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tents" sheetId="1" state="visible" r:id="rId2"/>
    <sheet name="Primary Energy Consumption" sheetId="2" state="visible" r:id="rId3"/>
    <sheet name="Cobalt and Lithium - Prices" sheetId="3" state="visible" r:id="rId4"/>
    <sheet name="Geothermal Capacity" sheetId="4" state="visible" r:id="rId5"/>
    <sheet name="Approximate conversion factors" sheetId="5" state="visible" r:id="rId6"/>
  </sheets>
  <definedNames>
    <definedName function="false" hidden="false" name="aa" vbProcedure="false">'[1]oil consumption - barrels'!#ref!</definedName>
    <definedName function="false" hidden="false" name="INIT" vbProcedure="false">#REF!</definedName>
    <definedName function="false" hidden="false" name="LEAP" vbProcedure="false">#REF!</definedName>
    <definedName function="false" hidden="false" name="NONLEAP" vbProcedure="false">#REF!</definedName>
    <definedName function="false" hidden="false" name="Print1" vbProcedure="false">#REF!</definedName>
    <definedName function="false" hidden="false" name="\I" vbProcedure="false">#REF!</definedName>
    <definedName function="false" hidden="false" name="\P" vbProcedure="false">#REF!</definedName>
    <definedName function="false" hidden="false" localSheetId="2" name="aa" vbProcedure="false">'[1]oil consumption - barrels'!#ref!</definedName>
    <definedName function="false" hidden="false" localSheetId="2" name="INIT" vbProcedure="false">#REF!</definedName>
    <definedName function="false" hidden="false" localSheetId="2" name="LEAP" vbProcedure="false">#REF!</definedName>
    <definedName function="false" hidden="false" localSheetId="2" name="NONLEAP" vbProcedure="false">#REF!</definedName>
    <definedName function="false" hidden="false" localSheetId="2" name="\I" vbProcedure="false">#REF!</definedName>
    <definedName function="false" hidden="false" localSheetId="2" name="\P" vbProcedure="false">#REF!</definedName>
    <definedName function="false" hidden="false" localSheetId="3" name="aa" vbProcedure="false">'[2]oil consumption - barrels'!#ref!</definedName>
    <definedName function="false" hidden="false" localSheetId="3" name="INIT" vbProcedure="false">#REF!</definedName>
    <definedName function="false" hidden="false" localSheetId="3" name="\I" vbProcedure="false">#REF!</definedName>
    <definedName function="false" hidden="false" localSheetId="3" name="\P" vbProcedure="false">#REF!</definedName>
    <definedName function="false" hidden="false" localSheetId="4" name="aa" vbProcedure="false">'[1]oil consumption - barrels'!#ref!</definedName>
    <definedName function="false" hidden="false" localSheetId="4" name="INIT" vbProcedure="false">#REF!</definedName>
    <definedName function="false" hidden="false" localSheetId="4" name="LEAP" vbProcedure="false">#REF!</definedName>
    <definedName function="false" hidden="false" localSheetId="4" name="NONLEAP" vbProcedure="false">#REF!</definedName>
    <definedName function="false" hidden="false" localSheetId="4" name="\I" vbProcedure="false">#REF!</definedName>
    <definedName function="false" hidden="false" localSheetId="4" name="\P" vbProcedure="false">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<sst xmlns="http://schemas.openxmlformats.org/spreadsheetml/2006/main" count="722" uniqueCount="322">
  <si>
    <t xml:space="preserve">bp Statistical Review of World Energy July 2021</t>
  </si>
  <si>
    <t xml:space="preserve"> This workbook contains information presented in the 2021</t>
  </si>
  <si>
    <t xml:space="preserve"> bp Statistical Review of World Energy, which can be found on the</t>
  </si>
  <si>
    <t xml:space="preserve"> internet at:</t>
  </si>
  <si>
    <t xml:space="preserve">http://www.bp.com/statisticalreview</t>
  </si>
  <si>
    <t xml:space="preserve">Please use the contents or the tabs at the bottom to navigate between the tables.</t>
  </si>
  <si>
    <t xml:space="preserve">Primary Energy: Consumption - Exajoules (from 1965)</t>
  </si>
  <si>
    <t xml:space="preserve">Primary Energy: Consumption by fuel type - Exajoules (2019-2020)</t>
  </si>
  <si>
    <t xml:space="preserve">Primary Energy: Consumption per capita - Gigajoule per capita (from 1965)</t>
  </si>
  <si>
    <t xml:space="preserve">Carbon Dioxide Emissions (from 1965)</t>
  </si>
  <si>
    <t xml:space="preserve">Natural gas flaring (from 1975)</t>
  </si>
  <si>
    <t xml:space="preserve">Carbon Dioxide Emissions from flaring (from 1975)</t>
  </si>
  <si>
    <t xml:space="preserve">Carbon Dioxide Emissions excluding flaring (from 1965)</t>
  </si>
  <si>
    <t xml:space="preserve">Oil: Proved reserves</t>
  </si>
  <si>
    <t xml:space="preserve">Oil: Proved reserves - Barrels (from 1980)</t>
  </si>
  <si>
    <t xml:space="preserve">Oil: Production - Barrels (from 1965)</t>
  </si>
  <si>
    <t xml:space="preserve">Oil: Production - Tonnes (from 1965)</t>
  </si>
  <si>
    <t xml:space="preserve">Oil: Crude oil and condensate production - Barrels (from 2000)</t>
  </si>
  <si>
    <t xml:space="preserve">Oil: Natural Gas Liquids production - Barrels (from 2000)</t>
  </si>
  <si>
    <t xml:space="preserve">Oil: Total liquids consumption - Barrels (from 1965)</t>
  </si>
  <si>
    <t xml:space="preserve">Oil: Consumption - Barrels (from 1965)</t>
  </si>
  <si>
    <t xml:space="preserve">Oil: Consumption - Tonnes (from 1965)</t>
  </si>
  <si>
    <t xml:space="preserve">Oil: Consumption - Exajoules (from 1965)</t>
  </si>
  <si>
    <t xml:space="preserve">Oil: Regional consumption - by product - Barrels (from 1965)</t>
  </si>
  <si>
    <t xml:space="preserve">Oil: Spot crude prices </t>
  </si>
  <si>
    <t xml:space="preserve">Oil: Crude prices since 1861</t>
  </si>
  <si>
    <t xml:space="preserve">Oil: Refinery throughput (from 1980)</t>
  </si>
  <si>
    <t xml:space="preserve">Oil: Refining capacity (from 1965)</t>
  </si>
  <si>
    <t xml:space="preserve">Oil: Regional refining margins (from 2000)</t>
  </si>
  <si>
    <t xml:space="preserve">Oil: Trade movements (from 1980)</t>
  </si>
  <si>
    <t xml:space="preserve">Oil: Inter-area movements </t>
  </si>
  <si>
    <t xml:space="preserve">Oil: Trade 2019 - 2020</t>
  </si>
  <si>
    <t xml:space="preserve">Gas: Proved reserves</t>
  </si>
  <si>
    <t xml:space="preserve">Gas: Proved reserves - Bcm (from 1980)</t>
  </si>
  <si>
    <t xml:space="preserve">Gas: Production - Bcm (from 1970)</t>
  </si>
  <si>
    <t xml:space="preserve">Gas: Production - Bcf (from 1970)</t>
  </si>
  <si>
    <t xml:space="preserve">Gas: Production - Exajoules (from 1970)</t>
  </si>
  <si>
    <t xml:space="preserve">Gas: Consumption - Bcm (from 1965)</t>
  </si>
  <si>
    <t xml:space="preserve">Gas: Consumption - Bcf (from 1965)</t>
  </si>
  <si>
    <t xml:space="preserve">Gas: Consumption - Exajoules (from 1965)</t>
  </si>
  <si>
    <t xml:space="preserve">Gas: Prices </t>
  </si>
  <si>
    <t xml:space="preserve">Gas: Inter-regional trade</t>
  </si>
  <si>
    <t xml:space="preserve">Gas: LNG imports</t>
  </si>
  <si>
    <t xml:space="preserve">Gas: LNG exports</t>
  </si>
  <si>
    <t xml:space="preserve">Gas: Trade movements LNG</t>
  </si>
  <si>
    <t xml:space="preserve">Gas: Trade movements pipeline</t>
  </si>
  <si>
    <t xml:space="preserve">Coal: Reserves</t>
  </si>
  <si>
    <t xml:space="preserve">Coal: Production - Tonnes (from 1981)</t>
  </si>
  <si>
    <t xml:space="preserve">Coal: Production - Exajoules (from 1981)</t>
  </si>
  <si>
    <t xml:space="preserve">Coal: Consumption - Exajoules (from 1965)</t>
  </si>
  <si>
    <t xml:space="preserve">Coal: Prices</t>
  </si>
  <si>
    <t xml:space="preserve">Coal: Trade movements</t>
  </si>
  <si>
    <t xml:space="preserve">Coal: Inter-area movements</t>
  </si>
  <si>
    <t xml:space="preserve">Nuclear Energy - Generation - TWh (from 1965)</t>
  </si>
  <si>
    <t xml:space="preserve">Nuclear Energy - Consumption - Exajoules (from 1965)</t>
  </si>
  <si>
    <t xml:space="preserve">Hydroelectricity - Generation - TWh (from 1965)</t>
  </si>
  <si>
    <t xml:space="preserve">Hydroelectricity - Consumption - Exajoules (from 1965)</t>
  </si>
  <si>
    <t xml:space="preserve">Renewables - Consumption - Exajoules (from 1965)</t>
  </si>
  <si>
    <t xml:space="preserve">Renewables - Renewable Power - Exajoules (from 1965)</t>
  </si>
  <si>
    <t xml:space="preserve">Renewables - Renewable Power - TWh (from 1965)</t>
  </si>
  <si>
    <t xml:space="preserve">Renewables - Generation by source - TWh</t>
  </si>
  <si>
    <t xml:space="preserve">Renewables - Solar generation - TWh (from 1965)</t>
  </si>
  <si>
    <t xml:space="preserve">Renewables - Solar consumption - Exajoules (from 1965)</t>
  </si>
  <si>
    <t xml:space="preserve">Renewables - Wind generation - TWh (from 1965)</t>
  </si>
  <si>
    <t xml:space="preserve">Renewables - Wind consumption - Exajoules (from 1965)</t>
  </si>
  <si>
    <t xml:space="preserve">Renewables - Geothermal, Biomass and Other generation - TWh  (from 1965)</t>
  </si>
  <si>
    <t xml:space="preserve">Renewables - Geothermal, Biomass and Other - Exajoules (from 1965)</t>
  </si>
  <si>
    <t xml:space="preserve">Renewables - Biofuels production - Kboe/d (from 1990)</t>
  </si>
  <si>
    <t xml:space="preserve">Renewables - Biofuels production - Petajoules (from 1990)</t>
  </si>
  <si>
    <t xml:space="preserve">Renewables - Biofuels consumption - Kboe/d (from 1990)</t>
  </si>
  <si>
    <t xml:space="preserve">Renewables - Biofuels consumption - Petajoules (from 1990)</t>
  </si>
  <si>
    <t xml:space="preserve">Electricity generation - TWh (from 1985)</t>
  </si>
  <si>
    <t xml:space="preserve">Electricity generation by fuel - TWh (2019 - 2020)</t>
  </si>
  <si>
    <t xml:space="preserve">Electricity generation from oil -TWh (from 1985)</t>
  </si>
  <si>
    <t xml:space="preserve">Electricity generation from gas - TWh (from 1985)</t>
  </si>
  <si>
    <t xml:space="preserve">Electricity generation from coal - TWh (from 1985)</t>
  </si>
  <si>
    <t xml:space="preserve">Electricity generation from other - TWh (from 1985)</t>
  </si>
  <si>
    <t xml:space="preserve">Key materials - Cobalt Production - Reserves (from 1995)</t>
  </si>
  <si>
    <t xml:space="preserve">Key materials - Lithium Production - Reserves (from 1995)</t>
  </si>
  <si>
    <t xml:space="preserve">Key materials - Graphite Production - Reserves (from 1995)</t>
  </si>
  <si>
    <t xml:space="preserve">Key materials - Rare Earth Production - Reserves (from 1995)</t>
  </si>
  <si>
    <t xml:space="preserve">Key materials - Cobalt and Lithium Prices</t>
  </si>
  <si>
    <t xml:space="preserve">Renewable Energy - Geothermal (Installed capacity)</t>
  </si>
  <si>
    <t xml:space="preserve">Renewable Energy - Solar (Installed capacity)</t>
  </si>
  <si>
    <t xml:space="preserve">Renewable Energy - Wind  (Installed capacity)</t>
  </si>
  <si>
    <t xml:space="preserve">Approximate conversion factors</t>
  </si>
  <si>
    <t xml:space="preserve">Definitions</t>
  </si>
  <si>
    <t xml:space="preserve">Methodology</t>
  </si>
  <si>
    <t xml:space="preserve">Primary Energy: Consumption*</t>
  </si>
  <si>
    <t xml:space="preserve">Contents</t>
  </si>
  <si>
    <t xml:space="preserve">Growth rate per annum</t>
  </si>
  <si>
    <t xml:space="preserve">Share</t>
  </si>
  <si>
    <t xml:space="preserve">Exajoules</t>
  </si>
  <si>
    <t xml:space="preserve">2009-19</t>
  </si>
  <si>
    <t xml:space="preserve">Canada</t>
  </si>
  <si>
    <t xml:space="preserve">Mexico</t>
  </si>
  <si>
    <t xml:space="preserve">US</t>
  </si>
  <si>
    <t xml:space="preserve">Total North America</t>
  </si>
  <si>
    <t xml:space="preserve">Argentina</t>
  </si>
  <si>
    <t xml:space="preserve">Brazil</t>
  </si>
  <si>
    <t xml:space="preserve">Chile</t>
  </si>
  <si>
    <t xml:space="preserve">Colombia</t>
  </si>
  <si>
    <t xml:space="preserve">Ecuador</t>
  </si>
  <si>
    <t xml:space="preserve">Peru</t>
  </si>
  <si>
    <t xml:space="preserve">Trinidad &amp; Tobago</t>
  </si>
  <si>
    <t xml:space="preserve">Venezuela</t>
  </si>
  <si>
    <t xml:space="preserve">Central America</t>
  </si>
  <si>
    <t xml:space="preserve">Other Caribbean</t>
  </si>
  <si>
    <t xml:space="preserve">Other South America</t>
  </si>
  <si>
    <t xml:space="preserve">Total S. &amp; Cent. America</t>
  </si>
  <si>
    <t xml:space="preserve">Austria</t>
  </si>
  <si>
    <t xml:space="preserve">Belgium</t>
  </si>
  <si>
    <t xml:space="preserve">Bulgaria</t>
  </si>
  <si>
    <t xml:space="preserve">Croatia</t>
  </si>
  <si>
    <t xml:space="preserve">n/a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</si>
  <si>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</si>
  <si>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</si>
  <si>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</si>
  <si>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</si>
  <si>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</si>
  <si>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</si>
  <si>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</si>
  <si>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</si>
  <si>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</si>
  <si>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</si>
  <si>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</si>
  <si>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Italy</t>
  </si>
  <si>
    <t xml:space="preserve">Latvia</t>
  </si>
  <si>
    <t xml:space="preserve">Lithuania</t>
  </si>
  <si>
    <t xml:space="preserve">Luxembourg</t>
  </si>
  <si>
    <t xml:space="preserve">Netherlands</t>
  </si>
  <si>
    <t xml:space="preserve">North Macedonia</t>
  </si>
  <si>
    <t xml:space="preserve">Norway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</si>
  <si>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</si>
  <si>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</si>
  <si>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</si>
  <si>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</si>
  <si>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</si>
  <si>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</si>
  <si>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Sweden</t>
  </si>
  <si>
    <t xml:space="preserve">Switzerland</t>
  </si>
  <si>
    <t xml:space="preserve">Turkey</t>
  </si>
  <si>
    <t xml:space="preserve">Ukraine</t>
  </si>
  <si>
    <t xml:space="preserve">United Kingdom</t>
  </si>
  <si>
    <t xml:space="preserve">Other Europe</t>
  </si>
  <si>
    <t xml:space="preserve">Total Europe</t>
  </si>
  <si>
    <t xml:space="preserve">Azerbaijan</t>
  </si>
  <si>
    <t xml:space="preserve">Belarus</t>
  </si>
  <si>
    <t xml:space="preserve">Kazakhstan</t>
  </si>
  <si>
    <t xml:space="preserve">Russian Federation</t>
  </si>
  <si>
    <t xml:space="preserve">Turkmenistan</t>
  </si>
  <si>
    <t xml:space="preserve">USSR</t>
  </si>
  <si>
    <t xml:space="preserve">Uzbekistan</t>
  </si>
  <si>
    <t xml:space="preserve">Other CIS</t>
  </si>
  <si>
    <t xml:space="preserve">Total CIS</t>
  </si>
  <si>
    <t xml:space="preserve">Iran</t>
  </si>
  <si>
    <t xml:space="preserve">Iraq</t>
  </si>
  <si>
    <t xml:space="preserve">Israel</t>
  </si>
  <si>
    <t xml:space="preserve">Kuwait</t>
  </si>
  <si>
    <t xml:space="preserve">Oman</t>
  </si>
  <si>
    <t xml:space="preserve">Qatar</t>
  </si>
  <si>
    <t xml:space="preserve">Saudi Arabia</t>
  </si>
  <si>
    <t xml:space="preserve">United Arab Emirates</t>
  </si>
  <si>
    <t xml:space="preserve">Other Middle East</t>
  </si>
  <si>
    <t xml:space="preserve">Total Middle East</t>
  </si>
  <si>
    <t xml:space="preserve">Algeria</t>
  </si>
  <si>
    <t xml:space="preserve">Egypt</t>
  </si>
  <si>
    <t xml:space="preserve">Morocco</t>
  </si>
  <si>
    <t xml:space="preserve">South Africa</t>
  </si>
  <si>
    <t xml:space="preserve">Eastern Africa</t>
  </si>
  <si>
    <t xml:space="preserve">Middle Africa</t>
  </si>
  <si>
    <t xml:space="preserve">Western Africa</t>
  </si>
  <si>
    <t xml:space="preserve">Other Northern Africa</t>
  </si>
  <si>
    <t xml:space="preserve">Other Southern Africa</t>
  </si>
  <si>
    <t xml:space="preserve">Total Africa</t>
  </si>
  <si>
    <t xml:space="preserve">Australia</t>
  </si>
  <si>
    <t xml:space="preserve">Bangladesh</t>
  </si>
  <si>
    <t xml:space="preserve">China</t>
  </si>
  <si>
    <t xml:space="preserve">China Hong Kong SAR</t>
  </si>
  <si>
    <t xml:space="preserve">India</t>
  </si>
  <si>
    <t xml:space="preserve">Indonesia</t>
  </si>
  <si>
    <t xml:space="preserve">Japan</t>
  </si>
  <si>
    <t xml:space="preserve">Malaysia</t>
  </si>
  <si>
    <t xml:space="preserve">New Zealand</t>
  </si>
  <si>
    <t xml:space="preserve">Pakistan</t>
  </si>
  <si>
    <t xml:space="preserve">Philippines</t>
  </si>
  <si>
    <t xml:space="preserve">Singapore</t>
  </si>
  <si>
    <t xml:space="preserve">South Korea</t>
  </si>
  <si>
    <t xml:space="preserve">Sri Lanka</t>
  </si>
  <si>
    <t xml:space="preserve">Taiwan</t>
  </si>
  <si>
    <t xml:space="preserve">Thailand</t>
  </si>
  <si>
    <t xml:space="preserve">Vietnam</t>
  </si>
  <si>
    <t xml:space="preserve">Other Asia Pacific</t>
  </si>
  <si>
    <t xml:space="preserve">Total Asia Pacific</t>
  </si>
  <si>
    <t xml:space="preserve">Total World</t>
  </si>
  <si>
    <t xml:space="preserve">of which: OECD</t>
  </si>
  <si>
    <t xml:space="preserve">                 Non-OECD</t>
  </si>
  <si>
    <t xml:space="preserve">                 European Union #</t>
  </si>
  <si>
    <t xml:space="preserve">Source: statistics are taken from national statistical agencies, international organizations, and other proprietary sources.</t>
  </si>
  <si>
    <t xml:space="preserve">* In this review, primary energy comprises commercially-traded fuels, including modern renewables used to generate electricity. </t>
  </si>
  <si>
    <t xml:space="preserve">Energy from all sources of non-fossil power generation is accounted for on an input-equivalent basis. See the appendix or bp.com/statisticalreview for more details on this methodology.</t>
  </si>
  <si>
    <t xml:space="preserve"> ^ Less than 0.005.</t>
  </si>
  <si>
    <r>
      <rPr>
        <sz val="8"/>
        <rFont val="Wingdings"/>
        <family val="0"/>
        <charset val="2"/>
      </rPr>
      <t xml:space="preserve">w</t>
    </r>
    <r>
      <rPr>
        <sz val="8"/>
        <rFont val="Arial"/>
        <family val="2"/>
        <charset val="1"/>
      </rPr>
      <t xml:space="preserve"> Less than 0.05%.</t>
    </r>
  </si>
  <si>
    <t xml:space="preserve"> n/a not available.</t>
  </si>
  <si>
    <t xml:space="preserve">USSR includes CIS, Georgia, Ukraine and the Baltic States.</t>
  </si>
  <si>
    <t xml:space="preserve"> # Excludes Estonia, Latvia and Lithuania prior to 1985 and Slovenia prior to 1990.</t>
  </si>
  <si>
    <t xml:space="preserve">Note: Growth rates are adjusted for leap years.</t>
  </si>
  <si>
    <t xml:space="preserve">Cobalt and Lithium prices</t>
  </si>
  <si>
    <t xml:space="preserve">Cobalt</t>
  </si>
  <si>
    <t xml:space="preserve">Lithium Carbonate</t>
  </si>
  <si>
    <t xml:space="preserve">US dollars per tonne</t>
  </si>
  <si>
    <t xml:space="preserve">$/tonne*</t>
  </si>
  <si>
    <t xml:space="preserve">$/tonne† </t>
  </si>
  <si>
    <t xml:space="preserve">* 2000-2012 spot grade for cathodes, source US Geological Survey. Data from 2013 onwards: min purity 99.8%, source London Metal Exchange.</t>
  </si>
  <si>
    <t xml:space="preserve">† 2000-2008 unit value, data series 140, source US Geological Survey. Data from 2009 onwards: FOB South America, source Benchmark Mineral Intelligence.</t>
  </si>
  <si>
    <t xml:space="preserve">Renewable energy - geothemal </t>
  </si>
  <si>
    <t xml:space="preserve">Installed geothermal power capacity*</t>
  </si>
  <si>
    <t xml:space="preserve">Megawatts</t>
  </si>
  <si>
    <t xml:space="preserve">2009-2019</t>
  </si>
  <si>
    <t xml:space="preserve">na</t>
  </si>
  <si>
    <t xml:space="preserve">Costa Rica</t>
  </si>
  <si>
    <t xml:space="preserve">El Salvador</t>
  </si>
  <si>
    <t xml:space="preserve">Guatemala</t>
  </si>
  <si>
    <t xml:space="preserve">Honduras</t>
  </si>
  <si>
    <t xml:space="preserve">Nicaragua</t>
  </si>
  <si>
    <t xml:space="preserve">Other S. and Cent. America</t>
  </si>
  <si>
    <t xml:space="preserve">Ethiopia</t>
  </si>
  <si>
    <t xml:space="preserve">Kenya</t>
  </si>
  <si>
    <t xml:space="preserve">Papua New Guinea</t>
  </si>
  <si>
    <t xml:space="preserve">Source: statistics are taken from national statistical agencies, international organizations, and other proprietary sources. Includes data from International Renewable Energy Agency (IRENA 2021, Abu Dhabi), BNEF, IHS.</t>
  </si>
  <si>
    <t xml:space="preserve">* End of year.</t>
  </si>
  <si>
    <t xml:space="preserve">^ Less than 0.5.</t>
  </si>
  <si>
    <t xml:space="preserve">To</t>
  </si>
  <si>
    <t xml:space="preserve">Units</t>
  </si>
  <si>
    <t xml:space="preserve">tonnes</t>
  </si>
  <si>
    <t xml:space="preserve">tonnes/</t>
  </si>
  <si>
    <t xml:space="preserve">1 metric tonne = 2204.62 lb. </t>
  </si>
  <si>
    <t xml:space="preserve">Crude oil*</t>
  </si>
  <si>
    <t xml:space="preserve">(metric)</t>
  </si>
  <si>
    <t xml:space="preserve">kilolitres</t>
  </si>
  <si>
    <t xml:space="preserve">barrels</t>
  </si>
  <si>
    <t xml:space="preserve">gallons</t>
  </si>
  <si>
    <t xml:space="preserve">year</t>
  </si>
  <si>
    <t xml:space="preserve">= 1.1023 short tons</t>
  </si>
  <si>
    <t xml:space="preserve">1 kilolitre = 6.2898 barrels</t>
  </si>
  <si>
    <t xml:space="preserve">From</t>
  </si>
  <si>
    <t xml:space="preserve">Multiply by</t>
  </si>
  <si>
    <t xml:space="preserve">1 kilolitre = 1 cubic metre</t>
  </si>
  <si>
    <t xml:space="preserve">Tonnes (metric)</t>
  </si>
  <si>
    <t xml:space="preserve">–</t>
  </si>
  <si>
    <t xml:space="preserve">1 kilocalorie (kcal) = 4.1868 kJ = 3.968 Btu</t>
  </si>
  <si>
    <t xml:space="preserve">Kilolitres</t>
  </si>
  <si>
    <t xml:space="preserve">1 kilojoule (kJ) = 1,000 joules = 0.239 kcal = 0.948 Btu</t>
  </si>
  <si>
    <t xml:space="preserve">Barrels</t>
  </si>
  <si>
    <r>
      <rPr>
        <sz val="8"/>
        <rFont val="Arial"/>
        <family val="2"/>
        <charset val="1"/>
      </rPr>
      <t xml:space="preserve">1 petajoule (PJ) = 1 quadrillion joules (1 x 10</t>
    </r>
    <r>
      <rPr>
        <vertAlign val="superscript"/>
        <sz val="8"/>
        <rFont val="Arial"/>
        <family val="2"/>
        <charset val="1"/>
      </rPr>
      <t xml:space="preserve">15)</t>
    </r>
  </si>
  <si>
    <t xml:space="preserve">US gallons</t>
  </si>
  <si>
    <r>
      <rPr>
        <sz val="8"/>
        <rFont val="Arial"/>
        <family val="2"/>
        <charset val="1"/>
      </rPr>
      <t xml:space="preserve">1 exajoule (EJ) = 1 quintillion joules (1 x 10</t>
    </r>
    <r>
      <rPr>
        <vertAlign val="superscript"/>
        <sz val="8"/>
        <rFont val="Arial"/>
        <family val="2"/>
        <charset val="1"/>
      </rPr>
      <t xml:space="preserve">18)</t>
    </r>
  </si>
  <si>
    <t xml:space="preserve">Barrels/day</t>
  </si>
  <si>
    <t xml:space="preserve">1 British thermal unit (Btu) = 0.252 kcal = 1.055 kJ</t>
  </si>
  <si>
    <t xml:space="preserve"> *Based on worldwide average gravity.</t>
  </si>
  <si>
    <t xml:space="preserve">1 barrel of oil equivalent (boe) = 5.8 million Btu = 6.119 million kJ</t>
  </si>
  <si>
    <t xml:space="preserve">1 kilowatt-hour (kWh) = 860 kcal = 3600 kJ = 3412 Btu</t>
  </si>
  <si>
    <t xml:space="preserve">To convert</t>
  </si>
  <si>
    <t xml:space="preserve">Calorific equivalents</t>
  </si>
  <si>
    <t xml:space="preserve">Oil products</t>
  </si>
  <si>
    <t xml:space="preserve">to tonnes</t>
  </si>
  <si>
    <t xml:space="preserve">to barrels</t>
  </si>
  <si>
    <t xml:space="preserve">to kilolitres</t>
  </si>
  <si>
    <t xml:space="preserve">to gigajoules</t>
  </si>
  <si>
    <t xml:space="preserve">to barrels oil equiv.</t>
  </si>
  <si>
    <t xml:space="preserve">One exajoule equals approximately:</t>
  </si>
  <si>
    <t xml:space="preserve">Heat units </t>
  </si>
  <si>
    <t xml:space="preserve">239 trillion kilocalories</t>
  </si>
  <si>
    <t xml:space="preserve">948 trillion Btu</t>
  </si>
  <si>
    <t xml:space="preserve">Ethane</t>
  </si>
  <si>
    <t xml:space="preserve">Solid fuels</t>
  </si>
  <si>
    <t xml:space="preserve">40 million tonnes of hard coal</t>
  </si>
  <si>
    <t xml:space="preserve">Liquefied petroleum gas (LPG)</t>
  </si>
  <si>
    <t xml:space="preserve">95 million tonnes of lignite and sub-bituminous coal</t>
  </si>
  <si>
    <t xml:space="preserve">Gasoline</t>
  </si>
  <si>
    <t xml:space="preserve">Gaseous fuels</t>
  </si>
  <si>
    <t xml:space="preserve">See Natural gas and LNG table </t>
  </si>
  <si>
    <t xml:space="preserve">Kerosene</t>
  </si>
  <si>
    <t xml:space="preserve">Electricity</t>
  </si>
  <si>
    <t xml:space="preserve">278 terawatt-hours</t>
  </si>
  <si>
    <t xml:space="preserve">Gas oil/ diesel</t>
  </si>
  <si>
    <t xml:space="preserve">Residual fuel oil</t>
  </si>
  <si>
    <t xml:space="preserve">All fuel energy content is net or lower heating value (i.e., net of heat of vaporisation of water generated from combustion).</t>
  </si>
  <si>
    <t xml:space="preserve">Product basket </t>
  </si>
  <si>
    <t xml:space="preserve">1 barrel of ethanol = 0.58 barrels of oil equivalent </t>
  </si>
  <si>
    <t xml:space="preserve">1 barrel of biodisel = 0.86 barrels of oil equivalent </t>
  </si>
  <si>
    <t xml:space="preserve">billion cubic</t>
  </si>
  <si>
    <t xml:space="preserve">petajoules</t>
  </si>
  <si>
    <t xml:space="preserve">million tonnes</t>
  </si>
  <si>
    <t xml:space="preserve">trillion British</t>
  </si>
  <si>
    <t xml:space="preserve">million barrels</t>
  </si>
  <si>
    <t xml:space="preserve">Natural gas (NG) and liquefied natural gas (LNG)</t>
  </si>
  <si>
    <t xml:space="preserve">metres NG</t>
  </si>
  <si>
    <t xml:space="preserve">feet NG</t>
  </si>
  <si>
    <t xml:space="preserve">NG</t>
  </si>
  <si>
    <t xml:space="preserve">oil equivalent</t>
  </si>
  <si>
    <t xml:space="preserve">LNG</t>
  </si>
  <si>
    <t xml:space="preserve">thermal units</t>
  </si>
  <si>
    <t xml:space="preserve">1 tonne of ethanol = 0.68 tonne of oil equivalent </t>
  </si>
  <si>
    <t xml:space="preserve">1 tonne of biodiesel = 0.88 tonne of oil equivalent </t>
  </si>
  <si>
    <t xml:space="preserve">1 billion cubic metres NG</t>
  </si>
  <si>
    <t xml:space="preserve">Other terms</t>
  </si>
  <si>
    <t xml:space="preserve">1 billion cubic feet NG</t>
  </si>
  <si>
    <t xml:space="preserve">Tonnes: Metric equivalent of tons</t>
  </si>
  <si>
    <t xml:space="preserve">1 petajoule NG</t>
  </si>
  <si>
    <t xml:space="preserve">1 million tonnes oil equivalent</t>
  </si>
  <si>
    <t xml:space="preserve">Percentages</t>
  </si>
  <si>
    <t xml:space="preserve">1 million tonnes LNG</t>
  </si>
  <si>
    <t xml:space="preserve">Calculated before rounding of actuals. </t>
  </si>
  <si>
    <t xml:space="preserve">1 trillion British thermal units</t>
  </si>
  <si>
    <t xml:space="preserve">1 million barrels oil equivalent</t>
  </si>
  <si>
    <t xml:space="preserve">Rounding differences</t>
  </si>
  <si>
    <t xml:space="preserve">Because of rounding, some totals may not agree exactly with the sum of their component parts. </t>
  </si>
  <si>
    <t xml:space="preserve">Thermal equivalent efficiency factors used to convert non-fossil electricity to primary energy</t>
  </si>
  <si>
    <t xml:space="preserve">Year(s)</t>
  </si>
  <si>
    <t xml:space="preserve">Efficiency factor</t>
  </si>
  <si>
    <t xml:space="preserve"> 1965-2000</t>
  </si>
</sst>
</file>

<file path=xl/styles.xml><?xml version="1.0" encoding="utf-8"?>
<styleSheet xmlns="http://schemas.openxmlformats.org/spreadsheetml/2006/main">
  <numFmts count="15">
    <numFmt numFmtId="164" formatCode="[&lt;-0.0005]\-0.0%;[=0]\-;#\♦"/>
    <numFmt numFmtId="165" formatCode="[&gt;0.0005]0.0%;[=0]\-;#\♦"/>
    <numFmt numFmtId="166" formatCode="General"/>
    <numFmt numFmtId="167" formatCode="[&gt;0.005]0.00;[=0]\-;\^"/>
    <numFmt numFmtId="168" formatCode="[&lt;-0.0005]\-0.0%;[&gt;0.0005]0.0%;#\♦"/>
    <numFmt numFmtId="169" formatCode="[&gt;0.05]0.0;[=0]\-;\^"/>
    <numFmt numFmtId="170" formatCode="0.00"/>
    <numFmt numFmtId="171" formatCode="0"/>
    <numFmt numFmtId="172" formatCode="[&gt;=0.5]0;[=0]\-;\^"/>
    <numFmt numFmtId="173" formatCode="#,##0"/>
    <numFmt numFmtId="174" formatCode="0.0%"/>
    <numFmt numFmtId="175" formatCode="0.0"/>
    <numFmt numFmtId="176" formatCode="0.000"/>
    <numFmt numFmtId="177" formatCode="0%"/>
    <numFmt numFmtId="178" formatCode="0.00%"/>
  </numFmts>
  <fonts count="33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6"/>
      <color rgb="FF008000"/>
      <name val="Arial"/>
      <family val="2"/>
      <charset val="1"/>
    </font>
    <font>
      <sz val="8"/>
      <color rgb="FF008000"/>
      <name val="Arial"/>
      <family val="2"/>
      <charset val="1"/>
    </font>
    <font>
      <sz val="8"/>
      <color rgb="FF99CC00"/>
      <name val="Arial"/>
      <family val="2"/>
      <charset val="1"/>
    </font>
    <font>
      <sz val="10"/>
      <color rgb="FF008000"/>
      <name val="Arial"/>
      <family val="2"/>
      <charset val="1"/>
    </font>
    <font>
      <sz val="8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u val="single"/>
      <sz val="8"/>
      <color rgb="FFFF0000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name val="Wingdings"/>
      <family val="0"/>
      <charset val="2"/>
    </font>
    <font>
      <b val="true"/>
      <sz val="10"/>
      <color rgb="FFCD9BFF"/>
      <name val="Arial"/>
      <family val="2"/>
      <charset val="1"/>
    </font>
    <font>
      <b val="true"/>
      <sz val="10"/>
      <color rgb="FFFF6600"/>
      <name val="Arial"/>
      <family val="2"/>
      <charset val="1"/>
    </font>
    <font>
      <b val="true"/>
      <sz val="9"/>
      <color rgb="FFFF6600"/>
      <name val="Arial"/>
      <family val="2"/>
      <charset val="1"/>
    </font>
    <font>
      <b val="true"/>
      <sz val="8.5"/>
      <color rgb="FFFF6600"/>
      <name val="Arial"/>
      <family val="2"/>
      <charset val="1"/>
    </font>
    <font>
      <sz val="6"/>
      <name val="Arial"/>
      <family val="2"/>
      <charset val="1"/>
    </font>
    <font>
      <b val="true"/>
      <sz val="8"/>
      <color rgb="FFFF66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8"/>
      <color rgb="FF006600"/>
      <name val="Arial"/>
      <family val="2"/>
      <charset val="1"/>
    </font>
    <font>
      <b val="true"/>
      <sz val="8"/>
      <color rgb="FF008000"/>
      <name val="Arial"/>
      <family val="2"/>
      <charset val="1"/>
    </font>
    <font>
      <vertAlign val="superscript"/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66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3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7" fontId="1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1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4"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D9B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p.com/statisticalrevie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06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RowHeight="10.5" zeroHeight="false" outlineLevelRow="0" outlineLevelCol="0"/>
  <cols>
    <col collapsed="false" customWidth="true" hidden="false" outlineLevel="0" max="1" min="1" style="1" width="45.78"/>
    <col collapsed="false" customWidth="true" hidden="false" outlineLevel="0" max="10" min="2" style="1" width="10.78"/>
    <col collapsed="false" customWidth="true" hidden="false" outlineLevel="0" max="11" min="11" style="1" width="17.77"/>
    <col collapsed="false" customWidth="true" hidden="false" outlineLevel="0" max="1025" min="12" style="1" width="10.78"/>
  </cols>
  <sheetData>
    <row r="1" customFormat="false" ht="13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s="6" customFormat="true" ht="20.25" hidden="false" customHeight="false" outlineLevel="0" collapsed="false">
      <c r="A2" s="4" t="s">
        <v>0</v>
      </c>
      <c r="B2" s="5"/>
      <c r="C2" s="5"/>
      <c r="D2" s="5"/>
      <c r="E2" s="5"/>
      <c r="F2" s="5"/>
      <c r="G2" s="5"/>
      <c r="H2" s="5"/>
    </row>
    <row r="3" customFormat="false" ht="13" hidden="false" customHeight="false" outlineLevel="0" collapsed="false">
      <c r="A3" s="7"/>
      <c r="B3" s="5"/>
      <c r="C3" s="5"/>
      <c r="D3" s="5"/>
      <c r="E3" s="5"/>
      <c r="F3" s="5"/>
      <c r="G3" s="5"/>
      <c r="H3" s="5"/>
      <c r="I3" s="8"/>
      <c r="J3" s="8"/>
      <c r="K3" s="8"/>
      <c r="L3" s="8"/>
    </row>
    <row r="4" s="6" customFormat="true" ht="13" hidden="false" customHeight="false" outlineLevel="0" collapsed="false">
      <c r="A4" s="7" t="s">
        <v>1</v>
      </c>
      <c r="B4" s="5"/>
      <c r="C4" s="5"/>
      <c r="D4" s="5"/>
      <c r="E4" s="5"/>
      <c r="F4" s="5"/>
      <c r="G4" s="5"/>
      <c r="H4" s="5"/>
    </row>
    <row r="5" s="6" customFormat="true" ht="13" hidden="false" customHeight="false" outlineLevel="0" collapsed="false">
      <c r="A5" s="7" t="s">
        <v>2</v>
      </c>
      <c r="B5" s="5"/>
      <c r="C5" s="5"/>
      <c r="D5" s="5"/>
      <c r="E5" s="5"/>
      <c r="F5" s="5"/>
      <c r="G5" s="5"/>
      <c r="H5" s="5"/>
    </row>
    <row r="6" s="6" customFormat="true" ht="13" hidden="false" customHeight="false" outlineLevel="0" collapsed="false">
      <c r="A6" s="7" t="s">
        <v>3</v>
      </c>
      <c r="B6" s="5"/>
      <c r="C6" s="5"/>
      <c r="D6" s="5"/>
      <c r="E6" s="5"/>
      <c r="F6" s="5"/>
      <c r="G6" s="5"/>
      <c r="H6" s="5"/>
    </row>
    <row r="7" customFormat="false" ht="13" hidden="false" customHeight="false" outlineLevel="0" collapsed="false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customFormat="false" ht="10.5" hidden="false" customHeight="false" outlineLevel="0" collapsed="false">
      <c r="A8" s="10" t="s">
        <v>4</v>
      </c>
      <c r="B8" s="11"/>
      <c r="C8" s="8"/>
      <c r="D8" s="8"/>
      <c r="E8" s="8"/>
      <c r="F8" s="8"/>
      <c r="G8" s="8"/>
      <c r="H8" s="8"/>
      <c r="I8" s="8"/>
      <c r="J8" s="8"/>
      <c r="K8" s="8"/>
      <c r="L8" s="8"/>
    </row>
    <row r="9" customFormat="false" ht="13" hidden="false" customHeight="false" outlineLevel="0" collapsed="false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="5" customFormat="true" ht="13" hidden="false" customHeight="false" outlineLevel="0" collapsed="false">
      <c r="A10" s="7" t="s">
        <v>5</v>
      </c>
    </row>
    <row r="11" customFormat="false" ht="13" hidden="false" customHeight="false" outlineLevel="0" collapsed="false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customFormat="false" ht="10.5" hidden="false" customHeight="false" outlineLevel="0" collapsed="false">
      <c r="A12" s="10" t="s">
        <v>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customFormat="false" ht="10.5" hidden="false" customHeight="false" outlineLevel="0" collapsed="false">
      <c r="A13" s="10" t="s">
        <v>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customFormat="false" ht="10.5" hidden="false" customHeight="false" outlineLevel="0" collapsed="false">
      <c r="A14" s="10" t="s">
        <v>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customFormat="false" ht="10.5" hidden="false" customHeight="false" outlineLevel="0" collapsed="false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customFormat="false" ht="10.5" hidden="false" customHeight="false" outlineLevel="0" collapsed="false">
      <c r="A16" s="10" t="s">
        <v>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customFormat="false" ht="10.5" hidden="false" customHeight="false" outlineLevel="0" collapsed="false">
      <c r="A17" s="10" t="s">
        <v>10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customFormat="false" ht="10.5" hidden="false" customHeight="false" outlineLevel="0" collapsed="false">
      <c r="A18" s="10" t="s">
        <v>11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customFormat="false" ht="10.5" hidden="false" customHeight="false" outlineLevel="0" collapsed="false">
      <c r="A19" s="10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customFormat="false" ht="10.5" hidden="false" customHeight="false" outlineLevel="0" collapsed="false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0.5" hidden="false" customHeight="false" outlineLevel="0" collapsed="false">
      <c r="A21" s="10" t="s">
        <v>13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customFormat="false" ht="10.5" hidden="false" customHeight="false" outlineLevel="0" collapsed="false">
      <c r="A22" s="10" t="s">
        <v>14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customFormat="false" ht="10.5" hidden="false" customHeight="false" outlineLevel="0" collapsed="false">
      <c r="A23" s="10" t="s">
        <v>15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customFormat="false" ht="10.5" hidden="false" customHeight="false" outlineLevel="0" collapsed="false">
      <c r="A24" s="10" t="s">
        <v>16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customFormat="false" ht="10.5" hidden="false" customHeight="false" outlineLevel="0" collapsed="false">
      <c r="A25" s="10" t="s">
        <v>17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customFormat="false" ht="10.5" hidden="false" customHeight="false" outlineLevel="0" collapsed="false">
      <c r="A26" s="10" t="s">
        <v>18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customFormat="false" ht="10.5" hidden="false" customHeight="false" outlineLevel="0" collapsed="false">
      <c r="A27" s="10" t="s">
        <v>19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customFormat="false" ht="10.5" hidden="false" customHeight="false" outlineLevel="0" collapsed="false">
      <c r="A28" s="10" t="s">
        <v>20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customFormat="false" ht="10.5" hidden="false" customHeight="false" outlineLevel="0" collapsed="false">
      <c r="A29" s="10" t="s">
        <v>21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customFormat="false" ht="10.5" hidden="false" customHeight="false" outlineLevel="0" collapsed="false">
      <c r="A30" s="10" t="s">
        <v>22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customFormat="false" ht="10.5" hidden="false" customHeight="false" outlineLevel="0" collapsed="false">
      <c r="A31" s="10" t="s">
        <v>23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customFormat="false" ht="10.5" hidden="false" customHeight="false" outlineLevel="0" collapsed="false">
      <c r="A32" s="10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0.5" hidden="false" customHeight="false" outlineLevel="0" collapsed="false">
      <c r="A33" s="10" t="s">
        <v>25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customFormat="false" ht="10.5" hidden="false" customHeight="false" outlineLevel="0" collapsed="false">
      <c r="A34" s="10" t="s">
        <v>26</v>
      </c>
      <c r="G34" s="8"/>
      <c r="H34" s="8"/>
      <c r="I34" s="8"/>
      <c r="J34" s="8"/>
      <c r="K34" s="8"/>
      <c r="L34" s="8"/>
    </row>
    <row r="35" customFormat="false" ht="10.5" hidden="false" customHeight="false" outlineLevel="0" collapsed="false">
      <c r="A35" s="10" t="s">
        <v>27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customFormat="false" ht="10.5" hidden="false" customHeight="false" outlineLevel="0" collapsed="false">
      <c r="A36" s="10" t="s">
        <v>28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customFormat="false" ht="10.5" hidden="false" customHeight="false" outlineLevel="0" collapsed="false">
      <c r="A37" s="10" t="s">
        <v>29</v>
      </c>
      <c r="B37" s="13"/>
      <c r="G37" s="8"/>
      <c r="H37" s="8"/>
      <c r="I37" s="8"/>
      <c r="J37" s="8"/>
      <c r="K37" s="8"/>
      <c r="L37" s="8"/>
    </row>
    <row r="38" customFormat="false" ht="10.5" hidden="false" customHeight="false" outlineLevel="0" collapsed="false">
      <c r="A38" s="10" t="s">
        <v>30</v>
      </c>
      <c r="B38" s="13"/>
    </row>
    <row r="39" customFormat="false" ht="10.5" hidden="false" customHeight="false" outlineLevel="0" collapsed="false">
      <c r="A39" s="10" t="s">
        <v>31</v>
      </c>
      <c r="B39" s="13"/>
    </row>
    <row r="40" customFormat="false" ht="13" hidden="false" customHeight="false" outlineLevel="0" collapsed="false">
      <c r="A40" s="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customFormat="false" ht="10.5" hidden="false" customHeight="false" outlineLevel="0" collapsed="false">
      <c r="A41" s="10" t="s">
        <v>32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customFormat="false" ht="10.5" hidden="false" customHeight="false" outlineLevel="0" collapsed="false">
      <c r="A42" s="10" t="s">
        <v>33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customFormat="false" ht="10.5" hidden="false" customHeight="false" outlineLevel="0" collapsed="false">
      <c r="A43" s="10" t="s">
        <v>34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customFormat="false" ht="10.5" hidden="false" customHeight="false" outlineLevel="0" collapsed="false">
      <c r="A44" s="10" t="s">
        <v>35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customFormat="false" ht="10.5" hidden="false" customHeight="false" outlineLevel="0" collapsed="false">
      <c r="A45" s="10" t="s">
        <v>36</v>
      </c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customFormat="false" ht="10.5" hidden="false" customHeight="false" outlineLevel="0" collapsed="false">
      <c r="A46" s="10" t="s">
        <v>37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customFormat="false" ht="10.5" hidden="false" customHeight="false" outlineLevel="0" collapsed="false">
      <c r="A47" s="10" t="s">
        <v>38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customFormat="false" ht="10.5" hidden="false" customHeight="false" outlineLevel="0" collapsed="false">
      <c r="A48" s="10" t="s">
        <v>39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customFormat="false" ht="10.5" hidden="false" customHeight="false" outlineLevel="0" collapsed="false">
      <c r="A49" s="10" t="s">
        <v>40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customFormat="false" ht="10.5" hidden="false" customHeight="false" outlineLevel="0" collapsed="false">
      <c r="A50" s="10" t="s">
        <v>41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0.5" hidden="false" customHeight="false" outlineLevel="0" collapsed="false">
      <c r="A51" s="10" t="s">
        <v>42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customFormat="false" ht="10.5" hidden="false" customHeight="false" outlineLevel="0" collapsed="false">
      <c r="A52" s="10" t="s">
        <v>43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customFormat="false" ht="10.5" hidden="false" customHeight="false" outlineLevel="0" collapsed="false">
      <c r="A53" s="14" t="s">
        <v>44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customFormat="false" ht="10.5" hidden="false" customHeight="false" outlineLevel="0" collapsed="false">
      <c r="A54" s="10" t="s">
        <v>45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customFormat="false" ht="10.5" hidden="false" customHeight="false" outlineLevel="0" collapsed="false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customFormat="false" ht="10.5" hidden="false" customHeight="false" outlineLevel="0" collapsed="false">
      <c r="A56" s="10" t="s">
        <v>46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customFormat="false" ht="10.5" hidden="false" customHeight="false" outlineLevel="0" collapsed="false">
      <c r="A57" s="10" t="s">
        <v>47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customFormat="false" ht="10.5" hidden="false" customHeight="false" outlineLevel="0" collapsed="false">
      <c r="A58" s="10" t="s">
        <v>48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customFormat="false" ht="10.5" hidden="false" customHeight="false" outlineLevel="0" collapsed="false">
      <c r="A59" s="10" t="s">
        <v>49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customFormat="false" ht="10.5" hidden="false" customHeight="false" outlineLevel="0" collapsed="false">
      <c r="A60" s="10" t="s">
        <v>50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customFormat="false" ht="10.5" hidden="false" customHeight="false" outlineLevel="0" collapsed="false">
      <c r="A61" s="10" t="s">
        <v>51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customFormat="false" ht="10.5" hidden="false" customHeight="false" outlineLevel="0" collapsed="false">
      <c r="A62" s="10" t="s">
        <v>52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customFormat="false" ht="10.5" hidden="false" customHeight="false" outlineLevel="0" collapsed="false">
      <c r="A63" s="10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customFormat="false" ht="10.5" hidden="false" customHeight="false" outlineLevel="0" collapsed="false">
      <c r="A64" s="10" t="s">
        <v>53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customFormat="false" ht="10.5" hidden="false" customHeight="false" outlineLevel="0" collapsed="false">
      <c r="A65" s="10" t="s">
        <v>54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customFormat="false" ht="10.5" hidden="false" customHeight="false" outlineLevel="0" collapsed="false">
      <c r="A66" s="10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customFormat="false" ht="10.5" hidden="false" customHeight="false" outlineLevel="0" collapsed="false">
      <c r="A67" s="10" t="s">
        <v>55</v>
      </c>
      <c r="C67" s="8"/>
      <c r="D67" s="8"/>
      <c r="E67" s="8"/>
      <c r="F67" s="8"/>
      <c r="G67" s="8"/>
      <c r="H67" s="8"/>
      <c r="I67" s="8"/>
      <c r="J67" s="8"/>
      <c r="K67" s="8"/>
      <c r="L67" s="8"/>
    </row>
    <row r="68" customFormat="false" ht="10.5" hidden="false" customHeight="false" outlineLevel="0" collapsed="false">
      <c r="A68" s="10" t="s">
        <v>56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customFormat="false" ht="10.5" hidden="false" customHeight="false" outlineLevel="0" collapsed="false">
      <c r="A69" s="10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customFormat="false" ht="10.5" hidden="false" customHeight="false" outlineLevel="0" collapsed="false">
      <c r="A70" s="10" t="s">
        <v>57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customFormat="false" ht="10.5" hidden="false" customHeight="false" outlineLevel="0" collapsed="false">
      <c r="A71" s="14" t="s">
        <v>58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customFormat="false" ht="13" hidden="false" customHeight="false" outlineLevel="0" collapsed="false">
      <c r="A72" s="10" t="s">
        <v>59</v>
      </c>
      <c r="B72" s="15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customFormat="false" ht="13" hidden="false" customHeight="false" outlineLevel="0" collapsed="false">
      <c r="A73" s="10" t="s">
        <v>60</v>
      </c>
      <c r="B73" s="15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customFormat="false" ht="10.5" hidden="false" customHeight="false" outlineLevel="0" collapsed="false">
      <c r="A74" s="10" t="s">
        <v>61</v>
      </c>
      <c r="E74" s="8"/>
      <c r="F74" s="8"/>
      <c r="G74" s="8"/>
      <c r="H74" s="8"/>
      <c r="I74" s="8"/>
      <c r="J74" s="8"/>
      <c r="K74" s="8"/>
      <c r="L74" s="8"/>
    </row>
    <row r="75" customFormat="false" ht="10.5" hidden="false" customHeight="false" outlineLevel="0" collapsed="false">
      <c r="A75" s="10" t="s">
        <v>62</v>
      </c>
      <c r="E75" s="8"/>
      <c r="F75" s="8"/>
      <c r="G75" s="8"/>
      <c r="H75" s="8"/>
      <c r="I75" s="8"/>
      <c r="J75" s="8"/>
      <c r="K75" s="8"/>
      <c r="L75" s="8"/>
    </row>
    <row r="76" customFormat="false" ht="10.5" hidden="false" customHeight="false" outlineLevel="0" collapsed="false">
      <c r="A76" s="10" t="s">
        <v>63</v>
      </c>
      <c r="E76" s="8"/>
      <c r="F76" s="8"/>
      <c r="G76" s="8"/>
      <c r="H76" s="8"/>
      <c r="I76" s="8"/>
      <c r="J76" s="8"/>
      <c r="K76" s="8"/>
      <c r="L76" s="8"/>
    </row>
    <row r="77" customFormat="false" ht="10.5" hidden="false" customHeight="false" outlineLevel="0" collapsed="false">
      <c r="A77" s="10" t="s">
        <v>64</v>
      </c>
      <c r="E77" s="8"/>
      <c r="F77" s="8"/>
      <c r="G77" s="8"/>
      <c r="H77" s="8"/>
      <c r="I77" s="8"/>
      <c r="J77" s="8"/>
      <c r="K77" s="8"/>
      <c r="L77" s="8"/>
    </row>
    <row r="78" customFormat="false" ht="10.5" hidden="false" customHeight="false" outlineLevel="0" collapsed="false">
      <c r="A78" s="10" t="s">
        <v>65</v>
      </c>
      <c r="E78" s="8"/>
      <c r="F78" s="8"/>
      <c r="G78" s="8"/>
      <c r="H78" s="8"/>
      <c r="I78" s="8"/>
      <c r="J78" s="8"/>
      <c r="K78" s="8"/>
      <c r="L78" s="8"/>
    </row>
    <row r="79" customFormat="false" ht="10.5" hidden="false" customHeight="false" outlineLevel="0" collapsed="false">
      <c r="A79" s="10" t="s">
        <v>66</v>
      </c>
      <c r="E79" s="8"/>
      <c r="F79" s="8"/>
      <c r="G79" s="8"/>
      <c r="H79" s="8"/>
      <c r="I79" s="8"/>
      <c r="J79" s="8"/>
      <c r="K79" s="8"/>
      <c r="L79" s="8"/>
    </row>
    <row r="80" customFormat="false" ht="10.5" hidden="false" customHeight="false" outlineLevel="0" collapsed="false">
      <c r="A80" s="10" t="s">
        <v>67</v>
      </c>
      <c r="E80" s="8"/>
      <c r="F80" s="8"/>
      <c r="G80" s="8"/>
      <c r="H80" s="8"/>
      <c r="I80" s="8"/>
      <c r="J80" s="8"/>
      <c r="K80" s="8"/>
      <c r="L80" s="8"/>
    </row>
    <row r="81" customFormat="false" ht="10.5" hidden="false" customHeight="false" outlineLevel="0" collapsed="false">
      <c r="A81" s="10" t="s">
        <v>68</v>
      </c>
      <c r="E81" s="8"/>
      <c r="F81" s="8"/>
      <c r="G81" s="8"/>
      <c r="H81" s="8"/>
      <c r="I81" s="8"/>
      <c r="J81" s="8"/>
      <c r="K81" s="8"/>
      <c r="L81" s="8"/>
    </row>
    <row r="82" customFormat="false" ht="10.5" hidden="false" customHeight="false" outlineLevel="0" collapsed="false">
      <c r="A82" s="10" t="s">
        <v>69</v>
      </c>
      <c r="E82" s="8"/>
      <c r="F82" s="8"/>
      <c r="G82" s="8"/>
      <c r="H82" s="8"/>
      <c r="I82" s="8"/>
      <c r="J82" s="8"/>
      <c r="K82" s="8"/>
      <c r="L82" s="8"/>
    </row>
    <row r="83" customFormat="false" ht="10.5" hidden="false" customHeight="false" outlineLevel="0" collapsed="false">
      <c r="A83" s="10" t="s">
        <v>70</v>
      </c>
      <c r="C83" s="13"/>
      <c r="E83" s="8"/>
      <c r="F83" s="8"/>
      <c r="G83" s="8"/>
      <c r="H83" s="8"/>
      <c r="I83" s="8"/>
      <c r="J83" s="8"/>
      <c r="K83" s="8"/>
      <c r="L83" s="8"/>
    </row>
    <row r="84" customFormat="false" ht="13" hidden="false" customHeight="false" outlineLevel="0" collapsed="false">
      <c r="A84" s="9"/>
      <c r="C84" s="13"/>
      <c r="E84" s="8"/>
      <c r="F84" s="8"/>
      <c r="G84" s="8"/>
      <c r="H84" s="8"/>
      <c r="I84" s="8"/>
      <c r="J84" s="8"/>
      <c r="K84" s="8"/>
      <c r="L84" s="8"/>
    </row>
    <row r="85" customFormat="false" ht="10.5" hidden="false" customHeight="false" outlineLevel="0" collapsed="false">
      <c r="A85" s="10" t="s">
        <v>71</v>
      </c>
      <c r="E85" s="8"/>
      <c r="F85" s="8"/>
      <c r="G85" s="8"/>
      <c r="H85" s="8"/>
      <c r="I85" s="8"/>
      <c r="J85" s="8"/>
      <c r="K85" s="8"/>
      <c r="L85" s="8"/>
    </row>
    <row r="86" customFormat="false" ht="10.5" hidden="false" customHeight="false" outlineLevel="0" collapsed="false">
      <c r="A86" s="10" t="s">
        <v>72</v>
      </c>
      <c r="E86" s="8"/>
      <c r="F86" s="8"/>
      <c r="G86" s="8"/>
      <c r="H86" s="8"/>
      <c r="I86" s="8"/>
      <c r="J86" s="8"/>
      <c r="K86" s="8"/>
      <c r="L86" s="8"/>
    </row>
    <row r="87" customFormat="false" ht="10.5" hidden="false" customHeight="false" outlineLevel="0" collapsed="false">
      <c r="A87" s="10" t="s">
        <v>73</v>
      </c>
      <c r="E87" s="8"/>
      <c r="F87" s="8"/>
      <c r="G87" s="8"/>
      <c r="H87" s="8"/>
      <c r="I87" s="8"/>
      <c r="J87" s="8"/>
      <c r="K87" s="8"/>
      <c r="L87" s="8"/>
    </row>
    <row r="88" customFormat="false" ht="10.5" hidden="false" customHeight="false" outlineLevel="0" collapsed="false">
      <c r="A88" s="10" t="s">
        <v>74</v>
      </c>
      <c r="E88" s="8"/>
      <c r="F88" s="8"/>
      <c r="G88" s="8"/>
      <c r="H88" s="8"/>
      <c r="I88" s="8"/>
      <c r="J88" s="8"/>
      <c r="K88" s="8"/>
      <c r="L88" s="8"/>
    </row>
    <row r="89" customFormat="false" ht="10.5" hidden="false" customHeight="false" outlineLevel="0" collapsed="false">
      <c r="A89" s="10" t="s">
        <v>75</v>
      </c>
      <c r="E89" s="8"/>
      <c r="F89" s="8"/>
      <c r="G89" s="8"/>
      <c r="H89" s="8"/>
      <c r="I89" s="8"/>
      <c r="J89" s="8"/>
      <c r="K89" s="8"/>
      <c r="L89" s="8"/>
    </row>
    <row r="90" customFormat="false" ht="10.5" hidden="false" customHeight="false" outlineLevel="0" collapsed="false">
      <c r="A90" s="10" t="s">
        <v>76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customFormat="false" ht="10.5" hidden="false" customHeight="false" outlineLevel="0" collapsed="false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customFormat="false" ht="10.5" hidden="false" customHeight="false" outlineLevel="0" collapsed="false">
      <c r="A92" s="10" t="s">
        <v>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customFormat="false" ht="10.5" hidden="false" customHeight="false" outlineLevel="0" collapsed="false">
      <c r="A93" s="10" t="s">
        <v>78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customFormat="false" ht="10.5" hidden="false" customHeight="false" outlineLevel="0" collapsed="false">
      <c r="A94" s="10" t="s">
        <v>79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customFormat="false" ht="10.5" hidden="false" customHeight="false" outlineLevel="0" collapsed="false">
      <c r="A95" s="10" t="s">
        <v>80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customFormat="false" ht="10.5" hidden="false" customHeight="false" outlineLevel="0" collapsed="false">
      <c r="A96" s="10" t="s">
        <v>81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customFormat="false" ht="10.5" hidden="false" customHeight="false" outlineLevel="0" collapsed="false">
      <c r="A97" s="1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customFormat="false" ht="10.5" hidden="false" customHeight="false" outlineLevel="0" collapsed="false">
      <c r="A98" s="10" t="s">
        <v>82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customFormat="false" ht="10.5" hidden="false" customHeight="false" outlineLevel="0" collapsed="false">
      <c r="A99" s="10" t="s">
        <v>83</v>
      </c>
      <c r="F99" s="3"/>
      <c r="G99" s="3"/>
      <c r="H99" s="3"/>
      <c r="I99" s="3"/>
      <c r="J99" s="3"/>
      <c r="K99" s="3"/>
    </row>
    <row r="100" customFormat="false" ht="10.5" hidden="false" customHeight="false" outlineLevel="0" collapsed="false">
      <c r="A100" s="10" t="s">
        <v>84</v>
      </c>
    </row>
    <row r="101" customFormat="false" ht="10.5" hidden="false" customHeight="false" outlineLevel="0" collapsed="false">
      <c r="A101" s="10"/>
    </row>
    <row r="102" customFormat="false" ht="10.5" hidden="false" customHeight="false" outlineLevel="0" collapsed="false">
      <c r="A102" s="10" t="s">
        <v>85</v>
      </c>
    </row>
    <row r="103" customFormat="false" ht="10.5" hidden="false" customHeight="false" outlineLevel="0" collapsed="false">
      <c r="A103" s="10"/>
    </row>
    <row r="104" customFormat="false" ht="10.5" hidden="false" customHeight="false" outlineLevel="0" collapsed="false">
      <c r="A104" s="10" t="s">
        <v>86</v>
      </c>
    </row>
    <row r="105" customFormat="false" ht="10.5" hidden="false" customHeight="false" outlineLevel="0" collapsed="false">
      <c r="A105" s="10"/>
    </row>
    <row r="106" customFormat="false" ht="10.5" hidden="false" customHeight="false" outlineLevel="0" collapsed="false">
      <c r="A106" s="10" t="s">
        <v>87</v>
      </c>
    </row>
  </sheetData>
  <hyperlinks>
    <hyperlink ref="A8" r:id="rId1" display="http://www.bp.com/statisticalreview"/>
    <hyperlink ref="A12" location="'Primary Energy Consumption'!A1" display="Primary Energy: Consumption - Exajoules (from 1965)"/>
    <hyperlink ref="A13" location="'Primary Energy - Cons by fuel'!A1" display="Primary Energy: Consumption by fuel type - Exajoules (2019-2020)"/>
    <hyperlink ref="A14" location="'Primary Energy - Cons capita'!A1" display="Primary Energy: Consumption per capita - Gigajoule per capita (from 1965)"/>
    <hyperlink ref="A16" location="'Carbon Dioxide Emissions'!A1" display="Carbon Dioxide Emissions (from 1965)"/>
    <hyperlink ref="A17" location="'Natural Gas Flaring'!A1" display="Natural gas flaring (from 1975)"/>
    <hyperlink ref="A18" location="'CO2 From Flaring'!A1" display="Carbon Dioxide Emissions from flaring (from 1975)"/>
    <hyperlink ref="A19" location="'CO2 Excluding Flaring'!A1" display="Carbon Dioxide Emissions excluding flaring (from 1965)"/>
    <hyperlink ref="A21" location="'Oil - Proved reserves'!A1" display="Oil: Proved reserves"/>
    <hyperlink ref="A22" location="'Oil - Proved reserves history'!A1" display="Oil: Proved reserves - Barrels (from 1980)"/>
    <hyperlink ref="A23" location="'Oil Production - Barrels'!A1" display="Oil: Production - Barrels (from 1965)"/>
    <hyperlink ref="A24" location="'Oil Production - Tonnes'!A1" display="Oil: Production - Tonnes (from 1965)"/>
    <hyperlink ref="A25" location="'Oil Production - Crude Conds'!A1" display="Oil: Crude oil and condensate production - Barrels (from 2000)"/>
    <hyperlink ref="A26" location="'Oil Production - NGLs'!A1" display="Oil: Natural Gas Liquids production - Barrels (from 2000)"/>
    <hyperlink ref="A27" location="'Total Liquids - Consumption'!A1" display="Oil: Total liquids consumption - Barrels (from 1965)"/>
    <hyperlink ref="A28" location="'Oil Consumption - Barrels'!A1" display="Oil: Consumption - Barrels (from 1965)"/>
    <hyperlink ref="A29" location="'Oil Consumption - Tonnes'!A1" display="Oil: Consumption - Tonnes (from 1965)"/>
    <hyperlink ref="A30" location="'Oil Consumption - EJ'!A1" display="Oil: Consumption - Exajoules (from 1965)"/>
    <hyperlink ref="A31" location="'Oil - Regional Consumption '!A1" display="Oil: Regional consumption - by product - Barrels (from 1965)"/>
    <hyperlink ref="A32" location="'Oil - Spot crude prices'!A1" display="Oil: Spot crude prices "/>
    <hyperlink ref="A33" location="'Oil - Crude prices since 1861'!A1" display="Oil: Crude prices since 1861"/>
    <hyperlink ref="A34" location="'Oil - Refinery throughput'!A1" display="Oil: Refinery throughput (from 1980)"/>
    <hyperlink ref="A35" location="'Oil - Refining capacity'!A1" display="Oil: Refining capacity (from 1965)"/>
    <hyperlink ref="A36" location="'Oil - Regional refining margins'!A1" display="Oil: Regional refining margins (from 2000)"/>
    <hyperlink ref="A37" location="'Oil - Trade movements'!A1" display="Oil: Trade movements (from 1980)"/>
    <hyperlink ref="A38" location="'Oil - Inter-area movements '!A1" display="Oil: Inter-area movements "/>
    <hyperlink ref="A39" location="'Oil - Trade 2019 - 2020'!A1" display="Oil: Trade 2019 - 2020"/>
    <hyperlink ref="A41" location="'Gas - Proved reserves'!A1" display="Gas: Proved reserves"/>
    <hyperlink ref="A42" location="'Gas - Proved reserves history '!A1" display="Gas: Proved reserves - Bcm (from 1980)"/>
    <hyperlink ref="A43" location="'Gas Production - Bcm'!A1" display="Gas: Production - Bcm (from 1970)"/>
    <hyperlink ref="A44" location="'Gas Production - Bcf'!A1" display="Gas: Production - Bcf (from 1970)"/>
    <hyperlink ref="A45" location="'Gas Production - EJ'!A1" display="Gas: Production - Exajoules (from 1970)"/>
    <hyperlink ref="A46" location="'Gas Consumption - Bcm'!A1" display="Gas: Consumption - Bcm (from 1965)"/>
    <hyperlink ref="A47" location="'Gas Consumption - Bcf'!A1" display="Gas: Consumption - Bcf (from 1965)"/>
    <hyperlink ref="A48" location="'Gas Consumption - EJ'!A1" display="Gas: Consumption - Exajoules (from 1965)"/>
    <hyperlink ref="A49" location="'Gas - Prices '!A1" display="Gas: Prices "/>
    <hyperlink ref="A50" location="'Gas - Inter-regional trade'!A1" display="Gas: Inter-regional trade"/>
    <hyperlink ref="A51" location="'Gas - LNG imports'!A1" display="Gas: LNG imports"/>
    <hyperlink ref="A52" location="'Gas - LNG exports'!A1" display="Gas: LNG exports"/>
    <hyperlink ref="A53" location="'Gas - Trade movts LNG'!A1" display="Gas: Trade movements LNG"/>
    <hyperlink ref="A54" location="'Gas - Trade movts - pipeline'!A1" display="Gas: Trade movements pipeline"/>
    <hyperlink ref="A56" location="'Coal - Reserves'!A1" display="Coal: Reserves"/>
    <hyperlink ref="A57" location="'Coal Production - Tonnes'!A1" display="Coal: Production - Tonnes (from 1981)"/>
    <hyperlink ref="A58" location="'Coal Production - EJ'!A1" display="Coal: Production - Exajoules (from 1981)"/>
    <hyperlink ref="A59" location="'Coal Consumption - EJ'!A1" display="Coal: Consumption - Exajoules (from 1965)"/>
    <hyperlink ref="A60" location="'Coal - Prices'!A1" display="Coal: Prices"/>
    <hyperlink ref="A61" location="'Coal - Trade movements'!A1" display="Coal: Trade movements"/>
    <hyperlink ref="A62" location="'Coal - Inter area movts'!A1" display="Coal: Inter-area movements"/>
    <hyperlink ref="A64" location="'Nuclear Generation - TWh'!A1" display="Nuclear Energy - Generation - TWh (from 1965)"/>
    <hyperlink ref="A65" location="'Nuclear Consumption - EJ'!A1" display="Nuclear Energy - Consumption - Exajoules (from 1965)"/>
    <hyperlink ref="A67" location="'Hydro Generation - TWh'!A1" display="Hydroelectricity - Generation - TWh (from 1965)"/>
    <hyperlink ref="A68" location="'Hydro Consumption - EJ'!A1" display="Hydroelectricity - Consumption - Exajoules (from 1965)"/>
    <hyperlink ref="A70" location="'Renewables Consumption - EJ'!A1" display="Renewables - Consumption - Exajoules (from 1965)"/>
    <hyperlink ref="A71" location="'Renewables Power - EJ'!A1" display="Renewables - Renewable Power - Exajoules (from 1965)"/>
    <hyperlink ref="A72" location="'Renewables power - TWh'!A1" display="Renewables - Renewable Power - TWh (from 1965)"/>
    <hyperlink ref="A73" location="'Renewables Generation by source'!A1" display="Renewables - Generation by source - TWh"/>
    <hyperlink ref="A74" location="'Solar Generation - TWh'!A1" display="Renewables - Solar generation - TWh (from 1965)"/>
    <hyperlink ref="A75" location="'Solar Consumption - EJ'!A1" display="Renewables - Solar consumption - Exajoules (from 1965)"/>
    <hyperlink ref="A76" location="'Wind Generation - TWh'!A1" display="Renewables - Wind generation - TWh (from 1965)"/>
    <hyperlink ref="A77" location="'Wind Consumption - EJ'!A1" display="Renewables - Wind consumption - Exajoules (from 1965)"/>
    <hyperlink ref="A78" location="'Geo Biomass Other - TWh'!A1" display="Renewables - Geothermal, Biomass and Other generation - TWh  (from 1965)"/>
    <hyperlink ref="A79" location="'Geo Biomass Other - EJ'!A1" display="Renewables - Geothermal, Biomass and Other - Exajoules (from 1965)"/>
    <hyperlink ref="A80" location="'Biofuels Production - Kboed'!A1" display="Renewables - Biofuels production - Kboe/d (from 1990)"/>
    <hyperlink ref="A81" location="'Biofuels Production - PJ'!A1" display="Renewables - Biofuels production - Petajoules (from 1990)"/>
    <hyperlink ref="A82" location="'Biofuels Consumption - Kboed'!A1" display="Renewables - Biofuels consumption - Kboe/d (from 1990)"/>
    <hyperlink ref="A83" location="'Biofuels Consumption - PJ'!A1" display="Renewables - Biofuels consumption - Petajoules (from 1990)"/>
    <hyperlink ref="A85" location="'Electricity Generation '!A1" display="Electricity generation - TWh (from 1985)"/>
    <hyperlink ref="A86" location="'Elec Gen by fuel'!A1" display="Electricity generation by fuel - TWh (2019 - 2020)"/>
    <hyperlink ref="A87" location="'Elec Gen from Oil'!A1" display="Electricity generation from oil -TWh (from 1985)"/>
    <hyperlink ref="A88" location="'Elec Gen from Gas'!A1" display="Electricity generation from gas - TWh (from 1985)"/>
    <hyperlink ref="A89" location="'Elec Gen from Coal'!A1" display="Electricity generation from coal - TWh (from 1985)"/>
    <hyperlink ref="A90" location="'Elec Gen from Other'!A1" display="Electricity generation from other - TWh (from 1985)"/>
    <hyperlink ref="A92" location="'Cobalt Production-Reserves'!A1" display="Key materials - Cobalt Production - Reserves (from 1995)"/>
    <hyperlink ref="A93" location="'Lithium Production-Reserves'!A1" display="Key materials - Lithium Production - Reserves (from 1995)"/>
    <hyperlink ref="A94" location="'Graphite Production-Reserves'!A1" display="Key materials - Graphite Production - Reserves (from 1995)"/>
    <hyperlink ref="A95" location="'Rare Earth Production-Reserves'!A1" display="Key materials - Rare Earth Production - Reserves (from 1995)"/>
    <hyperlink ref="A96" location="'Cobalt and Lithium - Prices'!A1" display="Key materials - Cobalt and Lithium Prices"/>
    <hyperlink ref="A98" location="'Geothermal Capacity'!A1" display="Renewable Energy - Geothermal (Installed capacity)"/>
    <hyperlink ref="A99" location="'Solar Capacity'!A1" display="Renewable Energy - Solar (Installed capacity)"/>
    <hyperlink ref="A100" location="'Wind Capacity'!A1" display="Renewable Energy - Wind  (Installed capacity)"/>
    <hyperlink ref="A102" location="'Approximate conversion factors'!A1" display="Approximate conversion factors"/>
    <hyperlink ref="A104" location="Definitions!A1" display="Definitions"/>
    <hyperlink ref="A106" location="Methodology!A1" display="Methodology"/>
  </hyperlinks>
  <printOptions headings="false" gridLines="false" gridLinesSet="true" horizontalCentered="false" verticalCentered="false"/>
  <pageMargins left="0.551388888888889" right="0.433333333333333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&amp;Cbp Statistical Review of World Energy 2020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25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82" activePane="bottomRight" state="frozen"/>
      <selection pane="topLeft" activeCell="A1" activeCellId="0" sqref="A1"/>
      <selection pane="topRight" activeCell="B1" activeCellId="0" sqref="B1"/>
      <selection pane="bottomLeft" activeCell="A82" activeCellId="0" sqref="A82"/>
      <selection pane="bottomRight" activeCell="A111" activeCellId="0" sqref="A111"/>
    </sheetView>
  </sheetViews>
  <sheetFormatPr defaultRowHeight="14.75" zeroHeight="false" outlineLevelRow="0" outlineLevelCol="0"/>
  <cols>
    <col collapsed="false" customWidth="true" hidden="false" outlineLevel="0" max="1" min="1" style="0" width="30.11"/>
    <col collapsed="false" customWidth="true" hidden="false" outlineLevel="0" max="57" min="2" style="0" width="9.11"/>
    <col collapsed="false" customWidth="true" hidden="false" outlineLevel="0" max="58" min="58" style="0" width="13.44"/>
    <col collapsed="false" customWidth="true" hidden="false" outlineLevel="0" max="59" min="59" style="0" width="12"/>
    <col collapsed="false" customWidth="true" hidden="false" outlineLevel="0" max="1025" min="60" style="0" width="9.11"/>
  </cols>
  <sheetData>
    <row r="1" customFormat="false" ht="14.75" hidden="false" customHeight="false" outlineLevel="0" collapsed="false">
      <c r="A1" s="17" t="s">
        <v>88</v>
      </c>
      <c r="L1" s="14" t="s">
        <v>89</v>
      </c>
      <c r="BD1" s="18"/>
      <c r="BE1" s="18"/>
      <c r="BH1" s="19"/>
      <c r="BJ1" s="14" t="s">
        <v>89</v>
      </c>
    </row>
    <row r="2" s="20" customFormat="true" ht="10.5" hidden="false" customHeight="false" outlineLevel="0" collapsed="false">
      <c r="BD2" s="18"/>
      <c r="BE2" s="18"/>
      <c r="BF2" s="21" t="s">
        <v>90</v>
      </c>
      <c r="BG2" s="21"/>
      <c r="BH2" s="22" t="s">
        <v>91</v>
      </c>
    </row>
    <row r="3" s="20" customFormat="true" ht="10.5" hidden="false" customHeight="false" outlineLevel="0" collapsed="false">
      <c r="A3" s="20" t="s">
        <v>92</v>
      </c>
      <c r="B3" s="20" t="n">
        <v>1965</v>
      </c>
      <c r="C3" s="20" t="n">
        <v>1966</v>
      </c>
      <c r="D3" s="20" t="n">
        <v>1967</v>
      </c>
      <c r="E3" s="20" t="n">
        <v>1968</v>
      </c>
      <c r="F3" s="20" t="n">
        <v>1969</v>
      </c>
      <c r="G3" s="20" t="n">
        <v>1970</v>
      </c>
      <c r="H3" s="20" t="n">
        <v>1971</v>
      </c>
      <c r="I3" s="20" t="n">
        <v>1972</v>
      </c>
      <c r="J3" s="20" t="n">
        <v>1973</v>
      </c>
      <c r="K3" s="20" t="n">
        <v>1974</v>
      </c>
      <c r="L3" s="20" t="n">
        <v>1975</v>
      </c>
      <c r="M3" s="20" t="n">
        <v>1976</v>
      </c>
      <c r="N3" s="20" t="n">
        <v>1977</v>
      </c>
      <c r="O3" s="20" t="n">
        <v>1978</v>
      </c>
      <c r="P3" s="20" t="n">
        <v>1979</v>
      </c>
      <c r="Q3" s="20" t="n">
        <v>1980</v>
      </c>
      <c r="R3" s="20" t="n">
        <v>1981</v>
      </c>
      <c r="S3" s="20" t="n">
        <v>1982</v>
      </c>
      <c r="T3" s="20" t="n">
        <v>1983</v>
      </c>
      <c r="U3" s="20" t="n">
        <v>1984</v>
      </c>
      <c r="V3" s="20" t="n">
        <v>1985</v>
      </c>
      <c r="W3" s="20" t="n">
        <v>1986</v>
      </c>
      <c r="X3" s="20" t="n">
        <v>1987</v>
      </c>
      <c r="Y3" s="20" t="n">
        <v>1988</v>
      </c>
      <c r="Z3" s="20" t="n">
        <v>1989</v>
      </c>
      <c r="AA3" s="20" t="n">
        <v>1990</v>
      </c>
      <c r="AB3" s="20" t="n">
        <v>1991</v>
      </c>
      <c r="AC3" s="20" t="n">
        <v>1992</v>
      </c>
      <c r="AD3" s="20" t="n">
        <v>1993</v>
      </c>
      <c r="AE3" s="20" t="n">
        <v>1994</v>
      </c>
      <c r="AF3" s="20" t="n">
        <v>1995</v>
      </c>
      <c r="AG3" s="20" t="n">
        <v>1996</v>
      </c>
      <c r="AH3" s="20" t="n">
        <v>1997</v>
      </c>
      <c r="AI3" s="20" t="n">
        <v>1998</v>
      </c>
      <c r="AJ3" s="20" t="n">
        <v>1999</v>
      </c>
      <c r="AK3" s="20" t="n">
        <v>2000</v>
      </c>
      <c r="AL3" s="20" t="n">
        <v>2001</v>
      </c>
      <c r="AM3" s="20" t="n">
        <v>2002</v>
      </c>
      <c r="AN3" s="20" t="n">
        <v>2003</v>
      </c>
      <c r="AO3" s="20" t="n">
        <v>2004</v>
      </c>
      <c r="AP3" s="20" t="n">
        <v>2005</v>
      </c>
      <c r="AQ3" s="20" t="n">
        <v>2006</v>
      </c>
      <c r="AR3" s="20" t="n">
        <v>2007</v>
      </c>
      <c r="AS3" s="20" t="n">
        <v>2008</v>
      </c>
      <c r="AT3" s="20" t="n">
        <v>2009</v>
      </c>
      <c r="AU3" s="20" t="n">
        <v>2010</v>
      </c>
      <c r="AV3" s="20" t="n">
        <v>2011</v>
      </c>
      <c r="AW3" s="20" t="n">
        <v>2012</v>
      </c>
      <c r="AX3" s="20" t="n">
        <v>2013</v>
      </c>
      <c r="AY3" s="20" t="n">
        <v>2014</v>
      </c>
      <c r="AZ3" s="20" t="n">
        <v>2015</v>
      </c>
      <c r="BA3" s="20" t="n">
        <v>2016</v>
      </c>
      <c r="BB3" s="20" t="n">
        <v>2017</v>
      </c>
      <c r="BC3" s="20" t="n">
        <v>2018</v>
      </c>
      <c r="BD3" s="20" t="n">
        <v>2019</v>
      </c>
      <c r="BE3" s="18" t="n">
        <v>2020</v>
      </c>
      <c r="BF3" s="22" t="n">
        <v>2020</v>
      </c>
      <c r="BG3" s="22" t="s">
        <v>93</v>
      </c>
      <c r="BH3" s="22" t="n">
        <v>2020</v>
      </c>
    </row>
    <row r="4" s="20" customFormat="true" ht="10.5" hidden="false" customHeight="false" outlineLevel="0" collapsed="false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4"/>
      <c r="BF4" s="23"/>
      <c r="BG4" s="23"/>
      <c r="BH4" s="23"/>
    </row>
    <row r="5" s="20" customFormat="true" ht="10.5" hidden="false" customHeight="false" outlineLevel="0" collapsed="false">
      <c r="A5" s="20" t="s">
        <v>94</v>
      </c>
      <c r="B5" s="25" t="n">
        <v>4.924317048</v>
      </c>
      <c r="C5" s="25" t="n">
        <v>5.239094893</v>
      </c>
      <c r="D5" s="25" t="n">
        <v>5.48021397</v>
      </c>
      <c r="E5" s="25" t="n">
        <v>5.836056241</v>
      </c>
      <c r="F5" s="25" t="n">
        <v>6.18595265</v>
      </c>
      <c r="G5" s="25" t="n">
        <v>6.624581111</v>
      </c>
      <c r="H5" s="25" t="n">
        <v>6.831992434</v>
      </c>
      <c r="I5" s="25" t="n">
        <v>7.348641542</v>
      </c>
      <c r="J5" s="25" t="n">
        <v>7.98029275446338</v>
      </c>
      <c r="K5" s="25" t="n">
        <v>8.225162567506</v>
      </c>
      <c r="L5" s="25" t="n">
        <v>8.10684559144151</v>
      </c>
      <c r="M5" s="25" t="n">
        <v>8.48714124719275</v>
      </c>
      <c r="N5" s="25" t="n">
        <v>8.97866285005844</v>
      </c>
      <c r="O5" s="25" t="n">
        <v>9.14300277721677</v>
      </c>
      <c r="P5" s="25" t="n">
        <v>9.40964850391812</v>
      </c>
      <c r="Q5" s="25" t="n">
        <v>9.58994716616596</v>
      </c>
      <c r="R5" s="25" t="n">
        <v>9.52170158015869</v>
      </c>
      <c r="S5" s="25" t="n">
        <v>9.23490513604742</v>
      </c>
      <c r="T5" s="25" t="n">
        <v>9.17595175579262</v>
      </c>
      <c r="U5" s="25" t="n">
        <v>9.7588751436025</v>
      </c>
      <c r="V5" s="25" t="n">
        <v>10.0747722511815</v>
      </c>
      <c r="W5" s="25" t="n">
        <v>10.167207604559</v>
      </c>
      <c r="X5" s="25" t="n">
        <v>10.4953387705198</v>
      </c>
      <c r="Y5" s="25" t="n">
        <v>10.9287711494297</v>
      </c>
      <c r="Z5" s="25" t="n">
        <v>11.0489793404036</v>
      </c>
      <c r="AA5" s="25" t="n">
        <v>10.6186485123338</v>
      </c>
      <c r="AB5" s="25" t="n">
        <v>10.6526550108057</v>
      </c>
      <c r="AC5" s="25" t="n">
        <v>10.9389624266448</v>
      </c>
      <c r="AD5" s="25" t="n">
        <v>11.2128569914709</v>
      </c>
      <c r="AE5" s="25" t="n">
        <v>11.6410195185965</v>
      </c>
      <c r="AF5" s="25" t="n">
        <v>11.9276854077976</v>
      </c>
      <c r="AG5" s="25" t="n">
        <v>12.2466733007573</v>
      </c>
      <c r="AH5" s="25" t="n">
        <v>12.3136728667607</v>
      </c>
      <c r="AI5" s="25" t="n">
        <v>12.1460229630519</v>
      </c>
      <c r="AJ5" s="25" t="n">
        <v>12.5315411249288</v>
      </c>
      <c r="AK5" s="25" t="n">
        <v>12.8717629612763</v>
      </c>
      <c r="AL5" s="25" t="n">
        <v>12.6155024983851</v>
      </c>
      <c r="AM5" s="25" t="n">
        <v>13.041305664655</v>
      </c>
      <c r="AN5" s="25" t="n">
        <v>13.1149841977753</v>
      </c>
      <c r="AO5" s="25" t="n">
        <v>13.3157442671736</v>
      </c>
      <c r="AP5" s="25" t="n">
        <v>13.4208345109191</v>
      </c>
      <c r="AQ5" s="25" t="n">
        <v>13.3402726765793</v>
      </c>
      <c r="AR5" s="25" t="n">
        <v>13.8254119517542</v>
      </c>
      <c r="AS5" s="25" t="n">
        <v>13.6870584360042</v>
      </c>
      <c r="AT5" s="25" t="n">
        <v>13.1448143675276</v>
      </c>
      <c r="AU5" s="25" t="n">
        <v>13.2749032543712</v>
      </c>
      <c r="AV5" s="25" t="n">
        <v>13.7766540588391</v>
      </c>
      <c r="AW5" s="25" t="n">
        <v>13.8123878238599</v>
      </c>
      <c r="AX5" s="25" t="n">
        <v>14.1421863169857</v>
      </c>
      <c r="AY5" s="25" t="n">
        <v>14.1941657192724</v>
      </c>
      <c r="AZ5" s="25" t="n">
        <v>14.2641758400751</v>
      </c>
      <c r="BA5" s="25" t="n">
        <v>14.1071184233989</v>
      </c>
      <c r="BB5" s="25" t="n">
        <v>14.2432663064634</v>
      </c>
      <c r="BC5" s="25" t="n">
        <v>14.4386698303478</v>
      </c>
      <c r="BD5" s="25" t="n">
        <v>14.4512842399593</v>
      </c>
      <c r="BE5" s="26" t="n">
        <v>13.6292317053707</v>
      </c>
      <c r="BF5" s="27" t="n">
        <v>-0.0594612117728188</v>
      </c>
      <c r="BG5" s="27" t="n">
        <v>0.00952063050066165</v>
      </c>
      <c r="BH5" s="27" t="n">
        <v>0.0244851064323611</v>
      </c>
    </row>
    <row r="6" s="20" customFormat="true" ht="10.5" hidden="false" customHeight="false" outlineLevel="0" collapsed="false">
      <c r="A6" s="20" t="s">
        <v>95</v>
      </c>
      <c r="B6" s="25" t="n">
        <v>1.05025271261394</v>
      </c>
      <c r="C6" s="25" t="n">
        <v>1.11157158395628</v>
      </c>
      <c r="D6" s="25" t="n">
        <v>1.13247026828833</v>
      </c>
      <c r="E6" s="25" t="n">
        <v>1.23299655345079</v>
      </c>
      <c r="F6" s="25" t="n">
        <v>1.35368933456521</v>
      </c>
      <c r="G6" s="25" t="n">
        <v>1.44483407090474</v>
      </c>
      <c r="H6" s="25" t="n">
        <v>1.51998361065143</v>
      </c>
      <c r="I6" s="25" t="n">
        <v>1.68046595716611</v>
      </c>
      <c r="J6" s="25" t="n">
        <v>1.81269453139028</v>
      </c>
      <c r="K6" s="25" t="n">
        <v>1.99677219931754</v>
      </c>
      <c r="L6" s="25" t="n">
        <v>2.13419115914145</v>
      </c>
      <c r="M6" s="25" t="n">
        <v>2.27071853562397</v>
      </c>
      <c r="N6" s="25" t="n">
        <v>2.39482826072549</v>
      </c>
      <c r="O6" s="25" t="n">
        <v>2.69844411041969</v>
      </c>
      <c r="P6" s="25" t="n">
        <v>2.9835100744899</v>
      </c>
      <c r="Q6" s="25" t="n">
        <v>3.25165851009361</v>
      </c>
      <c r="R6" s="25" t="n">
        <v>3.59140363422536</v>
      </c>
      <c r="S6" s="25" t="n">
        <v>3.74446317541788</v>
      </c>
      <c r="T6" s="25" t="n">
        <v>3.70385984462566</v>
      </c>
      <c r="U6" s="25" t="n">
        <v>3.8754403908583</v>
      </c>
      <c r="V6" s="25" t="n">
        <v>4.06513293433289</v>
      </c>
      <c r="W6" s="25" t="n">
        <v>3.94795755428066</v>
      </c>
      <c r="X6" s="25" t="n">
        <v>4.07944531757623</v>
      </c>
      <c r="Y6" s="25" t="n">
        <v>4.10858908144038</v>
      </c>
      <c r="Z6" s="25" t="n">
        <v>4.3379430743998</v>
      </c>
      <c r="AA6" s="25" t="n">
        <v>4.56414153523979</v>
      </c>
      <c r="AB6" s="25" t="n">
        <v>4.74141943316891</v>
      </c>
      <c r="AC6" s="25" t="n">
        <v>4.82349701546633</v>
      </c>
      <c r="AD6" s="25" t="n">
        <v>4.84805443919139</v>
      </c>
      <c r="AE6" s="25" t="n">
        <v>5.12717182419408</v>
      </c>
      <c r="AF6" s="25" t="n">
        <v>5.04618805016767</v>
      </c>
      <c r="AG6" s="25" t="n">
        <v>5.20513277268902</v>
      </c>
      <c r="AH6" s="25" t="n">
        <v>5.29451466165788</v>
      </c>
      <c r="AI6" s="25" t="n">
        <v>5.53034836206219</v>
      </c>
      <c r="AJ6" s="25" t="n">
        <v>5.59998023401529</v>
      </c>
      <c r="AK6" s="25" t="n">
        <v>5.86471187257202</v>
      </c>
      <c r="AL6" s="25" t="n">
        <v>5.79305650791325</v>
      </c>
      <c r="AM6" s="25" t="n">
        <v>5.97782507656936</v>
      </c>
      <c r="AN6" s="25" t="n">
        <v>6.02774114051547</v>
      </c>
      <c r="AO6" s="25" t="n">
        <v>6.35247915634575</v>
      </c>
      <c r="AP6" s="25" t="n">
        <v>6.76033311016512</v>
      </c>
      <c r="AQ6" s="25" t="n">
        <v>6.97428336933557</v>
      </c>
      <c r="AR6" s="25" t="n">
        <v>7.01057316464343</v>
      </c>
      <c r="AS6" s="25" t="n">
        <v>7.15779216771607</v>
      </c>
      <c r="AT6" s="25" t="n">
        <v>7.10092206283649</v>
      </c>
      <c r="AU6" s="25" t="n">
        <v>7.3087245805741</v>
      </c>
      <c r="AV6" s="25" t="n">
        <v>7.65982538438946</v>
      </c>
      <c r="AW6" s="25" t="n">
        <v>7.70532532201918</v>
      </c>
      <c r="AX6" s="25" t="n">
        <v>7.73806956343006</v>
      </c>
      <c r="AY6" s="25" t="n">
        <v>7.69680617581606</v>
      </c>
      <c r="AZ6" s="25" t="n">
        <v>7.68925811551737</v>
      </c>
      <c r="BA6" s="25" t="n">
        <v>7.78656666386234</v>
      </c>
      <c r="BB6" s="25" t="n">
        <v>7.89842761601987</v>
      </c>
      <c r="BC6" s="25" t="n">
        <v>7.84241712013548</v>
      </c>
      <c r="BD6" s="25" t="n">
        <v>7.55324108837967</v>
      </c>
      <c r="BE6" s="26" t="n">
        <v>6.47586706520593</v>
      </c>
      <c r="BF6" s="27" t="n">
        <v>-0.144979835308007</v>
      </c>
      <c r="BG6" s="27" t="n">
        <v>0.00619431699877526</v>
      </c>
      <c r="BH6" s="27" t="n">
        <v>0.011633986255506</v>
      </c>
    </row>
    <row r="7" s="20" customFormat="true" ht="10.5" hidden="false" customHeight="false" outlineLevel="0" collapsed="false">
      <c r="A7" s="20" t="s">
        <v>96</v>
      </c>
      <c r="B7" s="25" t="n">
        <v>51.8340930414023</v>
      </c>
      <c r="C7" s="25" t="n">
        <v>54.7395442911531</v>
      </c>
      <c r="D7" s="25" t="n">
        <v>56.6338500507784</v>
      </c>
      <c r="E7" s="25" t="n">
        <v>60.0171547954155</v>
      </c>
      <c r="F7" s="25" t="n">
        <v>63.1086217023603</v>
      </c>
      <c r="G7" s="25" t="n">
        <v>65.349036306687</v>
      </c>
      <c r="H7" s="25" t="n">
        <v>66.712163422025</v>
      </c>
      <c r="I7" s="25" t="n">
        <v>70.0327590021719</v>
      </c>
      <c r="J7" s="25" t="n">
        <v>72.9976938356261</v>
      </c>
      <c r="K7" s="25" t="n">
        <v>71.1821903183642</v>
      </c>
      <c r="L7" s="25" t="n">
        <v>69.2884194243768</v>
      </c>
      <c r="M7" s="25" t="n">
        <v>73.0963877691155</v>
      </c>
      <c r="N7" s="25" t="n">
        <v>74.9915215122424</v>
      </c>
      <c r="O7" s="25" t="n">
        <v>76.6133320920228</v>
      </c>
      <c r="P7" s="25" t="n">
        <v>77.4284080621195</v>
      </c>
      <c r="Q7" s="25" t="n">
        <v>74.4353161272965</v>
      </c>
      <c r="R7" s="25" t="n">
        <v>72.2302642148441</v>
      </c>
      <c r="S7" s="25" t="n">
        <v>69.2448402397371</v>
      </c>
      <c r="T7" s="25" t="n">
        <v>68.9806270224727</v>
      </c>
      <c r="U7" s="25" t="n">
        <v>72.5202586834839</v>
      </c>
      <c r="V7" s="25" t="n">
        <v>72.3493731768929</v>
      </c>
      <c r="W7" s="25" t="n">
        <v>73.009856384997</v>
      </c>
      <c r="X7" s="25" t="n">
        <v>75.4847717667588</v>
      </c>
      <c r="Y7" s="25" t="n">
        <v>78.9375466993865</v>
      </c>
      <c r="Z7" s="25" t="n">
        <v>80.8213908847959</v>
      </c>
      <c r="AA7" s="25" t="n">
        <v>80.9976133764538</v>
      </c>
      <c r="AB7" s="25" t="n">
        <v>80.8795661068728</v>
      </c>
      <c r="AC7" s="25" t="n">
        <v>82.0942013031137</v>
      </c>
      <c r="AD7" s="25" t="n">
        <v>83.8062231413525</v>
      </c>
      <c r="AE7" s="25" t="n">
        <v>85.3604147328116</v>
      </c>
      <c r="AF7" s="25" t="n">
        <v>87.1952682469188</v>
      </c>
      <c r="AG7" s="25" t="n">
        <v>90.1241568065333</v>
      </c>
      <c r="AH7" s="25" t="n">
        <v>90.8080547663627</v>
      </c>
      <c r="AI7" s="25" t="n">
        <v>91.404339518273</v>
      </c>
      <c r="AJ7" s="25" t="n">
        <v>93.0227525364265</v>
      </c>
      <c r="AK7" s="25" t="n">
        <v>95.132525411944</v>
      </c>
      <c r="AL7" s="25" t="n">
        <v>92.8889914440106</v>
      </c>
      <c r="AM7" s="25" t="n">
        <v>94.2316128338614</v>
      </c>
      <c r="AN7" s="25" t="n">
        <v>94.5227080839248</v>
      </c>
      <c r="AO7" s="25" t="n">
        <v>96.3810247268765</v>
      </c>
      <c r="AP7" s="25" t="n">
        <v>96.4203669683253</v>
      </c>
      <c r="AQ7" s="25" t="n">
        <v>95.6361705930181</v>
      </c>
      <c r="AR7" s="25" t="n">
        <v>96.967013392838</v>
      </c>
      <c r="AS7" s="25" t="n">
        <v>94.5788037262322</v>
      </c>
      <c r="AT7" s="25" t="n">
        <v>89.8762718925492</v>
      </c>
      <c r="AU7" s="25" t="n">
        <v>92.9121806779429</v>
      </c>
      <c r="AV7" s="25" t="n">
        <v>92.0493936753173</v>
      </c>
      <c r="AW7" s="25" t="n">
        <v>89.6195389117185</v>
      </c>
      <c r="AX7" s="25" t="n">
        <v>92.0414762611336</v>
      </c>
      <c r="AY7" s="25" t="n">
        <v>92.988150487195</v>
      </c>
      <c r="AZ7" s="25" t="n">
        <v>92.0861471886874</v>
      </c>
      <c r="BA7" s="25" t="n">
        <v>91.9598260308126</v>
      </c>
      <c r="BB7" s="25" t="n">
        <v>92.2567668097118</v>
      </c>
      <c r="BC7" s="25" t="n">
        <v>95.6384382299907</v>
      </c>
      <c r="BD7" s="25" t="n">
        <v>94.8959693383806</v>
      </c>
      <c r="BE7" s="26" t="n">
        <v>87.7945973892192</v>
      </c>
      <c r="BF7" s="27" t="n">
        <v>-0.0773610085812475</v>
      </c>
      <c r="BG7" s="27" t="n">
        <v>0.00544952134091536</v>
      </c>
      <c r="BH7" s="27" t="n">
        <v>0.15772422890237</v>
      </c>
    </row>
    <row r="8" s="20" customFormat="true" ht="10.5" hidden="false" customHeight="false" outlineLevel="0" collapsed="false">
      <c r="A8" s="28" t="s">
        <v>97</v>
      </c>
      <c r="B8" s="29" t="n">
        <v>57.8086628020163</v>
      </c>
      <c r="C8" s="29" t="n">
        <v>61.0902107681094</v>
      </c>
      <c r="D8" s="29" t="n">
        <v>63.2465342890667</v>
      </c>
      <c r="E8" s="29" t="n">
        <v>67.0862075898662</v>
      </c>
      <c r="F8" s="29" t="n">
        <v>70.6482636869255</v>
      </c>
      <c r="G8" s="29" t="n">
        <v>73.4184514885917</v>
      </c>
      <c r="H8" s="29" t="n">
        <v>75.0641394666765</v>
      </c>
      <c r="I8" s="29" t="n">
        <v>79.061866501338</v>
      </c>
      <c r="J8" s="29" t="n">
        <v>82.7906811214798</v>
      </c>
      <c r="K8" s="29" t="n">
        <v>81.4041250851878</v>
      </c>
      <c r="L8" s="29" t="n">
        <v>79.5294561749597</v>
      </c>
      <c r="M8" s="29" t="n">
        <v>83.8542475519322</v>
      </c>
      <c r="N8" s="29" t="n">
        <v>86.3650126230263</v>
      </c>
      <c r="O8" s="29" t="n">
        <v>88.4547789796593</v>
      </c>
      <c r="P8" s="29" t="n">
        <v>89.8215666405275</v>
      </c>
      <c r="Q8" s="29" t="n">
        <v>87.2769218035561</v>
      </c>
      <c r="R8" s="29" t="n">
        <v>85.3433694292282</v>
      </c>
      <c r="S8" s="29" t="n">
        <v>82.2242085512024</v>
      </c>
      <c r="T8" s="29" t="n">
        <v>81.860438622891</v>
      </c>
      <c r="U8" s="29" t="n">
        <v>86.1545742179447</v>
      </c>
      <c r="V8" s="29" t="n">
        <v>86.4892783624073</v>
      </c>
      <c r="W8" s="29" t="n">
        <v>87.1250215438366</v>
      </c>
      <c r="X8" s="29" t="n">
        <v>90.0595558548548</v>
      </c>
      <c r="Y8" s="29" t="n">
        <v>93.9749069302566</v>
      </c>
      <c r="Z8" s="29" t="n">
        <v>96.2083132995992</v>
      </c>
      <c r="AA8" s="29" t="n">
        <v>96.1804034240274</v>
      </c>
      <c r="AB8" s="29" t="n">
        <v>96.2736405508473</v>
      </c>
      <c r="AC8" s="29" t="n">
        <v>97.8566607452249</v>
      </c>
      <c r="AD8" s="29" t="n">
        <v>99.8671345720148</v>
      </c>
      <c r="AE8" s="29" t="n">
        <v>102.128606075602</v>
      </c>
      <c r="AF8" s="29" t="n">
        <v>104.169141704884</v>
      </c>
      <c r="AG8" s="29" t="n">
        <v>107.57596287998</v>
      </c>
      <c r="AH8" s="29" t="n">
        <v>108.416242294781</v>
      </c>
      <c r="AI8" s="29" t="n">
        <v>109.080710843387</v>
      </c>
      <c r="AJ8" s="29" t="n">
        <v>111.154273895371</v>
      </c>
      <c r="AK8" s="29" t="n">
        <v>113.869000245792</v>
      </c>
      <c r="AL8" s="29" t="n">
        <v>111.297550450309</v>
      </c>
      <c r="AM8" s="29" t="n">
        <v>113.250743575086</v>
      </c>
      <c r="AN8" s="29" t="n">
        <v>113.665433422216</v>
      </c>
      <c r="AO8" s="29" t="n">
        <v>116.049248150396</v>
      </c>
      <c r="AP8" s="29" t="n">
        <v>116.60153458941</v>
      </c>
      <c r="AQ8" s="29" t="n">
        <v>115.950726638933</v>
      </c>
      <c r="AR8" s="29" t="n">
        <v>117.802998509236</v>
      </c>
      <c r="AS8" s="29" t="n">
        <v>115.423654329953</v>
      </c>
      <c r="AT8" s="29" t="n">
        <v>110.122008322913</v>
      </c>
      <c r="AU8" s="29" t="n">
        <v>113.495808512888</v>
      </c>
      <c r="AV8" s="29" t="n">
        <v>113.485873118546</v>
      </c>
      <c r="AW8" s="29" t="n">
        <v>111.137252057598</v>
      </c>
      <c r="AX8" s="29" t="n">
        <v>113.921732141549</v>
      </c>
      <c r="AY8" s="29" t="n">
        <v>114.879122382283</v>
      </c>
      <c r="AZ8" s="29" t="n">
        <v>114.03958114428</v>
      </c>
      <c r="BA8" s="29" t="n">
        <v>113.853511118074</v>
      </c>
      <c r="BB8" s="29" t="n">
        <v>114.398460732195</v>
      </c>
      <c r="BC8" s="29" t="n">
        <v>117.919525180474</v>
      </c>
      <c r="BD8" s="29" t="n">
        <v>116.90049466672</v>
      </c>
      <c r="BE8" s="29" t="n">
        <v>107.899696159796</v>
      </c>
      <c r="BF8" s="30" t="n">
        <v>-0.0795172547937474</v>
      </c>
      <c r="BG8" s="30" t="n">
        <v>0.00599129467072679</v>
      </c>
      <c r="BH8" s="30" t="n">
        <v>0.193843321590237</v>
      </c>
    </row>
    <row r="9" s="20" customFormat="true" ht="10.5" hidden="false" customHeight="false" outlineLevel="0" collapsed="false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6"/>
      <c r="BF9" s="27"/>
      <c r="BG9" s="27"/>
      <c r="BH9" s="27"/>
    </row>
    <row r="10" s="20" customFormat="true" ht="10.5" hidden="false" customHeight="false" outlineLevel="0" collapsed="false">
      <c r="A10" s="20" t="s">
        <v>98</v>
      </c>
      <c r="B10" s="25" t="n">
        <v>1.18199559086295</v>
      </c>
      <c r="C10" s="25" t="n">
        <v>1.22026506712055</v>
      </c>
      <c r="D10" s="25" t="n">
        <v>1.25567173538139</v>
      </c>
      <c r="E10" s="25" t="n">
        <v>1.29798317899432</v>
      </c>
      <c r="F10" s="25" t="n">
        <v>1.34150260622433</v>
      </c>
      <c r="G10" s="25" t="n">
        <v>1.27124798651653</v>
      </c>
      <c r="H10" s="25" t="n">
        <v>1.34782363044018</v>
      </c>
      <c r="I10" s="25" t="n">
        <v>1.36477834015506</v>
      </c>
      <c r="J10" s="25" t="n">
        <v>1.42522557046804</v>
      </c>
      <c r="K10" s="25" t="n">
        <v>1.48079185141877</v>
      </c>
      <c r="L10" s="25" t="n">
        <v>1.44682856046354</v>
      </c>
      <c r="M10" s="25" t="n">
        <v>1.51761962966935</v>
      </c>
      <c r="N10" s="25" t="n">
        <v>1.58487646317024</v>
      </c>
      <c r="O10" s="25" t="n">
        <v>1.58575229891529</v>
      </c>
      <c r="P10" s="25" t="n">
        <v>1.70123485841739</v>
      </c>
      <c r="Q10" s="25" t="n">
        <v>1.68860904333389</v>
      </c>
      <c r="R10" s="25" t="n">
        <v>1.6384826679448</v>
      </c>
      <c r="S10" s="25" t="n">
        <v>1.6673399547938</v>
      </c>
      <c r="T10" s="25" t="n">
        <v>1.73731978445158</v>
      </c>
      <c r="U10" s="25" t="n">
        <v>1.74081954321498</v>
      </c>
      <c r="V10" s="25" t="n">
        <v>1.71889474788508</v>
      </c>
      <c r="W10" s="25" t="n">
        <v>1.81652571379711</v>
      </c>
      <c r="X10" s="25" t="n">
        <v>1.89813856624336</v>
      </c>
      <c r="Y10" s="25" t="n">
        <v>1.93300528817166</v>
      </c>
      <c r="Z10" s="25" t="n">
        <v>1.86525081151846</v>
      </c>
      <c r="AA10" s="25" t="n">
        <v>1.83500351471081</v>
      </c>
      <c r="AB10" s="25" t="n">
        <v>1.86785521096139</v>
      </c>
      <c r="AC10" s="25" t="n">
        <v>2.00524268309163</v>
      </c>
      <c r="AD10" s="25" t="n">
        <v>2.06097890449453</v>
      </c>
      <c r="AE10" s="25" t="n">
        <v>2.17903311032821</v>
      </c>
      <c r="AF10" s="25" t="n">
        <v>2.26231700238626</v>
      </c>
      <c r="AG10" s="25" t="n">
        <v>2.3851440182216</v>
      </c>
      <c r="AH10" s="25" t="n">
        <v>2.42678792391904</v>
      </c>
      <c r="AI10" s="25" t="n">
        <v>2.52130163951976</v>
      </c>
      <c r="AJ10" s="25" t="n">
        <v>2.54477975684785</v>
      </c>
      <c r="AK10" s="25" t="n">
        <v>2.552568036403</v>
      </c>
      <c r="AL10" s="25" t="n">
        <v>2.48667540060515</v>
      </c>
      <c r="AM10" s="25" t="n">
        <v>2.39029463568393</v>
      </c>
      <c r="AN10" s="25" t="n">
        <v>2.55370449617658</v>
      </c>
      <c r="AO10" s="25" t="n">
        <v>2.70744542224049</v>
      </c>
      <c r="AP10" s="25" t="n">
        <v>2.87289459181193</v>
      </c>
      <c r="AQ10" s="25" t="n">
        <v>3.02183822366757</v>
      </c>
      <c r="AR10" s="25" t="n">
        <v>3.16474288012113</v>
      </c>
      <c r="AS10" s="25" t="n">
        <v>3.19950377326333</v>
      </c>
      <c r="AT10" s="25" t="n">
        <v>3.11085559391467</v>
      </c>
      <c r="AU10" s="25" t="n">
        <v>3.23370938721421</v>
      </c>
      <c r="AV10" s="25" t="n">
        <v>3.33658788222796</v>
      </c>
      <c r="AW10" s="25" t="n">
        <v>3.4600803026146</v>
      </c>
      <c r="AX10" s="25" t="n">
        <v>3.59454970922852</v>
      </c>
      <c r="AY10" s="25" t="n">
        <v>3.58830643312913</v>
      </c>
      <c r="AZ10" s="25" t="n">
        <v>3.65692119600942</v>
      </c>
      <c r="BA10" s="25" t="n">
        <v>3.63242541374039</v>
      </c>
      <c r="BB10" s="25" t="n">
        <v>3.64124610650247</v>
      </c>
      <c r="BC10" s="25" t="n">
        <v>3.5895682467583</v>
      </c>
      <c r="BD10" s="25" t="n">
        <v>3.38070934054976</v>
      </c>
      <c r="BE10" s="26" t="n">
        <v>3.14860180406711</v>
      </c>
      <c r="BF10" s="27" t="n">
        <v>-0.071201114737978</v>
      </c>
      <c r="BG10" s="27" t="n">
        <v>0.00835347241738615</v>
      </c>
      <c r="BH10" s="27" t="n">
        <v>0.00565650742112837</v>
      </c>
    </row>
    <row r="11" s="20" customFormat="true" ht="10.5" hidden="false" customHeight="false" outlineLevel="0" collapsed="false">
      <c r="A11" s="20" t="s">
        <v>99</v>
      </c>
      <c r="B11" s="25" t="n">
        <v>0.969469371510708</v>
      </c>
      <c r="C11" s="25" t="n">
        <v>1.05760464639425</v>
      </c>
      <c r="D11" s="25" t="n">
        <v>1.09565314257611</v>
      </c>
      <c r="E11" s="25" t="n">
        <v>1.25284002117248</v>
      </c>
      <c r="F11" s="25" t="n">
        <v>1.36783154872443</v>
      </c>
      <c r="G11" s="25" t="n">
        <v>1.5858166402278</v>
      </c>
      <c r="H11" s="25" t="n">
        <v>1.73425909849501</v>
      </c>
      <c r="I11" s="25" t="n">
        <v>1.99787974798634</v>
      </c>
      <c r="J11" s="25" t="n">
        <v>2.38200214185986</v>
      </c>
      <c r="K11" s="25" t="n">
        <v>2.60214044406309</v>
      </c>
      <c r="L11" s="25" t="n">
        <v>2.74924606698952</v>
      </c>
      <c r="M11" s="25" t="n">
        <v>3.0192837139422</v>
      </c>
      <c r="N11" s="25" t="n">
        <v>3.22658897588002</v>
      </c>
      <c r="O11" s="25" t="n">
        <v>3.55602367650174</v>
      </c>
      <c r="P11" s="25" t="n">
        <v>3.84986249651035</v>
      </c>
      <c r="Q11" s="25" t="n">
        <v>3.92791043028043</v>
      </c>
      <c r="R11" s="25" t="n">
        <v>3.82931169396838</v>
      </c>
      <c r="S11" s="25" t="n">
        <v>4.01924440846338</v>
      </c>
      <c r="T11" s="25" t="n">
        <v>4.09874968961409</v>
      </c>
      <c r="U11" s="25" t="n">
        <v>4.4006277431606</v>
      </c>
      <c r="V11" s="25" t="n">
        <v>4.68595569363959</v>
      </c>
      <c r="W11" s="25" t="n">
        <v>4.99639497192059</v>
      </c>
      <c r="X11" s="25" t="n">
        <v>5.14573487174438</v>
      </c>
      <c r="Y11" s="25" t="n">
        <v>5.34225931922072</v>
      </c>
      <c r="Z11" s="25" t="n">
        <v>5.44977958163322</v>
      </c>
      <c r="AA11" s="25" t="n">
        <v>5.35990743213014</v>
      </c>
      <c r="AB11" s="25" t="n">
        <v>5.56570843546271</v>
      </c>
      <c r="AC11" s="25" t="n">
        <v>5.82575370811174</v>
      </c>
      <c r="AD11" s="25" t="n">
        <v>6.08615484113253</v>
      </c>
      <c r="AE11" s="25" t="n">
        <v>6.39597219280441</v>
      </c>
      <c r="AF11" s="25" t="n">
        <v>6.71567550465157</v>
      </c>
      <c r="AG11" s="25" t="n">
        <v>7.0909722021382</v>
      </c>
      <c r="AH11" s="25" t="n">
        <v>7.49606400132173</v>
      </c>
      <c r="AI11" s="25" t="n">
        <v>7.76972129315821</v>
      </c>
      <c r="AJ11" s="25" t="n">
        <v>7.90875790958796</v>
      </c>
      <c r="AK11" s="25" t="n">
        <v>8.04201227288922</v>
      </c>
      <c r="AL11" s="25" t="n">
        <v>7.8719622649633</v>
      </c>
      <c r="AM11" s="25" t="n">
        <v>8.05639866432104</v>
      </c>
      <c r="AN11" s="25" t="n">
        <v>8.1998378825987</v>
      </c>
      <c r="AO11" s="25" t="n">
        <v>8.5997245725115</v>
      </c>
      <c r="AP11" s="25" t="n">
        <v>8.84216974186723</v>
      </c>
      <c r="AQ11" s="25" t="n">
        <v>9.06450828754321</v>
      </c>
      <c r="AR11" s="25" t="n">
        <v>9.61484118311915</v>
      </c>
      <c r="AS11" s="25" t="n">
        <v>10.0342627658501</v>
      </c>
      <c r="AT11" s="25" t="n">
        <v>9.9513299401555</v>
      </c>
      <c r="AU11" s="25" t="n">
        <v>10.9535624798491</v>
      </c>
      <c r="AV11" s="25" t="n">
        <v>11.458102838271</v>
      </c>
      <c r="AW11" s="25" t="n">
        <v>11.6655572715521</v>
      </c>
      <c r="AX11" s="25" t="n">
        <v>12.1032555216451</v>
      </c>
      <c r="AY11" s="25" t="n">
        <v>12.3796093090348</v>
      </c>
      <c r="AZ11" s="25" t="n">
        <v>12.2000740409606</v>
      </c>
      <c r="BA11" s="25" t="n">
        <v>11.8853788169156</v>
      </c>
      <c r="BB11" s="25" t="n">
        <v>12.0357435597905</v>
      </c>
      <c r="BC11" s="25" t="n">
        <v>12.1169589585395</v>
      </c>
      <c r="BD11" s="25" t="n">
        <v>12.4213830577694</v>
      </c>
      <c r="BE11" s="26" t="n">
        <v>12.0079990868729</v>
      </c>
      <c r="BF11" s="27" t="n">
        <v>-0.0359213389922799</v>
      </c>
      <c r="BG11" s="27" t="n">
        <v>0.0224189326346491</v>
      </c>
      <c r="BH11" s="27" t="n">
        <v>0.0215725392331482</v>
      </c>
    </row>
    <row r="12" s="20" customFormat="true" ht="10.5" hidden="false" customHeight="false" outlineLevel="0" collapsed="false">
      <c r="A12" s="20" t="s">
        <v>100</v>
      </c>
      <c r="B12" s="25" t="n">
        <v>0.26033918746696</v>
      </c>
      <c r="C12" s="25" t="n">
        <v>0.27912083790118</v>
      </c>
      <c r="D12" s="25" t="n">
        <v>0.284559508128311</v>
      </c>
      <c r="E12" s="25" t="n">
        <v>0.283866477229548</v>
      </c>
      <c r="F12" s="25" t="n">
        <v>0.30571225339171</v>
      </c>
      <c r="G12" s="25" t="n">
        <v>0.322666348114077</v>
      </c>
      <c r="H12" s="25" t="n">
        <v>0.348804102</v>
      </c>
      <c r="I12" s="25" t="n">
        <v>0.360137508</v>
      </c>
      <c r="J12" s="25" t="n">
        <v>0.346330769</v>
      </c>
      <c r="K12" s="25" t="n">
        <v>0.342570424</v>
      </c>
      <c r="L12" s="25" t="n">
        <v>0.308504314</v>
      </c>
      <c r="M12" s="25" t="n">
        <v>0.324363283</v>
      </c>
      <c r="N12" s="25" t="n">
        <v>0.336391376</v>
      </c>
      <c r="O12" s="25" t="n">
        <v>0.356154772</v>
      </c>
      <c r="P12" s="25" t="n">
        <v>0.36805054</v>
      </c>
      <c r="Q12" s="25" t="n">
        <v>0.380041334</v>
      </c>
      <c r="R12" s="25" t="n">
        <v>0.389954395</v>
      </c>
      <c r="S12" s="25" t="n">
        <v>0.356839373</v>
      </c>
      <c r="T12" s="25" t="n">
        <v>0.366581377</v>
      </c>
      <c r="U12" s="25" t="n">
        <v>0.383551178</v>
      </c>
      <c r="V12" s="25" t="n">
        <v>0.388930172</v>
      </c>
      <c r="W12" s="25" t="n">
        <v>0.406361048</v>
      </c>
      <c r="X12" s="25" t="n">
        <v>0.426337909</v>
      </c>
      <c r="Y12" s="25" t="n">
        <v>0.476006022</v>
      </c>
      <c r="Z12" s="25" t="n">
        <v>0.525161096</v>
      </c>
      <c r="AA12" s="25" t="n">
        <v>0.5532447838</v>
      </c>
      <c r="AB12" s="25" t="n">
        <v>0.6198553452</v>
      </c>
      <c r="AC12" s="25" t="n">
        <v>0.6856977722</v>
      </c>
      <c r="AD12" s="25" t="n">
        <v>0.725102282081796</v>
      </c>
      <c r="AE12" s="25" t="n">
        <v>0.76210955</v>
      </c>
      <c r="AF12" s="25" t="n">
        <v>0.8213648204</v>
      </c>
      <c r="AG12" s="25" t="n">
        <v>0.871562871928</v>
      </c>
      <c r="AH12" s="25" t="n">
        <v>0.99698950488</v>
      </c>
      <c r="AI12" s="25" t="n">
        <v>1.001298747</v>
      </c>
      <c r="AJ12" s="25" t="n">
        <v>1.0442921486</v>
      </c>
      <c r="AK12" s="25" t="n">
        <v>1.1041036912</v>
      </c>
      <c r="AL12" s="25" t="n">
        <v>1.11152071533247</v>
      </c>
      <c r="AM12" s="25" t="n">
        <v>1.15041064935484</v>
      </c>
      <c r="AN12" s="25" t="n">
        <v>1.14380172133846</v>
      </c>
      <c r="AO12" s="25" t="n">
        <v>1.20200975918854</v>
      </c>
      <c r="AP12" s="25" t="n">
        <v>1.24903538812091</v>
      </c>
      <c r="AQ12" s="25" t="n">
        <v>1.33373234643514</v>
      </c>
      <c r="AR12" s="25" t="n">
        <v>1.36265786795889</v>
      </c>
      <c r="AS12" s="25" t="n">
        <v>1.35064953143974</v>
      </c>
      <c r="AT12" s="25" t="n">
        <v>1.32271915209259</v>
      </c>
      <c r="AU12" s="25" t="n">
        <v>1.32850942970288</v>
      </c>
      <c r="AV12" s="25" t="n">
        <v>1.44433733290679</v>
      </c>
      <c r="AW12" s="25" t="n">
        <v>1.47647185433633</v>
      </c>
      <c r="AX12" s="25" t="n">
        <v>1.49111329743277</v>
      </c>
      <c r="AY12" s="25" t="n">
        <v>1.46246898458526</v>
      </c>
      <c r="AZ12" s="25" t="n">
        <v>1.49526246380825</v>
      </c>
      <c r="BA12" s="25" t="n">
        <v>1.56879315448063</v>
      </c>
      <c r="BB12" s="25" t="n">
        <v>1.57980787749475</v>
      </c>
      <c r="BC12" s="25" t="n">
        <v>1.64382691450063</v>
      </c>
      <c r="BD12" s="25" t="n">
        <v>1.68452004549927</v>
      </c>
      <c r="BE12" s="26" t="n">
        <v>1.60679851267428</v>
      </c>
      <c r="BF12" s="27" t="n">
        <v>-0.0487448593533047</v>
      </c>
      <c r="BG12" s="27" t="n">
        <v>0.0244737951932956</v>
      </c>
      <c r="BH12" s="27" t="n">
        <v>0.00288663612510792</v>
      </c>
    </row>
    <row r="13" s="20" customFormat="true" ht="10.5" hidden="false" customHeight="false" outlineLevel="0" collapsed="false">
      <c r="A13" s="20" t="s">
        <v>101</v>
      </c>
      <c r="B13" s="25" t="n">
        <v>0.317744518561779</v>
      </c>
      <c r="C13" s="25" t="n">
        <v>0.34622380119913</v>
      </c>
      <c r="D13" s="25" t="n">
        <v>0.368582541232084</v>
      </c>
      <c r="E13" s="25" t="n">
        <v>0.388301646947087</v>
      </c>
      <c r="F13" s="25" t="n">
        <v>0.395001562337931</v>
      </c>
      <c r="G13" s="25" t="n">
        <v>0.430934400564369</v>
      </c>
      <c r="H13" s="25" t="n">
        <v>0.423545907544741</v>
      </c>
      <c r="I13" s="25" t="n">
        <v>0.475754463455619</v>
      </c>
      <c r="J13" s="25" t="n">
        <v>0.475069214139593</v>
      </c>
      <c r="K13" s="25" t="n">
        <v>0.532357219934571</v>
      </c>
      <c r="L13" s="25" t="n">
        <v>0.54332490624254</v>
      </c>
      <c r="M13" s="25" t="n">
        <v>0.56600018448464</v>
      </c>
      <c r="N13" s="25" t="n">
        <v>0.5788516910053</v>
      </c>
      <c r="O13" s="25" t="n">
        <v>0.61918968493312</v>
      </c>
      <c r="P13" s="25" t="n">
        <v>0.657769701032</v>
      </c>
      <c r="Q13" s="25" t="n">
        <v>0.669011641674974</v>
      </c>
      <c r="R13" s="25" t="n">
        <v>0.684903622051222</v>
      </c>
      <c r="S13" s="25" t="n">
        <v>0.716202295260911</v>
      </c>
      <c r="T13" s="25" t="n">
        <v>0.75274270214903</v>
      </c>
      <c r="U13" s="25" t="n">
        <v>0.772792206537151</v>
      </c>
      <c r="V13" s="25" t="n">
        <v>0.803405360455188</v>
      </c>
      <c r="W13" s="25" t="n">
        <v>0.829610413529506</v>
      </c>
      <c r="X13" s="25" t="n">
        <v>0.902016760263294</v>
      </c>
      <c r="Y13" s="25" t="n">
        <v>0.902657259893316</v>
      </c>
      <c r="Z13" s="25" t="n">
        <v>0.949785031379497</v>
      </c>
      <c r="AA13" s="25" t="n">
        <v>0.888218732090393</v>
      </c>
      <c r="AB13" s="25" t="n">
        <v>0.922536752851507</v>
      </c>
      <c r="AC13" s="25" t="n">
        <v>0.964932125786304</v>
      </c>
      <c r="AD13" s="25" t="n">
        <v>1.06236077078747</v>
      </c>
      <c r="AE13" s="25" t="n">
        <v>1.14061334734362</v>
      </c>
      <c r="AF13" s="25" t="n">
        <v>1.15831379573015</v>
      </c>
      <c r="AG13" s="25" t="n">
        <v>1.18803113597058</v>
      </c>
      <c r="AH13" s="25" t="n">
        <v>1.22509211280401</v>
      </c>
      <c r="AI13" s="25" t="n">
        <v>1.22989557053973</v>
      </c>
      <c r="AJ13" s="25" t="n">
        <v>1.1376174747951</v>
      </c>
      <c r="AK13" s="25" t="n">
        <v>1.10861376338375</v>
      </c>
      <c r="AL13" s="25" t="n">
        <v>1.09080169922292</v>
      </c>
      <c r="AM13" s="25" t="n">
        <v>1.08675415129061</v>
      </c>
      <c r="AN13" s="25" t="n">
        <v>1.12470730813084</v>
      </c>
      <c r="AO13" s="25" t="n">
        <v>1.14478308986546</v>
      </c>
      <c r="AP13" s="25" t="n">
        <v>1.14791049249588</v>
      </c>
      <c r="AQ13" s="25" t="n">
        <v>1.28394168870585</v>
      </c>
      <c r="AR13" s="25" t="n">
        <v>1.28730123964286</v>
      </c>
      <c r="AS13" s="25" t="n">
        <v>1.39269660397286</v>
      </c>
      <c r="AT13" s="25" t="n">
        <v>1.36682546353474</v>
      </c>
      <c r="AU13" s="25" t="n">
        <v>1.43810028978141</v>
      </c>
      <c r="AV13" s="25" t="n">
        <v>1.48282685405823</v>
      </c>
      <c r="AW13" s="25" t="n">
        <v>1.58758700355103</v>
      </c>
      <c r="AX13" s="25" t="n">
        <v>1.59904268639351</v>
      </c>
      <c r="AY13" s="25" t="n">
        <v>1.67973861830794</v>
      </c>
      <c r="AZ13" s="25" t="n">
        <v>1.69884074810065</v>
      </c>
      <c r="BA13" s="25" t="n">
        <v>1.78495437555472</v>
      </c>
      <c r="BB13" s="25" t="n">
        <v>1.8167255992699</v>
      </c>
      <c r="BC13" s="25" t="n">
        <v>1.85091306682311</v>
      </c>
      <c r="BD13" s="25" t="n">
        <v>1.90880629329138</v>
      </c>
      <c r="BE13" s="26" t="n">
        <v>1.76736609860212</v>
      </c>
      <c r="BF13" s="27" t="n">
        <v>-0.076628552789874</v>
      </c>
      <c r="BG13" s="27" t="n">
        <v>0.0339627184950899</v>
      </c>
      <c r="BH13" s="27" t="n">
        <v>0.00317509805135731</v>
      </c>
    </row>
    <row r="14" s="20" customFormat="true" ht="10.5" hidden="false" customHeight="false" outlineLevel="0" collapsed="false">
      <c r="A14" s="20" t="s">
        <v>102</v>
      </c>
      <c r="B14" s="25" t="n">
        <v>0.031004295</v>
      </c>
      <c r="C14" s="25" t="n">
        <v>0.032621098</v>
      </c>
      <c r="D14" s="25" t="n">
        <v>0.035292123</v>
      </c>
      <c r="E14" s="25" t="n">
        <v>0.041699712</v>
      </c>
      <c r="F14" s="25" t="n">
        <v>0.044294983</v>
      </c>
      <c r="G14" s="25" t="n">
        <v>0.052921601</v>
      </c>
      <c r="H14" s="25" t="n">
        <v>0.058149009</v>
      </c>
      <c r="I14" s="25" t="n">
        <v>0.060766101</v>
      </c>
      <c r="J14" s="25" t="n">
        <v>0.065066407</v>
      </c>
      <c r="K14" s="25" t="n">
        <v>0.075953428</v>
      </c>
      <c r="L14" s="25" t="n">
        <v>0.076844726</v>
      </c>
      <c r="M14" s="25" t="n">
        <v>0.084658733</v>
      </c>
      <c r="N14" s="25" t="n">
        <v>0.100776332</v>
      </c>
      <c r="O14" s="25" t="n">
        <v>0.105271936</v>
      </c>
      <c r="P14" s="25" t="n">
        <v>0.109695521</v>
      </c>
      <c r="Q14" s="25" t="n">
        <v>0.13918268</v>
      </c>
      <c r="R14" s="25" t="n">
        <v>0.154495622</v>
      </c>
      <c r="S14" s="25" t="n">
        <v>0.169747176</v>
      </c>
      <c r="T14" s="25" t="n">
        <v>0.165709311</v>
      </c>
      <c r="U14" s="25" t="n">
        <v>0.183568864</v>
      </c>
      <c r="V14" s="25" t="n">
        <v>0.217370336</v>
      </c>
      <c r="W14" s="25" t="n">
        <v>0.227472623</v>
      </c>
      <c r="X14" s="25" t="n">
        <v>0.234167076</v>
      </c>
      <c r="Y14" s="25" t="n">
        <v>0.270742945</v>
      </c>
      <c r="Z14" s="25" t="n">
        <v>0.279215004</v>
      </c>
      <c r="AA14" s="25" t="n">
        <v>0.288306832</v>
      </c>
      <c r="AB14" s="25" t="n">
        <v>0.318681332</v>
      </c>
      <c r="AC14" s="25" t="n">
        <v>0.317100339</v>
      </c>
      <c r="AD14" s="25" t="n">
        <v>0.328281721</v>
      </c>
      <c r="AE14" s="25" t="n">
        <v>0.356911903</v>
      </c>
      <c r="AF14" s="25" t="n">
        <v>0.338001891</v>
      </c>
      <c r="AG14" s="25" t="n">
        <v>0.384378266</v>
      </c>
      <c r="AH14" s="25" t="n">
        <v>0.428558267</v>
      </c>
      <c r="AI14" s="25" t="n">
        <v>0.430807892</v>
      </c>
      <c r="AJ14" s="25" t="n">
        <v>0.3921570843694</v>
      </c>
      <c r="AK14" s="25" t="n">
        <v>0.36989527925515</v>
      </c>
      <c r="AL14" s="25" t="n">
        <v>0.375131561000296</v>
      </c>
      <c r="AM14" s="25" t="n">
        <v>0.369921024133083</v>
      </c>
      <c r="AN14" s="25" t="n">
        <v>0.376069875221686</v>
      </c>
      <c r="AO14" s="25" t="n">
        <v>0.40586024792601</v>
      </c>
      <c r="AP14" s="25" t="n">
        <v>0.430035120239534</v>
      </c>
      <c r="AQ14" s="25" t="n">
        <v>0.45474352631994</v>
      </c>
      <c r="AR14" s="25" t="n">
        <v>0.477220368337933</v>
      </c>
      <c r="AS14" s="25" t="n">
        <v>0.507444021635544</v>
      </c>
      <c r="AT14" s="25" t="n">
        <v>0.496982760590027</v>
      </c>
      <c r="AU14" s="25" t="n">
        <v>0.552553521444145</v>
      </c>
      <c r="AV14" s="25" t="n">
        <v>0.585023279060244</v>
      </c>
      <c r="AW14" s="25" t="n">
        <v>0.617709814719039</v>
      </c>
      <c r="AX14" s="25" t="n">
        <v>0.638432993465027</v>
      </c>
      <c r="AY14" s="25" t="n">
        <v>0.67056843206872</v>
      </c>
      <c r="AZ14" s="25" t="n">
        <v>0.667679690420338</v>
      </c>
      <c r="BA14" s="25" t="n">
        <v>0.663822675928515</v>
      </c>
      <c r="BB14" s="25" t="n">
        <v>0.687295950484751</v>
      </c>
      <c r="BC14" s="25" t="n">
        <v>0.726223464072411</v>
      </c>
      <c r="BD14" s="25" t="n">
        <v>0.744263030282307</v>
      </c>
      <c r="BE14" s="26" t="n">
        <v>0.645165393956573</v>
      </c>
      <c r="BF14" s="27" t="n">
        <v>-0.135517121232663</v>
      </c>
      <c r="BG14" s="27" t="n">
        <v>0.0412104357649743</v>
      </c>
      <c r="BH14" s="27" t="n">
        <v>0.00115904870347739</v>
      </c>
    </row>
    <row r="15" s="20" customFormat="true" ht="10.5" hidden="false" customHeight="false" outlineLevel="0" collapsed="false">
      <c r="A15" s="20" t="s">
        <v>103</v>
      </c>
      <c r="B15" s="25" t="n">
        <v>0.20167533734566</v>
      </c>
      <c r="C15" s="25" t="n">
        <v>0.245395376425674</v>
      </c>
      <c r="D15" s="25" t="n">
        <v>0.249736801216569</v>
      </c>
      <c r="E15" s="25" t="n">
        <v>0.254293800708069</v>
      </c>
      <c r="F15" s="25" t="n">
        <v>0.25609556984804</v>
      </c>
      <c r="G15" s="25" t="n">
        <v>0.264284860363712</v>
      </c>
      <c r="H15" s="25" t="n">
        <v>0.276149971</v>
      </c>
      <c r="I15" s="25" t="n">
        <v>0.247315102</v>
      </c>
      <c r="J15" s="25" t="n">
        <v>0.284076483</v>
      </c>
      <c r="K15" s="25" t="n">
        <v>0.329223089</v>
      </c>
      <c r="L15" s="25" t="n">
        <v>0.33902454</v>
      </c>
      <c r="M15" s="25" t="n">
        <v>0.34442183</v>
      </c>
      <c r="N15" s="25" t="n">
        <v>0.346499505</v>
      </c>
      <c r="O15" s="25" t="n">
        <v>0.344728788</v>
      </c>
      <c r="P15" s="25" t="n">
        <v>0.358713043</v>
      </c>
      <c r="Q15" s="25" t="n">
        <v>0.383268845</v>
      </c>
      <c r="R15" s="25" t="n">
        <v>0.402401901</v>
      </c>
      <c r="S15" s="25" t="n">
        <v>0.402037987</v>
      </c>
      <c r="T15" s="25" t="n">
        <v>0.355361619</v>
      </c>
      <c r="U15" s="25" t="n">
        <v>0.374616335</v>
      </c>
      <c r="V15" s="25" t="n">
        <v>0.371452135</v>
      </c>
      <c r="W15" s="25" t="n">
        <v>0.397534673</v>
      </c>
      <c r="X15" s="25" t="n">
        <v>0.427185432</v>
      </c>
      <c r="Y15" s="25" t="n">
        <v>0.416933268</v>
      </c>
      <c r="Z15" s="25" t="n">
        <v>0.382848059</v>
      </c>
      <c r="AA15" s="25" t="n">
        <v>0.378705952</v>
      </c>
      <c r="AB15" s="25" t="n">
        <v>0.375328739</v>
      </c>
      <c r="AC15" s="25" t="n">
        <v>0.366472059</v>
      </c>
      <c r="AD15" s="25" t="n">
        <v>0.398859259</v>
      </c>
      <c r="AE15" s="25" t="n">
        <v>0.434040511</v>
      </c>
      <c r="AF15" s="25" t="n">
        <v>0.473409862</v>
      </c>
      <c r="AG15" s="25" t="n">
        <v>0.489552006</v>
      </c>
      <c r="AH15" s="25" t="n">
        <v>0.493813976</v>
      </c>
      <c r="AI15" s="25" t="n">
        <v>0.495521408</v>
      </c>
      <c r="AJ15" s="25" t="n">
        <v>0.50987943</v>
      </c>
      <c r="AK15" s="25" t="n">
        <v>0.524844653</v>
      </c>
      <c r="AL15" s="25" t="n">
        <v>0.51814640248052</v>
      </c>
      <c r="AM15" s="25" t="n">
        <v>0.530504311683398</v>
      </c>
      <c r="AN15" s="25" t="n">
        <v>0.522815403652283</v>
      </c>
      <c r="AO15" s="25" t="n">
        <v>0.557107762151913</v>
      </c>
      <c r="AP15" s="25" t="n">
        <v>0.582630691243201</v>
      </c>
      <c r="AQ15" s="25" t="n">
        <v>0.587056908469412</v>
      </c>
      <c r="AR15" s="25" t="n">
        <v>0.643714901976451</v>
      </c>
      <c r="AS15" s="25" t="n">
        <v>0.694387800741173</v>
      </c>
      <c r="AT15" s="25" t="n">
        <v>0.711884637873356</v>
      </c>
      <c r="AU15" s="25" t="n">
        <v>0.813065025031545</v>
      </c>
      <c r="AV15" s="25" t="n">
        <v>0.897810059302679</v>
      </c>
      <c r="AW15" s="25" t="n">
        <v>0.926835344629934</v>
      </c>
      <c r="AX15" s="25" t="n">
        <v>0.944859717776903</v>
      </c>
      <c r="AY15" s="25" t="n">
        <v>0.968898959018506</v>
      </c>
      <c r="AZ15" s="25" t="n">
        <v>1.01584725013423</v>
      </c>
      <c r="BA15" s="25" t="n">
        <v>1.08616811453875</v>
      </c>
      <c r="BB15" s="25" t="n">
        <v>1.11357300009458</v>
      </c>
      <c r="BC15" s="25" t="n">
        <v>1.17413663877371</v>
      </c>
      <c r="BD15" s="25" t="n">
        <v>1.18581302126457</v>
      </c>
      <c r="BE15" s="26" t="n">
        <v>0.997034828252131</v>
      </c>
      <c r="BF15" s="27" t="n">
        <v>-0.161494542945082</v>
      </c>
      <c r="BG15" s="27" t="n">
        <v>0.0523511000591219</v>
      </c>
      <c r="BH15" s="27" t="n">
        <v>0.00179118709067837</v>
      </c>
    </row>
    <row r="16" s="20" customFormat="true" ht="10.5" hidden="false" customHeight="false" outlineLevel="0" collapsed="false">
      <c r="A16" s="20" t="s">
        <v>104</v>
      </c>
      <c r="B16" s="25" t="n">
        <v>0.121052353632591</v>
      </c>
      <c r="C16" s="25" t="n">
        <v>0.128798580833843</v>
      </c>
      <c r="D16" s="25" t="n">
        <v>0.1372962037504</v>
      </c>
      <c r="E16" s="25" t="n">
        <v>0.141531435454917</v>
      </c>
      <c r="F16" s="25" t="n">
        <v>0.145952231515281</v>
      </c>
      <c r="G16" s="25" t="n">
        <v>0.160850094557028</v>
      </c>
      <c r="H16" s="25" t="n">
        <v>0.162524353</v>
      </c>
      <c r="I16" s="25" t="n">
        <v>0.224026671</v>
      </c>
      <c r="J16" s="25" t="n">
        <v>0.222209095</v>
      </c>
      <c r="K16" s="25" t="n">
        <v>0.214035686</v>
      </c>
      <c r="L16" s="25" t="n">
        <v>0.172458692</v>
      </c>
      <c r="M16" s="25" t="n">
        <v>0.193916248</v>
      </c>
      <c r="N16" s="25" t="n">
        <v>0.201746506</v>
      </c>
      <c r="O16" s="25" t="n">
        <v>0.203124808</v>
      </c>
      <c r="P16" s="25" t="n">
        <v>0.179465763</v>
      </c>
      <c r="Q16" s="25" t="n">
        <v>0.172582117</v>
      </c>
      <c r="R16" s="25" t="n">
        <v>0.182242416</v>
      </c>
      <c r="S16" s="25" t="n">
        <v>0.214042159</v>
      </c>
      <c r="T16" s="25" t="n">
        <v>0.208838454</v>
      </c>
      <c r="U16" s="25" t="n">
        <v>0.205853046</v>
      </c>
      <c r="V16" s="25" t="n">
        <v>0.212742638</v>
      </c>
      <c r="W16" s="25" t="n">
        <v>0.221186095</v>
      </c>
      <c r="X16" s="25" t="n">
        <v>0.208803314</v>
      </c>
      <c r="Y16" s="25" t="n">
        <v>0.229474171</v>
      </c>
      <c r="Z16" s="25" t="n">
        <v>0.225758312</v>
      </c>
      <c r="AA16" s="25" t="n">
        <v>0.250513578</v>
      </c>
      <c r="AB16" s="25" t="n">
        <v>0.2497626186185</v>
      </c>
      <c r="AC16" s="25" t="n">
        <v>0.264362451392551</v>
      </c>
      <c r="AD16" s="25" t="n">
        <v>0.278661340233</v>
      </c>
      <c r="AE16" s="25" t="n">
        <v>0.29530805429108</v>
      </c>
      <c r="AF16" s="25" t="n">
        <v>0.32024983807474</v>
      </c>
      <c r="AG16" s="25" t="n">
        <v>0.362859141666212</v>
      </c>
      <c r="AH16" s="25" t="n">
        <v>0.362763793936496</v>
      </c>
      <c r="AI16" s="25" t="n">
        <v>0.368220820936496</v>
      </c>
      <c r="AJ16" s="25" t="n">
        <v>0.409253750244534</v>
      </c>
      <c r="AK16" s="25" t="n">
        <v>0.427777586455637</v>
      </c>
      <c r="AL16" s="25" t="n">
        <v>0.46155164966179</v>
      </c>
      <c r="AM16" s="25" t="n">
        <v>0.500860880496245</v>
      </c>
      <c r="AN16" s="25" t="n">
        <v>0.561547339695957</v>
      </c>
      <c r="AO16" s="25" t="n">
        <v>0.617535946415598</v>
      </c>
      <c r="AP16" s="25" t="n">
        <v>0.662141482850154</v>
      </c>
      <c r="AQ16" s="25" t="n">
        <v>0.773367966977963</v>
      </c>
      <c r="AR16" s="25" t="n">
        <v>0.797492036648765</v>
      </c>
      <c r="AS16" s="25" t="n">
        <v>0.78576002179056</v>
      </c>
      <c r="AT16" s="25" t="n">
        <v>0.779248108954547</v>
      </c>
      <c r="AU16" s="25" t="n">
        <v>0.841930442804992</v>
      </c>
      <c r="AV16" s="25" t="n">
        <v>0.826822281984411</v>
      </c>
      <c r="AW16" s="25" t="n">
        <v>0.813959147473872</v>
      </c>
      <c r="AX16" s="25" t="n">
        <v>0.829062215924844</v>
      </c>
      <c r="AY16" s="25" t="n">
        <v>0.82480114169298</v>
      </c>
      <c r="AZ16" s="25" t="n">
        <v>0.800287355658419</v>
      </c>
      <c r="BA16" s="25" t="n">
        <v>0.710035916454668</v>
      </c>
      <c r="BB16" s="25" t="n">
        <v>0.753425794062826</v>
      </c>
      <c r="BC16" s="25" t="n">
        <v>0.713132803437639</v>
      </c>
      <c r="BD16" s="25" t="n">
        <v>0.710775165454133</v>
      </c>
      <c r="BE16" s="26" t="n">
        <v>0.623723563823255</v>
      </c>
      <c r="BF16" s="27" t="n">
        <v>-0.124871786026537</v>
      </c>
      <c r="BG16" s="27" t="n">
        <v>-0.00915516740803901</v>
      </c>
      <c r="BH16" s="27" t="n">
        <v>0.00112052815409734</v>
      </c>
    </row>
    <row r="17" s="20" customFormat="true" ht="10.5" hidden="false" customHeight="false" outlineLevel="0" collapsed="false">
      <c r="A17" s="20" t="s">
        <v>105</v>
      </c>
      <c r="B17" s="25" t="n">
        <v>0.688461986584239</v>
      </c>
      <c r="C17" s="25" t="n">
        <v>0.695004220941546</v>
      </c>
      <c r="D17" s="25" t="n">
        <v>0.732681571502629</v>
      </c>
      <c r="E17" s="25" t="n">
        <v>0.789985562615087</v>
      </c>
      <c r="F17" s="25" t="n">
        <v>0.798485534512245</v>
      </c>
      <c r="G17" s="25" t="n">
        <v>0.805463651633468</v>
      </c>
      <c r="H17" s="25" t="n">
        <v>0.81808536382367</v>
      </c>
      <c r="I17" s="25" t="n">
        <v>0.864586491955551</v>
      </c>
      <c r="J17" s="25" t="n">
        <v>0.98964552227963</v>
      </c>
      <c r="K17" s="25" t="n">
        <v>1.02291346806712</v>
      </c>
      <c r="L17" s="25" t="n">
        <v>1.0632541578956</v>
      </c>
      <c r="M17" s="25" t="n">
        <v>1.16206248303342</v>
      </c>
      <c r="N17" s="25" t="n">
        <v>1.29485142659559</v>
      </c>
      <c r="O17" s="25" t="n">
        <v>1.32320273260928</v>
      </c>
      <c r="P17" s="25" t="n">
        <v>1.45836658823831</v>
      </c>
      <c r="Q17" s="25" t="n">
        <v>1.63299504942784</v>
      </c>
      <c r="R17" s="25" t="n">
        <v>1.6940813480946</v>
      </c>
      <c r="S17" s="25" t="n">
        <v>1.72742528074273</v>
      </c>
      <c r="T17" s="25" t="n">
        <v>1.71982526048789</v>
      </c>
      <c r="U17" s="25" t="n">
        <v>1.7524300835445</v>
      </c>
      <c r="V17" s="25" t="n">
        <v>1.7989708459605</v>
      </c>
      <c r="W17" s="25" t="n">
        <v>1.93225506186912</v>
      </c>
      <c r="X17" s="25" t="n">
        <v>1.927042502405</v>
      </c>
      <c r="Y17" s="25" t="n">
        <v>2.00590057842022</v>
      </c>
      <c r="Z17" s="25" t="n">
        <v>2.02265568071183</v>
      </c>
      <c r="AA17" s="25" t="n">
        <v>2.14893721778682</v>
      </c>
      <c r="AB17" s="25" t="n">
        <v>2.15877192100701</v>
      </c>
      <c r="AC17" s="25" t="n">
        <v>2.33691524558171</v>
      </c>
      <c r="AD17" s="25" t="n">
        <v>2.31173526701262</v>
      </c>
      <c r="AE17" s="25" t="n">
        <v>2.50969566067899</v>
      </c>
      <c r="AF17" s="25" t="n">
        <v>2.58543626491663</v>
      </c>
      <c r="AG17" s="25" t="n">
        <v>2.51716549850658</v>
      </c>
      <c r="AH17" s="25" t="n">
        <v>2.66073296355798</v>
      </c>
      <c r="AI17" s="25" t="n">
        <v>2.82365895517119</v>
      </c>
      <c r="AJ17" s="25" t="n">
        <v>2.82424751338093</v>
      </c>
      <c r="AK17" s="25" t="n">
        <v>2.90537203528849</v>
      </c>
      <c r="AL17" s="25" t="n">
        <v>3.02196267714702</v>
      </c>
      <c r="AM17" s="25" t="n">
        <v>3.05841104987116</v>
      </c>
      <c r="AN17" s="25" t="n">
        <v>2.8552965188204</v>
      </c>
      <c r="AO17" s="25" t="n">
        <v>3.09878967879133</v>
      </c>
      <c r="AP17" s="25" t="n">
        <v>3.19086059646858</v>
      </c>
      <c r="AQ17" s="25" t="n">
        <v>3.36702366204389</v>
      </c>
      <c r="AR17" s="25" t="n">
        <v>3.55885386916812</v>
      </c>
      <c r="AS17" s="25" t="n">
        <v>3.48975928245614</v>
      </c>
      <c r="AT17" s="25" t="n">
        <v>3.48233928231769</v>
      </c>
      <c r="AU17" s="25" t="n">
        <v>3.36044109687577</v>
      </c>
      <c r="AV17" s="25" t="n">
        <v>3.44163247249262</v>
      </c>
      <c r="AW17" s="25" t="n">
        <v>3.60550000764999</v>
      </c>
      <c r="AX17" s="25" t="n">
        <v>3.65379351748656</v>
      </c>
      <c r="AY17" s="25" t="n">
        <v>3.47486672949394</v>
      </c>
      <c r="AZ17" s="25" t="n">
        <v>3.43189801959656</v>
      </c>
      <c r="BA17" s="25" t="n">
        <v>2.98986684420614</v>
      </c>
      <c r="BB17" s="25" t="n">
        <v>2.92509782685741</v>
      </c>
      <c r="BC17" s="25" t="n">
        <v>2.47325273466418</v>
      </c>
      <c r="BD17" s="25" t="n">
        <v>1.94941613297959</v>
      </c>
      <c r="BE17" s="26" t="n">
        <v>1.44154509464459</v>
      </c>
      <c r="BF17" s="27" t="n">
        <v>-0.262545116702355</v>
      </c>
      <c r="BG17" s="27" t="n">
        <v>-0.0563665065383875</v>
      </c>
      <c r="BH17" s="27" t="n">
        <v>0.00258975603558871</v>
      </c>
    </row>
    <row r="18" s="20" customFormat="true" ht="10.5" hidden="false" customHeight="false" outlineLevel="0" collapsed="false">
      <c r="A18" s="20" t="s">
        <v>106</v>
      </c>
      <c r="B18" s="25" t="n">
        <v>0.182478719194406</v>
      </c>
      <c r="C18" s="25" t="n">
        <v>0.185600633949691</v>
      </c>
      <c r="D18" s="25" t="n">
        <v>0.196411988400629</v>
      </c>
      <c r="E18" s="25" t="n">
        <v>0.201756211045406</v>
      </c>
      <c r="F18" s="25" t="n">
        <v>0.215661850291583</v>
      </c>
      <c r="G18" s="25" t="n">
        <v>0.22494661811832</v>
      </c>
      <c r="H18" s="25" t="n">
        <v>0.235407048214902</v>
      </c>
      <c r="I18" s="25" t="n">
        <v>0.256644876726876</v>
      </c>
      <c r="J18" s="25" t="n">
        <v>0.269228854153448</v>
      </c>
      <c r="K18" s="25" t="n">
        <v>0.276982206513429</v>
      </c>
      <c r="L18" s="25" t="n">
        <v>0.303776763792016</v>
      </c>
      <c r="M18" s="25" t="n">
        <v>0.315959958017121</v>
      </c>
      <c r="N18" s="25" t="n">
        <v>0.3191708126101</v>
      </c>
      <c r="O18" s="25" t="n">
        <v>0.333990589104288</v>
      </c>
      <c r="P18" s="25" t="n">
        <v>0.34173196493356</v>
      </c>
      <c r="Q18" s="25" t="n">
        <v>0.332358813446832</v>
      </c>
      <c r="R18" s="25" t="n">
        <v>0.336683918676175</v>
      </c>
      <c r="S18" s="25" t="n">
        <v>0.335385058352547</v>
      </c>
      <c r="T18" s="25" t="n">
        <v>0.33618154300599</v>
      </c>
      <c r="U18" s="25" t="n">
        <v>0.339954540274829</v>
      </c>
      <c r="V18" s="25" t="n">
        <v>0.348179686339888</v>
      </c>
      <c r="W18" s="25" t="n">
        <v>0.36057381768081</v>
      </c>
      <c r="X18" s="25" t="n">
        <v>0.384022384322616</v>
      </c>
      <c r="Y18" s="25" t="n">
        <v>0.381112170649691</v>
      </c>
      <c r="Z18" s="25" t="n">
        <v>0.405224415811082</v>
      </c>
      <c r="AA18" s="25" t="n">
        <v>0.419473383794318</v>
      </c>
      <c r="AB18" s="25" t="n">
        <v>0.444110253924625</v>
      </c>
      <c r="AC18" s="25" t="n">
        <v>0.486828504623805</v>
      </c>
      <c r="AD18" s="25" t="n">
        <v>0.522737107049014</v>
      </c>
      <c r="AE18" s="25" t="n">
        <v>0.554636864776291</v>
      </c>
      <c r="AF18" s="25" t="n">
        <v>0.59855459428163</v>
      </c>
      <c r="AG18" s="25" t="n">
        <v>0.607756251299039</v>
      </c>
      <c r="AH18" s="25" t="n">
        <v>0.641156670270272</v>
      </c>
      <c r="AI18" s="25" t="n">
        <v>0.711680375279252</v>
      </c>
      <c r="AJ18" s="25" t="n">
        <v>0.735605535844913</v>
      </c>
      <c r="AK18" s="25" t="n">
        <v>0.768289014917186</v>
      </c>
      <c r="AL18" s="25" t="n">
        <v>0.79470466411441</v>
      </c>
      <c r="AM18" s="25" t="n">
        <v>0.806252493952366</v>
      </c>
      <c r="AN18" s="25" t="n">
        <v>0.842593161724794</v>
      </c>
      <c r="AO18" s="25" t="n">
        <v>0.867009690499661</v>
      </c>
      <c r="AP18" s="25" t="n">
        <v>0.869807799133134</v>
      </c>
      <c r="AQ18" s="25" t="n">
        <v>0.919565809155086</v>
      </c>
      <c r="AR18" s="25" t="n">
        <v>0.963797832134615</v>
      </c>
      <c r="AS18" s="25" t="n">
        <v>0.987945757084712</v>
      </c>
      <c r="AT18" s="25" t="n">
        <v>0.968882203510898</v>
      </c>
      <c r="AU18" s="25" t="n">
        <v>1.00892304143078</v>
      </c>
      <c r="AV18" s="25" t="n">
        <v>1.06121930704973</v>
      </c>
      <c r="AW18" s="25" t="n">
        <v>1.09620889238874</v>
      </c>
      <c r="AX18" s="25" t="n">
        <v>1.10510819612589</v>
      </c>
      <c r="AY18" s="25" t="n">
        <v>1.14267096150247</v>
      </c>
      <c r="AZ18" s="25" t="n">
        <v>1.24561301844947</v>
      </c>
      <c r="BA18" s="25" t="n">
        <v>1.29761064475181</v>
      </c>
      <c r="BB18" s="25" t="n">
        <v>1.33556161532584</v>
      </c>
      <c r="BC18" s="25" t="n">
        <v>1.3562278922743</v>
      </c>
      <c r="BD18" s="25" t="n">
        <v>1.43268254352871</v>
      </c>
      <c r="BE18" s="26" t="n">
        <v>1.29854769541915</v>
      </c>
      <c r="BF18" s="27" t="n">
        <v>-0.0961013961218837</v>
      </c>
      <c r="BG18" s="27" t="n">
        <v>0.0398911904382016</v>
      </c>
      <c r="BH18" s="27" t="n">
        <v>0.00233285919684717</v>
      </c>
    </row>
    <row r="19" s="20" customFormat="true" ht="10.5" hidden="false" customHeight="false" outlineLevel="0" collapsed="false">
      <c r="A19" s="20" t="s">
        <v>107</v>
      </c>
      <c r="B19" s="25" t="n">
        <v>0.789312982086051</v>
      </c>
      <c r="C19" s="25" t="n">
        <v>0.817535989147641</v>
      </c>
      <c r="D19" s="25" t="n">
        <v>0.850834307691308</v>
      </c>
      <c r="E19" s="25" t="n">
        <v>0.869209770534694</v>
      </c>
      <c r="F19" s="25" t="n">
        <v>0.891189136583371</v>
      </c>
      <c r="G19" s="25" t="n">
        <v>1.02073076078121</v>
      </c>
      <c r="H19" s="25" t="n">
        <v>1.05568631573731</v>
      </c>
      <c r="I19" s="25" t="n">
        <v>1.12691566946375</v>
      </c>
      <c r="J19" s="25" t="n">
        <v>1.21511859122906</v>
      </c>
      <c r="K19" s="25" t="n">
        <v>1.20814389874065</v>
      </c>
      <c r="L19" s="25" t="n">
        <v>1.17536138563339</v>
      </c>
      <c r="M19" s="25" t="n">
        <v>1.19772760364763</v>
      </c>
      <c r="N19" s="25" t="n">
        <v>1.25650586581547</v>
      </c>
      <c r="O19" s="25" t="n">
        <v>1.28997587369883</v>
      </c>
      <c r="P19" s="25" t="n">
        <v>1.33066343163483</v>
      </c>
      <c r="Q19" s="25" t="n">
        <v>1.49535739846768</v>
      </c>
      <c r="R19" s="25" t="n">
        <v>1.51266633598307</v>
      </c>
      <c r="S19" s="25" t="n">
        <v>1.32067152536896</v>
      </c>
      <c r="T19" s="25" t="n">
        <v>1.27267057551994</v>
      </c>
      <c r="U19" s="25" t="n">
        <v>1.34800438490941</v>
      </c>
      <c r="V19" s="25" t="n">
        <v>1.26772270214695</v>
      </c>
      <c r="W19" s="25" t="n">
        <v>1.24948707734949</v>
      </c>
      <c r="X19" s="25" t="n">
        <v>1.2995072015969</v>
      </c>
      <c r="Y19" s="25" t="n">
        <v>1.31331938984952</v>
      </c>
      <c r="Z19" s="25" t="n">
        <v>1.36512306145179</v>
      </c>
      <c r="AA19" s="25" t="n">
        <v>1.34822154672795</v>
      </c>
      <c r="AB19" s="25" t="n">
        <v>1.31692533093518</v>
      </c>
      <c r="AC19" s="25" t="n">
        <v>1.24730527567625</v>
      </c>
      <c r="AD19" s="25" t="n">
        <v>1.24908786206457</v>
      </c>
      <c r="AE19" s="25" t="n">
        <v>1.30736033259127</v>
      </c>
      <c r="AF19" s="25" t="n">
        <v>1.31022272186332</v>
      </c>
      <c r="AG19" s="25" t="n">
        <v>1.35804024800397</v>
      </c>
      <c r="AH19" s="25" t="n">
        <v>1.43673573951611</v>
      </c>
      <c r="AI19" s="25" t="n">
        <v>1.49057704926649</v>
      </c>
      <c r="AJ19" s="25" t="n">
        <v>1.451228723907</v>
      </c>
      <c r="AK19" s="25" t="n">
        <v>1.64686625540153</v>
      </c>
      <c r="AL19" s="25" t="n">
        <v>1.67807765369271</v>
      </c>
      <c r="AM19" s="25" t="n">
        <v>1.70480975372457</v>
      </c>
      <c r="AN19" s="25" t="n">
        <v>1.73943502465506</v>
      </c>
      <c r="AO19" s="25" t="n">
        <v>1.74940083836253</v>
      </c>
      <c r="AP19" s="25" t="n">
        <v>1.75223190080127</v>
      </c>
      <c r="AQ19" s="25" t="n">
        <v>1.79666583158516</v>
      </c>
      <c r="AR19" s="25" t="n">
        <v>1.7401931584059</v>
      </c>
      <c r="AS19" s="25" t="n">
        <v>1.67570655295544</v>
      </c>
      <c r="AT19" s="25" t="n">
        <v>1.57369068930753</v>
      </c>
      <c r="AU19" s="25" t="n">
        <v>1.55386904924983</v>
      </c>
      <c r="AV19" s="25" t="n">
        <v>1.58784615880526</v>
      </c>
      <c r="AW19" s="25" t="n">
        <v>1.56848903213343</v>
      </c>
      <c r="AX19" s="25" t="n">
        <v>1.53045022163118</v>
      </c>
      <c r="AY19" s="25" t="n">
        <v>1.51488866481889</v>
      </c>
      <c r="AZ19" s="25" t="n">
        <v>1.55706701310245</v>
      </c>
      <c r="BA19" s="25" t="n">
        <v>1.61454960944128</v>
      </c>
      <c r="BB19" s="25" t="n">
        <v>1.57195720260783</v>
      </c>
      <c r="BC19" s="25" t="n">
        <v>1.62073508762409</v>
      </c>
      <c r="BD19" s="25" t="n">
        <v>1.67198337115453</v>
      </c>
      <c r="BE19" s="26" t="n">
        <v>1.56208065899081</v>
      </c>
      <c r="BF19" s="27" t="n">
        <v>-0.068284585885257</v>
      </c>
      <c r="BG19" s="27" t="n">
        <v>0.00607708611205693</v>
      </c>
      <c r="BH19" s="27" t="n">
        <v>0.00280629987207944</v>
      </c>
    </row>
    <row r="20" s="20" customFormat="true" ht="10.5" hidden="false" customHeight="false" outlineLevel="0" collapsed="false">
      <c r="A20" s="20" t="s">
        <v>108</v>
      </c>
      <c r="B20" s="25" t="n">
        <v>0.111893827178358</v>
      </c>
      <c r="C20" s="25" t="n">
        <v>0.12806102271099</v>
      </c>
      <c r="D20" s="25" t="n">
        <v>0.136593548512633</v>
      </c>
      <c r="E20" s="25" t="n">
        <v>0.141236628563751</v>
      </c>
      <c r="F20" s="25" t="n">
        <v>0.151546202275489</v>
      </c>
      <c r="G20" s="25" t="n">
        <v>0.158620408639215</v>
      </c>
      <c r="H20" s="25" t="n">
        <v>0.175126765795133</v>
      </c>
      <c r="I20" s="25" t="n">
        <v>0.194195627590061</v>
      </c>
      <c r="J20" s="25" t="n">
        <v>0.200986884334693</v>
      </c>
      <c r="K20" s="25" t="n">
        <v>0.186326811368156</v>
      </c>
      <c r="L20" s="25" t="n">
        <v>0.205369634816756</v>
      </c>
      <c r="M20" s="25" t="n">
        <v>0.208094256122416</v>
      </c>
      <c r="N20" s="25" t="n">
        <v>0.221356883825516</v>
      </c>
      <c r="O20" s="25" t="n">
        <v>0.250349961335541</v>
      </c>
      <c r="P20" s="25" t="n">
        <v>0.260955729502163</v>
      </c>
      <c r="Q20" s="25" t="n">
        <v>0.275888020076884</v>
      </c>
      <c r="R20" s="25" t="n">
        <v>0.259377884152528</v>
      </c>
      <c r="S20" s="25" t="n">
        <v>0.250691415823656</v>
      </c>
      <c r="T20" s="25" t="n">
        <v>0.238982429290917</v>
      </c>
      <c r="U20" s="25" t="n">
        <v>0.241168530713929</v>
      </c>
      <c r="V20" s="25" t="n">
        <v>0.283071384640418</v>
      </c>
      <c r="W20" s="25" t="n">
        <v>0.371180375953041</v>
      </c>
      <c r="X20" s="25" t="n">
        <v>0.438085361740125</v>
      </c>
      <c r="Y20" s="25" t="n">
        <v>0.465124434468727</v>
      </c>
      <c r="Z20" s="25" t="n">
        <v>0.510176547002698</v>
      </c>
      <c r="AA20" s="25" t="n">
        <v>0.551908854914537</v>
      </c>
      <c r="AB20" s="25" t="n">
        <v>0.582981574679675</v>
      </c>
      <c r="AC20" s="25" t="n">
        <v>0.590963933735725</v>
      </c>
      <c r="AD20" s="25" t="n">
        <v>0.639953832029198</v>
      </c>
      <c r="AE20" s="25" t="n">
        <v>0.71623988096528</v>
      </c>
      <c r="AF20" s="25" t="n">
        <v>0.803374215213493</v>
      </c>
      <c r="AG20" s="25" t="n">
        <v>0.840909826443603</v>
      </c>
      <c r="AH20" s="25" t="n">
        <v>0.912823325825668</v>
      </c>
      <c r="AI20" s="25" t="n">
        <v>0.949654819544377</v>
      </c>
      <c r="AJ20" s="25" t="n">
        <v>0.949870857126091</v>
      </c>
      <c r="AK20" s="25" t="n">
        <v>0.932278072408427</v>
      </c>
      <c r="AL20" s="25" t="n">
        <v>0.862612492385868</v>
      </c>
      <c r="AM20" s="25" t="n">
        <v>0.892068293619362</v>
      </c>
      <c r="AN20" s="25" t="n">
        <v>0.933926497893586</v>
      </c>
      <c r="AO20" s="25" t="n">
        <v>0.920572355552052</v>
      </c>
      <c r="AP20" s="25" t="n">
        <v>0.927664620108349</v>
      </c>
      <c r="AQ20" s="25" t="n">
        <v>0.926240328130461</v>
      </c>
      <c r="AR20" s="25" t="n">
        <v>0.998370599280709</v>
      </c>
      <c r="AS20" s="25" t="n">
        <v>1.02657804797645</v>
      </c>
      <c r="AT20" s="25" t="n">
        <v>1.05594541919706</v>
      </c>
      <c r="AU20" s="25" t="n">
        <v>1.10620030088589</v>
      </c>
      <c r="AV20" s="25" t="n">
        <v>1.14500285284129</v>
      </c>
      <c r="AW20" s="25" t="n">
        <v>1.17218358892693</v>
      </c>
      <c r="AX20" s="25" t="n">
        <v>1.20712028816764</v>
      </c>
      <c r="AY20" s="25" t="n">
        <v>1.18208789629313</v>
      </c>
      <c r="AZ20" s="25" t="n">
        <v>1.20331407135976</v>
      </c>
      <c r="BA20" s="25" t="n">
        <v>1.29988045209105</v>
      </c>
      <c r="BB20" s="25" t="n">
        <v>1.28764384253385</v>
      </c>
      <c r="BC20" s="25" t="n">
        <v>1.31259583714913</v>
      </c>
      <c r="BD20" s="25" t="n">
        <v>1.24190834379295</v>
      </c>
      <c r="BE20" s="26" t="n">
        <v>1.09116251947957</v>
      </c>
      <c r="BF20" s="27" t="n">
        <v>-0.123783001733536</v>
      </c>
      <c r="BG20" s="27" t="n">
        <v>0.0163535476480048</v>
      </c>
      <c r="BH20" s="27" t="n">
        <v>0.00196028881172608</v>
      </c>
    </row>
    <row r="21" s="20" customFormat="true" ht="10.5" hidden="false" customHeight="false" outlineLevel="0" collapsed="false">
      <c r="A21" s="28" t="s">
        <v>109</v>
      </c>
      <c r="B21" s="29" t="n">
        <v>4.8554281694237</v>
      </c>
      <c r="C21" s="29" t="n">
        <v>5.13623127462449</v>
      </c>
      <c r="D21" s="29" t="n">
        <v>5.34331347139206</v>
      </c>
      <c r="E21" s="29" t="n">
        <v>5.66270444526536</v>
      </c>
      <c r="F21" s="29" t="n">
        <v>5.91327347870441</v>
      </c>
      <c r="G21" s="29" t="n">
        <v>6.29848337051573</v>
      </c>
      <c r="H21" s="29" t="n">
        <v>6.63556156505096</v>
      </c>
      <c r="I21" s="29" t="n">
        <v>7.17300059933327</v>
      </c>
      <c r="J21" s="29" t="n">
        <v>7.87495953246434</v>
      </c>
      <c r="K21" s="29" t="n">
        <v>8.27143852710579</v>
      </c>
      <c r="L21" s="29" t="n">
        <v>8.38399374783336</v>
      </c>
      <c r="M21" s="29" t="n">
        <v>8.93410792291678</v>
      </c>
      <c r="N21" s="29" t="n">
        <v>9.46761583790223</v>
      </c>
      <c r="O21" s="29" t="n">
        <v>9.96776512109808</v>
      </c>
      <c r="P21" s="29" t="n">
        <v>10.6165096372686</v>
      </c>
      <c r="Q21" s="29" t="n">
        <v>11.0972053727085</v>
      </c>
      <c r="R21" s="29" t="n">
        <v>11.0846018048708</v>
      </c>
      <c r="S21" s="29" t="n">
        <v>11.179626633806</v>
      </c>
      <c r="T21" s="29" t="n">
        <v>11.2529627455194</v>
      </c>
      <c r="U21" s="29" t="n">
        <v>11.7433864553554</v>
      </c>
      <c r="V21" s="29" t="n">
        <v>12.0966957020676</v>
      </c>
      <c r="W21" s="29" t="n">
        <v>12.8085818710997</v>
      </c>
      <c r="X21" s="29" t="n">
        <v>13.2910413793157</v>
      </c>
      <c r="Y21" s="29" t="n">
        <v>13.7365348466739</v>
      </c>
      <c r="Z21" s="29" t="n">
        <v>13.9809776005086</v>
      </c>
      <c r="AA21" s="29" t="n">
        <v>14.022441827955</v>
      </c>
      <c r="AB21" s="29" t="n">
        <v>14.4225175146406</v>
      </c>
      <c r="AC21" s="29" t="n">
        <v>15.0915740981997</v>
      </c>
      <c r="AD21" s="29" t="n">
        <v>15.6639131868847</v>
      </c>
      <c r="AE21" s="29" t="n">
        <v>16.6519214077792</v>
      </c>
      <c r="AF21" s="29" t="n">
        <v>17.3869205105178</v>
      </c>
      <c r="AG21" s="29" t="n">
        <v>18.0963714661778</v>
      </c>
      <c r="AH21" s="29" t="n">
        <v>19.0815182790313</v>
      </c>
      <c r="AI21" s="29" t="n">
        <v>19.7923385704155</v>
      </c>
      <c r="AJ21" s="29" t="n">
        <v>19.9076901847038</v>
      </c>
      <c r="AK21" s="29" t="n">
        <v>20.3826206606024</v>
      </c>
      <c r="AL21" s="29" t="n">
        <v>20.2731471806065</v>
      </c>
      <c r="AM21" s="29" t="n">
        <v>20.5466859081306</v>
      </c>
      <c r="AN21" s="29" t="n">
        <v>20.8537352299084</v>
      </c>
      <c r="AO21" s="29" t="n">
        <v>21.8702393635051</v>
      </c>
      <c r="AP21" s="29" t="n">
        <v>22.5273824251402</v>
      </c>
      <c r="AQ21" s="29" t="n">
        <v>23.5286845790337</v>
      </c>
      <c r="AR21" s="29" t="n">
        <v>24.6091859367945</v>
      </c>
      <c r="AS21" s="29" t="n">
        <v>25.1446941591661</v>
      </c>
      <c r="AT21" s="29" t="n">
        <v>24.8207032514486</v>
      </c>
      <c r="AU21" s="29" t="n">
        <v>26.1908640642706</v>
      </c>
      <c r="AV21" s="29" t="n">
        <v>27.2672113190002</v>
      </c>
      <c r="AW21" s="29" t="n">
        <v>27.990582259976</v>
      </c>
      <c r="AX21" s="29" t="n">
        <v>28.696788365278</v>
      </c>
      <c r="AY21" s="29" t="n">
        <v>28.8889061299458</v>
      </c>
      <c r="AZ21" s="29" t="n">
        <v>28.9728048676001</v>
      </c>
      <c r="BA21" s="29" t="n">
        <v>28.5334860181036</v>
      </c>
      <c r="BB21" s="29" t="n">
        <v>28.7480783750247</v>
      </c>
      <c r="BC21" s="29" t="n">
        <v>28.577571644617</v>
      </c>
      <c r="BD21" s="29" t="n">
        <v>28.3322603455666</v>
      </c>
      <c r="BE21" s="29" t="n">
        <v>26.1900252567824</v>
      </c>
      <c r="BF21" s="30" t="n">
        <v>-0.0781368132242015</v>
      </c>
      <c r="BG21" s="30" t="n">
        <v>0.0133202326403836</v>
      </c>
      <c r="BH21" s="30" t="n">
        <v>0.0470507486952363</v>
      </c>
    </row>
    <row r="22" s="20" customFormat="true" ht="10.5" hidden="false" customHeight="fals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6"/>
      <c r="BF22" s="27"/>
      <c r="BG22" s="27"/>
      <c r="BH22" s="27"/>
    </row>
    <row r="23" s="20" customFormat="true" ht="10.5" hidden="false" customHeight="false" outlineLevel="0" collapsed="false">
      <c r="A23" s="20" t="s">
        <v>110</v>
      </c>
      <c r="B23" s="25" t="n">
        <v>0.671817676950101</v>
      </c>
      <c r="C23" s="25" t="n">
        <v>0.702788960216579</v>
      </c>
      <c r="D23" s="25" t="n">
        <v>0.709890511076755</v>
      </c>
      <c r="E23" s="25" t="n">
        <v>0.759537397560378</v>
      </c>
      <c r="F23" s="25" t="n">
        <v>0.788149577991578</v>
      </c>
      <c r="G23" s="25" t="n">
        <v>0.901201934638486</v>
      </c>
      <c r="H23" s="25" t="n">
        <v>0.900251222159127</v>
      </c>
      <c r="I23" s="25" t="n">
        <v>0.931419455891247</v>
      </c>
      <c r="J23" s="25" t="n">
        <v>1.00104343659314</v>
      </c>
      <c r="K23" s="25" t="n">
        <v>1.00401073611079</v>
      </c>
      <c r="L23" s="25" t="n">
        <v>0.996477156606932</v>
      </c>
      <c r="M23" s="25" t="n">
        <v>1.0339491963856</v>
      </c>
      <c r="N23" s="25" t="n">
        <v>1.03367376199751</v>
      </c>
      <c r="O23" s="25" t="n">
        <v>1.07899256767303</v>
      </c>
      <c r="P23" s="25" t="n">
        <v>1.14185485774136</v>
      </c>
      <c r="Q23" s="25" t="n">
        <v>1.1363651313837</v>
      </c>
      <c r="R23" s="25" t="n">
        <v>1.10157094142684</v>
      </c>
      <c r="S23" s="25" t="n">
        <v>1.06482480229254</v>
      </c>
      <c r="T23" s="25" t="n">
        <v>1.06203663768875</v>
      </c>
      <c r="U23" s="25" t="n">
        <v>1.05356471295733</v>
      </c>
      <c r="V23" s="25" t="n">
        <v>1.10620456340206</v>
      </c>
      <c r="W23" s="25" t="n">
        <v>1.11730571112728</v>
      </c>
      <c r="X23" s="25" t="n">
        <v>1.17828611361985</v>
      </c>
      <c r="Y23" s="25" t="n">
        <v>1.16053928347207</v>
      </c>
      <c r="Z23" s="25" t="n">
        <v>1.1672250905634</v>
      </c>
      <c r="AA23" s="25" t="n">
        <v>1.18457097047596</v>
      </c>
      <c r="AB23" s="25" t="n">
        <v>1.24333511460533</v>
      </c>
      <c r="AC23" s="25" t="n">
        <v>1.2210303271018</v>
      </c>
      <c r="AD23" s="25" t="n">
        <v>1.24193658521283</v>
      </c>
      <c r="AE23" s="25" t="n">
        <v>1.23504617306281</v>
      </c>
      <c r="AF23" s="25" t="n">
        <v>1.29462428230364</v>
      </c>
      <c r="AG23" s="25" t="n">
        <v>1.29856514715009</v>
      </c>
      <c r="AH23" s="25" t="n">
        <v>1.32510594149485</v>
      </c>
      <c r="AI23" s="25" t="n">
        <v>1.34586284638438</v>
      </c>
      <c r="AJ23" s="25" t="n">
        <v>1.37508690537636</v>
      </c>
      <c r="AK23" s="25" t="n">
        <v>1.37981253488294</v>
      </c>
      <c r="AL23" s="25" t="n">
        <v>1.43068877255127</v>
      </c>
      <c r="AM23" s="25" t="n">
        <v>1.43341162313289</v>
      </c>
      <c r="AN23" s="25" t="n">
        <v>1.45277663642089</v>
      </c>
      <c r="AO23" s="25" t="n">
        <v>1.47703301032724</v>
      </c>
      <c r="AP23" s="25" t="n">
        <v>1.50214068876249</v>
      </c>
      <c r="AQ23" s="25" t="n">
        <v>1.48515199118611</v>
      </c>
      <c r="AR23" s="25" t="n">
        <v>1.4503385061792</v>
      </c>
      <c r="AS23" s="25" t="n">
        <v>1.47940619096124</v>
      </c>
      <c r="AT23" s="25" t="n">
        <v>1.42930148643352</v>
      </c>
      <c r="AU23" s="25" t="n">
        <v>1.47791256515405</v>
      </c>
      <c r="AV23" s="25" t="n">
        <v>1.38381017971618</v>
      </c>
      <c r="AW23" s="25" t="n">
        <v>1.45135304661593</v>
      </c>
      <c r="AX23" s="25" t="n">
        <v>1.44185359893718</v>
      </c>
      <c r="AY23" s="25" t="n">
        <v>1.3817426487156</v>
      </c>
      <c r="AZ23" s="25" t="n">
        <v>1.38430773779448</v>
      </c>
      <c r="BA23" s="25" t="n">
        <v>1.42984329334409</v>
      </c>
      <c r="BB23" s="25" t="n">
        <v>1.46453352018703</v>
      </c>
      <c r="BC23" s="25" t="n">
        <v>1.42969391480908</v>
      </c>
      <c r="BD23" s="25" t="n">
        <v>1.49747149662458</v>
      </c>
      <c r="BE23" s="26" t="n">
        <v>1.38369565590364</v>
      </c>
      <c r="BF23" s="27" t="n">
        <v>-0.0785032838419336</v>
      </c>
      <c r="BG23" s="27" t="n">
        <v>0.00467008731989749</v>
      </c>
      <c r="BH23" s="27" t="n">
        <v>0.00248582870532942</v>
      </c>
    </row>
    <row r="24" s="20" customFormat="true" ht="10.5" hidden="false" customHeight="false" outlineLevel="0" collapsed="false">
      <c r="A24" s="20" t="s">
        <v>111</v>
      </c>
      <c r="B24" s="25" t="n">
        <v>1.4864128905798</v>
      </c>
      <c r="C24" s="25" t="n">
        <v>1.43209811991984</v>
      </c>
      <c r="D24" s="25" t="n">
        <v>1.50338381106712</v>
      </c>
      <c r="E24" s="25" t="n">
        <v>1.67533061569604</v>
      </c>
      <c r="F24" s="25" t="n">
        <v>1.83863631792012</v>
      </c>
      <c r="G24" s="25" t="n">
        <v>1.9423568088388</v>
      </c>
      <c r="H24" s="25" t="n">
        <v>1.90551731554388</v>
      </c>
      <c r="I24" s="25" t="n">
        <v>2.02571989890516</v>
      </c>
      <c r="J24" s="25" t="n">
        <v>2.05287372008468</v>
      </c>
      <c r="K24" s="25" t="n">
        <v>1.98246953924768</v>
      </c>
      <c r="L24" s="25" t="n">
        <v>1.86316841083462</v>
      </c>
      <c r="M24" s="25" t="n">
        <v>1.97617191400611</v>
      </c>
      <c r="N24" s="25" t="n">
        <v>1.97908820398338</v>
      </c>
      <c r="O24" s="25" t="n">
        <v>2.06574868632376</v>
      </c>
      <c r="P24" s="25" t="n">
        <v>2.12568849812212</v>
      </c>
      <c r="Q24" s="25" t="n">
        <v>2.03465727331288</v>
      </c>
      <c r="R24" s="25" t="n">
        <v>1.93442446578384</v>
      </c>
      <c r="S24" s="25" t="n">
        <v>1.84991595512292</v>
      </c>
      <c r="T24" s="25" t="n">
        <v>1.79085577720458</v>
      </c>
      <c r="U24" s="25" t="n">
        <v>1.8710880265824</v>
      </c>
      <c r="V24" s="25" t="n">
        <v>1.95202044020704</v>
      </c>
      <c r="W24" s="25" t="n">
        <v>2.013335228468</v>
      </c>
      <c r="X24" s="25" t="n">
        <v>2.07372895942441</v>
      </c>
      <c r="Y24" s="25" t="n">
        <v>2.11495972905289</v>
      </c>
      <c r="Z24" s="25" t="n">
        <v>2.13110357646596</v>
      </c>
      <c r="AA24" s="25" t="n">
        <v>2.22708513887747</v>
      </c>
      <c r="AB24" s="25" t="n">
        <v>2.30455081580451</v>
      </c>
      <c r="AC24" s="25" t="n">
        <v>2.29946396364529</v>
      </c>
      <c r="AD24" s="25" t="n">
        <v>2.26270733800057</v>
      </c>
      <c r="AE24" s="25" t="n">
        <v>2.38073802096083</v>
      </c>
      <c r="AF24" s="25" t="n">
        <v>2.41003480332798</v>
      </c>
      <c r="AG24" s="25" t="n">
        <v>2.56002585578034</v>
      </c>
      <c r="AH24" s="25" t="n">
        <v>2.58573531925114</v>
      </c>
      <c r="AI24" s="25" t="n">
        <v>2.63666971399657</v>
      </c>
      <c r="AJ24" s="25" t="n">
        <v>2.61699788980177</v>
      </c>
      <c r="AK24" s="25" t="n">
        <v>2.66454361573554</v>
      </c>
      <c r="AL24" s="25" t="n">
        <v>2.64155283280613</v>
      </c>
      <c r="AM24" s="25" t="n">
        <v>2.6290203117337</v>
      </c>
      <c r="AN24" s="25" t="n">
        <v>2.73043923500445</v>
      </c>
      <c r="AO24" s="25" t="n">
        <v>2.74061586172696</v>
      </c>
      <c r="AP24" s="25" t="n">
        <v>2.70891490863088</v>
      </c>
      <c r="AQ24" s="25" t="n">
        <v>2.71540482424307</v>
      </c>
      <c r="AR24" s="25" t="n">
        <v>2.73300774514926</v>
      </c>
      <c r="AS24" s="25" t="n">
        <v>2.77604129332159</v>
      </c>
      <c r="AT24" s="25" t="n">
        <v>2.59311882670802</v>
      </c>
      <c r="AU24" s="25" t="n">
        <v>2.76355955320601</v>
      </c>
      <c r="AV24" s="25" t="n">
        <v>2.57940189648088</v>
      </c>
      <c r="AW24" s="25" t="n">
        <v>2.47154508126207</v>
      </c>
      <c r="AX24" s="25" t="n">
        <v>2.53875882144981</v>
      </c>
      <c r="AY24" s="25" t="n">
        <v>2.35915151320003</v>
      </c>
      <c r="AZ24" s="25" t="n">
        <v>2.39246393668241</v>
      </c>
      <c r="BA24" s="25" t="n">
        <v>2.57873793902171</v>
      </c>
      <c r="BB24" s="25" t="n">
        <v>2.60648270057187</v>
      </c>
      <c r="BC24" s="25" t="n">
        <v>2.58704713849666</v>
      </c>
      <c r="BD24" s="25" t="n">
        <v>2.66739030755432</v>
      </c>
      <c r="BE24" s="26" t="n">
        <v>2.19083947724741</v>
      </c>
      <c r="BF24" s="27" t="n">
        <v>-0.180902183363036</v>
      </c>
      <c r="BG24" s="27" t="n">
        <v>0.00282791603888466</v>
      </c>
      <c r="BH24" s="27" t="n">
        <v>0.0039358739315792</v>
      </c>
    </row>
    <row r="25" s="20" customFormat="true" ht="10.5" hidden="false" customHeight="false" outlineLevel="0" collapsed="false">
      <c r="A25" s="20" t="s">
        <v>112</v>
      </c>
      <c r="B25" s="25" t="n">
        <v>0.430442038</v>
      </c>
      <c r="C25" s="25" t="n">
        <v>0.461538744</v>
      </c>
      <c r="D25" s="25" t="n">
        <v>0.536321742</v>
      </c>
      <c r="E25" s="25" t="n">
        <v>0.600133422</v>
      </c>
      <c r="F25" s="25" t="n">
        <v>0.668657294</v>
      </c>
      <c r="G25" s="25" t="n">
        <v>0.752302083</v>
      </c>
      <c r="H25" s="25" t="n">
        <v>0.783389197</v>
      </c>
      <c r="I25" s="25" t="n">
        <v>0.806194154</v>
      </c>
      <c r="J25" s="25" t="n">
        <v>0.837406872</v>
      </c>
      <c r="K25" s="25" t="n">
        <v>0.862568509</v>
      </c>
      <c r="L25" s="25" t="n">
        <v>0.952994197</v>
      </c>
      <c r="M25" s="25" t="n">
        <v>1.008635194</v>
      </c>
      <c r="N25" s="25" t="n">
        <v>1.062513449</v>
      </c>
      <c r="O25" s="25" t="n">
        <v>1.100691947</v>
      </c>
      <c r="P25" s="25" t="n">
        <v>1.142248279</v>
      </c>
      <c r="Q25" s="25" t="n">
        <v>1.205849771</v>
      </c>
      <c r="R25" s="25" t="n">
        <v>1.187428371</v>
      </c>
      <c r="S25" s="25" t="n">
        <v>1.216574054</v>
      </c>
      <c r="T25" s="25" t="n">
        <v>1.224327295</v>
      </c>
      <c r="U25" s="25" t="n">
        <v>1.217173582</v>
      </c>
      <c r="V25" s="25" t="n">
        <v>1.208496075</v>
      </c>
      <c r="W25" s="25" t="n">
        <v>1.232987534</v>
      </c>
      <c r="X25" s="25" t="n">
        <v>1.242349636</v>
      </c>
      <c r="Y25" s="25" t="n">
        <v>1.270604578</v>
      </c>
      <c r="Z25" s="25" t="n">
        <v>1.259768342</v>
      </c>
      <c r="AA25" s="25" t="n">
        <v>1.16360712106597</v>
      </c>
      <c r="AB25" s="25" t="n">
        <v>0.939785133188571</v>
      </c>
      <c r="AC25" s="25" t="n">
        <v>0.882640194424734</v>
      </c>
      <c r="AD25" s="25" t="n">
        <v>0.93958450254642</v>
      </c>
      <c r="AE25" s="25" t="n">
        <v>0.904481927739323</v>
      </c>
      <c r="AF25" s="25" t="n">
        <v>0.97277190804558</v>
      </c>
      <c r="AG25" s="25" t="n">
        <v>0.968303324615293</v>
      </c>
      <c r="AH25" s="25" t="n">
        <v>0.917746832675394</v>
      </c>
      <c r="AI25" s="25" t="n">
        <v>0.880324086792125</v>
      </c>
      <c r="AJ25" s="25" t="n">
        <v>0.768824830041571</v>
      </c>
      <c r="AK25" s="25" t="n">
        <v>0.777207298490535</v>
      </c>
      <c r="AL25" s="25" t="n">
        <v>0.803694325098497</v>
      </c>
      <c r="AM25" s="25" t="n">
        <v>0.784237440465843</v>
      </c>
      <c r="AN25" s="25" t="n">
        <v>0.813775134639816</v>
      </c>
      <c r="AO25" s="25" t="n">
        <v>0.787796579998332</v>
      </c>
      <c r="AP25" s="25" t="n">
        <v>0.851998032694961</v>
      </c>
      <c r="AQ25" s="25" t="n">
        <v>0.868381340712525</v>
      </c>
      <c r="AR25" s="25" t="n">
        <v>0.842187257093282</v>
      </c>
      <c r="AS25" s="25" t="n">
        <v>0.828268421782547</v>
      </c>
      <c r="AT25" s="25" t="n">
        <v>0.723897761725812</v>
      </c>
      <c r="AU25" s="25" t="n">
        <v>0.75342131683673</v>
      </c>
      <c r="AV25" s="25" t="n">
        <v>0.801833521772929</v>
      </c>
      <c r="AW25" s="25" t="n">
        <v>0.760515165987461</v>
      </c>
      <c r="AX25" s="25" t="n">
        <v>0.703295976668501</v>
      </c>
      <c r="AY25" s="25" t="n">
        <v>0.750872765238694</v>
      </c>
      <c r="AZ25" s="25" t="n">
        <v>0.798061027657681</v>
      </c>
      <c r="BA25" s="25" t="n">
        <v>0.7561601934661</v>
      </c>
      <c r="BB25" s="25" t="n">
        <v>0.773511745200531</v>
      </c>
      <c r="BC25" s="25" t="n">
        <v>0.772006122151942</v>
      </c>
      <c r="BD25" s="25" t="n">
        <v>0.745385244331082</v>
      </c>
      <c r="BE25" s="26" t="n">
        <v>0.689944748070938</v>
      </c>
      <c r="BF25" s="27" t="n">
        <v>-0.0769073330015722</v>
      </c>
      <c r="BG25" s="27" t="n">
        <v>0.0029293844740057</v>
      </c>
      <c r="BH25" s="27" t="n">
        <v>0.00123949544289489</v>
      </c>
    </row>
    <row r="26" s="20" customFormat="true" ht="10.5" hidden="false" customHeight="false" outlineLevel="0" collapsed="false">
      <c r="A26" s="20" t="s">
        <v>113</v>
      </c>
      <c r="B26" s="25" t="s">
        <v>114</v>
      </c>
      <c r="C26" s="25" t="s">
        <v>114</v>
      </c>
      <c r="D26" s="25" t="s">
        <v>114</v>
      </c>
      <c r="E26" s="25" t="s">
        <v>114</v>
      </c>
      <c r="F26" s="25" t="s">
        <v>114</v>
      </c>
      <c r="G26" s="25" t="s">
        <v>114</v>
      </c>
      <c r="H26" s="25" t="s">
        <v>114</v>
      </c>
      <c r="I26" s="25" t="s">
        <v>114</v>
      </c>
      <c r="J26" s="25" t="s">
        <v>114</v>
      </c>
      <c r="K26" s="25" t="s">
        <v>114</v>
      </c>
      <c r="L26" s="25" t="s">
        <v>114</v>
      </c>
      <c r="M26" s="25" t="s">
        <v>114</v>
      </c>
      <c r="N26" s="25" t="s">
        <v>114</v>
      </c>
      <c r="O26" s="25" t="s">
        <v>114</v>
      </c>
      <c r="P26" s="25" t="s">
        <v>114</v>
      </c>
      <c r="Q26" s="25" t="s">
        <v>114</v>
      </c>
      <c r="R26" s="25" t="s">
        <v>114</v>
      </c>
      <c r="S26" s="25" t="s">
        <v>114</v>
      </c>
      <c r="T26" s="25" t="s">
        <v>114</v>
      </c>
      <c r="U26" s="25" t="s">
        <v>114</v>
      </c>
      <c r="V26" s="25" t="s">
        <v>114</v>
      </c>
      <c r="W26" s="25" t="s">
        <v>114</v>
      </c>
      <c r="X26" s="25" t="s">
        <v>114</v>
      </c>
      <c r="Y26" s="25" t="s">
        <v>114</v>
      </c>
      <c r="Z26" s="25" t="s">
        <v>114</v>
      </c>
      <c r="AA26" s="25" t="n">
        <v>0.359176447532</v>
      </c>
      <c r="AB26" s="25" t="n">
        <v>0.30151972548</v>
      </c>
      <c r="AC26" s="25" t="n">
        <v>0.287068683064</v>
      </c>
      <c r="AD26" s="25" t="n">
        <v>0.299459951612</v>
      </c>
      <c r="AE26" s="25" t="n">
        <v>0.30199351276</v>
      </c>
      <c r="AF26" s="25" t="n">
        <v>0.312540981548</v>
      </c>
      <c r="AG26" s="25" t="n">
        <v>0.334194577592</v>
      </c>
      <c r="AH26" s="25" t="n">
        <v>0.33231939068</v>
      </c>
      <c r="AI26" s="25" t="n">
        <v>0.351500615968</v>
      </c>
      <c r="AJ26" s="25" t="n">
        <v>0.362799408568</v>
      </c>
      <c r="AK26" s="25" t="n">
        <v>0.343415694732</v>
      </c>
      <c r="AL26" s="25" t="n">
        <v>0.360860951718701</v>
      </c>
      <c r="AM26" s="25" t="n">
        <v>0.362109273666065</v>
      </c>
      <c r="AN26" s="25" t="n">
        <v>0.379299090667385</v>
      </c>
      <c r="AO26" s="25" t="n">
        <v>0.393148473928204</v>
      </c>
      <c r="AP26" s="25" t="n">
        <v>0.38900355688481</v>
      </c>
      <c r="AQ26" s="25" t="n">
        <v>0.384479000517208</v>
      </c>
      <c r="AR26" s="25" t="n">
        <v>0.387505824010723</v>
      </c>
      <c r="AS26" s="25" t="n">
        <v>0.384711452751925</v>
      </c>
      <c r="AT26" s="25" t="n">
        <v>0.378822159755319</v>
      </c>
      <c r="AU26" s="25" t="n">
        <v>0.384066545628859</v>
      </c>
      <c r="AV26" s="25" t="n">
        <v>0.336763093693073</v>
      </c>
      <c r="AW26" s="25" t="n">
        <v>0.312041221341091</v>
      </c>
      <c r="AX26" s="25" t="n">
        <v>0.340129565104277</v>
      </c>
      <c r="AY26" s="25" t="n">
        <v>0.339483025366323</v>
      </c>
      <c r="AZ26" s="25" t="n">
        <v>0.322788477917143</v>
      </c>
      <c r="BA26" s="25" t="n">
        <v>0.335351286262343</v>
      </c>
      <c r="BB26" s="25" t="n">
        <v>0.336083975712</v>
      </c>
      <c r="BC26" s="25" t="n">
        <v>0.346417728748842</v>
      </c>
      <c r="BD26" s="25" t="n">
        <v>0.338403366809319</v>
      </c>
      <c r="BE26" s="26" t="n">
        <v>0.326690545797572</v>
      </c>
      <c r="BF26" s="27" t="n">
        <v>-0.0372496829752734</v>
      </c>
      <c r="BG26" s="27" t="n">
        <v>-0.0112194158676957</v>
      </c>
      <c r="BH26" s="27" t="n">
        <v>0.000586904159912963</v>
      </c>
    </row>
    <row r="27" s="20" customFormat="true" ht="10.5" hidden="false" customHeight="false" outlineLevel="0" collapsed="false">
      <c r="A27" s="20" t="s">
        <v>115</v>
      </c>
      <c r="B27" s="25" t="n">
        <v>0.016848902</v>
      </c>
      <c r="C27" s="25" t="n">
        <v>0.019219077</v>
      </c>
      <c r="D27" s="25" t="n">
        <v>0.020834117</v>
      </c>
      <c r="E27" s="25" t="n">
        <v>0.023138106</v>
      </c>
      <c r="F27" s="25" t="n">
        <v>0.027323257</v>
      </c>
      <c r="G27" s="25" t="n">
        <v>0.028817385</v>
      </c>
      <c r="H27" s="25" t="n">
        <v>0.034374652</v>
      </c>
      <c r="I27" s="25" t="n">
        <v>0.038653286</v>
      </c>
      <c r="J27" s="25" t="n">
        <v>0.041469013</v>
      </c>
      <c r="K27" s="25" t="n">
        <v>0.036767103</v>
      </c>
      <c r="L27" s="25" t="n">
        <v>0.030708828</v>
      </c>
      <c r="M27" s="25" t="n">
        <v>0.031223014</v>
      </c>
      <c r="N27" s="25" t="n">
        <v>0.035269141</v>
      </c>
      <c r="O27" s="25" t="n">
        <v>0.036160147</v>
      </c>
      <c r="P27" s="25" t="n">
        <v>0.0366942</v>
      </c>
      <c r="Q27" s="25" t="n">
        <v>0.037003194</v>
      </c>
      <c r="R27" s="25" t="n">
        <v>0.035482297</v>
      </c>
      <c r="S27" s="25" t="n">
        <v>0.042529651</v>
      </c>
      <c r="T27" s="25" t="n">
        <v>0.044750447</v>
      </c>
      <c r="U27" s="25" t="n">
        <v>0.04540496</v>
      </c>
      <c r="V27" s="25" t="n">
        <v>0.048835367</v>
      </c>
      <c r="W27" s="25" t="n">
        <v>0.050916378</v>
      </c>
      <c r="X27" s="25" t="n">
        <v>0.062210971</v>
      </c>
      <c r="Y27" s="25" t="n">
        <v>0.064242021</v>
      </c>
      <c r="Z27" s="25" t="n">
        <v>0.065923317</v>
      </c>
      <c r="AA27" s="25" t="n">
        <v>0.069388329</v>
      </c>
      <c r="AB27" s="25" t="n">
        <v>0.070243764</v>
      </c>
      <c r="AC27" s="25" t="n">
        <v>0.082068048</v>
      </c>
      <c r="AD27" s="25" t="n">
        <v>0.08528464</v>
      </c>
      <c r="AE27" s="25" t="n">
        <v>0.085436497</v>
      </c>
      <c r="AF27" s="25" t="n">
        <v>0.090830423</v>
      </c>
      <c r="AG27" s="25" t="n">
        <v>0.092177344</v>
      </c>
      <c r="AH27" s="25" t="n">
        <v>0.093065842</v>
      </c>
      <c r="AI27" s="25" t="n">
        <v>0.09880778</v>
      </c>
      <c r="AJ27" s="25" t="n">
        <v>0.103970444</v>
      </c>
      <c r="AK27" s="25" t="n">
        <v>0.108939979</v>
      </c>
      <c r="AL27" s="25" t="n">
        <v>0.11019475</v>
      </c>
      <c r="AM27" s="25" t="n">
        <v>0.108669371</v>
      </c>
      <c r="AN27" s="25" t="n">
        <v>0.115517882</v>
      </c>
      <c r="AO27" s="25" t="n">
        <v>0.112421634643312</v>
      </c>
      <c r="AP27" s="25" t="n">
        <v>0.125973454544304</v>
      </c>
      <c r="AQ27" s="25" t="n">
        <v>0.123881821754726</v>
      </c>
      <c r="AR27" s="25" t="n">
        <v>0.125947779313306</v>
      </c>
      <c r="AS27" s="25" t="n">
        <v>0.129053118828157</v>
      </c>
      <c r="AT27" s="25" t="n">
        <v>0.125954896109729</v>
      </c>
      <c r="AU27" s="25" t="n">
        <v>0.122505021044294</v>
      </c>
      <c r="AV27" s="25" t="n">
        <v>0.121222210076267</v>
      </c>
      <c r="AW27" s="25" t="n">
        <v>0.113543083229091</v>
      </c>
      <c r="AX27" s="25" t="n">
        <v>0.101525647982651</v>
      </c>
      <c r="AY27" s="25" t="n">
        <v>0.101584035173709</v>
      </c>
      <c r="AZ27" s="25" t="n">
        <v>0.104737151805513</v>
      </c>
      <c r="BA27" s="25" t="n">
        <v>0.113908462652331</v>
      </c>
      <c r="BB27" s="25" t="n">
        <v>0.116992854428933</v>
      </c>
      <c r="BC27" s="25" t="n">
        <v>0.116494944483684</v>
      </c>
      <c r="BD27" s="25" t="n">
        <v>0.116564577787574</v>
      </c>
      <c r="BE27" s="26" t="n">
        <v>0.101527109560122</v>
      </c>
      <c r="BF27" s="27" t="n">
        <v>-0.131385237199321</v>
      </c>
      <c r="BG27" s="27" t="n">
        <v>-0.00771790685055362</v>
      </c>
      <c r="BH27" s="27" t="n">
        <v>0.000182394880143537</v>
      </c>
    </row>
    <row r="28" s="20" customFormat="true" ht="10.5" hidden="false" customHeight="false" outlineLevel="0" collapsed="false">
      <c r="A28" s="20" t="s">
        <v>116</v>
      </c>
      <c r="B28" s="25" t="n">
        <v>1.686161532</v>
      </c>
      <c r="C28" s="25" t="n">
        <v>1.698867062</v>
      </c>
      <c r="D28" s="25" t="n">
        <v>1.672561413</v>
      </c>
      <c r="E28" s="25" t="n">
        <v>1.744665257</v>
      </c>
      <c r="F28" s="25" t="n">
        <v>1.819146129</v>
      </c>
      <c r="G28" s="25" t="n">
        <v>1.895634032</v>
      </c>
      <c r="H28" s="25" t="n">
        <v>1.992544758</v>
      </c>
      <c r="I28" s="25" t="n">
        <v>2.003828014</v>
      </c>
      <c r="J28" s="25" t="n">
        <v>2.015895149</v>
      </c>
      <c r="K28" s="25" t="n">
        <v>2.037043744</v>
      </c>
      <c r="L28" s="25" t="n">
        <v>2.120308178</v>
      </c>
      <c r="M28" s="25" t="n">
        <v>2.179690303</v>
      </c>
      <c r="N28" s="25" t="n">
        <v>2.25106561</v>
      </c>
      <c r="O28" s="25" t="n">
        <v>2.282668718</v>
      </c>
      <c r="P28" s="25" t="n">
        <v>2.306514381</v>
      </c>
      <c r="Q28" s="25" t="n">
        <v>2.233460885</v>
      </c>
      <c r="R28" s="25" t="n">
        <v>2.217081276</v>
      </c>
      <c r="S28" s="25" t="n">
        <v>2.191338982</v>
      </c>
      <c r="T28" s="25" t="n">
        <v>2.194808212</v>
      </c>
      <c r="U28" s="25" t="n">
        <v>2.26798378</v>
      </c>
      <c r="V28" s="25" t="n">
        <v>2.271841859</v>
      </c>
      <c r="W28" s="25" t="n">
        <v>2.296259384</v>
      </c>
      <c r="X28" s="25" t="n">
        <v>2.347826779</v>
      </c>
      <c r="Y28" s="25" t="n">
        <v>2.358113605</v>
      </c>
      <c r="Z28" s="25" t="n">
        <v>2.285869651</v>
      </c>
      <c r="AA28" s="25" t="n">
        <v>1.964823054292</v>
      </c>
      <c r="AB28" s="25" t="n">
        <v>1.78818903888</v>
      </c>
      <c r="AC28" s="25" t="n">
        <v>1.73518694439871</v>
      </c>
      <c r="AD28" s="25" t="n">
        <v>1.72090645953415</v>
      </c>
      <c r="AE28" s="25" t="n">
        <v>1.6751225142675</v>
      </c>
      <c r="AF28" s="25" t="n">
        <v>1.74584428188119</v>
      </c>
      <c r="AG28" s="25" t="n">
        <v>1.80604957981462</v>
      </c>
      <c r="AH28" s="25" t="n">
        <v>1.73183167103947</v>
      </c>
      <c r="AI28" s="25" t="n">
        <v>1.68116202536884</v>
      </c>
      <c r="AJ28" s="25" t="n">
        <v>1.61144908337707</v>
      </c>
      <c r="AK28" s="25" t="n">
        <v>1.70329588299784</v>
      </c>
      <c r="AL28" s="25" t="n">
        <v>1.74161216565586</v>
      </c>
      <c r="AM28" s="25" t="n">
        <v>1.74584435054992</v>
      </c>
      <c r="AN28" s="25" t="n">
        <v>1.84521410836408</v>
      </c>
      <c r="AO28" s="25" t="n">
        <v>1.89083686154181</v>
      </c>
      <c r="AP28" s="25" t="n">
        <v>1.86189455372195</v>
      </c>
      <c r="AQ28" s="25" t="n">
        <v>1.89726737034255</v>
      </c>
      <c r="AR28" s="25" t="n">
        <v>1.8761111541025</v>
      </c>
      <c r="AS28" s="25" t="n">
        <v>1.83939111911435</v>
      </c>
      <c r="AT28" s="25" t="n">
        <v>1.76322682056504</v>
      </c>
      <c r="AU28" s="25" t="n">
        <v>1.83651523906424</v>
      </c>
      <c r="AV28" s="25" t="n">
        <v>1.79387210776643</v>
      </c>
      <c r="AW28" s="25" t="n">
        <v>1.78273495188631</v>
      </c>
      <c r="AX28" s="25" t="n">
        <v>1.74719063231223</v>
      </c>
      <c r="AY28" s="25" t="n">
        <v>1.70819554629514</v>
      </c>
      <c r="AZ28" s="25" t="n">
        <v>1.67512888101449</v>
      </c>
      <c r="BA28" s="25" t="n">
        <v>1.65247541338986</v>
      </c>
      <c r="BB28" s="25" t="n">
        <v>1.7240924447627</v>
      </c>
      <c r="BC28" s="25" t="n">
        <v>1.71885803971747</v>
      </c>
      <c r="BD28" s="25" t="n">
        <v>1.69833779280375</v>
      </c>
      <c r="BE28" s="26" t="n">
        <v>1.53758200567862</v>
      </c>
      <c r="BF28" s="27" t="n">
        <v>-0.0971283990472666</v>
      </c>
      <c r="BG28" s="27" t="n">
        <v>-0.00374253393393431</v>
      </c>
      <c r="BH28" s="27" t="n">
        <v>0.00276228769686914</v>
      </c>
    </row>
    <row r="29" s="20" customFormat="true" ht="10.5" hidden="false" customHeight="false" outlineLevel="0" collapsed="false">
      <c r="A29" s="20" t="s">
        <v>117</v>
      </c>
      <c r="B29" s="25" t="n">
        <v>0.5983336558</v>
      </c>
      <c r="C29" s="25" t="n">
        <v>0.6805970864</v>
      </c>
      <c r="D29" s="25" t="n">
        <v>0.6844283932</v>
      </c>
      <c r="E29" s="25" t="n">
        <v>0.7151871396</v>
      </c>
      <c r="F29" s="25" t="n">
        <v>0.8209535534</v>
      </c>
      <c r="G29" s="25" t="n">
        <v>0.874746441</v>
      </c>
      <c r="H29" s="25" t="n">
        <v>0.826671074</v>
      </c>
      <c r="I29" s="25" t="n">
        <v>0.8724167038</v>
      </c>
      <c r="J29" s="25" t="n">
        <v>0.8440749412</v>
      </c>
      <c r="K29" s="25" t="n">
        <v>0.7679145684</v>
      </c>
      <c r="L29" s="25" t="n">
        <v>0.7568485672</v>
      </c>
      <c r="M29" s="25" t="n">
        <v>0.8331831798</v>
      </c>
      <c r="N29" s="25" t="n">
        <v>0.8502645888</v>
      </c>
      <c r="O29" s="25" t="n">
        <v>0.8626075588</v>
      </c>
      <c r="P29" s="25" t="n">
        <v>0.8608764808</v>
      </c>
      <c r="Q29" s="25" t="n">
        <v>0.8386304736</v>
      </c>
      <c r="R29" s="25" t="n">
        <v>0.75326086</v>
      </c>
      <c r="S29" s="25" t="n">
        <v>0.7199482638</v>
      </c>
      <c r="T29" s="25" t="n">
        <v>0.6843206062</v>
      </c>
      <c r="U29" s="25" t="n">
        <v>0.6957635528</v>
      </c>
      <c r="V29" s="25" t="n">
        <v>0.7840305436</v>
      </c>
      <c r="W29" s="25" t="n">
        <v>0.8013410248</v>
      </c>
      <c r="X29" s="25" t="n">
        <v>0.7724845186</v>
      </c>
      <c r="Y29" s="25" t="n">
        <v>0.7639737618</v>
      </c>
      <c r="Z29" s="25" t="n">
        <v>0.704453164</v>
      </c>
      <c r="AA29" s="25" t="n">
        <v>0.7263345108</v>
      </c>
      <c r="AB29" s="25" t="n">
        <v>0.83724986251304</v>
      </c>
      <c r="AC29" s="25" t="n">
        <v>0.78390671265194</v>
      </c>
      <c r="AD29" s="25" t="n">
        <v>0.83092235941558</v>
      </c>
      <c r="AE29" s="25" t="n">
        <v>0.891391295323127</v>
      </c>
      <c r="AF29" s="25" t="n">
        <v>0.875286670475793</v>
      </c>
      <c r="AG29" s="25" t="n">
        <v>1.04155439056888</v>
      </c>
      <c r="AH29" s="25" t="n">
        <v>0.944076581996072</v>
      </c>
      <c r="AI29" s="25" t="n">
        <v>0.909843069257114</v>
      </c>
      <c r="AJ29" s="25" t="n">
        <v>0.881833825394705</v>
      </c>
      <c r="AK29" s="25" t="n">
        <v>0.846774395597462</v>
      </c>
      <c r="AL29" s="25" t="n">
        <v>0.848847586609642</v>
      </c>
      <c r="AM29" s="25" t="n">
        <v>0.846146739121448</v>
      </c>
      <c r="AN29" s="25" t="n">
        <v>0.911104817626558</v>
      </c>
      <c r="AO29" s="25" t="n">
        <v>0.860705280442868</v>
      </c>
      <c r="AP29" s="25" t="n">
        <v>0.830154369284031</v>
      </c>
      <c r="AQ29" s="25" t="n">
        <v>0.915061464465814</v>
      </c>
      <c r="AR29" s="25" t="n">
        <v>0.866958340045658</v>
      </c>
      <c r="AS29" s="25" t="n">
        <v>0.834048710166456</v>
      </c>
      <c r="AT29" s="25" t="n">
        <v>0.784015613271585</v>
      </c>
      <c r="AU29" s="25" t="n">
        <v>0.823182439137616</v>
      </c>
      <c r="AV29" s="25" t="n">
        <v>0.776541961672174</v>
      </c>
      <c r="AW29" s="25" t="n">
        <v>0.717960846264183</v>
      </c>
      <c r="AX29" s="25" t="n">
        <v>0.749997827034773</v>
      </c>
      <c r="AY29" s="25" t="n">
        <v>0.72453838737791</v>
      </c>
      <c r="AZ29" s="25" t="n">
        <v>0.698952365901742</v>
      </c>
      <c r="BA29" s="25" t="n">
        <v>0.705092489311941</v>
      </c>
      <c r="BB29" s="25" t="n">
        <v>0.704979274609892</v>
      </c>
      <c r="BC29" s="25" t="n">
        <v>0.69727356296604</v>
      </c>
      <c r="BD29" s="25" t="n">
        <v>0.676819803223435</v>
      </c>
      <c r="BE29" s="26" t="n">
        <v>0.590391986312874</v>
      </c>
      <c r="BF29" s="27" t="n">
        <v>-0.130080280378963</v>
      </c>
      <c r="BG29" s="27" t="n">
        <v>-0.0145948343591131</v>
      </c>
      <c r="BH29" s="27" t="n">
        <v>0.00106064750634384</v>
      </c>
    </row>
    <row r="30" s="20" customFormat="true" ht="10.5" hidden="false" customHeight="false" outlineLevel="0" collapsed="false">
      <c r="A30" s="20" t="s">
        <v>118</v>
      </c>
      <c r="B30" s="25" t="s">
        <v>114</v>
      </c>
      <c r="C30" s="25" t="s">
        <v>114</v>
      </c>
      <c r="D30" s="25" t="s">
        <v>114</v>
      </c>
      <c r="E30" s="25" t="s">
        <v>114</v>
      </c>
      <c r="F30" s="25" t="s">
        <v>114</v>
      </c>
      <c r="G30" s="25" t="s">
        <v>114</v>
      </c>
      <c r="H30" s="25" t="s">
        <v>114</v>
      </c>
      <c r="I30" s="25" t="s">
        <v>114</v>
      </c>
      <c r="J30" s="25" t="s">
        <v>114</v>
      </c>
      <c r="K30" s="25" t="s">
        <v>114</v>
      </c>
      <c r="L30" s="25" t="s">
        <v>114</v>
      </c>
      <c r="M30" s="25" t="s">
        <v>114</v>
      </c>
      <c r="N30" s="25" t="s">
        <v>114</v>
      </c>
      <c r="O30" s="25" t="s">
        <v>114</v>
      </c>
      <c r="P30" s="25" t="s">
        <v>114</v>
      </c>
      <c r="Q30" s="25" t="s">
        <v>114</v>
      </c>
      <c r="R30" s="25" t="s">
        <v>114</v>
      </c>
      <c r="S30" s="25" t="s">
        <v>114</v>
      </c>
      <c r="T30" s="25" t="s">
        <v>114</v>
      </c>
      <c r="U30" s="25" t="s">
        <v>114</v>
      </c>
      <c r="V30" s="25" t="n">
        <v>0.42642940338684</v>
      </c>
      <c r="W30" s="25" t="n">
        <v>0.42437827087519</v>
      </c>
      <c r="X30" s="25" t="n">
        <v>0.430798859304121</v>
      </c>
      <c r="Y30" s="25" t="n">
        <v>0.423478313471334</v>
      </c>
      <c r="Z30" s="25" t="n">
        <v>0.436410205819172</v>
      </c>
      <c r="AA30" s="25" t="n">
        <v>0.433284724513423</v>
      </c>
      <c r="AB30" s="25" t="n">
        <v>0.391186789749759</v>
      </c>
      <c r="AC30" s="25" t="n">
        <v>0.282870717632</v>
      </c>
      <c r="AD30" s="25" t="n">
        <v>0.2235664831</v>
      </c>
      <c r="AE30" s="25" t="n">
        <v>0.224851058492</v>
      </c>
      <c r="AF30" s="25" t="n">
        <v>0.209876247116</v>
      </c>
      <c r="AG30" s="25" t="n">
        <v>0.222004398652</v>
      </c>
      <c r="AH30" s="25" t="n">
        <v>0.218925908176</v>
      </c>
      <c r="AI30" s="25" t="n">
        <v>0.20518509594</v>
      </c>
      <c r="AJ30" s="25" t="n">
        <v>0.189710903028</v>
      </c>
      <c r="AK30" s="25" t="n">
        <v>0.194314803828</v>
      </c>
      <c r="AL30" s="25" t="n">
        <v>0.202228039964831</v>
      </c>
      <c r="AM30" s="25" t="n">
        <v>0.201325107130323</v>
      </c>
      <c r="AN30" s="25" t="n">
        <v>0.218944762551077</v>
      </c>
      <c r="AO30" s="25" t="n">
        <v>0.227274029397554</v>
      </c>
      <c r="AP30" s="25" t="n">
        <v>0.224318254498684</v>
      </c>
      <c r="AQ30" s="25" t="n">
        <v>0.22078480675766</v>
      </c>
      <c r="AR30" s="25" t="n">
        <v>0.25021494302</v>
      </c>
      <c r="AS30" s="25" t="n">
        <v>0.239115817192366</v>
      </c>
      <c r="AT30" s="25" t="n">
        <v>0.212457062954185</v>
      </c>
      <c r="AU30" s="25" t="n">
        <v>0.256781399054629</v>
      </c>
      <c r="AV30" s="25" t="n">
        <v>0.264861120059445</v>
      </c>
      <c r="AW30" s="25" t="n">
        <v>0.268760423161724</v>
      </c>
      <c r="AX30" s="25" t="n">
        <v>0.277890577164788</v>
      </c>
      <c r="AY30" s="25" t="n">
        <v>0.270923670267334</v>
      </c>
      <c r="AZ30" s="25" t="n">
        <v>0.253048781990894</v>
      </c>
      <c r="BA30" s="25" t="n">
        <v>0.25455392459469</v>
      </c>
      <c r="BB30" s="25" t="n">
        <v>0.281767286195938</v>
      </c>
      <c r="BC30" s="25" t="n">
        <v>0.291129648623767</v>
      </c>
      <c r="BD30" s="25" t="n">
        <v>0.216764326174762</v>
      </c>
      <c r="BE30" s="26" t="n">
        <v>0.18636210165124</v>
      </c>
      <c r="BF30" s="27" t="n">
        <v>-0.142603772212436</v>
      </c>
      <c r="BG30" s="27" t="n">
        <v>0.00200909529276694</v>
      </c>
      <c r="BH30" s="27" t="n">
        <v>0.000334802136505683</v>
      </c>
    </row>
    <row r="31" s="20" customFormat="true" ht="10.5" hidden="false" customHeight="false" outlineLevel="0" collapsed="false">
      <c r="A31" s="20" t="s">
        <v>119</v>
      </c>
      <c r="B31" s="25" t="n">
        <v>0.409418444443354</v>
      </c>
      <c r="C31" s="25" t="n">
        <v>0.466217208140081</v>
      </c>
      <c r="D31" s="25" t="n">
        <v>0.490205095056929</v>
      </c>
      <c r="E31" s="25" t="n">
        <v>0.533344056000889</v>
      </c>
      <c r="F31" s="25" t="n">
        <v>0.588071487678546</v>
      </c>
      <c r="G31" s="25" t="n">
        <v>0.648006010242424</v>
      </c>
      <c r="H31" s="25" t="n">
        <v>0.664802122808081</v>
      </c>
      <c r="I31" s="25" t="n">
        <v>0.70146171679798</v>
      </c>
      <c r="J31" s="25" t="n">
        <v>0.77357707779798</v>
      </c>
      <c r="K31" s="25" t="n">
        <v>0.740386049030303</v>
      </c>
      <c r="L31" s="25" t="n">
        <v>0.752627853090909</v>
      </c>
      <c r="M31" s="25" t="n">
        <v>0.800426262818182</v>
      </c>
      <c r="N31" s="25" t="n">
        <v>0.844564117449761</v>
      </c>
      <c r="O31" s="25" t="n">
        <v>0.878297380305689</v>
      </c>
      <c r="P31" s="25" t="n">
        <v>0.948593616128123</v>
      </c>
      <c r="Q31" s="25" t="n">
        <v>0.944694478276981</v>
      </c>
      <c r="R31" s="25" t="n">
        <v>0.950087974492823</v>
      </c>
      <c r="S31" s="25" t="n">
        <v>0.937989639573099</v>
      </c>
      <c r="T31" s="25" t="n">
        <v>0.928373248860713</v>
      </c>
      <c r="U31" s="25" t="n">
        <v>0.96784828021159</v>
      </c>
      <c r="V31" s="25" t="n">
        <v>1.01664027423817</v>
      </c>
      <c r="W31" s="25" t="n">
        <v>1.02842808047794</v>
      </c>
      <c r="X31" s="25" t="n">
        <v>1.0823832288017</v>
      </c>
      <c r="Y31" s="25" t="n">
        <v>1.07551415799468</v>
      </c>
      <c r="Z31" s="25" t="n">
        <v>1.08052547267145</v>
      </c>
      <c r="AA31" s="25" t="n">
        <v>1.14354269954722</v>
      </c>
      <c r="AB31" s="25" t="n">
        <v>1.16922328515884</v>
      </c>
      <c r="AC31" s="25" t="n">
        <v>1.16423337547138</v>
      </c>
      <c r="AD31" s="25" t="n">
        <v>1.17376356292609</v>
      </c>
      <c r="AE31" s="25" t="n">
        <v>1.23375480610213</v>
      </c>
      <c r="AF31" s="25" t="n">
        <v>1.17406053323145</v>
      </c>
      <c r="AG31" s="25" t="n">
        <v>1.23177029802014</v>
      </c>
      <c r="AH31" s="25" t="n">
        <v>1.24323432900126</v>
      </c>
      <c r="AI31" s="25" t="n">
        <v>1.28394869228611</v>
      </c>
      <c r="AJ31" s="25" t="n">
        <v>1.26144650117773</v>
      </c>
      <c r="AK31" s="25" t="n">
        <v>1.26710295776569</v>
      </c>
      <c r="AL31" s="25" t="n">
        <v>1.29602639733116</v>
      </c>
      <c r="AM31" s="25" t="n">
        <v>1.30297078863065</v>
      </c>
      <c r="AN31" s="25" t="n">
        <v>1.39658959073015</v>
      </c>
      <c r="AO31" s="25" t="n">
        <v>1.38469821181951</v>
      </c>
      <c r="AP31" s="25" t="n">
        <v>1.25680162468372</v>
      </c>
      <c r="AQ31" s="25" t="n">
        <v>1.35004966958947</v>
      </c>
      <c r="AR31" s="25" t="n">
        <v>1.34508768077395</v>
      </c>
      <c r="AS31" s="25" t="n">
        <v>1.29249528871512</v>
      </c>
      <c r="AT31" s="25" t="n">
        <v>1.20078160082131</v>
      </c>
      <c r="AU31" s="25" t="n">
        <v>1.30276481337765</v>
      </c>
      <c r="AV31" s="25" t="n">
        <v>1.21730733662757</v>
      </c>
      <c r="AW31" s="25" t="n">
        <v>1.18309092417289</v>
      </c>
      <c r="AX31" s="25" t="n">
        <v>1.18985141385721</v>
      </c>
      <c r="AY31" s="25" t="n">
        <v>1.14722213118149</v>
      </c>
      <c r="AZ31" s="25" t="n">
        <v>1.13951917039246</v>
      </c>
      <c r="BA31" s="25" t="n">
        <v>1.15962513668266</v>
      </c>
      <c r="BB31" s="25" t="n">
        <v>1.13387300071212</v>
      </c>
      <c r="BC31" s="25" t="n">
        <v>1.1567150660833</v>
      </c>
      <c r="BD31" s="25" t="n">
        <v>1.12524480421322</v>
      </c>
      <c r="BE31" s="26" t="n">
        <v>1.09629515093449</v>
      </c>
      <c r="BF31" s="27" t="n">
        <v>-0.028389373673675</v>
      </c>
      <c r="BG31" s="27" t="n">
        <v>-0.00647614509845662</v>
      </c>
      <c r="BH31" s="27" t="n">
        <v>0.00196950965631722</v>
      </c>
    </row>
    <row r="32" s="20" customFormat="true" ht="10.5" hidden="false" customHeight="false" outlineLevel="0" collapsed="false">
      <c r="A32" s="20" t="s">
        <v>120</v>
      </c>
      <c r="B32" s="25" t="n">
        <v>4.68432286024922</v>
      </c>
      <c r="C32" s="25" t="n">
        <v>4.79417568927098</v>
      </c>
      <c r="D32" s="25" t="n">
        <v>5.10720509962338</v>
      </c>
      <c r="E32" s="25" t="n">
        <v>5.38903248988827</v>
      </c>
      <c r="F32" s="25" t="n">
        <v>5.94052675329774</v>
      </c>
      <c r="G32" s="25" t="n">
        <v>6.45173973073509</v>
      </c>
      <c r="H32" s="25" t="n">
        <v>6.71364877054481</v>
      </c>
      <c r="I32" s="25" t="n">
        <v>7.17782358967071</v>
      </c>
      <c r="J32" s="25" t="n">
        <v>7.79714743843532</v>
      </c>
      <c r="K32" s="25" t="n">
        <v>7.65140632351013</v>
      </c>
      <c r="L32" s="25" t="n">
        <v>7.20279210556195</v>
      </c>
      <c r="M32" s="25" t="n">
        <v>7.67808012904318</v>
      </c>
      <c r="N32" s="25" t="n">
        <v>7.76228955618441</v>
      </c>
      <c r="O32" s="25" t="n">
        <v>8.1145217330146</v>
      </c>
      <c r="P32" s="25" t="n">
        <v>8.35465112366816</v>
      </c>
      <c r="Q32" s="25" t="n">
        <v>8.24562781435482</v>
      </c>
      <c r="R32" s="25" t="n">
        <v>8.154019414072</v>
      </c>
      <c r="S32" s="25" t="n">
        <v>7.85066545748</v>
      </c>
      <c r="T32" s="25" t="n">
        <v>8.040824471884</v>
      </c>
      <c r="U32" s="25" t="n">
        <v>8.30643908524</v>
      </c>
      <c r="V32" s="25" t="n">
        <v>8.578297752728</v>
      </c>
      <c r="W32" s="25" t="n">
        <v>8.786792732284</v>
      </c>
      <c r="X32" s="25" t="n">
        <v>8.9437933069</v>
      </c>
      <c r="Y32" s="25" t="n">
        <v>9.058563473252</v>
      </c>
      <c r="Z32" s="25" t="n">
        <v>9.184350008232</v>
      </c>
      <c r="AA32" s="25" t="n">
        <v>9.46312040326</v>
      </c>
      <c r="AB32" s="25" t="n">
        <v>10.05903052404</v>
      </c>
      <c r="AC32" s="25" t="n">
        <v>10.1353661747027</v>
      </c>
      <c r="AD32" s="25" t="n">
        <v>10.1337327448754</v>
      </c>
      <c r="AE32" s="25" t="n">
        <v>9.99954011849303</v>
      </c>
      <c r="AF32" s="25" t="n">
        <v>10.2397298185203</v>
      </c>
      <c r="AG32" s="25" t="n">
        <v>10.6251251039385</v>
      </c>
      <c r="AH32" s="25" t="n">
        <v>10.4804831049126</v>
      </c>
      <c r="AI32" s="25" t="n">
        <v>10.7262702066227</v>
      </c>
      <c r="AJ32" s="25" t="n">
        <v>10.9096989301709</v>
      </c>
      <c r="AK32" s="25" t="n">
        <v>11.0497274179413</v>
      </c>
      <c r="AL32" s="25" t="n">
        <v>11.1806649321502</v>
      </c>
      <c r="AM32" s="25" t="n">
        <v>11.0701087327908</v>
      </c>
      <c r="AN32" s="25" t="n">
        <v>11.185753227994</v>
      </c>
      <c r="AO32" s="25" t="n">
        <v>11.2771167950722</v>
      </c>
      <c r="AP32" s="25" t="n">
        <v>11.214840395669</v>
      </c>
      <c r="AQ32" s="25" t="n">
        <v>11.1210134639554</v>
      </c>
      <c r="AR32" s="25" t="n">
        <v>10.9238436105255</v>
      </c>
      <c r="AS32" s="25" t="n">
        <v>10.9537154074303</v>
      </c>
      <c r="AT32" s="25" t="n">
        <v>10.3436568033611</v>
      </c>
      <c r="AU32" s="25" t="n">
        <v>10.6506143276462</v>
      </c>
      <c r="AV32" s="25" t="n">
        <v>10.2366464547777</v>
      </c>
      <c r="AW32" s="25" t="n">
        <v>10.2334709248419</v>
      </c>
      <c r="AX32" s="25" t="n">
        <v>10.3337818844464</v>
      </c>
      <c r="AY32" s="25" t="n">
        <v>9.8937634980033</v>
      </c>
      <c r="AZ32" s="25" t="n">
        <v>9.95376808117944</v>
      </c>
      <c r="BA32" s="25" t="n">
        <v>9.78519887782455</v>
      </c>
      <c r="BB32" s="25" t="n">
        <v>9.7151269564532</v>
      </c>
      <c r="BC32" s="25" t="n">
        <v>9.88239164097158</v>
      </c>
      <c r="BD32" s="25" t="n">
        <v>9.67233793688479</v>
      </c>
      <c r="BE32" s="26" t="n">
        <v>8.7040257650338</v>
      </c>
      <c r="BF32" s="27" t="n">
        <v>-0.102570202725135</v>
      </c>
      <c r="BG32" s="27" t="n">
        <v>-0.00668787695463968</v>
      </c>
      <c r="BH32" s="27" t="n">
        <v>0.015636904695287</v>
      </c>
    </row>
    <row r="33" s="20" customFormat="true" ht="10.5" hidden="false" customHeight="false" outlineLevel="0" collapsed="false">
      <c r="A33" s="20" t="s">
        <v>121</v>
      </c>
      <c r="B33" s="25" t="n">
        <v>10.6789712505992</v>
      </c>
      <c r="C33" s="25" t="n">
        <v>10.7058353862056</v>
      </c>
      <c r="D33" s="25" t="n">
        <v>10.6789460417536</v>
      </c>
      <c r="E33" s="25" t="n">
        <v>11.4022033146778</v>
      </c>
      <c r="F33" s="25" t="n">
        <v>12.3012916878772</v>
      </c>
      <c r="G33" s="25" t="n">
        <v>12.9855784972736</v>
      </c>
      <c r="H33" s="25" t="n">
        <v>13.1052936620891</v>
      </c>
      <c r="I33" s="25" t="n">
        <v>13.5607139101142</v>
      </c>
      <c r="J33" s="25" t="n">
        <v>14.3404753278037</v>
      </c>
      <c r="K33" s="25" t="n">
        <v>14.0888043085969</v>
      </c>
      <c r="L33" s="25" t="n">
        <v>13.5345694216036</v>
      </c>
      <c r="M33" s="25" t="n">
        <v>14.4436653279709</v>
      </c>
      <c r="N33" s="25" t="n">
        <v>14.4038105360925</v>
      </c>
      <c r="O33" s="25" t="n">
        <v>14.9245891304425</v>
      </c>
      <c r="P33" s="25" t="n">
        <v>15.7532607679902</v>
      </c>
      <c r="Q33" s="25" t="n">
        <v>15.2340460881061</v>
      </c>
      <c r="R33" s="25" t="n">
        <v>14.7564070957871</v>
      </c>
      <c r="S33" s="25" t="n">
        <v>14.2335434246894</v>
      </c>
      <c r="T33" s="25" t="n">
        <v>14.4354837667986</v>
      </c>
      <c r="U33" s="25" t="n">
        <v>14.9643607822448</v>
      </c>
      <c r="V33" s="25" t="n">
        <v>15.401688971842</v>
      </c>
      <c r="W33" s="25" t="n">
        <v>15.2744085138405</v>
      </c>
      <c r="X33" s="25" t="n">
        <v>15.4024799175854</v>
      </c>
      <c r="Y33" s="25" t="n">
        <v>15.4516276244136</v>
      </c>
      <c r="Z33" s="25" t="n">
        <v>15.28751829028</v>
      </c>
      <c r="AA33" s="25" t="n">
        <v>15.047342504</v>
      </c>
      <c r="AB33" s="25" t="n">
        <v>14.681669692</v>
      </c>
      <c r="AC33" s="25" t="n">
        <v>14.3849130780045</v>
      </c>
      <c r="AD33" s="25" t="n">
        <v>14.3211022724002</v>
      </c>
      <c r="AE33" s="25" t="n">
        <v>14.1857611165872</v>
      </c>
      <c r="AF33" s="25" t="n">
        <v>14.2578171710033</v>
      </c>
      <c r="AG33" s="25" t="n">
        <v>14.7292463144178</v>
      </c>
      <c r="AH33" s="25" t="n">
        <v>14.5370992667658</v>
      </c>
      <c r="AI33" s="25" t="n">
        <v>14.4222810283451</v>
      </c>
      <c r="AJ33" s="25" t="n">
        <v>14.2175064703853</v>
      </c>
      <c r="AK33" s="25" t="n">
        <v>14.307412117122</v>
      </c>
      <c r="AL33" s="25" t="n">
        <v>14.5601135666108</v>
      </c>
      <c r="AM33" s="25" t="n">
        <v>14.3671880617735</v>
      </c>
      <c r="AN33" s="25" t="n">
        <v>14.3533407025529</v>
      </c>
      <c r="AO33" s="25" t="n">
        <v>14.3393707256036</v>
      </c>
      <c r="AP33" s="25" t="n">
        <v>14.1655601989136</v>
      </c>
      <c r="AQ33" s="25" t="n">
        <v>14.5124604339813</v>
      </c>
      <c r="AR33" s="25" t="n">
        <v>13.8893333438953</v>
      </c>
      <c r="AS33" s="25" t="n">
        <v>14.0273328378814</v>
      </c>
      <c r="AT33" s="25" t="n">
        <v>13.1529559272083</v>
      </c>
      <c r="AU33" s="25" t="n">
        <v>13.7044646593436</v>
      </c>
      <c r="AV33" s="25" t="n">
        <v>13.2003399814268</v>
      </c>
      <c r="AW33" s="25" t="n">
        <v>13.3669778925455</v>
      </c>
      <c r="AX33" s="25" t="n">
        <v>13.7441668127711</v>
      </c>
      <c r="AY33" s="25" t="n">
        <v>13.1644476724078</v>
      </c>
      <c r="AZ33" s="25" t="n">
        <v>13.3980981129786</v>
      </c>
      <c r="BA33" s="25" t="n">
        <v>13.617965117496</v>
      </c>
      <c r="BB33" s="25" t="n">
        <v>13.7821258659606</v>
      </c>
      <c r="BC33" s="25" t="n">
        <v>13.4358623131588</v>
      </c>
      <c r="BD33" s="25" t="n">
        <v>13.0512189745147</v>
      </c>
      <c r="BE33" s="26" t="n">
        <v>12.111031290659</v>
      </c>
      <c r="BF33" s="27" t="n">
        <v>-0.0745737187602338</v>
      </c>
      <c r="BG33" s="27" t="n">
        <v>-0.00077619673205831</v>
      </c>
      <c r="BH33" s="27" t="n">
        <v>0.0217576380362356</v>
      </c>
    </row>
    <row r="34" s="20" customFormat="true" ht="10.5" hidden="false" customHeight="false" outlineLevel="0" collapsed="false">
      <c r="A34" s="20" t="s">
        <v>122</v>
      </c>
      <c r="B34" s="25" t="n">
        <v>0.284409496</v>
      </c>
      <c r="C34" s="25" t="n">
        <v>0.310824108</v>
      </c>
      <c r="D34" s="25" t="n">
        <v>0.342360876</v>
      </c>
      <c r="E34" s="25" t="n">
        <v>0.356015359</v>
      </c>
      <c r="F34" s="25" t="n">
        <v>0.375672919</v>
      </c>
      <c r="G34" s="25" t="n">
        <v>0.417204996</v>
      </c>
      <c r="H34" s="25" t="n">
        <v>0.497366772</v>
      </c>
      <c r="I34" s="25" t="n">
        <v>0.558132225</v>
      </c>
      <c r="J34" s="25" t="n">
        <v>0.642726858</v>
      </c>
      <c r="K34" s="25" t="n">
        <v>0.628262611</v>
      </c>
      <c r="L34" s="25" t="n">
        <v>0.71254281</v>
      </c>
      <c r="M34" s="25" t="n">
        <v>0.787453597</v>
      </c>
      <c r="N34" s="25" t="n">
        <v>0.816644469</v>
      </c>
      <c r="O34" s="25" t="n">
        <v>0.830329686</v>
      </c>
      <c r="P34" s="25" t="n">
        <v>0.728630797</v>
      </c>
      <c r="Q34" s="25" t="n">
        <v>0.721791189</v>
      </c>
      <c r="R34" s="25" t="n">
        <v>0.705265568</v>
      </c>
      <c r="S34" s="25" t="n">
        <v>0.714761976</v>
      </c>
      <c r="T34" s="25" t="n">
        <v>0.719565936</v>
      </c>
      <c r="U34" s="25" t="n">
        <v>0.751049009</v>
      </c>
      <c r="V34" s="25" t="n">
        <v>0.793468257</v>
      </c>
      <c r="W34" s="25" t="n">
        <v>0.794881294</v>
      </c>
      <c r="X34" s="25" t="n">
        <v>0.869694812</v>
      </c>
      <c r="Y34" s="25" t="n">
        <v>0.918634954</v>
      </c>
      <c r="Z34" s="25" t="n">
        <v>0.996224491</v>
      </c>
      <c r="AA34" s="25" t="n">
        <v>1.03318234014823</v>
      </c>
      <c r="AB34" s="25" t="n">
        <v>1.04733562258435</v>
      </c>
      <c r="AC34" s="25" t="n">
        <v>1.06639837390705</v>
      </c>
      <c r="AD34" s="25" t="n">
        <v>1.08040693858693</v>
      </c>
      <c r="AE34" s="25" t="n">
        <v>1.09861411195871</v>
      </c>
      <c r="AF34" s="25" t="n">
        <v>1.13815833602107</v>
      </c>
      <c r="AG34" s="25" t="n">
        <v>1.16643255140765</v>
      </c>
      <c r="AH34" s="25" t="n">
        <v>1.200039738496</v>
      </c>
      <c r="AI34" s="25" t="n">
        <v>1.27476922205223</v>
      </c>
      <c r="AJ34" s="25" t="n">
        <v>1.27386891464693</v>
      </c>
      <c r="AK34" s="25" t="n">
        <v>1.34031402668907</v>
      </c>
      <c r="AL34" s="25" t="n">
        <v>1.3517391185362</v>
      </c>
      <c r="AM34" s="25" t="n">
        <v>1.35253206311797</v>
      </c>
      <c r="AN34" s="25" t="n">
        <v>1.43009921246386</v>
      </c>
      <c r="AO34" s="25" t="n">
        <v>1.42976953661502</v>
      </c>
      <c r="AP34" s="25" t="n">
        <v>1.43443186981413</v>
      </c>
      <c r="AQ34" s="25" t="n">
        <v>1.47578419920485</v>
      </c>
      <c r="AR34" s="25" t="n">
        <v>1.5065771669853</v>
      </c>
      <c r="AS34" s="25" t="n">
        <v>1.46169805716477</v>
      </c>
      <c r="AT34" s="25" t="n">
        <v>1.40833928118361</v>
      </c>
      <c r="AU34" s="25" t="n">
        <v>1.34065505445129</v>
      </c>
      <c r="AV34" s="25" t="n">
        <v>1.31299940367636</v>
      </c>
      <c r="AW34" s="25" t="n">
        <v>1.23427513118168</v>
      </c>
      <c r="AX34" s="25" t="n">
        <v>1.15805770813321</v>
      </c>
      <c r="AY34" s="25" t="n">
        <v>1.08959676220732</v>
      </c>
      <c r="AZ34" s="25" t="n">
        <v>1.10077375240128</v>
      </c>
      <c r="BA34" s="25" t="n">
        <v>1.07989955777416</v>
      </c>
      <c r="BB34" s="25" t="n">
        <v>1.13194612943268</v>
      </c>
      <c r="BC34" s="25" t="n">
        <v>1.13200413953221</v>
      </c>
      <c r="BD34" s="25" t="n">
        <v>1.19281517423099</v>
      </c>
      <c r="BE34" s="26" t="n">
        <v>1.00030879617794</v>
      </c>
      <c r="BF34" s="27" t="n">
        <v>-0.163679559426699</v>
      </c>
      <c r="BG34" s="27" t="n">
        <v>-0.0164723217586505</v>
      </c>
      <c r="BH34" s="27" t="n">
        <v>0.00179706882010029</v>
      </c>
    </row>
    <row r="35" s="20" customFormat="true" ht="10.5" hidden="false" customHeight="false" outlineLevel="0" collapsed="false">
      <c r="A35" s="20" t="s">
        <v>123</v>
      </c>
      <c r="B35" s="25" t="n">
        <v>0.66586311</v>
      </c>
      <c r="C35" s="25" t="n">
        <v>0.674801754</v>
      </c>
      <c r="D35" s="25" t="n">
        <v>0.643959836</v>
      </c>
      <c r="E35" s="25" t="n">
        <v>0.668123772</v>
      </c>
      <c r="F35" s="25" t="n">
        <v>0.715483514</v>
      </c>
      <c r="G35" s="25" t="n">
        <v>0.770846088</v>
      </c>
      <c r="H35" s="25" t="n">
        <v>0.795887305</v>
      </c>
      <c r="I35" s="25" t="n">
        <v>0.821729805</v>
      </c>
      <c r="J35" s="25" t="n">
        <v>0.889833422</v>
      </c>
      <c r="K35" s="25" t="n">
        <v>0.917088901</v>
      </c>
      <c r="L35" s="25" t="n">
        <v>0.970882981</v>
      </c>
      <c r="M35" s="25" t="n">
        <v>1.037250587</v>
      </c>
      <c r="N35" s="25" t="n">
        <v>1.090630635</v>
      </c>
      <c r="O35" s="25" t="n">
        <v>1.166446592</v>
      </c>
      <c r="P35" s="25" t="n">
        <v>1.155043979</v>
      </c>
      <c r="Q35" s="25" t="n">
        <v>1.15854737</v>
      </c>
      <c r="R35" s="25" t="n">
        <v>1.146783299</v>
      </c>
      <c r="S35" s="25" t="n">
        <v>1.151874844</v>
      </c>
      <c r="T35" s="25" t="n">
        <v>1.131496456</v>
      </c>
      <c r="U35" s="25" t="n">
        <v>1.161935472</v>
      </c>
      <c r="V35" s="25" t="n">
        <v>1.1986788</v>
      </c>
      <c r="W35" s="25" t="n">
        <v>1.192871952</v>
      </c>
      <c r="X35" s="25" t="n">
        <v>1.245481764</v>
      </c>
      <c r="Y35" s="25" t="n">
        <v>1.216162222</v>
      </c>
      <c r="Z35" s="25" t="n">
        <v>1.184569339</v>
      </c>
      <c r="AA35" s="25" t="n">
        <v>1.16026469671749</v>
      </c>
      <c r="AB35" s="25" t="n">
        <v>1.08328950922792</v>
      </c>
      <c r="AC35" s="25" t="n">
        <v>1.03909119424318</v>
      </c>
      <c r="AD35" s="25" t="n">
        <v>1.00925853599354</v>
      </c>
      <c r="AE35" s="25" t="n">
        <v>1.01759197573198</v>
      </c>
      <c r="AF35" s="25" t="n">
        <v>1.02915625991175</v>
      </c>
      <c r="AG35" s="25" t="n">
        <v>1.04863662271834</v>
      </c>
      <c r="AH35" s="25" t="n">
        <v>1.0232062893105</v>
      </c>
      <c r="AI35" s="25" t="n">
        <v>1.0387271044904</v>
      </c>
      <c r="AJ35" s="25" t="n">
        <v>1.03587881145117</v>
      </c>
      <c r="AK35" s="25" t="n">
        <v>1.00549675709766</v>
      </c>
      <c r="AL35" s="25" t="n">
        <v>1.02998152853629</v>
      </c>
      <c r="AM35" s="25" t="n">
        <v>1.01886660877654</v>
      </c>
      <c r="AN35" s="25" t="n">
        <v>1.02108889552624</v>
      </c>
      <c r="AO35" s="25" t="n">
        <v>1.03620003533576</v>
      </c>
      <c r="AP35" s="25" t="n">
        <v>1.10559858724178</v>
      </c>
      <c r="AQ35" s="25" t="n">
        <v>1.08968665712157</v>
      </c>
      <c r="AR35" s="25" t="n">
        <v>1.07433934307673</v>
      </c>
      <c r="AS35" s="25" t="n">
        <v>1.0583026454527</v>
      </c>
      <c r="AT35" s="25" t="n">
        <v>0.973085923924398</v>
      </c>
      <c r="AU35" s="25" t="n">
        <v>0.991196442092072</v>
      </c>
      <c r="AV35" s="25" t="n">
        <v>0.961751327340668</v>
      </c>
      <c r="AW35" s="25" t="n">
        <v>0.896803191423628</v>
      </c>
      <c r="AX35" s="25" t="n">
        <v>0.851098074443501</v>
      </c>
      <c r="AY35" s="25" t="n">
        <v>0.849459214778882</v>
      </c>
      <c r="AZ35" s="25" t="n">
        <v>0.895119342493436</v>
      </c>
      <c r="BA35" s="25" t="n">
        <v>0.914577496373527</v>
      </c>
      <c r="BB35" s="25" t="n">
        <v>0.960336264984323</v>
      </c>
      <c r="BC35" s="25" t="n">
        <v>0.967097528992865</v>
      </c>
      <c r="BD35" s="25" t="n">
        <v>0.979715440778515</v>
      </c>
      <c r="BE35" s="26" t="n">
        <v>0.967973642614677</v>
      </c>
      <c r="BF35" s="27" t="n">
        <v>-0.0146844015042387</v>
      </c>
      <c r="BG35" s="27" t="n">
        <v>0.000679208198839154</v>
      </c>
      <c r="BH35" s="27" t="n">
        <v>0.00173897826198091</v>
      </c>
    </row>
    <row r="36" s="20" customFormat="true" ht="10.5" hidden="false" customHeight="false" outlineLevel="0" collapsed="false">
      <c r="A36" s="20" t="s">
        <v>124</v>
      </c>
      <c r="B36" s="25" t="n">
        <v>0.026885552024</v>
      </c>
      <c r="C36" s="25" t="n">
        <v>0.028224689336</v>
      </c>
      <c r="D36" s="25" t="n">
        <v>0.027937430184</v>
      </c>
      <c r="E36" s="25" t="n">
        <v>0.029560844776</v>
      </c>
      <c r="F36" s="25" t="n">
        <v>0.029404478432</v>
      </c>
      <c r="G36" s="25" t="n">
        <v>0.035459834952</v>
      </c>
      <c r="H36" s="25" t="n">
        <v>0.03859484828</v>
      </c>
      <c r="I36" s="25" t="n">
        <v>0.04195617148</v>
      </c>
      <c r="J36" s="25" t="n">
        <v>0.0506530486719999</v>
      </c>
      <c r="K36" s="25" t="n">
        <v>0.0493301257359999</v>
      </c>
      <c r="L36" s="25" t="n">
        <v>0.0473066909999999</v>
      </c>
      <c r="M36" s="25" t="n">
        <v>0.0488701109999999</v>
      </c>
      <c r="N36" s="25" t="n">
        <v>0.0516964239999999</v>
      </c>
      <c r="O36" s="25" t="n">
        <v>0.0539842699999999</v>
      </c>
      <c r="P36" s="25" t="n">
        <v>0.0562452349999999</v>
      </c>
      <c r="Q36" s="25" t="n">
        <v>0.0569224479999999</v>
      </c>
      <c r="R36" s="25" t="n">
        <v>0.0580352517999999</v>
      </c>
      <c r="S36" s="25" t="n">
        <v>0.0594119447999999</v>
      </c>
      <c r="T36" s="25" t="n">
        <v>0.0613117403999999</v>
      </c>
      <c r="U36" s="25" t="n">
        <v>0.0645325911999999</v>
      </c>
      <c r="V36" s="25" t="n">
        <v>0.0638764037999999</v>
      </c>
      <c r="W36" s="25" t="n">
        <v>0.0667737033999999</v>
      </c>
      <c r="X36" s="25" t="n">
        <v>0.0689075203999999</v>
      </c>
      <c r="Y36" s="25" t="n">
        <v>0.0726690973999999</v>
      </c>
      <c r="Z36" s="25" t="n">
        <v>0.0752676441999999</v>
      </c>
      <c r="AA36" s="25" t="n">
        <v>0.0753364555999999</v>
      </c>
      <c r="AB36" s="25" t="n">
        <v>0.0735384117999999</v>
      </c>
      <c r="AC36" s="25" t="n">
        <v>0.0761366292</v>
      </c>
      <c r="AD36" s="25" t="n">
        <v>0.079094712</v>
      </c>
      <c r="AE36" s="25" t="n">
        <v>0.0799792098</v>
      </c>
      <c r="AF36" s="25" t="n">
        <v>0.0825360438</v>
      </c>
      <c r="AG36" s="25" t="n">
        <v>0.08745841068</v>
      </c>
      <c r="AH36" s="25" t="n">
        <v>0.0916158789</v>
      </c>
      <c r="AI36" s="25" t="n">
        <v>0.09908891607</v>
      </c>
      <c r="AJ36" s="25" t="n">
        <v>0.1085390632</v>
      </c>
      <c r="AK36" s="25" t="n">
        <v>0.1152450862</v>
      </c>
      <c r="AL36" s="25" t="n">
        <v>0.116436554033766</v>
      </c>
      <c r="AM36" s="25" t="n">
        <v>0.120938070989755</v>
      </c>
      <c r="AN36" s="25" t="n">
        <v>0.121533359282107</v>
      </c>
      <c r="AO36" s="25" t="n">
        <v>0.124013145867686</v>
      </c>
      <c r="AP36" s="25" t="n">
        <v>0.124520441852742</v>
      </c>
      <c r="AQ36" s="25" t="n">
        <v>0.136702882408755</v>
      </c>
      <c r="AR36" s="25" t="n">
        <v>0.156155275185495</v>
      </c>
      <c r="AS36" s="25" t="n">
        <v>0.194776356728486</v>
      </c>
      <c r="AT36" s="25" t="n">
        <v>0.194471330637016</v>
      </c>
      <c r="AU36" s="25" t="n">
        <v>0.194462794452051</v>
      </c>
      <c r="AV36" s="25" t="n">
        <v>0.194487863164537</v>
      </c>
      <c r="AW36" s="25" t="n">
        <v>0.196414186494024</v>
      </c>
      <c r="AX36" s="25" t="n">
        <v>0.202688495535604</v>
      </c>
      <c r="AY36" s="25" t="n">
        <v>0.202421053645805</v>
      </c>
      <c r="AZ36" s="25" t="n">
        <v>0.211263115607916</v>
      </c>
      <c r="BA36" s="25" t="n">
        <v>0.212330741705217</v>
      </c>
      <c r="BB36" s="25" t="n">
        <v>0.222115733461437</v>
      </c>
      <c r="BC36" s="25" t="n">
        <v>0.230118479836347</v>
      </c>
      <c r="BD36" s="25" t="n">
        <v>0.219081799530996</v>
      </c>
      <c r="BE36" s="26" t="n">
        <v>0.205374989606164</v>
      </c>
      <c r="BF36" s="27" t="n">
        <v>-0.0651261027011797</v>
      </c>
      <c r="BG36" s="27" t="n">
        <v>0.0119873210749806</v>
      </c>
      <c r="BH36" s="27" t="n">
        <v>0.000368959057103008</v>
      </c>
    </row>
    <row r="37" s="20" customFormat="true" ht="10.5" hidden="false" customHeight="false" outlineLevel="0" collapsed="false">
      <c r="A37" s="20" t="s">
        <v>125</v>
      </c>
      <c r="B37" s="25" t="n">
        <v>0.242979458</v>
      </c>
      <c r="C37" s="25" t="n">
        <v>0.272355431</v>
      </c>
      <c r="D37" s="25" t="n">
        <v>0.295292644</v>
      </c>
      <c r="E37" s="25" t="n">
        <v>0.344500969</v>
      </c>
      <c r="F37" s="25" t="n">
        <v>0.345763378</v>
      </c>
      <c r="G37" s="25" t="n">
        <v>0.272375863</v>
      </c>
      <c r="H37" s="25" t="n">
        <v>0.283140603</v>
      </c>
      <c r="I37" s="25" t="n">
        <v>0.298813688</v>
      </c>
      <c r="J37" s="25" t="n">
        <v>0.314117321</v>
      </c>
      <c r="K37" s="25" t="n">
        <v>0.319531546</v>
      </c>
      <c r="L37" s="25" t="n">
        <v>0.2989855</v>
      </c>
      <c r="M37" s="25" t="n">
        <v>0.305175377</v>
      </c>
      <c r="N37" s="25" t="n">
        <v>0.325187948</v>
      </c>
      <c r="O37" s="25" t="n">
        <v>0.338352036</v>
      </c>
      <c r="P37" s="25" t="n">
        <v>0.373098107</v>
      </c>
      <c r="Q37" s="25" t="n">
        <v>0.360987694</v>
      </c>
      <c r="R37" s="25" t="n">
        <v>0.352212338</v>
      </c>
      <c r="S37" s="25" t="n">
        <v>0.349717695</v>
      </c>
      <c r="T37" s="25" t="n">
        <v>0.344655754</v>
      </c>
      <c r="U37" s="25" t="n">
        <v>0.34104269</v>
      </c>
      <c r="V37" s="25" t="n">
        <v>0.357796026</v>
      </c>
      <c r="W37" s="25" t="n">
        <v>0.386417174</v>
      </c>
      <c r="X37" s="25" t="n">
        <v>0.390946463</v>
      </c>
      <c r="Y37" s="25" t="n">
        <v>0.38895349</v>
      </c>
      <c r="Z37" s="25" t="n">
        <v>0.40085074</v>
      </c>
      <c r="AA37" s="25" t="n">
        <v>0.420872164775386</v>
      </c>
      <c r="AB37" s="25" t="n">
        <v>0.435983349240585</v>
      </c>
      <c r="AC37" s="25" t="n">
        <v>0.438976789868911</v>
      </c>
      <c r="AD37" s="25" t="n">
        <v>0.448555512762755</v>
      </c>
      <c r="AE37" s="25" t="n">
        <v>0.466265959419195</v>
      </c>
      <c r="AF37" s="25" t="n">
        <v>0.475476161915857</v>
      </c>
      <c r="AG37" s="25" t="n">
        <v>0.502820935646981</v>
      </c>
      <c r="AH37" s="25" t="n">
        <v>0.524780977072566</v>
      </c>
      <c r="AI37" s="25" t="n">
        <v>0.564426742001316</v>
      </c>
      <c r="AJ37" s="25" t="n">
        <v>0.597109794737135</v>
      </c>
      <c r="AK37" s="25" t="n">
        <v>0.621016832787991</v>
      </c>
      <c r="AL37" s="25" t="n">
        <v>0.658323772195848</v>
      </c>
      <c r="AM37" s="25" t="n">
        <v>0.653826829259474</v>
      </c>
      <c r="AN37" s="25" t="n">
        <v>0.636928265258781</v>
      </c>
      <c r="AO37" s="25" t="n">
        <v>0.645300916577225</v>
      </c>
      <c r="AP37" s="25" t="n">
        <v>0.673555145924259</v>
      </c>
      <c r="AQ37" s="25" t="n">
        <v>0.687547650529386</v>
      </c>
      <c r="AR37" s="25" t="n">
        <v>0.70878512794446</v>
      </c>
      <c r="AS37" s="25" t="n">
        <v>0.705517364730763</v>
      </c>
      <c r="AT37" s="25" t="n">
        <v>0.643884895226875</v>
      </c>
      <c r="AU37" s="25" t="n">
        <v>0.642192039523095</v>
      </c>
      <c r="AV37" s="25" t="n">
        <v>0.607957726429626</v>
      </c>
      <c r="AW37" s="25" t="n">
        <v>0.599298747665921</v>
      </c>
      <c r="AX37" s="25" t="n">
        <v>0.586788135667551</v>
      </c>
      <c r="AY37" s="25" t="n">
        <v>0.584593332823856</v>
      </c>
      <c r="AZ37" s="25" t="n">
        <v>0.621159097779906</v>
      </c>
      <c r="BA37" s="25" t="n">
        <v>0.648029044200301</v>
      </c>
      <c r="BB37" s="25" t="n">
        <v>0.650194627226536</v>
      </c>
      <c r="BC37" s="25" t="n">
        <v>0.664572618338977</v>
      </c>
      <c r="BD37" s="25" t="n">
        <v>0.663184688179997</v>
      </c>
      <c r="BE37" s="26" t="n">
        <v>0.615052042388768</v>
      </c>
      <c r="BF37" s="27" t="n">
        <v>-0.0751119812327159</v>
      </c>
      <c r="BG37" s="27" t="n">
        <v>0.00295771942219658</v>
      </c>
      <c r="BH37" s="27" t="n">
        <v>0.00110494964388901</v>
      </c>
    </row>
    <row r="38" s="20" customFormat="true" ht="10.5" hidden="false" customHeight="false" outlineLevel="0" collapsed="false">
      <c r="A38" s="20" t="s">
        <v>126</v>
      </c>
      <c r="B38" s="25" t="n">
        <v>3.313500382</v>
      </c>
      <c r="C38" s="25" t="n">
        <v>3.599221059</v>
      </c>
      <c r="D38" s="25" t="n">
        <v>3.901261488</v>
      </c>
      <c r="E38" s="25" t="n">
        <v>4.217899294</v>
      </c>
      <c r="F38" s="25" t="n">
        <v>4.5430432</v>
      </c>
      <c r="G38" s="25" t="n">
        <v>5.018087401</v>
      </c>
      <c r="H38" s="25" t="n">
        <v>5.285706688</v>
      </c>
      <c r="I38" s="25" t="n">
        <v>5.543617118</v>
      </c>
      <c r="J38" s="25" t="n">
        <v>5.789507085</v>
      </c>
      <c r="K38" s="25" t="n">
        <v>5.786941551</v>
      </c>
      <c r="L38" s="25" t="n">
        <v>5.662812547</v>
      </c>
      <c r="M38" s="25" t="n">
        <v>5.979511271</v>
      </c>
      <c r="N38" s="25" t="n">
        <v>5.991596973</v>
      </c>
      <c r="O38" s="25" t="n">
        <v>6.143082964</v>
      </c>
      <c r="P38" s="25" t="n">
        <v>6.336270423</v>
      </c>
      <c r="Q38" s="25" t="n">
        <v>6.173492865</v>
      </c>
      <c r="R38" s="25" t="n">
        <v>6.045334218</v>
      </c>
      <c r="S38" s="25" t="n">
        <v>5.92475987</v>
      </c>
      <c r="T38" s="25" t="n">
        <v>5.800046038</v>
      </c>
      <c r="U38" s="25" t="n">
        <v>5.889991958</v>
      </c>
      <c r="V38" s="25" t="n">
        <v>5.866907897</v>
      </c>
      <c r="W38" s="25" t="n">
        <v>6.026998503</v>
      </c>
      <c r="X38" s="25" t="n">
        <v>6.20981516</v>
      </c>
      <c r="Y38" s="25" t="n">
        <v>6.362649933</v>
      </c>
      <c r="Z38" s="25" t="n">
        <v>6.5455319740202</v>
      </c>
      <c r="AA38" s="25" t="n">
        <v>6.65641327491119</v>
      </c>
      <c r="AB38" s="25" t="n">
        <v>6.85917200331479</v>
      </c>
      <c r="AC38" s="25" t="n">
        <v>6.83106285190719</v>
      </c>
      <c r="AD38" s="25" t="n">
        <v>6.68649617991838</v>
      </c>
      <c r="AE38" s="25" t="n">
        <v>6.66923243350517</v>
      </c>
      <c r="AF38" s="25" t="n">
        <v>6.94557603141636</v>
      </c>
      <c r="AG38" s="25" t="n">
        <v>6.94035161451867</v>
      </c>
      <c r="AH38" s="25" t="n">
        <v>7.06081458414</v>
      </c>
      <c r="AI38" s="25" t="n">
        <v>7.223646781244</v>
      </c>
      <c r="AJ38" s="25" t="n">
        <v>7.424811121416</v>
      </c>
      <c r="AK38" s="25" t="n">
        <v>7.525444136652</v>
      </c>
      <c r="AL38" s="25" t="n">
        <v>7.51654522023398</v>
      </c>
      <c r="AM38" s="25" t="n">
        <v>7.46861029489936</v>
      </c>
      <c r="AN38" s="25" t="n">
        <v>7.70827618696031</v>
      </c>
      <c r="AO38" s="25" t="n">
        <v>7.87476243402919</v>
      </c>
      <c r="AP38" s="25" t="n">
        <v>7.88732347363615</v>
      </c>
      <c r="AQ38" s="25" t="n">
        <v>7.84871842961051</v>
      </c>
      <c r="AR38" s="25" t="n">
        <v>7.69983047903626</v>
      </c>
      <c r="AS38" s="25" t="n">
        <v>7.56124700966925</v>
      </c>
      <c r="AT38" s="25" t="n">
        <v>7.04724250438971</v>
      </c>
      <c r="AU38" s="25" t="n">
        <v>7.27364118728862</v>
      </c>
      <c r="AV38" s="25" t="n">
        <v>7.12791313243652</v>
      </c>
      <c r="AW38" s="25" t="n">
        <v>6.92477677013741</v>
      </c>
      <c r="AX38" s="25" t="n">
        <v>6.59788081106395</v>
      </c>
      <c r="AY38" s="25" t="n">
        <v>6.24277458231678</v>
      </c>
      <c r="AZ38" s="25" t="n">
        <v>6.42369035297731</v>
      </c>
      <c r="BA38" s="25" t="n">
        <v>6.44560401025124</v>
      </c>
      <c r="BB38" s="25" t="n">
        <v>6.52383570355219</v>
      </c>
      <c r="BC38" s="25" t="n">
        <v>6.57170704918877</v>
      </c>
      <c r="BD38" s="25" t="n">
        <v>6.44690902455683</v>
      </c>
      <c r="BE38" s="26" t="n">
        <v>5.8629519591526</v>
      </c>
      <c r="BF38" s="27" t="n">
        <v>-0.0930641424507128</v>
      </c>
      <c r="BG38" s="27" t="n">
        <v>-0.00886404179785716</v>
      </c>
      <c r="BH38" s="27" t="n">
        <v>0.0105328756477963</v>
      </c>
    </row>
    <row r="39" s="20" customFormat="true" ht="10.5" hidden="false" customHeight="false" outlineLevel="0" collapsed="false">
      <c r="A39" s="20" t="s">
        <v>127</v>
      </c>
      <c r="B39" s="25" t="s">
        <v>114</v>
      </c>
      <c r="C39" s="25" t="s">
        <v>114</v>
      </c>
      <c r="D39" s="25" t="s">
        <v>114</v>
      </c>
      <c r="E39" s="25" t="s">
        <v>114</v>
      </c>
      <c r="F39" s="25" t="s">
        <v>114</v>
      </c>
      <c r="G39" s="25" t="s">
        <v>114</v>
      </c>
      <c r="H39" s="25" t="s">
        <v>114</v>
      </c>
      <c r="I39" s="25" t="s">
        <v>114</v>
      </c>
      <c r="J39" s="25" t="s">
        <v>114</v>
      </c>
      <c r="K39" s="25" t="s">
        <v>114</v>
      </c>
      <c r="L39" s="25" t="s">
        <v>114</v>
      </c>
      <c r="M39" s="25" t="s">
        <v>114</v>
      </c>
      <c r="N39" s="25" t="s">
        <v>114</v>
      </c>
      <c r="O39" s="25" t="s">
        <v>114</v>
      </c>
      <c r="P39" s="25" t="s">
        <v>114</v>
      </c>
      <c r="Q39" s="25" t="s">
        <v>114</v>
      </c>
      <c r="R39" s="25" t="s">
        <v>114</v>
      </c>
      <c r="S39" s="25" t="s">
        <v>114</v>
      </c>
      <c r="T39" s="25" t="s">
        <v>114</v>
      </c>
      <c r="U39" s="25" t="s">
        <v>114</v>
      </c>
      <c r="V39" s="25" t="n">
        <v>0.380717397183466</v>
      </c>
      <c r="W39" s="25" t="n">
        <v>0.353630886506834</v>
      </c>
      <c r="X39" s="25" t="n">
        <v>0.322055838887685</v>
      </c>
      <c r="Y39" s="25" t="n">
        <v>0.304268568859177</v>
      </c>
      <c r="Z39" s="25" t="n">
        <v>0.303806173774856</v>
      </c>
      <c r="AA39" s="25" t="n">
        <v>0.308377892877922</v>
      </c>
      <c r="AB39" s="25" t="n">
        <v>0.284733460585889</v>
      </c>
      <c r="AC39" s="25" t="n">
        <v>0.203698406718584</v>
      </c>
      <c r="AD39" s="25" t="n">
        <v>0.175104521323662</v>
      </c>
      <c r="AE39" s="25" t="n">
        <v>0.169310781826463</v>
      </c>
      <c r="AF39" s="25" t="n">
        <v>0.158550729653673</v>
      </c>
      <c r="AG39" s="25" t="n">
        <v>0.148074111751971</v>
      </c>
      <c r="AH39" s="25" t="n">
        <v>0.148473801169435</v>
      </c>
      <c r="AI39" s="25" t="n">
        <v>0.160877445357486</v>
      </c>
      <c r="AJ39" s="25" t="n">
        <v>0.137159398565931</v>
      </c>
      <c r="AK39" s="25" t="n">
        <v>0.13409311667535</v>
      </c>
      <c r="AL39" s="25" t="n">
        <v>0.14458948014425</v>
      </c>
      <c r="AM39" s="25" t="n">
        <v>0.146113714173778</v>
      </c>
      <c r="AN39" s="25" t="n">
        <v>0.144387226065275</v>
      </c>
      <c r="AO39" s="25" t="n">
        <v>0.161975168326352</v>
      </c>
      <c r="AP39" s="25" t="n">
        <v>0.166900346038455</v>
      </c>
      <c r="AQ39" s="25" t="n">
        <v>0.158600137586409</v>
      </c>
      <c r="AR39" s="25" t="n">
        <v>0.163559453740932</v>
      </c>
      <c r="AS39" s="25" t="n">
        <v>0.164450430461631</v>
      </c>
      <c r="AT39" s="25" t="n">
        <v>0.155574798349192</v>
      </c>
      <c r="AU39" s="25" t="n">
        <v>0.176530878076525</v>
      </c>
      <c r="AV39" s="25" t="n">
        <v>0.157575921845903</v>
      </c>
      <c r="AW39" s="25" t="n">
        <v>0.1624097216011</v>
      </c>
      <c r="AX39" s="25" t="n">
        <v>0.156393936061744</v>
      </c>
      <c r="AY39" s="25" t="n">
        <v>0.143884797787846</v>
      </c>
      <c r="AZ39" s="25" t="n">
        <v>0.147205613986314</v>
      </c>
      <c r="BA39" s="25" t="n">
        <v>0.156587284149469</v>
      </c>
      <c r="BB39" s="25" t="n">
        <v>0.171272978396729</v>
      </c>
      <c r="BC39" s="25" t="n">
        <v>0.155893759247933</v>
      </c>
      <c r="BD39" s="25" t="n">
        <v>0.158230763554625</v>
      </c>
      <c r="BE39" s="26" t="n">
        <v>0.145106212019741</v>
      </c>
      <c r="BF39" s="27" t="n">
        <v>-0.085451250384566</v>
      </c>
      <c r="BG39" s="27" t="n">
        <v>0.0016942197742611</v>
      </c>
      <c r="BH39" s="27" t="n">
        <v>0.000260685350583632</v>
      </c>
    </row>
    <row r="40" s="20" customFormat="true" ht="10.5" hidden="false" customHeight="false" outlineLevel="0" collapsed="false">
      <c r="A40" s="20" t="s">
        <v>128</v>
      </c>
      <c r="B40" s="25" t="s">
        <v>114</v>
      </c>
      <c r="C40" s="25" t="s">
        <v>114</v>
      </c>
      <c r="D40" s="25" t="s">
        <v>114</v>
      </c>
      <c r="E40" s="25" t="s">
        <v>114</v>
      </c>
      <c r="F40" s="25" t="s">
        <v>114</v>
      </c>
      <c r="G40" s="25" t="s">
        <v>114</v>
      </c>
      <c r="H40" s="25" t="s">
        <v>114</v>
      </c>
      <c r="I40" s="25" t="s">
        <v>114</v>
      </c>
      <c r="J40" s="25" t="s">
        <v>114</v>
      </c>
      <c r="K40" s="25" t="s">
        <v>114</v>
      </c>
      <c r="L40" s="25" t="s">
        <v>114</v>
      </c>
      <c r="M40" s="25" t="s">
        <v>114</v>
      </c>
      <c r="N40" s="25" t="s">
        <v>114</v>
      </c>
      <c r="O40" s="25" t="s">
        <v>114</v>
      </c>
      <c r="P40" s="25" t="s">
        <v>114</v>
      </c>
      <c r="Q40" s="25" t="s">
        <v>114</v>
      </c>
      <c r="R40" s="25" t="s">
        <v>114</v>
      </c>
      <c r="S40" s="25" t="s">
        <v>114</v>
      </c>
      <c r="T40" s="25" t="s">
        <v>114</v>
      </c>
      <c r="U40" s="25" t="s">
        <v>114</v>
      </c>
      <c r="V40" s="25" t="n">
        <v>0.648202906019084</v>
      </c>
      <c r="W40" s="25" t="n">
        <v>0.597851250157486</v>
      </c>
      <c r="X40" s="25" t="n">
        <v>0.626596205444174</v>
      </c>
      <c r="Y40" s="25" t="n">
        <v>0.656947313868373</v>
      </c>
      <c r="Z40" s="25" t="n">
        <v>0.711031840321209</v>
      </c>
      <c r="AA40" s="25" t="n">
        <v>0.722865248146158</v>
      </c>
      <c r="AB40" s="25" t="n">
        <v>0.764469580215537</v>
      </c>
      <c r="AC40" s="25" t="n">
        <v>0.467289934988076</v>
      </c>
      <c r="AD40" s="25" t="n">
        <v>0.365158572162602</v>
      </c>
      <c r="AE40" s="25" t="n">
        <v>0.31572258901897</v>
      </c>
      <c r="AF40" s="25" t="n">
        <v>0.352151736519241</v>
      </c>
      <c r="AG40" s="25" t="n">
        <v>0.383025706217344</v>
      </c>
      <c r="AH40" s="25" t="n">
        <v>0.3534233326</v>
      </c>
      <c r="AI40" s="25" t="n">
        <v>0.3789831502</v>
      </c>
      <c r="AJ40" s="25" t="n">
        <v>0.3154046628</v>
      </c>
      <c r="AK40" s="25" t="n">
        <v>0.2788943038</v>
      </c>
      <c r="AL40" s="25" t="n">
        <v>0.325838238558442</v>
      </c>
      <c r="AM40" s="25" t="n">
        <v>0.347331462483871</v>
      </c>
      <c r="AN40" s="25" t="n">
        <v>0.364120198707692</v>
      </c>
      <c r="AO40" s="25" t="n">
        <v>0.367272188956003</v>
      </c>
      <c r="AP40" s="25" t="n">
        <v>0.334081124522397</v>
      </c>
      <c r="AQ40" s="25" t="n">
        <v>0.320189521192129</v>
      </c>
      <c r="AR40" s="25" t="n">
        <v>0.350206728454634</v>
      </c>
      <c r="AS40" s="25" t="n">
        <v>0.347083806731483</v>
      </c>
      <c r="AT40" s="25" t="n">
        <v>0.318452658423863</v>
      </c>
      <c r="AU40" s="25" t="n">
        <v>0.235839457194479</v>
      </c>
      <c r="AV40" s="25" t="n">
        <v>0.244767004741463</v>
      </c>
      <c r="AW40" s="25" t="n">
        <v>0.245730277345455</v>
      </c>
      <c r="AX40" s="25" t="n">
        <v>0.226555955998795</v>
      </c>
      <c r="AY40" s="25" t="n">
        <v>0.218499921204192</v>
      </c>
      <c r="AZ40" s="25" t="n">
        <v>0.228162923757143</v>
      </c>
      <c r="BA40" s="25" t="n">
        <v>0.232103902118935</v>
      </c>
      <c r="BB40" s="25" t="n">
        <v>0.2449502257</v>
      </c>
      <c r="BC40" s="25" t="n">
        <v>0.250775017663158</v>
      </c>
      <c r="BD40" s="25" t="n">
        <v>0.250124263059812</v>
      </c>
      <c r="BE40" s="26" t="n">
        <v>0.248583665065132</v>
      </c>
      <c r="BF40" s="27" t="n">
        <v>-0.00887474213510009</v>
      </c>
      <c r="BG40" s="27" t="n">
        <v>-0.0238622818076329</v>
      </c>
      <c r="BH40" s="27" t="n">
        <v>0.000446584050226962</v>
      </c>
    </row>
    <row r="41" s="20" customFormat="true" ht="10.5" hidden="false" customHeight="false" outlineLevel="0" collapsed="false">
      <c r="A41" s="20" t="s">
        <v>129</v>
      </c>
      <c r="B41" s="25" t="n">
        <v>0.1504388518</v>
      </c>
      <c r="C41" s="25" t="n">
        <v>0.1441558152</v>
      </c>
      <c r="D41" s="25" t="n">
        <v>0.1419685644</v>
      </c>
      <c r="E41" s="25" t="n">
        <v>0.1535499548</v>
      </c>
      <c r="F41" s="25" t="n">
        <v>0.1652614134</v>
      </c>
      <c r="G41" s="25" t="n">
        <v>0.171596814</v>
      </c>
      <c r="H41" s="25" t="n">
        <v>0.1650088886</v>
      </c>
      <c r="I41" s="25" t="n">
        <v>0.1701518788</v>
      </c>
      <c r="J41" s="25" t="n">
        <v>0.1803841498</v>
      </c>
      <c r="K41" s="25" t="n">
        <v>0.1831697922</v>
      </c>
      <c r="L41" s="25" t="n">
        <v>0.1521522718</v>
      </c>
      <c r="M41" s="25" t="n">
        <v>0.1524080006</v>
      </c>
      <c r="N41" s="25" t="n">
        <v>0.1422091608</v>
      </c>
      <c r="O41" s="25" t="n">
        <v>0.1479526158</v>
      </c>
      <c r="P41" s="25" t="n">
        <v>0.152075173</v>
      </c>
      <c r="Q41" s="25" t="n">
        <v>0.1401823286</v>
      </c>
      <c r="R41" s="25" t="n">
        <v>0.1198751808</v>
      </c>
      <c r="S41" s="25" t="n">
        <v>0.1123136028</v>
      </c>
      <c r="T41" s="25" t="n">
        <v>0.1049881126</v>
      </c>
      <c r="U41" s="25" t="n">
        <v>0.1131147314</v>
      </c>
      <c r="V41" s="25" t="n">
        <v>0.1161654376</v>
      </c>
      <c r="W41" s="25" t="n">
        <v>0.1135499218</v>
      </c>
      <c r="X41" s="25" t="n">
        <v>0.1072957068</v>
      </c>
      <c r="Y41" s="25" t="n">
        <v>0.109965176</v>
      </c>
      <c r="Z41" s="25" t="n">
        <v>0.1263475996</v>
      </c>
      <c r="AA41" s="25" t="n">
        <v>0.13368069862345</v>
      </c>
      <c r="AB41" s="25" t="n">
        <v>0.143668409310278</v>
      </c>
      <c r="AC41" s="25" t="n">
        <v>0.144091460458698</v>
      </c>
      <c r="AD41" s="25" t="n">
        <v>0.145982696566156</v>
      </c>
      <c r="AE41" s="25" t="n">
        <v>0.140359054592633</v>
      </c>
      <c r="AF41" s="25" t="n">
        <v>0.122078714613507</v>
      </c>
      <c r="AG41" s="25" t="n">
        <v>0.125575656107852</v>
      </c>
      <c r="AH41" s="25" t="n">
        <v>0.122890170815881</v>
      </c>
      <c r="AI41" s="25" t="n">
        <v>0.11864911700144</v>
      </c>
      <c r="AJ41" s="25" t="n">
        <v>0.125400174197119</v>
      </c>
      <c r="AK41" s="25" t="n">
        <v>0.13380610413452</v>
      </c>
      <c r="AL41" s="25" t="n">
        <v>0.143388909944395</v>
      </c>
      <c r="AM41" s="25" t="n">
        <v>0.156772810622912</v>
      </c>
      <c r="AN41" s="25" t="n">
        <v>0.164408828516581</v>
      </c>
      <c r="AO41" s="25" t="n">
        <v>0.186236861466507</v>
      </c>
      <c r="AP41" s="25" t="n">
        <v>0.189005446420535</v>
      </c>
      <c r="AQ41" s="25" t="n">
        <v>0.185634471876034</v>
      </c>
      <c r="AR41" s="25" t="n">
        <v>0.180206878166354</v>
      </c>
      <c r="AS41" s="25" t="n">
        <v>0.178869757614358</v>
      </c>
      <c r="AT41" s="25" t="n">
        <v>0.171059010530061</v>
      </c>
      <c r="AU41" s="25" t="n">
        <v>0.180128139062959</v>
      </c>
      <c r="AV41" s="25" t="n">
        <v>0.175462963987338</v>
      </c>
      <c r="AW41" s="25" t="n">
        <v>0.172272294031857</v>
      </c>
      <c r="AX41" s="25" t="n">
        <v>0.16409752525331</v>
      </c>
      <c r="AY41" s="25" t="n">
        <v>0.158937557739229</v>
      </c>
      <c r="AZ41" s="25" t="n">
        <v>0.154457762153162</v>
      </c>
      <c r="BA41" s="25" t="n">
        <v>0.152413739091324</v>
      </c>
      <c r="BB41" s="25" t="n">
        <v>0.158902194563448</v>
      </c>
      <c r="BC41" s="25" t="n">
        <v>0.166319402230848</v>
      </c>
      <c r="BD41" s="25" t="n">
        <v>0.169103010724159</v>
      </c>
      <c r="BE41" s="26" t="n">
        <v>0.14360766052311</v>
      </c>
      <c r="BF41" s="27" t="n">
        <v>-0.153088468072543</v>
      </c>
      <c r="BG41" s="27" t="n">
        <v>-0.00114939170724515</v>
      </c>
      <c r="BH41" s="27" t="n">
        <v>0.000257993181745169</v>
      </c>
    </row>
    <row r="42" s="20" customFormat="true" ht="10.5" hidden="false" customHeight="false" outlineLevel="0" collapsed="false">
      <c r="A42" s="20" t="s">
        <v>130</v>
      </c>
      <c r="B42" s="25" t="n">
        <v>1.490256337</v>
      </c>
      <c r="C42" s="25" t="n">
        <v>1.596158762</v>
      </c>
      <c r="D42" s="25" t="n">
        <v>1.687680101</v>
      </c>
      <c r="E42" s="25" t="n">
        <v>1.887809229</v>
      </c>
      <c r="F42" s="25" t="n">
        <v>2.105164568</v>
      </c>
      <c r="G42" s="25" t="n">
        <v>2.375192768</v>
      </c>
      <c r="H42" s="25" t="n">
        <v>2.504691211</v>
      </c>
      <c r="I42" s="25" t="n">
        <v>2.909227316</v>
      </c>
      <c r="J42" s="25" t="n">
        <v>3.094615969</v>
      </c>
      <c r="K42" s="25" t="n">
        <v>2.936741619</v>
      </c>
      <c r="L42" s="25" t="n">
        <v>2.960328511</v>
      </c>
      <c r="M42" s="25" t="n">
        <v>3.228590364</v>
      </c>
      <c r="N42" s="25" t="n">
        <v>3.170639956</v>
      </c>
      <c r="O42" s="25" t="n">
        <v>3.23437038093781</v>
      </c>
      <c r="P42" s="25" t="n">
        <v>3.34154052071298</v>
      </c>
      <c r="Q42" s="25" t="n">
        <v>3.13747167198592</v>
      </c>
      <c r="R42" s="25" t="n">
        <v>2.97515459801182</v>
      </c>
      <c r="S42" s="25" t="n">
        <v>2.7506637397454</v>
      </c>
      <c r="T42" s="25" t="n">
        <v>2.76392418469372</v>
      </c>
      <c r="U42" s="25" t="n">
        <v>2.86970477123209</v>
      </c>
      <c r="V42" s="25" t="n">
        <v>2.96075515003733</v>
      </c>
      <c r="W42" s="25" t="n">
        <v>3.10737050921787</v>
      </c>
      <c r="X42" s="25" t="n">
        <v>3.17134944328912</v>
      </c>
      <c r="Y42" s="25" t="n">
        <v>3.18168551231231</v>
      </c>
      <c r="Z42" s="25" t="n">
        <v>3.19620251242032</v>
      </c>
      <c r="AA42" s="25" t="n">
        <v>3.27680130728214</v>
      </c>
      <c r="AB42" s="25" t="n">
        <v>3.33906912786302</v>
      </c>
      <c r="AC42" s="25" t="n">
        <v>3.37871063907946</v>
      </c>
      <c r="AD42" s="25" t="n">
        <v>3.40676935902256</v>
      </c>
      <c r="AE42" s="25" t="n">
        <v>3.3700396404593</v>
      </c>
      <c r="AF42" s="25" t="n">
        <v>3.50721930787915</v>
      </c>
      <c r="AG42" s="25" t="n">
        <v>3.65840553041128</v>
      </c>
      <c r="AH42" s="25" t="n">
        <v>3.59279429248285</v>
      </c>
      <c r="AI42" s="25" t="n">
        <v>3.61771231622172</v>
      </c>
      <c r="AJ42" s="25" t="n">
        <v>3.57362748135871</v>
      </c>
      <c r="AK42" s="25" t="n">
        <v>3.62007196415567</v>
      </c>
      <c r="AL42" s="25" t="n">
        <v>3.75887377051495</v>
      </c>
      <c r="AM42" s="25" t="n">
        <v>3.75959435715918</v>
      </c>
      <c r="AN42" s="25" t="n">
        <v>3.78503724952451</v>
      </c>
      <c r="AO42" s="25" t="n">
        <v>3.91161584795427</v>
      </c>
      <c r="AP42" s="25" t="n">
        <v>3.99232855531341</v>
      </c>
      <c r="AQ42" s="25" t="n">
        <v>3.91026138280462</v>
      </c>
      <c r="AR42" s="25" t="n">
        <v>3.97624592017478</v>
      </c>
      <c r="AS42" s="25" t="n">
        <v>3.92614270675066</v>
      </c>
      <c r="AT42" s="25" t="n">
        <v>3.86919369685257</v>
      </c>
      <c r="AU42" s="25" t="n">
        <v>4.09510311417185</v>
      </c>
      <c r="AV42" s="25" t="n">
        <v>3.92273454047858</v>
      </c>
      <c r="AW42" s="25" t="n">
        <v>3.79288410196145</v>
      </c>
      <c r="AX42" s="25" t="n">
        <v>3.68087557970924</v>
      </c>
      <c r="AY42" s="25" t="n">
        <v>3.47423007750784</v>
      </c>
      <c r="AZ42" s="25" t="n">
        <v>3.52290697160345</v>
      </c>
      <c r="BA42" s="25" t="n">
        <v>3.58758004560987</v>
      </c>
      <c r="BB42" s="25" t="n">
        <v>3.53201214841599</v>
      </c>
      <c r="BC42" s="25" t="n">
        <v>3.52858965984351</v>
      </c>
      <c r="BD42" s="25" t="n">
        <v>3.5125794301055</v>
      </c>
      <c r="BE42" s="26" t="n">
        <v>3.37255619668114</v>
      </c>
      <c r="BF42" s="27" t="n">
        <v>-0.0424866884325627</v>
      </c>
      <c r="BG42" s="27" t="n">
        <v>-0.00962294926235852</v>
      </c>
      <c r="BH42" s="27" t="n">
        <v>0.00605884463702504</v>
      </c>
    </row>
    <row r="43" s="20" customFormat="true" ht="10.5" hidden="false" customHeight="false" outlineLevel="0" collapsed="false">
      <c r="A43" s="20" t="s">
        <v>131</v>
      </c>
      <c r="B43" s="25" t="s">
        <v>114</v>
      </c>
      <c r="C43" s="25" t="s">
        <v>114</v>
      </c>
      <c r="D43" s="25" t="s">
        <v>114</v>
      </c>
      <c r="E43" s="25" t="s">
        <v>114</v>
      </c>
      <c r="F43" s="25" t="s">
        <v>114</v>
      </c>
      <c r="G43" s="25" t="s">
        <v>114</v>
      </c>
      <c r="H43" s="25" t="s">
        <v>114</v>
      </c>
      <c r="I43" s="25" t="s">
        <v>114</v>
      </c>
      <c r="J43" s="25" t="s">
        <v>114</v>
      </c>
      <c r="K43" s="25" t="s">
        <v>114</v>
      </c>
      <c r="L43" s="25" t="s">
        <v>114</v>
      </c>
      <c r="M43" s="25" t="s">
        <v>114</v>
      </c>
      <c r="N43" s="25" t="s">
        <v>114</v>
      </c>
      <c r="O43" s="25" t="s">
        <v>114</v>
      </c>
      <c r="P43" s="25" t="s">
        <v>114</v>
      </c>
      <c r="Q43" s="25" t="s">
        <v>114</v>
      </c>
      <c r="R43" s="25" t="s">
        <v>114</v>
      </c>
      <c r="S43" s="25" t="s">
        <v>114</v>
      </c>
      <c r="T43" s="25" t="s">
        <v>114</v>
      </c>
      <c r="U43" s="25" t="s">
        <v>114</v>
      </c>
      <c r="V43" s="25" t="s">
        <v>114</v>
      </c>
      <c r="W43" s="25" t="s">
        <v>114</v>
      </c>
      <c r="X43" s="25" t="s">
        <v>114</v>
      </c>
      <c r="Y43" s="25" t="s">
        <v>114</v>
      </c>
      <c r="Z43" s="25" t="s">
        <v>114</v>
      </c>
      <c r="AA43" s="25" t="n">
        <v>0.106457673452239</v>
      </c>
      <c r="AB43" s="25" t="n">
        <v>0.105463633724918</v>
      </c>
      <c r="AC43" s="25" t="n">
        <v>0.108305913771091</v>
      </c>
      <c r="AD43" s="25" t="n">
        <v>0.108669321716754</v>
      </c>
      <c r="AE43" s="25" t="n">
        <v>0.101942140795627</v>
      </c>
      <c r="AF43" s="25" t="n">
        <v>0.102627314293982</v>
      </c>
      <c r="AG43" s="25" t="n">
        <v>0.11926075789038</v>
      </c>
      <c r="AH43" s="25" t="n">
        <v>0.107468388585277</v>
      </c>
      <c r="AI43" s="25" t="n">
        <v>0.121427651141984</v>
      </c>
      <c r="AJ43" s="25" t="n">
        <v>0.116118141001688</v>
      </c>
      <c r="AK43" s="25" t="n">
        <v>0.110296939720411</v>
      </c>
      <c r="AL43" s="25" t="n">
        <v>0.104087190746082</v>
      </c>
      <c r="AM43" s="25" t="n">
        <v>0.101619297344532</v>
      </c>
      <c r="AN43" s="25" t="n">
        <v>0.114242775437908</v>
      </c>
      <c r="AO43" s="25" t="n">
        <v>0.112745699476937</v>
      </c>
      <c r="AP43" s="25" t="n">
        <v>0.116236514725048</v>
      </c>
      <c r="AQ43" s="25" t="n">
        <v>0.118097240606228</v>
      </c>
      <c r="AR43" s="25" t="n">
        <v>0.11760313680895</v>
      </c>
      <c r="AS43" s="25" t="n">
        <v>0.11371699344731</v>
      </c>
      <c r="AT43" s="25" t="n">
        <v>0.11176266482753</v>
      </c>
      <c r="AU43" s="25" t="n">
        <v>0.12053432142859</v>
      </c>
      <c r="AV43" s="25" t="n">
        <v>0.120844108360392</v>
      </c>
      <c r="AW43" s="25" t="n">
        <v>0.112308745268658</v>
      </c>
      <c r="AX43" s="25" t="n">
        <v>0.10749600020373</v>
      </c>
      <c r="AY43" s="25" t="n">
        <v>0.0999081927705344</v>
      </c>
      <c r="AZ43" s="25" t="n">
        <v>0.104910986752232</v>
      </c>
      <c r="BA43" s="25" t="n">
        <v>0.108850423873254</v>
      </c>
      <c r="BB43" s="25" t="n">
        <v>0.105103192723077</v>
      </c>
      <c r="BC43" s="25" t="n">
        <v>0.104602351780961</v>
      </c>
      <c r="BD43" s="25" t="n">
        <v>0.11085905765196</v>
      </c>
      <c r="BE43" s="26" t="n">
        <v>0.101869897466518</v>
      </c>
      <c r="BF43" s="27" t="n">
        <v>-0.0835970775407925</v>
      </c>
      <c r="BG43" s="27" t="n">
        <v>-0.000811462111374284</v>
      </c>
      <c r="BH43" s="27" t="n">
        <v>0.000183010703438148</v>
      </c>
    </row>
    <row r="44" s="20" customFormat="true" ht="10.5" hidden="false" customHeight="false" outlineLevel="0" collapsed="false">
      <c r="A44" s="20" t="s">
        <v>132</v>
      </c>
      <c r="B44" s="25" t="n">
        <v>0.743618196628</v>
      </c>
      <c r="C44" s="25" t="n">
        <v>0.76196949508</v>
      </c>
      <c r="D44" s="25" t="n">
        <v>0.817667681668</v>
      </c>
      <c r="E44" s="25" t="n">
        <v>0.915757743268</v>
      </c>
      <c r="F44" s="25" t="n">
        <v>0.919025853736</v>
      </c>
      <c r="G44" s="25" t="n">
        <v>0.963150501432</v>
      </c>
      <c r="H44" s="25" t="n">
        <v>1.011705797248</v>
      </c>
      <c r="I44" s="25" t="n">
        <v>1.0726973283</v>
      </c>
      <c r="J44" s="25" t="n">
        <v>1.135750796072</v>
      </c>
      <c r="K44" s="25" t="n">
        <v>1.144168095352</v>
      </c>
      <c r="L44" s="25" t="n">
        <v>1.161145527472</v>
      </c>
      <c r="M44" s="25" t="n">
        <v>1.242469592924</v>
      </c>
      <c r="N44" s="25" t="n">
        <v>1.146474190632</v>
      </c>
      <c r="O44" s="25" t="n">
        <v>1.286591157888</v>
      </c>
      <c r="P44" s="25" t="n">
        <v>1.376328304848</v>
      </c>
      <c r="Q44" s="25" t="n">
        <v>1.310102472008</v>
      </c>
      <c r="R44" s="25" t="n">
        <v>1.380724461064</v>
      </c>
      <c r="S44" s="25" t="n">
        <v>1.364041869224</v>
      </c>
      <c r="T44" s="25" t="n">
        <v>1.496964648144</v>
      </c>
      <c r="U44" s="25" t="n">
        <v>1.516455748944</v>
      </c>
      <c r="V44" s="25" t="n">
        <v>1.501541177504</v>
      </c>
      <c r="W44" s="25" t="n">
        <v>1.467330445052</v>
      </c>
      <c r="X44" s="25" t="n">
        <v>1.540203151916</v>
      </c>
      <c r="Y44" s="25" t="n">
        <v>1.586078621188</v>
      </c>
      <c r="Z44" s="25" t="n">
        <v>1.688245620792</v>
      </c>
      <c r="AA44" s="25" t="n">
        <v>1.70495584889066</v>
      </c>
      <c r="AB44" s="25" t="n">
        <v>1.57308419248779</v>
      </c>
      <c r="AC44" s="25" t="n">
        <v>1.65622113709363</v>
      </c>
      <c r="AD44" s="25" t="n">
        <v>1.70986407805978</v>
      </c>
      <c r="AE44" s="25" t="n">
        <v>1.65368085317738</v>
      </c>
      <c r="AF44" s="25" t="n">
        <v>1.75280868625344</v>
      </c>
      <c r="AG44" s="25" t="n">
        <v>1.61269808348206</v>
      </c>
      <c r="AH44" s="25" t="n">
        <v>1.69516284219619</v>
      </c>
      <c r="AI44" s="25" t="n">
        <v>1.76190710151934</v>
      </c>
      <c r="AJ44" s="25" t="n">
        <v>1.80690046739772</v>
      </c>
      <c r="AK44" s="25" t="n">
        <v>1.99793318060662</v>
      </c>
      <c r="AL44" s="25" t="n">
        <v>1.81237262240072</v>
      </c>
      <c r="AM44" s="25" t="n">
        <v>1.88335365589982</v>
      </c>
      <c r="AN44" s="25" t="n">
        <v>1.66787464676899</v>
      </c>
      <c r="AO44" s="25" t="n">
        <v>1.69823523925926</v>
      </c>
      <c r="AP44" s="25" t="n">
        <v>1.9331031844322</v>
      </c>
      <c r="AQ44" s="25" t="n">
        <v>1.77356393129203</v>
      </c>
      <c r="AR44" s="25" t="n">
        <v>1.90082009882049</v>
      </c>
      <c r="AS44" s="25" t="n">
        <v>1.94567877281208</v>
      </c>
      <c r="AT44" s="25" t="n">
        <v>1.79911134778655</v>
      </c>
      <c r="AU44" s="25" t="n">
        <v>1.72945671633009</v>
      </c>
      <c r="AV44" s="25" t="n">
        <v>1.75316542227864</v>
      </c>
      <c r="AW44" s="25" t="n">
        <v>1.93675601194237</v>
      </c>
      <c r="AX44" s="25" t="n">
        <v>1.81852953544183</v>
      </c>
      <c r="AY44" s="25" t="n">
        <v>1.87134913295265</v>
      </c>
      <c r="AZ44" s="25" t="n">
        <v>1.89468567377645</v>
      </c>
      <c r="BA44" s="25" t="n">
        <v>1.91402028397199</v>
      </c>
      <c r="BB44" s="25" t="n">
        <v>1.92177859759236</v>
      </c>
      <c r="BC44" s="25" t="n">
        <v>1.90159202239079</v>
      </c>
      <c r="BD44" s="25" t="n">
        <v>1.77805509078049</v>
      </c>
      <c r="BE44" s="26" t="n">
        <v>1.92977732222642</v>
      </c>
      <c r="BF44" s="27" t="n">
        <v>0.0823650608863613</v>
      </c>
      <c r="BG44" s="27" t="n">
        <v>-0.00117657988822606</v>
      </c>
      <c r="BH44" s="27" t="n">
        <v>0.00346687209865625</v>
      </c>
    </row>
    <row r="45" s="20" customFormat="true" ht="10.5" hidden="false" customHeight="false" outlineLevel="0" collapsed="false">
      <c r="A45" s="20" t="s">
        <v>133</v>
      </c>
      <c r="B45" s="25" t="n">
        <v>2.793174838</v>
      </c>
      <c r="C45" s="25" t="n">
        <v>2.847606704</v>
      </c>
      <c r="D45" s="25" t="n">
        <v>2.930796512</v>
      </c>
      <c r="E45" s="25" t="n">
        <v>3.154201786</v>
      </c>
      <c r="F45" s="25" t="n">
        <v>3.369190036</v>
      </c>
      <c r="G45" s="25" t="n">
        <v>3.55528559</v>
      </c>
      <c r="H45" s="25" t="n">
        <v>3.667753764</v>
      </c>
      <c r="I45" s="25" t="n">
        <v>3.868461884</v>
      </c>
      <c r="J45" s="25" t="n">
        <v>3.940958053</v>
      </c>
      <c r="K45" s="25" t="n">
        <v>4.070803236</v>
      </c>
      <c r="L45" s="25" t="n">
        <v>4.391371144</v>
      </c>
      <c r="M45" s="25" t="n">
        <v>4.626544029</v>
      </c>
      <c r="N45" s="25" t="n">
        <v>4.823837591</v>
      </c>
      <c r="O45" s="25" t="n">
        <v>5.064854979</v>
      </c>
      <c r="P45" s="25" t="n">
        <v>5.140185296</v>
      </c>
      <c r="Q45" s="25" t="n">
        <v>5.382382986</v>
      </c>
      <c r="R45" s="25" t="n">
        <v>4.852721255</v>
      </c>
      <c r="S45" s="25" t="n">
        <v>4.941613239</v>
      </c>
      <c r="T45" s="25" t="n">
        <v>4.964126143</v>
      </c>
      <c r="U45" s="25" t="n">
        <v>5.160677617</v>
      </c>
      <c r="V45" s="25" t="n">
        <v>5.27740528</v>
      </c>
      <c r="W45" s="25" t="n">
        <v>5.426387694</v>
      </c>
      <c r="X45" s="25" t="n">
        <v>5.602524825</v>
      </c>
      <c r="Y45" s="25" t="n">
        <v>5.495561878</v>
      </c>
      <c r="Z45" s="25" t="n">
        <v>5.28909226</v>
      </c>
      <c r="AA45" s="25" t="n">
        <v>4.356190878</v>
      </c>
      <c r="AB45" s="25" t="n">
        <v>4.2619471002</v>
      </c>
      <c r="AC45" s="25" t="n">
        <v>4.075489969</v>
      </c>
      <c r="AD45" s="25" t="n">
        <v>4.073600109</v>
      </c>
      <c r="AE45" s="25" t="n">
        <v>3.8982538798</v>
      </c>
      <c r="AF45" s="25" t="n">
        <v>3.9900831638</v>
      </c>
      <c r="AG45" s="25" t="n">
        <v>4.18877539638464</v>
      </c>
      <c r="AH45" s="25" t="n">
        <v>4.1476277589381</v>
      </c>
      <c r="AI45" s="25" t="n">
        <v>3.97329753624821</v>
      </c>
      <c r="AJ45" s="25" t="n">
        <v>3.89611760396049</v>
      </c>
      <c r="AK45" s="25" t="n">
        <v>3.66139669271882</v>
      </c>
      <c r="AL45" s="25" t="n">
        <v>3.63545260249653</v>
      </c>
      <c r="AM45" s="25" t="n">
        <v>3.59630296907642</v>
      </c>
      <c r="AN45" s="25" t="n">
        <v>3.72124185206647</v>
      </c>
      <c r="AO45" s="25" t="n">
        <v>3.74550338380699</v>
      </c>
      <c r="AP45" s="25" t="n">
        <v>3.82745225155873</v>
      </c>
      <c r="AQ45" s="25" t="n">
        <v>4.01598066792452</v>
      </c>
      <c r="AR45" s="25" t="n">
        <v>4.00303137060191</v>
      </c>
      <c r="AS45" s="25" t="n">
        <v>4.07089620105372</v>
      </c>
      <c r="AT45" s="25" t="n">
        <v>3.92421557896167</v>
      </c>
      <c r="AU45" s="25" t="n">
        <v>4.18218008984703</v>
      </c>
      <c r="AV45" s="25" t="n">
        <v>4.20277861402599</v>
      </c>
      <c r="AW45" s="25" t="n">
        <v>4.07480796436563</v>
      </c>
      <c r="AX45" s="25" t="n">
        <v>4.08637853255817</v>
      </c>
      <c r="AY45" s="25" t="n">
        <v>3.93431610825061</v>
      </c>
      <c r="AZ45" s="25" t="n">
        <v>3.97361750048243</v>
      </c>
      <c r="BA45" s="25" t="n">
        <v>4.15039628785729</v>
      </c>
      <c r="BB45" s="25" t="n">
        <v>4.31483583</v>
      </c>
      <c r="BC45" s="25" t="n">
        <v>4.36532453546183</v>
      </c>
      <c r="BD45" s="25" t="n">
        <v>4.23506956758677</v>
      </c>
      <c r="BE45" s="26" t="n">
        <v>4.01293439696531</v>
      </c>
      <c r="BF45" s="27" t="n">
        <v>-0.0550402935613014</v>
      </c>
      <c r="BG45" s="27" t="n">
        <v>0.00765245914351209</v>
      </c>
      <c r="BH45" s="27" t="n">
        <v>0.00720929307974562</v>
      </c>
    </row>
    <row r="46" s="20" customFormat="true" ht="10.5" hidden="false" customHeight="false" outlineLevel="0" collapsed="false">
      <c r="A46" s="20" t="s">
        <v>134</v>
      </c>
      <c r="B46" s="25" t="n">
        <v>0.176512104</v>
      </c>
      <c r="C46" s="25" t="n">
        <v>0.192701392</v>
      </c>
      <c r="D46" s="25" t="n">
        <v>0.206179435</v>
      </c>
      <c r="E46" s="25" t="n">
        <v>0.210143167</v>
      </c>
      <c r="F46" s="25" t="n">
        <v>0.227189705</v>
      </c>
      <c r="G46" s="25" t="n">
        <v>0.272754726262</v>
      </c>
      <c r="H46" s="25" t="n">
        <v>0.30054988401</v>
      </c>
      <c r="I46" s="25" t="n">
        <v>0.326557390531</v>
      </c>
      <c r="J46" s="25" t="n">
        <v>0.361180576745</v>
      </c>
      <c r="K46" s="25" t="n">
        <v>0.378017136878</v>
      </c>
      <c r="L46" s="25" t="n">
        <v>0.376490059222</v>
      </c>
      <c r="M46" s="25" t="n">
        <v>0.373597370619</v>
      </c>
      <c r="N46" s="25" t="n">
        <v>0.42062325007</v>
      </c>
      <c r="O46" s="25" t="n">
        <v>0.442815344788</v>
      </c>
      <c r="P46" s="25" t="n">
        <v>0.469771306958</v>
      </c>
      <c r="Q46" s="25" t="n">
        <v>0.458049814204</v>
      </c>
      <c r="R46" s="25" t="n">
        <v>0.451561462973</v>
      </c>
      <c r="S46" s="25" t="n">
        <v>0.487702480921</v>
      </c>
      <c r="T46" s="25" t="n">
        <v>0.504397520374</v>
      </c>
      <c r="U46" s="25" t="n">
        <v>0.524602839389</v>
      </c>
      <c r="V46" s="25" t="n">
        <v>0.534570947715</v>
      </c>
      <c r="W46" s="25" t="n">
        <v>0.567572519653</v>
      </c>
      <c r="X46" s="25" t="n">
        <v>0.580563839317</v>
      </c>
      <c r="Y46" s="25" t="n">
        <v>0.642883347517</v>
      </c>
      <c r="Z46" s="25" t="n">
        <v>0.698957263903101</v>
      </c>
      <c r="AA46" s="25" t="n">
        <v>0.70753405040683</v>
      </c>
      <c r="AB46" s="25" t="n">
        <v>0.734388309541651</v>
      </c>
      <c r="AC46" s="25" t="n">
        <v>0.744922415976592</v>
      </c>
      <c r="AD46" s="25" t="n">
        <v>0.764146684204085</v>
      </c>
      <c r="AE46" s="25" t="n">
        <v>0.790614539523892</v>
      </c>
      <c r="AF46" s="25" t="n">
        <v>0.86866915208672</v>
      </c>
      <c r="AG46" s="25" t="n">
        <v>0.891864741522411</v>
      </c>
      <c r="AH46" s="25" t="n">
        <v>0.905809359617987</v>
      </c>
      <c r="AI46" s="25" t="n">
        <v>0.989070804844009</v>
      </c>
      <c r="AJ46" s="25" t="n">
        <v>1.01525030390078</v>
      </c>
      <c r="AK46" s="25" t="n">
        <v>1.04659451767957</v>
      </c>
      <c r="AL46" s="25" t="n">
        <v>1.06031597812092</v>
      </c>
      <c r="AM46" s="25" t="n">
        <v>1.05588330093885</v>
      </c>
      <c r="AN46" s="25" t="n">
        <v>1.07948423382403</v>
      </c>
      <c r="AO46" s="25" t="n">
        <v>1.06164843802832</v>
      </c>
      <c r="AP46" s="25" t="n">
        <v>1.06198184534066</v>
      </c>
      <c r="AQ46" s="25" t="n">
        <v>1.04943468139547</v>
      </c>
      <c r="AR46" s="25" t="n">
        <v>1.05708211552074</v>
      </c>
      <c r="AS46" s="25" t="n">
        <v>1.02084769232733</v>
      </c>
      <c r="AT46" s="25" t="n">
        <v>1.02714354828175</v>
      </c>
      <c r="AU46" s="25" t="n">
        <v>1.07730323251721</v>
      </c>
      <c r="AV46" s="25" t="n">
        <v>1.0287369282947</v>
      </c>
      <c r="AW46" s="25" t="n">
        <v>0.940488605663999</v>
      </c>
      <c r="AX46" s="25" t="n">
        <v>1.02788302847917</v>
      </c>
      <c r="AY46" s="25" t="n">
        <v>1.04787167449111</v>
      </c>
      <c r="AZ46" s="25" t="n">
        <v>1.02871035301732</v>
      </c>
      <c r="BA46" s="25" t="n">
        <v>1.09709963129048</v>
      </c>
      <c r="BB46" s="25" t="n">
        <v>1.06771171925619</v>
      </c>
      <c r="BC46" s="25" t="n">
        <v>1.08459442854879</v>
      </c>
      <c r="BD46" s="25" t="n">
        <v>1.0314875313868</v>
      </c>
      <c r="BE46" s="26" t="n">
        <v>0.932559778104044</v>
      </c>
      <c r="BF46" s="27" t="n">
        <v>-0.0983780489155609</v>
      </c>
      <c r="BG46" s="27" t="n">
        <v>0.000422116071676415</v>
      </c>
      <c r="BH46" s="27" t="n">
        <v>0.00167535675634737</v>
      </c>
    </row>
    <row r="47" s="20" customFormat="true" ht="10.5" hidden="false" customHeight="false" outlineLevel="0" collapsed="false">
      <c r="A47" s="20" t="s">
        <v>135</v>
      </c>
      <c r="B47" s="25" t="n">
        <v>1.00274687599104</v>
      </c>
      <c r="C47" s="25" t="n">
        <v>1.0695038106405</v>
      </c>
      <c r="D47" s="25" t="n">
        <v>1.19328835550418</v>
      </c>
      <c r="E47" s="25" t="n">
        <v>1.26971936673596</v>
      </c>
      <c r="F47" s="25" t="n">
        <v>1.45949234649073</v>
      </c>
      <c r="G47" s="25" t="n">
        <v>1.5534499217682</v>
      </c>
      <c r="H47" s="25" t="n">
        <v>1.6479357984</v>
      </c>
      <c r="I47" s="25" t="n">
        <v>1.7350556229</v>
      </c>
      <c r="J47" s="25" t="n">
        <v>1.8880965333</v>
      </c>
      <c r="K47" s="25" t="n">
        <v>1.9007146261</v>
      </c>
      <c r="L47" s="25" t="n">
        <v>2.0729996801</v>
      </c>
      <c r="M47" s="25" t="n">
        <v>2.2352029003</v>
      </c>
      <c r="N47" s="25" t="n">
        <v>2.36975682535</v>
      </c>
      <c r="O47" s="25" t="n">
        <v>2.5518663513</v>
      </c>
      <c r="P47" s="25" t="n">
        <v>2.6020234388</v>
      </c>
      <c r="Q47" s="25" t="n">
        <v>2.6264947876</v>
      </c>
      <c r="R47" s="25" t="n">
        <v>2.6326964108</v>
      </c>
      <c r="S47" s="25" t="n">
        <v>2.6105376123</v>
      </c>
      <c r="T47" s="25" t="n">
        <v>2.5934571599</v>
      </c>
      <c r="U47" s="25" t="n">
        <v>2.5738874378</v>
      </c>
      <c r="V47" s="25" t="n">
        <v>2.5654523939</v>
      </c>
      <c r="W47" s="25" t="n">
        <v>2.6213239958</v>
      </c>
      <c r="X47" s="25" t="n">
        <v>2.7183895128</v>
      </c>
      <c r="Y47" s="25" t="n">
        <v>2.7665543828</v>
      </c>
      <c r="Z47" s="25" t="n">
        <v>2.7720936618</v>
      </c>
      <c r="AA47" s="25" t="n">
        <v>2.63941217507789</v>
      </c>
      <c r="AB47" s="25" t="n">
        <v>2.238587531752</v>
      </c>
      <c r="AC47" s="25" t="n">
        <v>1.974874527744</v>
      </c>
      <c r="AD47" s="25" t="n">
        <v>1.91855979066</v>
      </c>
      <c r="AE47" s="25" t="n">
        <v>1.809046309772</v>
      </c>
      <c r="AF47" s="25" t="n">
        <v>1.986519893172</v>
      </c>
      <c r="AG47" s="25" t="n">
        <v>1.974583039308</v>
      </c>
      <c r="AH47" s="25" t="n">
        <v>1.871497254312</v>
      </c>
      <c r="AI47" s="25" t="n">
        <v>1.710504899584</v>
      </c>
      <c r="AJ47" s="25" t="n">
        <v>1.503297594176</v>
      </c>
      <c r="AK47" s="25" t="n">
        <v>1.50248738374</v>
      </c>
      <c r="AL47" s="25" t="n">
        <v>1.51964939849834</v>
      </c>
      <c r="AM47" s="25" t="n">
        <v>1.57731070875561</v>
      </c>
      <c r="AN47" s="25" t="n">
        <v>1.57905068118215</v>
      </c>
      <c r="AO47" s="25" t="n">
        <v>1.63481638625304</v>
      </c>
      <c r="AP47" s="25" t="n">
        <v>1.63607324331225</v>
      </c>
      <c r="AQ47" s="25" t="n">
        <v>1.67087229479985</v>
      </c>
      <c r="AR47" s="25" t="n">
        <v>1.61278704386193</v>
      </c>
      <c r="AS47" s="25" t="n">
        <v>1.61592272788707</v>
      </c>
      <c r="AT47" s="25" t="n">
        <v>1.41122037063692</v>
      </c>
      <c r="AU47" s="25" t="n">
        <v>1.42135146276777</v>
      </c>
      <c r="AV47" s="25" t="n">
        <v>1.45874597930263</v>
      </c>
      <c r="AW47" s="25" t="n">
        <v>1.40309774065927</v>
      </c>
      <c r="AX47" s="25" t="n">
        <v>1.30522312832332</v>
      </c>
      <c r="AY47" s="25" t="n">
        <v>1.35184037423301</v>
      </c>
      <c r="AZ47" s="25" t="n">
        <v>1.358254701292</v>
      </c>
      <c r="BA47" s="25" t="n">
        <v>1.35831790688871</v>
      </c>
      <c r="BB47" s="25" t="n">
        <v>1.3830587432</v>
      </c>
      <c r="BC47" s="25" t="n">
        <v>1.4089475023685</v>
      </c>
      <c r="BD47" s="25" t="n">
        <v>1.37585913064055</v>
      </c>
      <c r="BE47" s="26" t="n">
        <v>1.33110411825833</v>
      </c>
      <c r="BF47" s="27" t="n">
        <v>-0.0351721392128739</v>
      </c>
      <c r="BG47" s="27" t="n">
        <v>-0.00253443117835406</v>
      </c>
      <c r="BH47" s="27" t="n">
        <v>0.00239134726833254</v>
      </c>
    </row>
    <row r="48" s="20" customFormat="true" ht="10.5" hidden="false" customHeight="false" outlineLevel="0" collapsed="false">
      <c r="A48" s="20" t="s">
        <v>136</v>
      </c>
      <c r="B48" s="25" t="n">
        <v>0.383176216268738</v>
      </c>
      <c r="C48" s="25" t="n">
        <v>0.396726644048861</v>
      </c>
      <c r="D48" s="25" t="n">
        <v>0.39901196420193</v>
      </c>
      <c r="E48" s="25" t="n">
        <v>0.44058562515503</v>
      </c>
      <c r="F48" s="25" t="n">
        <v>0.460377761429799</v>
      </c>
      <c r="G48" s="25" t="n">
        <v>0.508971821892626</v>
      </c>
      <c r="H48" s="25" t="n">
        <v>0.545960106</v>
      </c>
      <c r="I48" s="25" t="n">
        <v>0.574159779</v>
      </c>
      <c r="J48" s="25" t="n">
        <v>0.597475395</v>
      </c>
      <c r="K48" s="25" t="n">
        <v>0.628238139</v>
      </c>
      <c r="L48" s="25" t="n">
        <v>0.657776075</v>
      </c>
      <c r="M48" s="25" t="n">
        <v>0.682378403</v>
      </c>
      <c r="N48" s="25" t="n">
        <v>0.717124806</v>
      </c>
      <c r="O48" s="25" t="n">
        <v>0.752560263</v>
      </c>
      <c r="P48" s="25" t="n">
        <v>0.774090882</v>
      </c>
      <c r="Q48" s="25" t="n">
        <v>0.786155174</v>
      </c>
      <c r="R48" s="25" t="n">
        <v>0.780060944</v>
      </c>
      <c r="S48" s="25" t="n">
        <v>0.77169506</v>
      </c>
      <c r="T48" s="25" t="n">
        <v>0.773797433</v>
      </c>
      <c r="U48" s="25" t="n">
        <v>0.833710487</v>
      </c>
      <c r="V48" s="25" t="n">
        <v>0.859418422</v>
      </c>
      <c r="W48" s="25" t="n">
        <v>0.851736295</v>
      </c>
      <c r="X48" s="25" t="n">
        <v>0.870923573</v>
      </c>
      <c r="Y48" s="25" t="n">
        <v>0.875416767</v>
      </c>
      <c r="Z48" s="25" t="n">
        <v>0.887753424</v>
      </c>
      <c r="AA48" s="25" t="n">
        <v>0.89027221118</v>
      </c>
      <c r="AB48" s="25" t="n">
        <v>0.796456216752</v>
      </c>
      <c r="AC48" s="25" t="n">
        <v>0.765846117132</v>
      </c>
      <c r="AD48" s="25" t="n">
        <v>0.751207124464</v>
      </c>
      <c r="AE48" s="25" t="n">
        <v>0.739117461268</v>
      </c>
      <c r="AF48" s="25" t="n">
        <v>0.749489466248</v>
      </c>
      <c r="AG48" s="25" t="n">
        <v>0.755182490356</v>
      </c>
      <c r="AH48" s="25" t="n">
        <v>0.741353771932</v>
      </c>
      <c r="AI48" s="25" t="n">
        <v>0.749072070792</v>
      </c>
      <c r="AJ48" s="25" t="n">
        <v>0.75494876932</v>
      </c>
      <c r="AK48" s="25" t="n">
        <v>0.779165450628</v>
      </c>
      <c r="AL48" s="25" t="n">
        <v>0.80135739842117</v>
      </c>
      <c r="AM48" s="25" t="n">
        <v>0.807724236914706</v>
      </c>
      <c r="AN48" s="25" t="n">
        <v>0.783557825434603</v>
      </c>
      <c r="AO48" s="25" t="n">
        <v>0.762827735096119</v>
      </c>
      <c r="AP48" s="25" t="n">
        <v>0.804086094324399</v>
      </c>
      <c r="AQ48" s="25" t="n">
        <v>0.7754855315614</v>
      </c>
      <c r="AR48" s="25" t="n">
        <v>0.727330696289525</v>
      </c>
      <c r="AS48" s="25" t="n">
        <v>0.752660370719267</v>
      </c>
      <c r="AT48" s="25" t="n">
        <v>0.685226655278835</v>
      </c>
      <c r="AU48" s="25" t="n">
        <v>0.729598144167034</v>
      </c>
      <c r="AV48" s="25" t="n">
        <v>0.701916729784683</v>
      </c>
      <c r="AW48" s="25" t="n">
        <v>0.673679502030909</v>
      </c>
      <c r="AX48" s="25" t="n">
        <v>0.690326419089783</v>
      </c>
      <c r="AY48" s="25" t="n">
        <v>0.643035666806778</v>
      </c>
      <c r="AZ48" s="25" t="n">
        <v>0.649082416597714</v>
      </c>
      <c r="BA48" s="25" t="n">
        <v>0.651820163659437</v>
      </c>
      <c r="BB48" s="25" t="n">
        <v>0.689341662836</v>
      </c>
      <c r="BC48" s="25" t="n">
        <v>0.678456057266316</v>
      </c>
      <c r="BD48" s="25" t="n">
        <v>0.655315215011833</v>
      </c>
      <c r="BE48" s="26" t="n">
        <v>0.62298729090303</v>
      </c>
      <c r="BF48" s="27" t="n">
        <v>-0.0519293225569768</v>
      </c>
      <c r="BG48" s="27" t="n">
        <v>-0.00445338444242138</v>
      </c>
      <c r="BH48" s="27" t="n">
        <v>0.00111920542944164</v>
      </c>
    </row>
    <row r="49" s="20" customFormat="true" ht="10.5" hidden="false" customHeight="false" outlineLevel="0" collapsed="false">
      <c r="A49" s="20" t="s">
        <v>137</v>
      </c>
      <c r="B49" s="25" t="s">
        <v>114</v>
      </c>
      <c r="C49" s="25" t="s">
        <v>114</v>
      </c>
      <c r="D49" s="25" t="s">
        <v>114</v>
      </c>
      <c r="E49" s="25" t="s">
        <v>114</v>
      </c>
      <c r="F49" s="25" t="s">
        <v>114</v>
      </c>
      <c r="G49" s="25" t="s">
        <v>114</v>
      </c>
      <c r="H49" s="25" t="s">
        <v>114</v>
      </c>
      <c r="I49" s="25" t="s">
        <v>114</v>
      </c>
      <c r="J49" s="25" t="s">
        <v>114</v>
      </c>
      <c r="K49" s="25" t="s">
        <v>114</v>
      </c>
      <c r="L49" s="25" t="s">
        <v>114</v>
      </c>
      <c r="M49" s="25" t="s">
        <v>114</v>
      </c>
      <c r="N49" s="25" t="s">
        <v>114</v>
      </c>
      <c r="O49" s="25" t="s">
        <v>114</v>
      </c>
      <c r="P49" s="25" t="s">
        <v>114</v>
      </c>
      <c r="Q49" s="25" t="s">
        <v>114</v>
      </c>
      <c r="R49" s="25" t="s">
        <v>114</v>
      </c>
      <c r="S49" s="25" t="s">
        <v>114</v>
      </c>
      <c r="T49" s="25" t="s">
        <v>114</v>
      </c>
      <c r="U49" s="25" t="s">
        <v>114</v>
      </c>
      <c r="V49" s="25" t="s">
        <v>114</v>
      </c>
      <c r="W49" s="25" t="s">
        <v>114</v>
      </c>
      <c r="X49" s="25" t="s">
        <v>114</v>
      </c>
      <c r="Y49" s="25" t="s">
        <v>114</v>
      </c>
      <c r="Z49" s="25" t="s">
        <v>114</v>
      </c>
      <c r="AA49" s="25" t="n">
        <v>0.24655984302699</v>
      </c>
      <c r="AB49" s="25" t="n">
        <v>0.246481319508752</v>
      </c>
      <c r="AC49" s="25" t="n">
        <v>0.230509869929242</v>
      </c>
      <c r="AD49" s="25" t="n">
        <v>0.237160060220367</v>
      </c>
      <c r="AE49" s="25" t="n">
        <v>0.252235080656702</v>
      </c>
      <c r="AF49" s="25" t="n">
        <v>0.265065801997107</v>
      </c>
      <c r="AG49" s="25" t="n">
        <v>0.278022234877563</v>
      </c>
      <c r="AH49" s="25" t="n">
        <v>0.284682391288458</v>
      </c>
      <c r="AI49" s="25" t="n">
        <v>0.285256069886743</v>
      </c>
      <c r="AJ49" s="25" t="n">
        <v>0.282110647636322</v>
      </c>
      <c r="AK49" s="25" t="n">
        <v>0.279452708015506</v>
      </c>
      <c r="AL49" s="25" t="n">
        <v>0.292227876814037</v>
      </c>
      <c r="AM49" s="25" t="n">
        <v>0.290943165597058</v>
      </c>
      <c r="AN49" s="25" t="n">
        <v>0.285591782645341</v>
      </c>
      <c r="AO49" s="25" t="n">
        <v>0.302718828738948</v>
      </c>
      <c r="AP49" s="25" t="n">
        <v>0.303086485887701</v>
      </c>
      <c r="AQ49" s="25" t="n">
        <v>0.305872821639575</v>
      </c>
      <c r="AR49" s="25" t="n">
        <v>0.304295080145826</v>
      </c>
      <c r="AS49" s="25" t="n">
        <v>0.332786844224966</v>
      </c>
      <c r="AT49" s="25" t="n">
        <v>0.306989489549602</v>
      </c>
      <c r="AU49" s="25" t="n">
        <v>0.307625377136646</v>
      </c>
      <c r="AV49" s="25" t="n">
        <v>0.298910512771998</v>
      </c>
      <c r="AW49" s="25" t="n">
        <v>0.290205425024306</v>
      </c>
      <c r="AX49" s="25" t="n">
        <v>0.28665083013481</v>
      </c>
      <c r="AY49" s="25" t="n">
        <v>0.293083722404218</v>
      </c>
      <c r="AZ49" s="25" t="n">
        <v>0.265233460201086</v>
      </c>
      <c r="BA49" s="25" t="n">
        <v>0.283329045956863</v>
      </c>
      <c r="BB49" s="25" t="n">
        <v>0.28665658278855</v>
      </c>
      <c r="BC49" s="25" t="n">
        <v>0.292280243861798</v>
      </c>
      <c r="BD49" s="25" t="n">
        <v>0.283799422225252</v>
      </c>
      <c r="BE49" s="26" t="n">
        <v>0.268309054508246</v>
      </c>
      <c r="BF49" s="27" t="n">
        <v>-0.0571652064623072</v>
      </c>
      <c r="BG49" s="27" t="n">
        <v>-0.00782381161954582</v>
      </c>
      <c r="BH49" s="27" t="n">
        <v>0.000482020989768029</v>
      </c>
    </row>
    <row r="50" s="20" customFormat="true" ht="10.5" hidden="false" customHeight="false" outlineLevel="0" collapsed="false">
      <c r="A50" s="20" t="s">
        <v>138</v>
      </c>
      <c r="B50" s="25" t="n">
        <v>1.201962517</v>
      </c>
      <c r="C50" s="25" t="n">
        <v>1.356903756</v>
      </c>
      <c r="D50" s="25" t="n">
        <v>1.466934544</v>
      </c>
      <c r="E50" s="25" t="n">
        <v>1.543117538</v>
      </c>
      <c r="F50" s="25" t="n">
        <v>1.744827701</v>
      </c>
      <c r="G50" s="25" t="n">
        <v>1.885351874</v>
      </c>
      <c r="H50" s="25" t="n">
        <v>2.074775816</v>
      </c>
      <c r="I50" s="25" t="n">
        <v>2.242428942</v>
      </c>
      <c r="J50" s="25" t="n">
        <v>2.461112073</v>
      </c>
      <c r="K50" s="25" t="n">
        <v>2.561172119</v>
      </c>
      <c r="L50" s="25" t="n">
        <v>2.633977264</v>
      </c>
      <c r="M50" s="25" t="n">
        <v>2.818938959</v>
      </c>
      <c r="N50" s="25" t="n">
        <v>2.911105211</v>
      </c>
      <c r="O50" s="25" t="n">
        <v>2.922580464</v>
      </c>
      <c r="P50" s="25" t="n">
        <v>3.14615759</v>
      </c>
      <c r="Q50" s="25" t="n">
        <v>3.172538449</v>
      </c>
      <c r="R50" s="25" t="n">
        <v>3.20233617</v>
      </c>
      <c r="S50" s="25" t="n">
        <v>3.198079286</v>
      </c>
      <c r="T50" s="25" t="n">
        <v>3.273326988</v>
      </c>
      <c r="U50" s="25" t="n">
        <v>3.320407431</v>
      </c>
      <c r="V50" s="25" t="n">
        <v>3.293090737</v>
      </c>
      <c r="W50" s="25" t="n">
        <v>3.364140636</v>
      </c>
      <c r="X50" s="25" t="n">
        <v>3.487520305</v>
      </c>
      <c r="Y50" s="25" t="n">
        <v>3.636630861</v>
      </c>
      <c r="Z50" s="25" t="n">
        <v>3.82077549006061</v>
      </c>
      <c r="AA50" s="25" t="n">
        <v>3.81862787761177</v>
      </c>
      <c r="AB50" s="25" t="n">
        <v>3.95309022657516</v>
      </c>
      <c r="AC50" s="25" t="n">
        <v>4.14772914338139</v>
      </c>
      <c r="AD50" s="25" t="n">
        <v>4.00867726669019</v>
      </c>
      <c r="AE50" s="25" t="n">
        <v>4.19774114185997</v>
      </c>
      <c r="AF50" s="25" t="n">
        <v>4.36134656839022</v>
      </c>
      <c r="AG50" s="25" t="n">
        <v>4.51999467593532</v>
      </c>
      <c r="AH50" s="25" t="n">
        <v>4.77420295478174</v>
      </c>
      <c r="AI50" s="25" t="n">
        <v>5.00538457429868</v>
      </c>
      <c r="AJ50" s="25" t="n">
        <v>5.1655735606969</v>
      </c>
      <c r="AK50" s="25" t="n">
        <v>5.46174935053233</v>
      </c>
      <c r="AL50" s="25" t="n">
        <v>5.70547540290378</v>
      </c>
      <c r="AM50" s="25" t="n">
        <v>5.77613667938788</v>
      </c>
      <c r="AN50" s="25" t="n">
        <v>6.09267384406234</v>
      </c>
      <c r="AO50" s="25" t="n">
        <v>6.32061894641466</v>
      </c>
      <c r="AP50" s="25" t="n">
        <v>6.37200910907197</v>
      </c>
      <c r="AQ50" s="25" t="n">
        <v>6.45768222132701</v>
      </c>
      <c r="AR50" s="25" t="n">
        <v>6.59753002680753</v>
      </c>
      <c r="AS50" s="25" t="n">
        <v>6.41020070749318</v>
      </c>
      <c r="AT50" s="25" t="n">
        <v>5.93276680067757</v>
      </c>
      <c r="AU50" s="25" t="n">
        <v>6.07891453206775</v>
      </c>
      <c r="AV50" s="25" t="n">
        <v>5.96893945198704</v>
      </c>
      <c r="AW50" s="25" t="n">
        <v>5.93362512218111</v>
      </c>
      <c r="AX50" s="25" t="n">
        <v>5.61949836275143</v>
      </c>
      <c r="AY50" s="25" t="n">
        <v>5.51410026036008</v>
      </c>
      <c r="AZ50" s="25" t="n">
        <v>5.59123661388291</v>
      </c>
      <c r="BA50" s="25" t="n">
        <v>5.64089052485522</v>
      </c>
      <c r="BB50" s="25" t="n">
        <v>5.71532700997143</v>
      </c>
      <c r="BC50" s="25" t="n">
        <v>5.79075285295293</v>
      </c>
      <c r="BD50" s="25" t="n">
        <v>5.59545228654957</v>
      </c>
      <c r="BE50" s="26" t="n">
        <v>4.9722578699956</v>
      </c>
      <c r="BF50" s="27" t="n">
        <v>-0.113803100796884</v>
      </c>
      <c r="BG50" s="27" t="n">
        <v>-0.00583655125962357</v>
      </c>
      <c r="BH50" s="27" t="n">
        <v>0.00893273119041718</v>
      </c>
    </row>
    <row r="51" s="20" customFormat="true" ht="10.5" hidden="false" customHeight="false" outlineLevel="0" collapsed="false">
      <c r="A51" s="20" t="s">
        <v>139</v>
      </c>
      <c r="B51" s="25" t="n">
        <v>1.38467906858949</v>
      </c>
      <c r="C51" s="25" t="n">
        <v>1.47916953359731</v>
      </c>
      <c r="D51" s="25" t="n">
        <v>1.51337378591117</v>
      </c>
      <c r="E51" s="25" t="n">
        <v>1.61861211355335</v>
      </c>
      <c r="F51" s="25" t="n">
        <v>1.62298093542155</v>
      </c>
      <c r="G51" s="25" t="n">
        <v>1.72453003730399</v>
      </c>
      <c r="H51" s="25" t="n">
        <v>1.74934320912541</v>
      </c>
      <c r="I51" s="25" t="n">
        <v>1.80146902336408</v>
      </c>
      <c r="J51" s="25" t="n">
        <v>1.90375328786357</v>
      </c>
      <c r="K51" s="25" t="n">
        <v>1.76045465170101</v>
      </c>
      <c r="L51" s="25" t="n">
        <v>1.86588573237117</v>
      </c>
      <c r="M51" s="25" t="n">
        <v>1.98654102198606</v>
      </c>
      <c r="N51" s="25" t="n">
        <v>1.95999689508084</v>
      </c>
      <c r="O51" s="25" t="n">
        <v>2.28224753384897</v>
      </c>
      <c r="P51" s="25" t="n">
        <v>2.40755504648557</v>
      </c>
      <c r="Q51" s="25" t="n">
        <v>2.26295249999287</v>
      </c>
      <c r="R51" s="25" t="n">
        <v>2.24188505796281</v>
      </c>
      <c r="S51" s="25" t="n">
        <v>2.13220933355588</v>
      </c>
      <c r="T51" s="25" t="n">
        <v>2.11291355148841</v>
      </c>
      <c r="U51" s="25" t="n">
        <v>2.23448088817738</v>
      </c>
      <c r="V51" s="25" t="n">
        <v>2.42876807393849</v>
      </c>
      <c r="W51" s="25" t="n">
        <v>2.52355379067548</v>
      </c>
      <c r="X51" s="25" t="n">
        <v>2.4629611479265</v>
      </c>
      <c r="Y51" s="25" t="n">
        <v>2.406280942916</v>
      </c>
      <c r="Z51" s="25" t="n">
        <v>2.35130672281919</v>
      </c>
      <c r="AA51" s="25" t="n">
        <v>2.39197566552332</v>
      </c>
      <c r="AB51" s="25" t="n">
        <v>2.26943780936848</v>
      </c>
      <c r="AC51" s="25" t="n">
        <v>2.28241725680643</v>
      </c>
      <c r="AD51" s="25" t="n">
        <v>2.25721101034681</v>
      </c>
      <c r="AE51" s="25" t="n">
        <v>2.26490809437385</v>
      </c>
      <c r="AF51" s="25" t="n">
        <v>2.28621870237398</v>
      </c>
      <c r="AG51" s="25" t="n">
        <v>2.22976748337873</v>
      </c>
      <c r="AH51" s="25" t="n">
        <v>2.29903002590659</v>
      </c>
      <c r="AI51" s="25" t="n">
        <v>2.48881070370174</v>
      </c>
      <c r="AJ51" s="25" t="n">
        <v>2.41657182837019</v>
      </c>
      <c r="AK51" s="25" t="n">
        <v>2.23265695007314</v>
      </c>
      <c r="AL51" s="25" t="n">
        <v>2.39692643875763</v>
      </c>
      <c r="AM51" s="25" t="n">
        <v>2.24736669364956</v>
      </c>
      <c r="AN51" s="25" t="n">
        <v>2.15852644161475</v>
      </c>
      <c r="AO51" s="25" t="n">
        <v>2.31802641330267</v>
      </c>
      <c r="AP51" s="25" t="n">
        <v>2.37633733572581</v>
      </c>
      <c r="AQ51" s="25" t="n">
        <v>2.2349459164628</v>
      </c>
      <c r="AR51" s="25" t="n">
        <v>2.26358322669988</v>
      </c>
      <c r="AS51" s="25" t="n">
        <v>2.22478696595906</v>
      </c>
      <c r="AT51" s="25" t="n">
        <v>2.03554475380225</v>
      </c>
      <c r="AU51" s="25" t="n">
        <v>2.15824386173429</v>
      </c>
      <c r="AV51" s="25" t="n">
        <v>2.13154426909968</v>
      </c>
      <c r="AW51" s="25" t="n">
        <v>2.25744990059345</v>
      </c>
      <c r="AX51" s="25" t="n">
        <v>2.11901215625918</v>
      </c>
      <c r="AY51" s="25" t="n">
        <v>2.10838810936539</v>
      </c>
      <c r="AZ51" s="25" t="n">
        <v>2.1738336892102</v>
      </c>
      <c r="BA51" s="25" t="n">
        <v>2.13773157578081</v>
      </c>
      <c r="BB51" s="25" t="n">
        <v>2.20663981952074</v>
      </c>
      <c r="BC51" s="25" t="n">
        <v>2.1594545196641</v>
      </c>
      <c r="BD51" s="25" t="n">
        <v>2.24179887115308</v>
      </c>
      <c r="BE51" s="26" t="n">
        <v>2.19941529987434</v>
      </c>
      <c r="BF51" s="27" t="n">
        <v>-0.0215866388915907</v>
      </c>
      <c r="BG51" s="27" t="n">
        <v>0.00969823963209038</v>
      </c>
      <c r="BH51" s="27" t="n">
        <v>0.00395128051753391</v>
      </c>
    </row>
    <row r="52" s="20" customFormat="true" ht="10.5" hidden="false" customHeight="false" outlineLevel="0" collapsed="false">
      <c r="A52" s="20" t="s">
        <v>140</v>
      </c>
      <c r="B52" s="25" t="n">
        <v>0.641339269</v>
      </c>
      <c r="C52" s="25" t="n">
        <v>0.688221126</v>
      </c>
      <c r="D52" s="25" t="n">
        <v>0.734738985</v>
      </c>
      <c r="E52" s="25" t="n">
        <v>0.772910947</v>
      </c>
      <c r="F52" s="25" t="n">
        <v>0.800908432</v>
      </c>
      <c r="G52" s="25" t="n">
        <v>0.877435611</v>
      </c>
      <c r="H52" s="25" t="n">
        <v>0.898471702</v>
      </c>
      <c r="I52" s="25" t="n">
        <v>0.887360509</v>
      </c>
      <c r="J52" s="25" t="n">
        <v>0.981034002</v>
      </c>
      <c r="K52" s="25" t="n">
        <v>0.936052775</v>
      </c>
      <c r="L52" s="25" t="n">
        <v>0.969476677</v>
      </c>
      <c r="M52" s="25" t="n">
        <v>0.928909289</v>
      </c>
      <c r="N52" s="25" t="n">
        <v>1.028363835</v>
      </c>
      <c r="O52" s="25" t="n">
        <v>1.014449272</v>
      </c>
      <c r="P52" s="25" t="n">
        <v>1.011044831</v>
      </c>
      <c r="Q52" s="25" t="n">
        <v>1.081092985</v>
      </c>
      <c r="R52" s="25" t="n">
        <v>1.07837455</v>
      </c>
      <c r="S52" s="25" t="n">
        <v>1.055627574</v>
      </c>
      <c r="T52" s="25" t="n">
        <v>1.099328052</v>
      </c>
      <c r="U52" s="25" t="n">
        <v>1.067091598</v>
      </c>
      <c r="V52" s="25" t="n">
        <v>1.1395550063865</v>
      </c>
      <c r="W52" s="25" t="n">
        <v>1.19677336154599</v>
      </c>
      <c r="X52" s="25" t="n">
        <v>1.18825443864434</v>
      </c>
      <c r="Y52" s="25" t="n">
        <v>1.19684903017597</v>
      </c>
      <c r="Z52" s="25" t="n">
        <v>1.12051081798192</v>
      </c>
      <c r="AA52" s="25" t="n">
        <v>1.16892520032217</v>
      </c>
      <c r="AB52" s="25" t="n">
        <v>1.19980938826688</v>
      </c>
      <c r="AC52" s="25" t="n">
        <v>1.21896623523551</v>
      </c>
      <c r="AD52" s="25" t="n">
        <v>1.21489978871824</v>
      </c>
      <c r="AE52" s="25" t="n">
        <v>1.27547722866082</v>
      </c>
      <c r="AF52" s="25" t="n">
        <v>1.20951505119724</v>
      </c>
      <c r="AG52" s="25" t="n">
        <v>1.17140994319032</v>
      </c>
      <c r="AH52" s="25" t="n">
        <v>1.25075914124402</v>
      </c>
      <c r="AI52" s="25" t="n">
        <v>1.25822387957204</v>
      </c>
      <c r="AJ52" s="25" t="n">
        <v>1.31207069557842</v>
      </c>
      <c r="AK52" s="25" t="n">
        <v>1.28094497496491</v>
      </c>
      <c r="AL52" s="25" t="n">
        <v>1.36730564047219</v>
      </c>
      <c r="AM52" s="25" t="n">
        <v>1.27445394544158</v>
      </c>
      <c r="AN52" s="25" t="n">
        <v>1.260756191563</v>
      </c>
      <c r="AO52" s="25" t="n">
        <v>1.242834945598</v>
      </c>
      <c r="AP52" s="25" t="n">
        <v>1.19342870393739</v>
      </c>
      <c r="AQ52" s="25" t="n">
        <v>1.24205064620672</v>
      </c>
      <c r="AR52" s="25" t="n">
        <v>1.22518348536864</v>
      </c>
      <c r="AS52" s="25" t="n">
        <v>1.26648506724909</v>
      </c>
      <c r="AT52" s="25" t="n">
        <v>1.26304778428821</v>
      </c>
      <c r="AU52" s="25" t="n">
        <v>1.22925616540343</v>
      </c>
      <c r="AV52" s="25" t="n">
        <v>1.1672890376479</v>
      </c>
      <c r="AW52" s="25" t="n">
        <v>1.23152327549404</v>
      </c>
      <c r="AX52" s="25" t="n">
        <v>1.26409679893242</v>
      </c>
      <c r="AY52" s="25" t="n">
        <v>1.20501693881942</v>
      </c>
      <c r="AZ52" s="25" t="n">
        <v>1.1783726811314</v>
      </c>
      <c r="BA52" s="25" t="n">
        <v>1.10861236710685</v>
      </c>
      <c r="BB52" s="25" t="n">
        <v>1.11124439433024</v>
      </c>
      <c r="BC52" s="25" t="n">
        <v>1.12798461626164</v>
      </c>
      <c r="BD52" s="25" t="n">
        <v>1.17621682663366</v>
      </c>
      <c r="BE52" s="26" t="n">
        <v>1.07791518305094</v>
      </c>
      <c r="BF52" s="27" t="n">
        <v>-0.0860783188448726</v>
      </c>
      <c r="BG52" s="27" t="n">
        <v>-0.00709714226226732</v>
      </c>
      <c r="BH52" s="27" t="n">
        <v>0.00193648978552915</v>
      </c>
    </row>
    <row r="53" s="20" customFormat="true" ht="10.5" hidden="false" customHeight="false" outlineLevel="0" collapsed="false">
      <c r="A53" s="20" t="s">
        <v>141</v>
      </c>
      <c r="B53" s="25" t="n">
        <v>0.32760504</v>
      </c>
      <c r="C53" s="25" t="n">
        <v>0.376007913</v>
      </c>
      <c r="D53" s="25" t="n">
        <v>0.388962254</v>
      </c>
      <c r="E53" s="25" t="n">
        <v>0.45282054</v>
      </c>
      <c r="F53" s="25" t="n">
        <v>0.494408629</v>
      </c>
      <c r="G53" s="25" t="n">
        <v>0.525853943</v>
      </c>
      <c r="H53" s="25" t="n">
        <v>0.582655172</v>
      </c>
      <c r="I53" s="25" t="n">
        <v>0.650804914</v>
      </c>
      <c r="J53" s="25" t="n">
        <v>0.738196487</v>
      </c>
      <c r="K53" s="25" t="n">
        <v>0.752361258</v>
      </c>
      <c r="L53" s="25" t="n">
        <v>0.837132633</v>
      </c>
      <c r="M53" s="25" t="n">
        <v>0.941858385</v>
      </c>
      <c r="N53" s="25" t="n">
        <v>1.031245472</v>
      </c>
      <c r="O53" s="25" t="n">
        <v>1.090058466</v>
      </c>
      <c r="P53" s="25" t="n">
        <v>1.027288507</v>
      </c>
      <c r="Q53" s="25" t="n">
        <v>1.067067557</v>
      </c>
      <c r="R53" s="25" t="n">
        <v>1.075978432</v>
      </c>
      <c r="S53" s="25" t="n">
        <v>1.174112698</v>
      </c>
      <c r="T53" s="25" t="n">
        <v>1.215646835</v>
      </c>
      <c r="U53" s="25" t="n">
        <v>1.279067186</v>
      </c>
      <c r="V53" s="25" t="n">
        <v>1.382161031</v>
      </c>
      <c r="W53" s="25" t="n">
        <v>1.506861178</v>
      </c>
      <c r="X53" s="25" t="n">
        <v>1.714512827</v>
      </c>
      <c r="Y53" s="25" t="n">
        <v>1.879892847</v>
      </c>
      <c r="Z53" s="25" t="n">
        <v>1.851817977</v>
      </c>
      <c r="AA53" s="25" t="n">
        <v>2.008242027</v>
      </c>
      <c r="AB53" s="25" t="n">
        <v>2.050684846</v>
      </c>
      <c r="AC53" s="25" t="n">
        <v>2.15465371</v>
      </c>
      <c r="AD53" s="25" t="n">
        <v>2.338425407</v>
      </c>
      <c r="AE53" s="25" t="n">
        <v>2.265985588</v>
      </c>
      <c r="AF53" s="25" t="n">
        <v>2.534792482</v>
      </c>
      <c r="AG53" s="25" t="n">
        <v>2.763991117</v>
      </c>
      <c r="AH53" s="25" t="n">
        <v>2.892677975</v>
      </c>
      <c r="AI53" s="25" t="n">
        <v>2.965655133</v>
      </c>
      <c r="AJ53" s="25" t="n">
        <v>2.891996599</v>
      </c>
      <c r="AK53" s="25" t="n">
        <v>3.092636238</v>
      </c>
      <c r="AL53" s="25" t="n">
        <v>2.8125345834026</v>
      </c>
      <c r="AM53" s="25" t="n">
        <v>3.07296415670968</v>
      </c>
      <c r="AN53" s="25" t="n">
        <v>3.25449305692308</v>
      </c>
      <c r="AO53" s="25" t="n">
        <v>3.48004278701911</v>
      </c>
      <c r="AP53" s="25" t="n">
        <v>3.56347285063291</v>
      </c>
      <c r="AQ53" s="25" t="n">
        <v>3.95332348973585</v>
      </c>
      <c r="AR53" s="25" t="n">
        <v>4.205131596625</v>
      </c>
      <c r="AS53" s="25" t="n">
        <v>4.220807126</v>
      </c>
      <c r="AT53" s="25" t="n">
        <v>4.27593996622222</v>
      </c>
      <c r="AU53" s="25" t="n">
        <v>4.50138500914724</v>
      </c>
      <c r="AV53" s="25" t="n">
        <v>4.81026234088687</v>
      </c>
      <c r="AW53" s="25" t="n">
        <v>5.1061933545717</v>
      </c>
      <c r="AX53" s="25" t="n">
        <v>5.06677476708788</v>
      </c>
      <c r="AY53" s="25" t="n">
        <v>5.231674164</v>
      </c>
      <c r="AZ53" s="25" t="n">
        <v>5.72312864423101</v>
      </c>
      <c r="BA53" s="25" t="n">
        <v>6.01064048945199</v>
      </c>
      <c r="BB53" s="25" t="n">
        <v>6.372539558401</v>
      </c>
      <c r="BC53" s="25" t="n">
        <v>6.29336916562548</v>
      </c>
      <c r="BD53" s="25" t="n">
        <v>6.50686515978605</v>
      </c>
      <c r="BE53" s="26" t="n">
        <v>6.28969163248898</v>
      </c>
      <c r="BF53" s="27" t="n">
        <v>-0.0360171098305537</v>
      </c>
      <c r="BG53" s="27" t="n">
        <v>0.0428792363968866</v>
      </c>
      <c r="BH53" s="27" t="n">
        <v>0.011299519472366</v>
      </c>
    </row>
    <row r="54" s="20" customFormat="true" ht="10.5" hidden="false" customHeight="false" outlineLevel="0" collapsed="false">
      <c r="A54" s="20" t="s">
        <v>142</v>
      </c>
      <c r="B54" s="25" t="s">
        <v>114</v>
      </c>
      <c r="C54" s="25" t="s">
        <v>114</v>
      </c>
      <c r="D54" s="25" t="s">
        <v>114</v>
      </c>
      <c r="E54" s="25" t="s">
        <v>114</v>
      </c>
      <c r="F54" s="25" t="s">
        <v>114</v>
      </c>
      <c r="G54" s="25" t="s">
        <v>114</v>
      </c>
      <c r="H54" s="25" t="s">
        <v>114</v>
      </c>
      <c r="I54" s="25" t="s">
        <v>114</v>
      </c>
      <c r="J54" s="25" t="s">
        <v>114</v>
      </c>
      <c r="K54" s="25" t="s">
        <v>114</v>
      </c>
      <c r="L54" s="25" t="s">
        <v>114</v>
      </c>
      <c r="M54" s="25" t="s">
        <v>114</v>
      </c>
      <c r="N54" s="25" t="s">
        <v>114</v>
      </c>
      <c r="O54" s="25" t="s">
        <v>114</v>
      </c>
      <c r="P54" s="25" t="s">
        <v>114</v>
      </c>
      <c r="Q54" s="25" t="s">
        <v>114</v>
      </c>
      <c r="R54" s="25" t="s">
        <v>114</v>
      </c>
      <c r="S54" s="25" t="s">
        <v>114</v>
      </c>
      <c r="T54" s="25" t="s">
        <v>114</v>
      </c>
      <c r="U54" s="25" t="s">
        <v>114</v>
      </c>
      <c r="V54" s="25" t="n">
        <v>9.99199951410948</v>
      </c>
      <c r="W54" s="25" t="n">
        <v>10.0385492570496</v>
      </c>
      <c r="X54" s="25" t="n">
        <v>10.251915938767</v>
      </c>
      <c r="Y54" s="25" t="n">
        <v>10.2560793567453</v>
      </c>
      <c r="Z54" s="25" t="n">
        <v>9.81456534294636</v>
      </c>
      <c r="AA54" s="25" t="n">
        <v>11.4777446286843</v>
      </c>
      <c r="AB54" s="25" t="n">
        <v>10.7567331808693</v>
      </c>
      <c r="AC54" s="25" t="n">
        <v>9.08904477567256</v>
      </c>
      <c r="AD54" s="25" t="n">
        <v>7.96249870011505</v>
      </c>
      <c r="AE54" s="25" t="n">
        <v>6.80244219946018</v>
      </c>
      <c r="AF54" s="25" t="n">
        <v>6.63753125682301</v>
      </c>
      <c r="AG54" s="25" t="n">
        <v>6.18397771907965</v>
      </c>
      <c r="AH54" s="25" t="n">
        <v>5.96295921323009</v>
      </c>
      <c r="AI54" s="25" t="n">
        <v>5.75041791811504</v>
      </c>
      <c r="AJ54" s="25" t="n">
        <v>5.66535998383186</v>
      </c>
      <c r="AK54" s="25" t="n">
        <v>5.68373370947788</v>
      </c>
      <c r="AL54" s="25" t="n">
        <v>5.60244472335008</v>
      </c>
      <c r="AM54" s="25" t="n">
        <v>5.56895552715672</v>
      </c>
      <c r="AN54" s="25" t="n">
        <v>5.7079050189115</v>
      </c>
      <c r="AO54" s="25" t="n">
        <v>5.68349096129654</v>
      </c>
      <c r="AP54" s="25" t="n">
        <v>5.75354269605075</v>
      </c>
      <c r="AQ54" s="25" t="n">
        <v>5.82125949934917</v>
      </c>
      <c r="AR54" s="25" t="n">
        <v>5.79851558121735</v>
      </c>
      <c r="AS54" s="25" t="n">
        <v>5.59741835961363</v>
      </c>
      <c r="AT54" s="25" t="n">
        <v>4.76558140143191</v>
      </c>
      <c r="AU54" s="25" t="n">
        <v>5.09744543461322</v>
      </c>
      <c r="AV54" s="25" t="n">
        <v>5.27197940113989</v>
      </c>
      <c r="AW54" s="25" t="n">
        <v>5.16984902971283</v>
      </c>
      <c r="AX54" s="25" t="n">
        <v>4.89247421034055</v>
      </c>
      <c r="AY54" s="25" t="n">
        <v>4.32648407431704</v>
      </c>
      <c r="AZ54" s="25" t="n">
        <v>3.58739627104804</v>
      </c>
      <c r="BA54" s="25" t="n">
        <v>3.75339555648928</v>
      </c>
      <c r="BB54" s="25" t="n">
        <v>3.49198062107765</v>
      </c>
      <c r="BC54" s="25" t="n">
        <v>3.61881009412019</v>
      </c>
      <c r="BD54" s="25" t="n">
        <v>3.41933781144453</v>
      </c>
      <c r="BE54" s="26" t="n">
        <v>3.31389812297018</v>
      </c>
      <c r="BF54" s="27" t="n">
        <v>-0.0334842771449317</v>
      </c>
      <c r="BG54" s="27" t="n">
        <v>-0.032652281602064</v>
      </c>
      <c r="BH54" s="27" t="n">
        <v>0.00595346458266994</v>
      </c>
    </row>
    <row r="55" s="20" customFormat="true" ht="10.5" hidden="false" customHeight="false" outlineLevel="0" collapsed="false">
      <c r="A55" s="20" t="s">
        <v>143</v>
      </c>
      <c r="B55" s="25" t="n">
        <v>8.33217842</v>
      </c>
      <c r="C55" s="25" t="n">
        <v>8.371725479</v>
      </c>
      <c r="D55" s="25" t="n">
        <v>8.373413642</v>
      </c>
      <c r="E55" s="25" t="n">
        <v>8.673094165</v>
      </c>
      <c r="F55" s="25" t="n">
        <v>8.98706532</v>
      </c>
      <c r="G55" s="25" t="n">
        <v>9.175234446</v>
      </c>
      <c r="H55" s="25" t="n">
        <v>9.005758119</v>
      </c>
      <c r="I55" s="25" t="n">
        <v>9.138020592</v>
      </c>
      <c r="J55" s="25" t="n">
        <v>9.593002311</v>
      </c>
      <c r="K55" s="25" t="n">
        <v>9.109589046</v>
      </c>
      <c r="L55" s="25" t="n">
        <v>8.58869666</v>
      </c>
      <c r="M55" s="25" t="n">
        <v>8.763788649</v>
      </c>
      <c r="N55" s="25" t="n">
        <v>8.927457302</v>
      </c>
      <c r="O55" s="25" t="n">
        <v>8.979262683</v>
      </c>
      <c r="P55" s="25" t="n">
        <v>9.399525426</v>
      </c>
      <c r="Q55" s="25" t="n">
        <v>8.56153916</v>
      </c>
      <c r="R55" s="25" t="n">
        <v>8.323674066</v>
      </c>
      <c r="S55" s="25" t="n">
        <v>8.214225942</v>
      </c>
      <c r="T55" s="25" t="n">
        <v>8.246208772</v>
      </c>
      <c r="U55" s="25" t="n">
        <v>8.2417634360101</v>
      </c>
      <c r="V55" s="25" t="n">
        <v>8.5909248500101</v>
      </c>
      <c r="W55" s="25" t="n">
        <v>8.8296179920101</v>
      </c>
      <c r="X55" s="25" t="n">
        <v>8.815988922</v>
      </c>
      <c r="Y55" s="25" t="n">
        <v>8.9316757880101</v>
      </c>
      <c r="Z55" s="25" t="n">
        <v>8.940783925</v>
      </c>
      <c r="AA55" s="25" t="n">
        <v>9.011881163</v>
      </c>
      <c r="AB55" s="25" t="n">
        <v>9.201251503</v>
      </c>
      <c r="AC55" s="25" t="n">
        <v>9.141794641</v>
      </c>
      <c r="AD55" s="25" t="n">
        <v>9.245090948</v>
      </c>
      <c r="AE55" s="25" t="n">
        <v>9.132988562</v>
      </c>
      <c r="AF55" s="25" t="n">
        <v>9.164327612</v>
      </c>
      <c r="AG55" s="25" t="n">
        <v>9.609103907</v>
      </c>
      <c r="AH55" s="25" t="n">
        <v>9.440474661</v>
      </c>
      <c r="AI55" s="25" t="n">
        <v>9.54015638624233</v>
      </c>
      <c r="AJ55" s="25" t="n">
        <v>9.4918700959395</v>
      </c>
      <c r="AK55" s="25" t="n">
        <v>9.57298540207188</v>
      </c>
      <c r="AL55" s="25" t="n">
        <v>9.67879183034507</v>
      </c>
      <c r="AM55" s="25" t="n">
        <v>9.46132826367342</v>
      </c>
      <c r="AN55" s="25" t="n">
        <v>9.59544903730626</v>
      </c>
      <c r="AO55" s="25" t="n">
        <v>9.64652940271235</v>
      </c>
      <c r="AP55" s="25" t="n">
        <v>9.74847117137032</v>
      </c>
      <c r="AQ55" s="25" t="n">
        <v>9.62901986409184</v>
      </c>
      <c r="AR55" s="25" t="n">
        <v>9.34129533719749</v>
      </c>
      <c r="AS55" s="25" t="n">
        <v>9.17022908422223</v>
      </c>
      <c r="AT55" s="25" t="n">
        <v>8.71118257837633</v>
      </c>
      <c r="AU55" s="25" t="n">
        <v>8.9150568215565</v>
      </c>
      <c r="AV55" s="25" t="n">
        <v>8.42599781738625</v>
      </c>
      <c r="AW55" s="25" t="n">
        <v>8.52518524520503</v>
      </c>
      <c r="AX55" s="25" t="n">
        <v>8.48191021337172</v>
      </c>
      <c r="AY55" s="25" t="n">
        <v>7.99067608416063</v>
      </c>
      <c r="AZ55" s="25" t="n">
        <v>8.08134770521123</v>
      </c>
      <c r="BA55" s="25" t="n">
        <v>7.99184602176751</v>
      </c>
      <c r="BB55" s="25" t="n">
        <v>7.95741692733322</v>
      </c>
      <c r="BC55" s="25" t="n">
        <v>7.94694313515466</v>
      </c>
      <c r="BD55" s="25" t="n">
        <v>7.72704348019757</v>
      </c>
      <c r="BE55" s="26" t="n">
        <v>6.89453013220976</v>
      </c>
      <c r="BF55" s="27" t="n">
        <v>-0.11017808611949</v>
      </c>
      <c r="BG55" s="27" t="n">
        <v>-0.0119165525462809</v>
      </c>
      <c r="BH55" s="27" t="n">
        <v>0.0123861203432146</v>
      </c>
    </row>
    <row r="56" s="20" customFormat="true" ht="10.5" hidden="false" customHeight="false" outlineLevel="0" collapsed="false">
      <c r="A56" s="20" t="s">
        <v>144</v>
      </c>
      <c r="B56" s="25" t="n">
        <v>0.660904898366917</v>
      </c>
      <c r="C56" s="25" t="n">
        <v>0.695369716812904</v>
      </c>
      <c r="D56" s="25" t="n">
        <v>0.70513750938456</v>
      </c>
      <c r="E56" s="25" t="n">
        <v>0.775988732324096</v>
      </c>
      <c r="F56" s="25" t="n">
        <v>0.827786472649925</v>
      </c>
      <c r="G56" s="25" t="n">
        <v>0.913427920579212</v>
      </c>
      <c r="H56" s="25" t="n">
        <v>1.06793314398572</v>
      </c>
      <c r="I56" s="25" t="n">
        <v>1.11297961476855</v>
      </c>
      <c r="J56" s="25" t="n">
        <v>1.16752399455103</v>
      </c>
      <c r="K56" s="25" t="n">
        <v>1.2936943233337</v>
      </c>
      <c r="L56" s="25" t="n">
        <v>1.30461279611638</v>
      </c>
      <c r="M56" s="25" t="n">
        <v>1.39008301989891</v>
      </c>
      <c r="N56" s="25" t="n">
        <v>1.49060444590154</v>
      </c>
      <c r="O56" s="25" t="n">
        <v>1.62210166161508</v>
      </c>
      <c r="P56" s="25" t="n">
        <v>1.75864665638566</v>
      </c>
      <c r="Q56" s="25" t="n">
        <v>1.71085706586026</v>
      </c>
      <c r="R56" s="25" t="n">
        <v>1.70180730153596</v>
      </c>
      <c r="S56" s="25" t="n">
        <v>1.77215843383668</v>
      </c>
      <c r="T56" s="25" t="n">
        <v>1.91083419029439</v>
      </c>
      <c r="U56" s="25" t="n">
        <v>1.99079094820309</v>
      </c>
      <c r="V56" s="25" t="n">
        <v>2.54491063236234</v>
      </c>
      <c r="W56" s="25" t="n">
        <v>2.66994030642028</v>
      </c>
      <c r="X56" s="25" t="n">
        <v>2.70312735284558</v>
      </c>
      <c r="Y56" s="25" t="n">
        <v>2.78618825088191</v>
      </c>
      <c r="Z56" s="25" t="n">
        <v>2.70540692391373</v>
      </c>
      <c r="AA56" s="25" t="n">
        <v>1.91187309045049</v>
      </c>
      <c r="AB56" s="25" t="n">
        <v>1.68533959145485</v>
      </c>
      <c r="AC56" s="25" t="n">
        <v>1.47413115977449</v>
      </c>
      <c r="AD56" s="25" t="n">
        <v>1.27176341553178</v>
      </c>
      <c r="AE56" s="25" t="n">
        <v>1.08713156413169</v>
      </c>
      <c r="AF56" s="25" t="n">
        <v>1.11446459368472</v>
      </c>
      <c r="AG56" s="25" t="n">
        <v>1.21777580480017</v>
      </c>
      <c r="AH56" s="25" t="n">
        <v>1.31104217957084</v>
      </c>
      <c r="AI56" s="25" t="n">
        <v>1.33175010413101</v>
      </c>
      <c r="AJ56" s="25" t="n">
        <v>1.21076198092437</v>
      </c>
      <c r="AK56" s="25" t="n">
        <v>1.29923853382242</v>
      </c>
      <c r="AL56" s="25" t="n">
        <v>1.35693287037179</v>
      </c>
      <c r="AM56" s="25" t="n">
        <v>1.42241272349913</v>
      </c>
      <c r="AN56" s="25" t="n">
        <v>1.50238153751148</v>
      </c>
      <c r="AO56" s="25" t="n">
        <v>1.63109220678992</v>
      </c>
      <c r="AP56" s="25" t="n">
        <v>1.60857831129134</v>
      </c>
      <c r="AQ56" s="25" t="n">
        <v>1.64922461609994</v>
      </c>
      <c r="AR56" s="25" t="n">
        <v>1.60136052479689</v>
      </c>
      <c r="AS56" s="25" t="n">
        <v>1.63924230194667</v>
      </c>
      <c r="AT56" s="25" t="n">
        <v>1.66359257622359</v>
      </c>
      <c r="AU56" s="25" t="n">
        <v>1.77665265382781</v>
      </c>
      <c r="AV56" s="25" t="n">
        <v>1.74505125060018</v>
      </c>
      <c r="AW56" s="25" t="n">
        <v>1.63584392471303</v>
      </c>
      <c r="AX56" s="25" t="n">
        <v>1.72852988211473</v>
      </c>
      <c r="AY56" s="25" t="n">
        <v>1.58190562290289</v>
      </c>
      <c r="AZ56" s="25" t="n">
        <v>1.68671251960836</v>
      </c>
      <c r="BA56" s="25" t="n">
        <v>1.78908560925477</v>
      </c>
      <c r="BB56" s="25" t="n">
        <v>1.78077640393737</v>
      </c>
      <c r="BC56" s="25" t="n">
        <v>1.86192676181168</v>
      </c>
      <c r="BD56" s="25" t="n">
        <v>1.92325514609965</v>
      </c>
      <c r="BE56" s="26" t="n">
        <v>1.72052938789189</v>
      </c>
      <c r="BF56" s="27" t="n">
        <v>-0.107851866974252</v>
      </c>
      <c r="BG56" s="27" t="n">
        <v>0.0146096601723054</v>
      </c>
      <c r="BH56" s="27" t="n">
        <v>0.00309095524188186</v>
      </c>
    </row>
    <row r="57" s="20" customFormat="true" ht="10.5" hidden="false" customHeight="false" outlineLevel="0" collapsed="false">
      <c r="A57" s="31" t="s">
        <v>145</v>
      </c>
      <c r="B57" s="29" t="n">
        <v>44.4849598812898</v>
      </c>
      <c r="C57" s="29" t="n">
        <v>45.8229845218687</v>
      </c>
      <c r="D57" s="29" t="n">
        <v>47.1737418320316</v>
      </c>
      <c r="E57" s="29" t="n">
        <v>50.3269829450358</v>
      </c>
      <c r="F57" s="29" t="n">
        <v>53.9858027217252</v>
      </c>
      <c r="G57" s="29" t="n">
        <v>57.4965930809184</v>
      </c>
      <c r="H57" s="29" t="n">
        <v>59.0497316017941</v>
      </c>
      <c r="I57" s="29" t="n">
        <v>61.8718545313229</v>
      </c>
      <c r="J57" s="29" t="n">
        <v>65.4338843389185</v>
      </c>
      <c r="K57" s="29" t="n">
        <v>64.5277024331965</v>
      </c>
      <c r="L57" s="29" t="n">
        <v>63.8750702779796</v>
      </c>
      <c r="M57" s="29" t="n">
        <v>67.5145954483519</v>
      </c>
      <c r="N57" s="29" t="n">
        <v>68.6377343543419</v>
      </c>
      <c r="O57" s="29" t="n">
        <v>71.2681845897374</v>
      </c>
      <c r="P57" s="29" t="n">
        <v>73.9259037246402</v>
      </c>
      <c r="Q57" s="29" t="n">
        <v>72.0789636262855</v>
      </c>
      <c r="R57" s="29" t="n">
        <v>70.2142432605101</v>
      </c>
      <c r="S57" s="29" t="n">
        <v>68.8928374311409</v>
      </c>
      <c r="T57" s="29" t="n">
        <v>69.5227699775312</v>
      </c>
      <c r="U57" s="29" t="n">
        <v>71.3239336023918</v>
      </c>
      <c r="V57" s="29" t="n">
        <v>85.2908515909699</v>
      </c>
      <c r="W57" s="29" t="n">
        <v>86.7302855231615</v>
      </c>
      <c r="X57" s="29" t="n">
        <v>88.4853710382729</v>
      </c>
      <c r="Y57" s="29" t="n">
        <v>89.4136448881307</v>
      </c>
      <c r="Z57" s="29" t="n">
        <v>89.0842888625855</v>
      </c>
      <c r="AA57" s="29" t="n">
        <v>90.0107223150726</v>
      </c>
      <c r="AB57" s="29" t="n">
        <v>88.8899980690642</v>
      </c>
      <c r="AC57" s="29" t="n">
        <v>85.9691113719852</v>
      </c>
      <c r="AD57" s="29" t="n">
        <v>84.4915676326869</v>
      </c>
      <c r="AE57" s="29" t="n">
        <v>82.7167974405805</v>
      </c>
      <c r="AF57" s="29" t="n">
        <v>84.4177801865042</v>
      </c>
      <c r="AG57" s="29" t="n">
        <v>86.486204868215</v>
      </c>
      <c r="AH57" s="29" t="n">
        <v>86.2124111705831</v>
      </c>
      <c r="AI57" s="29" t="n">
        <v>86.9496707886767</v>
      </c>
      <c r="AJ57" s="29" t="n">
        <v>86.4200728854287</v>
      </c>
      <c r="AK57" s="29" t="n">
        <v>87.418201058337</v>
      </c>
      <c r="AL57" s="29" t="n">
        <v>88.3680754702961</v>
      </c>
      <c r="AM57" s="29" t="n">
        <v>88.012373335523</v>
      </c>
      <c r="AN57" s="29" t="n">
        <v>89.5818635361086</v>
      </c>
      <c r="AO57" s="29" t="n">
        <v>90.8692949734224</v>
      </c>
      <c r="AP57" s="29" t="n">
        <v>91.3372048267137</v>
      </c>
      <c r="AQ57" s="29" t="n">
        <v>92.1038749423325</v>
      </c>
      <c r="AR57" s="29" t="n">
        <v>91.2619918776358</v>
      </c>
      <c r="AS57" s="29" t="n">
        <v>90.7633470084051</v>
      </c>
      <c r="AT57" s="29" t="n">
        <v>85.4028185747761</v>
      </c>
      <c r="AU57" s="29" t="n">
        <v>88.5305408083514</v>
      </c>
      <c r="AV57" s="29" t="n">
        <v>86.5044116117373</v>
      </c>
      <c r="AW57" s="29" t="n">
        <v>86.1778718305769</v>
      </c>
      <c r="AX57" s="29" t="n">
        <v>85.2876628446845</v>
      </c>
      <c r="AY57" s="29" t="n">
        <v>82.0059723190734</v>
      </c>
      <c r="AZ57" s="29" t="n">
        <v>82.7221358745171</v>
      </c>
      <c r="BA57" s="29" t="n">
        <v>83.8140738435248</v>
      </c>
      <c r="BB57" s="29" t="n">
        <v>84.639546693496</v>
      </c>
      <c r="BC57" s="29" t="n">
        <v>84.7360060623554</v>
      </c>
      <c r="BD57" s="29" t="n">
        <v>83.4580968227907</v>
      </c>
      <c r="BE57" s="29" t="n">
        <v>77.1476804879926</v>
      </c>
      <c r="BF57" s="30" t="n">
        <v>-0.0781374437630309</v>
      </c>
      <c r="BG57" s="30" t="n">
        <v>-0.00230079243023895</v>
      </c>
      <c r="BH57" s="30" t="n">
        <v>0.138596892957211</v>
      </c>
    </row>
    <row r="58" s="20" customFormat="true" ht="10.5" hidden="false" customHeight="false" outlineLevel="0" collapsed="false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6"/>
      <c r="BF58" s="27"/>
      <c r="BG58" s="27"/>
      <c r="BH58" s="27"/>
    </row>
    <row r="59" s="20" customFormat="true" ht="10.5" hidden="false" customHeight="false" outlineLevel="0" collapsed="false">
      <c r="A59" s="20" t="s">
        <v>146</v>
      </c>
      <c r="B59" s="25" t="s">
        <v>114</v>
      </c>
      <c r="C59" s="25" t="s">
        <v>114</v>
      </c>
      <c r="D59" s="25" t="s">
        <v>114</v>
      </c>
      <c r="E59" s="25" t="s">
        <v>114</v>
      </c>
      <c r="F59" s="25" t="s">
        <v>114</v>
      </c>
      <c r="G59" s="25" t="s">
        <v>114</v>
      </c>
      <c r="H59" s="25" t="s">
        <v>114</v>
      </c>
      <c r="I59" s="25" t="s">
        <v>114</v>
      </c>
      <c r="J59" s="25" t="s">
        <v>114</v>
      </c>
      <c r="K59" s="25" t="s">
        <v>114</v>
      </c>
      <c r="L59" s="25" t="s">
        <v>114</v>
      </c>
      <c r="M59" s="25" t="s">
        <v>114</v>
      </c>
      <c r="N59" s="25" t="s">
        <v>114</v>
      </c>
      <c r="O59" s="25" t="s">
        <v>114</v>
      </c>
      <c r="P59" s="25" t="s">
        <v>114</v>
      </c>
      <c r="Q59" s="25" t="s">
        <v>114</v>
      </c>
      <c r="R59" s="25" t="s">
        <v>114</v>
      </c>
      <c r="S59" s="25" t="s">
        <v>114</v>
      </c>
      <c r="T59" s="25" t="s">
        <v>114</v>
      </c>
      <c r="U59" s="25" t="s">
        <v>114</v>
      </c>
      <c r="V59" s="25" t="n">
        <v>0.844204436915527</v>
      </c>
      <c r="W59" s="25" t="n">
        <v>0.908828778327393</v>
      </c>
      <c r="X59" s="25" t="n">
        <v>0.880717459143495</v>
      </c>
      <c r="Y59" s="25" t="n">
        <v>0.881449980947325</v>
      </c>
      <c r="Z59" s="25" t="n">
        <v>0.89885882158667</v>
      </c>
      <c r="AA59" s="25" t="n">
        <v>0.936020005928521</v>
      </c>
      <c r="AB59" s="25" t="n">
        <v>0.89927329603437</v>
      </c>
      <c r="AC59" s="25" t="n">
        <v>0.770024603838357</v>
      </c>
      <c r="AD59" s="25" t="n">
        <v>0.667472088300741</v>
      </c>
      <c r="AE59" s="25" t="n">
        <v>0.61347246258467</v>
      </c>
      <c r="AF59" s="25" t="n">
        <v>0.576874425280884</v>
      </c>
      <c r="AG59" s="25" t="n">
        <v>0.472941982402043</v>
      </c>
      <c r="AH59" s="25" t="n">
        <v>0.4527351092852</v>
      </c>
      <c r="AI59" s="25" t="n">
        <v>0.454368010156774</v>
      </c>
      <c r="AJ59" s="25" t="n">
        <v>0.452659133716095</v>
      </c>
      <c r="AK59" s="25" t="n">
        <v>0.472575336108521</v>
      </c>
      <c r="AL59" s="25" t="n">
        <v>0.455579748759388</v>
      </c>
      <c r="AM59" s="25" t="n">
        <v>0.449820708661719</v>
      </c>
      <c r="AN59" s="25" t="n">
        <v>0.486586317159292</v>
      </c>
      <c r="AO59" s="25" t="n">
        <v>0.551770275731975</v>
      </c>
      <c r="AP59" s="25" t="n">
        <v>0.598186890187848</v>
      </c>
      <c r="AQ59" s="25" t="n">
        <v>0.588587532200755</v>
      </c>
      <c r="AR59" s="25" t="n">
        <v>0.532438768220322</v>
      </c>
      <c r="AS59" s="25" t="n">
        <v>0.53761093407726</v>
      </c>
      <c r="AT59" s="25" t="n">
        <v>0.47496962498913</v>
      </c>
      <c r="AU59" s="25" t="n">
        <v>0.468492339173368</v>
      </c>
      <c r="AV59" s="25" t="n">
        <v>0.521187958797883</v>
      </c>
      <c r="AW59" s="25" t="n">
        <v>0.536969225063878</v>
      </c>
      <c r="AX59" s="25" t="n">
        <v>0.552088641358032</v>
      </c>
      <c r="AY59" s="25" t="n">
        <v>0.563048567412918</v>
      </c>
      <c r="AZ59" s="25" t="n">
        <v>0.615596310165266</v>
      </c>
      <c r="BA59" s="25" t="n">
        <v>0.60965476377881</v>
      </c>
      <c r="BB59" s="25" t="n">
        <v>0.598066617623314</v>
      </c>
      <c r="BC59" s="25" t="n">
        <v>0.615385953964223</v>
      </c>
      <c r="BD59" s="25" t="n">
        <v>0.64828414841226</v>
      </c>
      <c r="BE59" s="26" t="n">
        <v>0.621879673991092</v>
      </c>
      <c r="BF59" s="27" t="n">
        <v>-0.0433507425444892</v>
      </c>
      <c r="BG59" s="27" t="n">
        <v>0.0315967294232296</v>
      </c>
      <c r="BH59" s="27" t="n">
        <v>0.00111721558008246</v>
      </c>
    </row>
    <row r="60" s="20" customFormat="true" ht="10.5" hidden="false" customHeight="false" outlineLevel="0" collapsed="false">
      <c r="A60" s="20" t="s">
        <v>147</v>
      </c>
      <c r="B60" s="25" t="s">
        <v>114</v>
      </c>
      <c r="C60" s="25" t="s">
        <v>114</v>
      </c>
      <c r="D60" s="25" t="s">
        <v>114</v>
      </c>
      <c r="E60" s="25" t="s">
        <v>114</v>
      </c>
      <c r="F60" s="25" t="s">
        <v>114</v>
      </c>
      <c r="G60" s="25" t="s">
        <v>114</v>
      </c>
      <c r="H60" s="25" t="s">
        <v>114</v>
      </c>
      <c r="I60" s="25" t="s">
        <v>114</v>
      </c>
      <c r="J60" s="25" t="s">
        <v>114</v>
      </c>
      <c r="K60" s="25" t="s">
        <v>114</v>
      </c>
      <c r="L60" s="25" t="s">
        <v>114</v>
      </c>
      <c r="M60" s="25" t="s">
        <v>114</v>
      </c>
      <c r="N60" s="25" t="s">
        <v>114</v>
      </c>
      <c r="O60" s="25" t="s">
        <v>114</v>
      </c>
      <c r="P60" s="25" t="s">
        <v>114</v>
      </c>
      <c r="Q60" s="25" t="s">
        <v>114</v>
      </c>
      <c r="R60" s="25" t="s">
        <v>114</v>
      </c>
      <c r="S60" s="25" t="s">
        <v>114</v>
      </c>
      <c r="T60" s="25" t="s">
        <v>114</v>
      </c>
      <c r="U60" s="25" t="s">
        <v>114</v>
      </c>
      <c r="V60" s="25" t="n">
        <v>1.46894444620892</v>
      </c>
      <c r="W60" s="25" t="n">
        <v>1.67700519881953</v>
      </c>
      <c r="X60" s="25" t="n">
        <v>1.70141681125205</v>
      </c>
      <c r="Y60" s="25" t="n">
        <v>1.72584498651865</v>
      </c>
      <c r="Z60" s="25" t="n">
        <v>1.66916545901593</v>
      </c>
      <c r="AA60" s="25" t="n">
        <v>1.60044760158323</v>
      </c>
      <c r="AB60" s="25" t="n">
        <v>1.58315371476189</v>
      </c>
      <c r="AC60" s="25" t="n">
        <v>1.49784388685996</v>
      </c>
      <c r="AD60" s="25" t="n">
        <v>1.19960111285434</v>
      </c>
      <c r="AE60" s="25" t="n">
        <v>0.99965057865561</v>
      </c>
      <c r="AF60" s="25" t="n">
        <v>0.907001344527823</v>
      </c>
      <c r="AG60" s="25" t="n">
        <v>0.929989614998761</v>
      </c>
      <c r="AH60" s="25" t="n">
        <v>0.939298023528283</v>
      </c>
      <c r="AI60" s="25" t="n">
        <v>0.919172995970965</v>
      </c>
      <c r="AJ60" s="25" t="n">
        <v>0.89470980365775</v>
      </c>
      <c r="AK60" s="25" t="n">
        <v>0.919435453229016</v>
      </c>
      <c r="AL60" s="25" t="n">
        <v>0.896279060412742</v>
      </c>
      <c r="AM60" s="25" t="n">
        <v>0.922955517746708</v>
      </c>
      <c r="AN60" s="25" t="n">
        <v>0.918832301059234</v>
      </c>
      <c r="AO60" s="25" t="n">
        <v>1.034919802701</v>
      </c>
      <c r="AP60" s="25" t="n">
        <v>1.03122399723879</v>
      </c>
      <c r="AQ60" s="25" t="n">
        <v>1.09537155481913</v>
      </c>
      <c r="AR60" s="25" t="n">
        <v>1.06964690077227</v>
      </c>
      <c r="AS60" s="25" t="n">
        <v>1.0822586024041</v>
      </c>
      <c r="AT60" s="25" t="n">
        <v>1.0260115847368</v>
      </c>
      <c r="AU60" s="25" t="n">
        <v>1.08940011015151</v>
      </c>
      <c r="AV60" s="25" t="n">
        <v>1.08326452520723</v>
      </c>
      <c r="AW60" s="25" t="n">
        <v>1.17050934537719</v>
      </c>
      <c r="AX60" s="25" t="n">
        <v>1.03224751134821</v>
      </c>
      <c r="AY60" s="25" t="n">
        <v>1.06670698426715</v>
      </c>
      <c r="AZ60" s="25" t="n">
        <v>0.969248714010282</v>
      </c>
      <c r="BA60" s="25" t="n">
        <v>0.964091442483909</v>
      </c>
      <c r="BB60" s="25" t="n">
        <v>0.983057733727629</v>
      </c>
      <c r="BC60" s="25" t="n">
        <v>1.0695980513401</v>
      </c>
      <c r="BD60" s="25" t="n">
        <v>1.05369620431098</v>
      </c>
      <c r="BE60" s="26" t="n">
        <v>0.982123046020845</v>
      </c>
      <c r="BF60" s="27" t="n">
        <v>-0.0704724514399254</v>
      </c>
      <c r="BG60" s="27" t="n">
        <v>0.00266606158984439</v>
      </c>
      <c r="BH60" s="27" t="n">
        <v>0.00176439786418915</v>
      </c>
    </row>
    <row r="61" s="20" customFormat="true" ht="10.5" hidden="false" customHeight="false" outlineLevel="0" collapsed="false">
      <c r="A61" s="20" t="s">
        <v>148</v>
      </c>
      <c r="B61" s="25" t="s">
        <v>114</v>
      </c>
      <c r="C61" s="25" t="s">
        <v>114</v>
      </c>
      <c r="D61" s="25" t="s">
        <v>114</v>
      </c>
      <c r="E61" s="25" t="s">
        <v>114</v>
      </c>
      <c r="F61" s="25" t="s">
        <v>114</v>
      </c>
      <c r="G61" s="25" t="s">
        <v>114</v>
      </c>
      <c r="H61" s="25" t="s">
        <v>114</v>
      </c>
      <c r="I61" s="25" t="s">
        <v>114</v>
      </c>
      <c r="J61" s="25" t="s">
        <v>114</v>
      </c>
      <c r="K61" s="25" t="s">
        <v>114</v>
      </c>
      <c r="L61" s="25" t="s">
        <v>114</v>
      </c>
      <c r="M61" s="25" t="s">
        <v>114</v>
      </c>
      <c r="N61" s="25" t="s">
        <v>114</v>
      </c>
      <c r="O61" s="25" t="s">
        <v>114</v>
      </c>
      <c r="P61" s="25" t="s">
        <v>114</v>
      </c>
      <c r="Q61" s="25" t="s">
        <v>114</v>
      </c>
      <c r="R61" s="25" t="s">
        <v>114</v>
      </c>
      <c r="S61" s="25" t="s">
        <v>114</v>
      </c>
      <c r="T61" s="25" t="s">
        <v>114</v>
      </c>
      <c r="U61" s="25" t="s">
        <v>114</v>
      </c>
      <c r="V61" s="25" t="n">
        <v>2.86233691717888</v>
      </c>
      <c r="W61" s="25" t="n">
        <v>2.92821704799063</v>
      </c>
      <c r="X61" s="25" t="n">
        <v>2.99364332457277</v>
      </c>
      <c r="Y61" s="25" t="n">
        <v>3.10213607348942</v>
      </c>
      <c r="Z61" s="25" t="n">
        <v>3.05345931103922</v>
      </c>
      <c r="AA61" s="25" t="n">
        <v>3.08917928988823</v>
      </c>
      <c r="AB61" s="25" t="n">
        <v>3.0859735878724</v>
      </c>
      <c r="AC61" s="25" t="n">
        <v>3.0463820548776</v>
      </c>
      <c r="AD61" s="25" t="n">
        <v>2.688335304444</v>
      </c>
      <c r="AE61" s="25" t="n">
        <v>2.39311253539193</v>
      </c>
      <c r="AF61" s="25" t="n">
        <v>2.14998560186031</v>
      </c>
      <c r="AG61" s="25" t="n">
        <v>1.87157906772276</v>
      </c>
      <c r="AH61" s="25" t="n">
        <v>1.65022433453876</v>
      </c>
      <c r="AI61" s="25" t="n">
        <v>1.55482965858311</v>
      </c>
      <c r="AJ61" s="25" t="n">
        <v>1.46110291250812</v>
      </c>
      <c r="AK61" s="25" t="n">
        <v>1.3262318804904</v>
      </c>
      <c r="AL61" s="25" t="n">
        <v>1.49311022794026</v>
      </c>
      <c r="AM61" s="25" t="n">
        <v>1.52053590320645</v>
      </c>
      <c r="AN61" s="25" t="n">
        <v>1.66742950113846</v>
      </c>
      <c r="AO61" s="25" t="n">
        <v>1.76419805342151</v>
      </c>
      <c r="AP61" s="25" t="n">
        <v>1.83458110406622</v>
      </c>
      <c r="AQ61" s="25" t="n">
        <v>1.97537002254392</v>
      </c>
      <c r="AR61" s="25" t="n">
        <v>2.18771502657162</v>
      </c>
      <c r="AS61" s="25" t="n">
        <v>2.31115438444142</v>
      </c>
      <c r="AT61" s="25" t="n">
        <v>2.08126010884178</v>
      </c>
      <c r="AU61" s="25" t="n">
        <v>2.23543175559073</v>
      </c>
      <c r="AV61" s="25" t="n">
        <v>2.53236383302943</v>
      </c>
      <c r="AW61" s="25" t="n">
        <v>2.65925959732272</v>
      </c>
      <c r="AX61" s="25" t="n">
        <v>2.67435811124383</v>
      </c>
      <c r="AY61" s="25" t="n">
        <v>2.72645463464756</v>
      </c>
      <c r="AZ61" s="25" t="n">
        <v>2.74346150583676</v>
      </c>
      <c r="BA61" s="25" t="n">
        <v>2.72643448119872</v>
      </c>
      <c r="BB61" s="25" t="n">
        <v>2.93994595637033</v>
      </c>
      <c r="BC61" s="25" t="n">
        <v>3.23957299230629</v>
      </c>
      <c r="BD61" s="25" t="n">
        <v>3.14963597360338</v>
      </c>
      <c r="BE61" s="26" t="n">
        <v>3.10606490480102</v>
      </c>
      <c r="BF61" s="27" t="n">
        <v>-0.016528127495362</v>
      </c>
      <c r="BG61" s="27" t="n">
        <v>0.0423015897960442</v>
      </c>
      <c r="BH61" s="27" t="n">
        <v>0.0055800892833824</v>
      </c>
    </row>
    <row r="62" s="20" customFormat="true" ht="10.5" hidden="false" customHeight="false" outlineLevel="0" collapsed="false">
      <c r="A62" s="20" t="s">
        <v>149</v>
      </c>
      <c r="B62" s="25" t="s">
        <v>114</v>
      </c>
      <c r="C62" s="25" t="s">
        <v>114</v>
      </c>
      <c r="D62" s="25" t="s">
        <v>114</v>
      </c>
      <c r="E62" s="25" t="s">
        <v>114</v>
      </c>
      <c r="F62" s="25" t="s">
        <v>114</v>
      </c>
      <c r="G62" s="25" t="s">
        <v>114</v>
      </c>
      <c r="H62" s="25" t="s">
        <v>114</v>
      </c>
      <c r="I62" s="25" t="s">
        <v>114</v>
      </c>
      <c r="J62" s="25" t="s">
        <v>114</v>
      </c>
      <c r="K62" s="25" t="s">
        <v>114</v>
      </c>
      <c r="L62" s="25" t="s">
        <v>114</v>
      </c>
      <c r="M62" s="25" t="s">
        <v>114</v>
      </c>
      <c r="N62" s="25" t="s">
        <v>114</v>
      </c>
      <c r="O62" s="25" t="s">
        <v>114</v>
      </c>
      <c r="P62" s="25" t="s">
        <v>114</v>
      </c>
      <c r="Q62" s="25" t="s">
        <v>114</v>
      </c>
      <c r="R62" s="25" t="s">
        <v>114</v>
      </c>
      <c r="S62" s="25" t="s">
        <v>114</v>
      </c>
      <c r="T62" s="25" t="s">
        <v>114</v>
      </c>
      <c r="U62" s="25" t="s">
        <v>114</v>
      </c>
      <c r="V62" s="25" t="n">
        <v>34.2740920017714</v>
      </c>
      <c r="W62" s="25" t="n">
        <v>34.8793921166512</v>
      </c>
      <c r="X62" s="25" t="n">
        <v>36.0217743703685</v>
      </c>
      <c r="Y62" s="25" t="n">
        <v>36.6522064745222</v>
      </c>
      <c r="Z62" s="25" t="n">
        <v>36.7886170072215</v>
      </c>
      <c r="AA62" s="25" t="n">
        <v>36.1408216027261</v>
      </c>
      <c r="AB62" s="25" t="n">
        <v>35.6448044886172</v>
      </c>
      <c r="AC62" s="25" t="n">
        <v>34.3026971027311</v>
      </c>
      <c r="AD62" s="25" t="n">
        <v>31.9707401390373</v>
      </c>
      <c r="AE62" s="25" t="n">
        <v>29.163738588154</v>
      </c>
      <c r="AF62" s="25" t="n">
        <v>27.592151969618</v>
      </c>
      <c r="AG62" s="25" t="n">
        <v>26.564478008097</v>
      </c>
      <c r="AH62" s="25" t="n">
        <v>25.1146680921659</v>
      </c>
      <c r="AI62" s="25" t="n">
        <v>25.0679991519795</v>
      </c>
      <c r="AJ62" s="25" t="n">
        <v>25.3817314695119</v>
      </c>
      <c r="AK62" s="25" t="n">
        <v>25.8367130579742</v>
      </c>
      <c r="AL62" s="25" t="n">
        <v>26.2409848087814</v>
      </c>
      <c r="AM62" s="25" t="n">
        <v>26.1410509734085</v>
      </c>
      <c r="AN62" s="25" t="n">
        <v>26.6841269228813</v>
      </c>
      <c r="AO62" s="25" t="n">
        <v>26.9073746458132</v>
      </c>
      <c r="AP62" s="25" t="n">
        <v>26.8777733354209</v>
      </c>
      <c r="AQ62" s="25" t="n">
        <v>28.040937210335</v>
      </c>
      <c r="AR62" s="25" t="n">
        <v>28.2092855130709</v>
      </c>
      <c r="AS62" s="25" t="n">
        <v>28.3361089911163</v>
      </c>
      <c r="AT62" s="25" t="n">
        <v>26.9193405712033</v>
      </c>
      <c r="AU62" s="25" t="n">
        <v>27.9941349893301</v>
      </c>
      <c r="AV62" s="25" t="n">
        <v>28.9156252566695</v>
      </c>
      <c r="AW62" s="25" t="n">
        <v>28.9803551117086</v>
      </c>
      <c r="AX62" s="25" t="n">
        <v>28.6451904369312</v>
      </c>
      <c r="AY62" s="25" t="n">
        <v>28.7178127910475</v>
      </c>
      <c r="AZ62" s="25" t="n">
        <v>28.2309339490136</v>
      </c>
      <c r="BA62" s="25" t="n">
        <v>28.8231650431358</v>
      </c>
      <c r="BB62" s="25" t="n">
        <v>28.9999035448922</v>
      </c>
      <c r="BC62" s="25" t="n">
        <v>30.1055691932797</v>
      </c>
      <c r="BD62" s="25" t="n">
        <v>29.895867976744</v>
      </c>
      <c r="BE62" s="26" t="n">
        <v>28.3145952278174</v>
      </c>
      <c r="BF62" s="27" t="n">
        <v>-0.0554804106126001</v>
      </c>
      <c r="BG62" s="27" t="n">
        <v>0.0105427136126692</v>
      </c>
      <c r="BH62" s="27" t="n">
        <v>0.0508675685269288</v>
      </c>
    </row>
    <row r="63" s="20" customFormat="true" ht="10.5" hidden="false" customHeight="false" outlineLevel="0" collapsed="false">
      <c r="A63" s="20" t="s">
        <v>150</v>
      </c>
      <c r="B63" s="25" t="s">
        <v>114</v>
      </c>
      <c r="C63" s="25" t="s">
        <v>114</v>
      </c>
      <c r="D63" s="25" t="s">
        <v>114</v>
      </c>
      <c r="E63" s="25" t="s">
        <v>114</v>
      </c>
      <c r="F63" s="25" t="s">
        <v>114</v>
      </c>
      <c r="G63" s="25" t="s">
        <v>114</v>
      </c>
      <c r="H63" s="25" t="s">
        <v>114</v>
      </c>
      <c r="I63" s="25" t="s">
        <v>114</v>
      </c>
      <c r="J63" s="25" t="s">
        <v>114</v>
      </c>
      <c r="K63" s="25" t="s">
        <v>114</v>
      </c>
      <c r="L63" s="25" t="s">
        <v>114</v>
      </c>
      <c r="M63" s="25" t="s">
        <v>114</v>
      </c>
      <c r="N63" s="25" t="s">
        <v>114</v>
      </c>
      <c r="O63" s="25" t="s">
        <v>114</v>
      </c>
      <c r="P63" s="25" t="s">
        <v>114</v>
      </c>
      <c r="Q63" s="25" t="s">
        <v>114</v>
      </c>
      <c r="R63" s="25" t="s">
        <v>114</v>
      </c>
      <c r="S63" s="25" t="s">
        <v>114</v>
      </c>
      <c r="T63" s="25" t="s">
        <v>114</v>
      </c>
      <c r="U63" s="25" t="s">
        <v>114</v>
      </c>
      <c r="V63" s="25" t="n">
        <v>0.515172722738557</v>
      </c>
      <c r="W63" s="25" t="n">
        <v>0.641184734671154</v>
      </c>
      <c r="X63" s="25" t="n">
        <v>0.637857655715365</v>
      </c>
      <c r="Y63" s="25" t="n">
        <v>0.642176930599614</v>
      </c>
      <c r="Z63" s="25" t="n">
        <v>0.659843768183857</v>
      </c>
      <c r="AA63" s="25" t="n">
        <v>0.546808175109024</v>
      </c>
      <c r="AB63" s="25" t="n">
        <v>0.561565124607706</v>
      </c>
      <c r="AC63" s="25" t="n">
        <v>0.536293800176991</v>
      </c>
      <c r="AD63" s="25" t="n">
        <v>0.440251957176991</v>
      </c>
      <c r="AE63" s="25" t="n">
        <v>0.46963070440708</v>
      </c>
      <c r="AF63" s="25" t="n">
        <v>0.38656556820354</v>
      </c>
      <c r="AG63" s="25" t="n">
        <v>0.563071721</v>
      </c>
      <c r="AH63" s="25" t="n">
        <v>0.43116661</v>
      </c>
      <c r="AI63" s="25" t="n">
        <v>0.536883884</v>
      </c>
      <c r="AJ63" s="25" t="n">
        <v>0.512481773</v>
      </c>
      <c r="AK63" s="25" t="n">
        <v>0.431351343</v>
      </c>
      <c r="AL63" s="25" t="n">
        <v>0.544451406194805</v>
      </c>
      <c r="AM63" s="25" t="n">
        <v>0.459233189032258</v>
      </c>
      <c r="AN63" s="25" t="n">
        <v>0.634025760461539</v>
      </c>
      <c r="AO63" s="25" t="n">
        <v>0.627862019433121</v>
      </c>
      <c r="AP63" s="25" t="n">
        <v>0.635760248898734</v>
      </c>
      <c r="AQ63" s="25" t="n">
        <v>0.642464228811321</v>
      </c>
      <c r="AR63" s="25" t="n">
        <v>0.623418882125</v>
      </c>
      <c r="AS63" s="25" t="n">
        <v>0.511398426795031</v>
      </c>
      <c r="AT63" s="25" t="n">
        <v>0.833762515777778</v>
      </c>
      <c r="AU63" s="25" t="n">
        <v>0.898436603887522</v>
      </c>
      <c r="AV63" s="25" t="n">
        <v>0.997191836934879</v>
      </c>
      <c r="AW63" s="25" t="n">
        <v>1.08707357671305</v>
      </c>
      <c r="AX63" s="25" t="n">
        <v>0.965680332961518</v>
      </c>
      <c r="AY63" s="25" t="n">
        <v>1.00093485499931</v>
      </c>
      <c r="AZ63" s="25" t="n">
        <v>1.19815935821368</v>
      </c>
      <c r="BA63" s="25" t="n">
        <v>1.18634471130333</v>
      </c>
      <c r="BB63" s="25" t="n">
        <v>1.17396593965502</v>
      </c>
      <c r="BC63" s="25" t="n">
        <v>1.30693607641852</v>
      </c>
      <c r="BD63" s="25" t="n">
        <v>1.42654461392035</v>
      </c>
      <c r="BE63" s="26" t="n">
        <v>1.40346474212179</v>
      </c>
      <c r="BF63" s="27" t="n">
        <v>-0.0188669002402535</v>
      </c>
      <c r="BG63" s="27" t="n">
        <v>0.0551745290987531</v>
      </c>
      <c r="BH63" s="27" t="n">
        <v>0.00252134414674137</v>
      </c>
    </row>
    <row r="64" s="20" customFormat="true" ht="10.5" hidden="false" customHeight="false" outlineLevel="0" collapsed="false">
      <c r="A64" s="20" t="s">
        <v>151</v>
      </c>
      <c r="B64" s="25" t="n">
        <v>24.8478116832472</v>
      </c>
      <c r="C64" s="25" t="n">
        <v>26.4226954380792</v>
      </c>
      <c r="D64" s="25" t="n">
        <v>27.7739292062979</v>
      </c>
      <c r="E64" s="25" t="n">
        <v>28.8050192841883</v>
      </c>
      <c r="F64" s="25" t="n">
        <v>30.0728112068223</v>
      </c>
      <c r="G64" s="25" t="n">
        <v>31.634512141811</v>
      </c>
      <c r="H64" s="25" t="n">
        <v>33.1899588753875</v>
      </c>
      <c r="I64" s="25" t="n">
        <v>34.8990186312964</v>
      </c>
      <c r="J64" s="25" t="n">
        <v>36.6740657474514</v>
      </c>
      <c r="K64" s="25" t="n">
        <v>38.6988392951834</v>
      </c>
      <c r="L64" s="25" t="n">
        <v>40.6154751507423</v>
      </c>
      <c r="M64" s="25" t="n">
        <v>42.1943824215537</v>
      </c>
      <c r="N64" s="25" t="n">
        <v>44.0818489328113</v>
      </c>
      <c r="O64" s="25" t="n">
        <v>45.9804353150276</v>
      </c>
      <c r="P64" s="25" t="n">
        <v>47.2396569295646</v>
      </c>
      <c r="Q64" s="25" t="n">
        <v>48.2912900352032</v>
      </c>
      <c r="R64" s="25" t="n">
        <v>49.3185017304752</v>
      </c>
      <c r="S64" s="25" t="n">
        <v>50.5546609494802</v>
      </c>
      <c r="T64" s="25" t="n">
        <v>51.6172895305755</v>
      </c>
      <c r="U64" s="25" t="n">
        <v>53.5518568466529</v>
      </c>
      <c r="V64" s="25" t="s">
        <v>114</v>
      </c>
      <c r="W64" s="25" t="s">
        <v>114</v>
      </c>
      <c r="X64" s="25" t="s">
        <v>114</v>
      </c>
      <c r="Y64" s="25" t="s">
        <v>114</v>
      </c>
      <c r="Z64" s="25" t="s">
        <v>114</v>
      </c>
      <c r="AA64" s="25" t="s">
        <v>114</v>
      </c>
      <c r="AB64" s="25" t="s">
        <v>114</v>
      </c>
      <c r="AC64" s="25" t="s">
        <v>114</v>
      </c>
      <c r="AD64" s="25" t="s">
        <v>114</v>
      </c>
      <c r="AE64" s="25" t="s">
        <v>114</v>
      </c>
      <c r="AF64" s="25" t="s">
        <v>114</v>
      </c>
      <c r="AG64" s="25" t="s">
        <v>114</v>
      </c>
      <c r="AH64" s="25" t="s">
        <v>114</v>
      </c>
      <c r="AI64" s="25" t="s">
        <v>114</v>
      </c>
      <c r="AJ64" s="25" t="s">
        <v>114</v>
      </c>
      <c r="AK64" s="25" t="s">
        <v>114</v>
      </c>
      <c r="AL64" s="25" t="s">
        <v>114</v>
      </c>
      <c r="AM64" s="25" t="s">
        <v>114</v>
      </c>
      <c r="AN64" s="25" t="s">
        <v>114</v>
      </c>
      <c r="AO64" s="25" t="s">
        <v>114</v>
      </c>
      <c r="AP64" s="25" t="s">
        <v>114</v>
      </c>
      <c r="AQ64" s="25" t="s">
        <v>114</v>
      </c>
      <c r="AR64" s="25" t="s">
        <v>114</v>
      </c>
      <c r="AS64" s="25" t="s">
        <v>114</v>
      </c>
      <c r="AT64" s="25" t="s">
        <v>114</v>
      </c>
      <c r="AU64" s="25" t="s">
        <v>114</v>
      </c>
      <c r="AV64" s="25" t="s">
        <v>114</v>
      </c>
      <c r="AW64" s="25" t="s">
        <v>114</v>
      </c>
      <c r="AX64" s="25" t="s">
        <v>114</v>
      </c>
      <c r="AY64" s="25" t="s">
        <v>114</v>
      </c>
      <c r="AZ64" s="25" t="s">
        <v>114</v>
      </c>
      <c r="BA64" s="25" t="s">
        <v>114</v>
      </c>
      <c r="BB64" s="25" t="s">
        <v>114</v>
      </c>
      <c r="BC64" s="25" t="s">
        <v>114</v>
      </c>
      <c r="BD64" s="25" t="s">
        <v>114</v>
      </c>
      <c r="BE64" s="26" t="s">
        <v>114</v>
      </c>
      <c r="BF64" s="27" t="s">
        <v>114</v>
      </c>
      <c r="BG64" s="27" t="s">
        <v>114</v>
      </c>
      <c r="BH64" s="27" t="s">
        <v>114</v>
      </c>
    </row>
    <row r="65" s="20" customFormat="true" ht="10.5" hidden="false" customHeight="false" outlineLevel="0" collapsed="false">
      <c r="A65" s="20" t="s">
        <v>152</v>
      </c>
      <c r="B65" s="25" t="s">
        <v>114</v>
      </c>
      <c r="C65" s="25" t="s">
        <v>114</v>
      </c>
      <c r="D65" s="25" t="s">
        <v>114</v>
      </c>
      <c r="E65" s="25" t="s">
        <v>114</v>
      </c>
      <c r="F65" s="25" t="s">
        <v>114</v>
      </c>
      <c r="G65" s="25" t="s">
        <v>114</v>
      </c>
      <c r="H65" s="25" t="s">
        <v>114</v>
      </c>
      <c r="I65" s="25" t="s">
        <v>114</v>
      </c>
      <c r="J65" s="25" t="s">
        <v>114</v>
      </c>
      <c r="K65" s="25" t="s">
        <v>114</v>
      </c>
      <c r="L65" s="25" t="s">
        <v>114</v>
      </c>
      <c r="M65" s="25" t="s">
        <v>114</v>
      </c>
      <c r="N65" s="25" t="s">
        <v>114</v>
      </c>
      <c r="O65" s="25" t="s">
        <v>114</v>
      </c>
      <c r="P65" s="25" t="s">
        <v>114</v>
      </c>
      <c r="Q65" s="25" t="s">
        <v>114</v>
      </c>
      <c r="R65" s="25" t="s">
        <v>114</v>
      </c>
      <c r="S65" s="25" t="s">
        <v>114</v>
      </c>
      <c r="T65" s="25" t="s">
        <v>114</v>
      </c>
      <c r="U65" s="25" t="s">
        <v>114</v>
      </c>
      <c r="V65" s="25" t="n">
        <v>1.73402740638865</v>
      </c>
      <c r="W65" s="25" t="n">
        <v>1.70627336926483</v>
      </c>
      <c r="X65" s="25" t="n">
        <v>1.74049303170942</v>
      </c>
      <c r="Y65" s="25" t="n">
        <v>1.84686179368896</v>
      </c>
      <c r="Z65" s="25" t="n">
        <v>1.87556582011567</v>
      </c>
      <c r="AA65" s="25" t="n">
        <v>1.87098164786631</v>
      </c>
      <c r="AB65" s="25" t="n">
        <v>1.84890092059742</v>
      </c>
      <c r="AC65" s="25" t="n">
        <v>1.75236905114233</v>
      </c>
      <c r="AD65" s="25" t="n">
        <v>1.88439109398848</v>
      </c>
      <c r="AE65" s="25" t="n">
        <v>1.84889674438665</v>
      </c>
      <c r="AF65" s="25" t="n">
        <v>1.82620690619475</v>
      </c>
      <c r="AG65" s="25" t="n">
        <v>1.8838361172196</v>
      </c>
      <c r="AH65" s="25" t="n">
        <v>1.86453248302071</v>
      </c>
      <c r="AI65" s="25" t="n">
        <v>1.85957011198043</v>
      </c>
      <c r="AJ65" s="25" t="n">
        <v>2.10486831805802</v>
      </c>
      <c r="AK65" s="25" t="n">
        <v>2.14945834845453</v>
      </c>
      <c r="AL65" s="25" t="n">
        <v>2.15693489829456</v>
      </c>
      <c r="AM65" s="25" t="n">
        <v>2.21156051335167</v>
      </c>
      <c r="AN65" s="25" t="n">
        <v>2.0267518999168</v>
      </c>
      <c r="AO65" s="25" t="n">
        <v>2.02087311965049</v>
      </c>
      <c r="AP65" s="25" t="n">
        <v>2.01668166501265</v>
      </c>
      <c r="AQ65" s="25" t="n">
        <v>1.8784647259056</v>
      </c>
      <c r="AR65" s="25" t="n">
        <v>1.99637082245249</v>
      </c>
      <c r="AS65" s="25" t="n">
        <v>1.8889710962309</v>
      </c>
      <c r="AT65" s="25" t="n">
        <v>1.8864100222236</v>
      </c>
      <c r="AU65" s="25" t="n">
        <v>1.88178734232534</v>
      </c>
      <c r="AV65" s="25" t="n">
        <v>1.95315642496012</v>
      </c>
      <c r="AW65" s="25" t="n">
        <v>1.92560798730199</v>
      </c>
      <c r="AX65" s="25" t="n">
        <v>1.95881287466764</v>
      </c>
      <c r="AY65" s="25" t="n">
        <v>2.02160439018729</v>
      </c>
      <c r="AZ65" s="25" t="n">
        <v>1.92853846231168</v>
      </c>
      <c r="BA65" s="25" t="n">
        <v>1.8468527131747</v>
      </c>
      <c r="BB65" s="25" t="n">
        <v>1.85148366729824</v>
      </c>
      <c r="BC65" s="25" t="n">
        <v>1.91643430115088</v>
      </c>
      <c r="BD65" s="25" t="n">
        <v>1.92084049364308</v>
      </c>
      <c r="BE65" s="26" t="n">
        <v>1.8726472315531</v>
      </c>
      <c r="BF65" s="27" t="n">
        <v>-0.0277533635702654</v>
      </c>
      <c r="BG65" s="27" t="n">
        <v>0.00181036510454313</v>
      </c>
      <c r="BH65" s="27" t="n">
        <v>0.00336423708731694</v>
      </c>
    </row>
    <row r="66" s="20" customFormat="true" ht="10.5" hidden="false" customHeight="false" outlineLevel="0" collapsed="false">
      <c r="A66" s="20" t="s">
        <v>153</v>
      </c>
      <c r="B66" s="25" t="s">
        <v>114</v>
      </c>
      <c r="C66" s="25" t="s">
        <v>114</v>
      </c>
      <c r="D66" s="25" t="s">
        <v>114</v>
      </c>
      <c r="E66" s="25" t="s">
        <v>114</v>
      </c>
      <c r="F66" s="25" t="s">
        <v>114</v>
      </c>
      <c r="G66" s="25" t="s">
        <v>114</v>
      </c>
      <c r="H66" s="25" t="s">
        <v>114</v>
      </c>
      <c r="I66" s="25" t="s">
        <v>114</v>
      </c>
      <c r="J66" s="25" t="s">
        <v>114</v>
      </c>
      <c r="K66" s="25" t="s">
        <v>114</v>
      </c>
      <c r="L66" s="25" t="s">
        <v>114</v>
      </c>
      <c r="M66" s="25" t="s">
        <v>114</v>
      </c>
      <c r="N66" s="25" t="s">
        <v>114</v>
      </c>
      <c r="O66" s="25" t="s">
        <v>114</v>
      </c>
      <c r="P66" s="25" t="s">
        <v>114</v>
      </c>
      <c r="Q66" s="25" t="s">
        <v>114</v>
      </c>
      <c r="R66" s="25" t="s">
        <v>114</v>
      </c>
      <c r="S66" s="25" t="s">
        <v>114</v>
      </c>
      <c r="T66" s="25" t="s">
        <v>114</v>
      </c>
      <c r="U66" s="25" t="s">
        <v>114</v>
      </c>
      <c r="V66" s="25" t="n">
        <v>1.40141139044201</v>
      </c>
      <c r="W66" s="25" t="n">
        <v>1.33628153635083</v>
      </c>
      <c r="X66" s="25" t="n">
        <v>1.37541588591739</v>
      </c>
      <c r="Y66" s="25" t="n">
        <v>1.52065905023938</v>
      </c>
      <c r="Z66" s="25" t="n">
        <v>1.45609686419867</v>
      </c>
      <c r="AA66" s="25" t="n">
        <v>1.46668058947604</v>
      </c>
      <c r="AB66" s="25" t="n">
        <v>1.22259981572298</v>
      </c>
      <c r="AC66" s="25" t="n">
        <v>1.03375723784292</v>
      </c>
      <c r="AD66" s="25" t="n">
        <v>0.822025001792029</v>
      </c>
      <c r="AE66" s="25" t="n">
        <v>0.68739002106682</v>
      </c>
      <c r="AF66" s="25" t="n">
        <v>0.60074150711681</v>
      </c>
      <c r="AG66" s="25" t="n">
        <v>0.646932225590487</v>
      </c>
      <c r="AH66" s="25" t="n">
        <v>0.612081021398251</v>
      </c>
      <c r="AI66" s="25" t="n">
        <v>0.609001213579989</v>
      </c>
      <c r="AJ66" s="25" t="n">
        <v>0.583145277312874</v>
      </c>
      <c r="AK66" s="25" t="n">
        <v>0.562909875844731</v>
      </c>
      <c r="AL66" s="25" t="n">
        <v>0.552322025488105</v>
      </c>
      <c r="AM66" s="25" t="n">
        <v>0.55199689688877</v>
      </c>
      <c r="AN66" s="25" t="n">
        <v>0.580199293131052</v>
      </c>
      <c r="AO66" s="25" t="n">
        <v>0.625517806496235</v>
      </c>
      <c r="AP66" s="25" t="n">
        <v>0.650886158151658</v>
      </c>
      <c r="AQ66" s="25" t="n">
        <v>0.655642269241647</v>
      </c>
      <c r="AR66" s="25" t="n">
        <v>0.703152133926031</v>
      </c>
      <c r="AS66" s="25" t="n">
        <v>0.676199706420264</v>
      </c>
      <c r="AT66" s="25" t="n">
        <v>0.654272013644221</v>
      </c>
      <c r="AU66" s="25" t="n">
        <v>0.665396991422703</v>
      </c>
      <c r="AV66" s="25" t="n">
        <v>0.711606493567961</v>
      </c>
      <c r="AW66" s="25" t="n">
        <v>0.741106695591823</v>
      </c>
      <c r="AX66" s="25" t="n">
        <v>0.705442057994055</v>
      </c>
      <c r="AY66" s="25" t="n">
        <v>0.725472644653686</v>
      </c>
      <c r="AZ66" s="25" t="n">
        <v>0.722170857483516</v>
      </c>
      <c r="BA66" s="25" t="n">
        <v>0.728198524551659</v>
      </c>
      <c r="BB66" s="25" t="n">
        <v>0.756940218607399</v>
      </c>
      <c r="BC66" s="25" t="n">
        <v>0.827700658925231</v>
      </c>
      <c r="BD66" s="25" t="n">
        <v>0.803119831189987</v>
      </c>
      <c r="BE66" s="26" t="n">
        <v>0.81738883261033</v>
      </c>
      <c r="BF66" s="27" t="n">
        <v>0.0149861803078248</v>
      </c>
      <c r="BG66" s="27" t="n">
        <v>0.0207096027834968</v>
      </c>
      <c r="BH66" s="27" t="n">
        <v>0.00146845053307009</v>
      </c>
    </row>
    <row r="67" s="20" customFormat="true" ht="10.5" hidden="false" customHeight="false" outlineLevel="0" collapsed="false">
      <c r="A67" s="31" t="s">
        <v>154</v>
      </c>
      <c r="B67" s="29" t="n">
        <v>24.8478116832472</v>
      </c>
      <c r="C67" s="29" t="n">
        <v>26.4226954380792</v>
      </c>
      <c r="D67" s="29" t="n">
        <v>27.7739292062979</v>
      </c>
      <c r="E67" s="29" t="n">
        <v>28.8050192841883</v>
      </c>
      <c r="F67" s="29" t="n">
        <v>30.0728112068223</v>
      </c>
      <c r="G67" s="29" t="n">
        <v>31.634512141811</v>
      </c>
      <c r="H67" s="29" t="n">
        <v>33.1899588753875</v>
      </c>
      <c r="I67" s="29" t="n">
        <v>34.8990186312964</v>
      </c>
      <c r="J67" s="29" t="n">
        <v>36.6740657474514</v>
      </c>
      <c r="K67" s="29" t="n">
        <v>38.6988392951834</v>
      </c>
      <c r="L67" s="29" t="n">
        <v>40.6154751507423</v>
      </c>
      <c r="M67" s="29" t="n">
        <v>42.1943824215537</v>
      </c>
      <c r="N67" s="29" t="n">
        <v>44.0818489328113</v>
      </c>
      <c r="O67" s="29" t="n">
        <v>45.9804353150276</v>
      </c>
      <c r="P67" s="29" t="n">
        <v>47.2396569295646</v>
      </c>
      <c r="Q67" s="29" t="n">
        <v>48.2912900352032</v>
      </c>
      <c r="R67" s="29" t="n">
        <v>49.3185017304752</v>
      </c>
      <c r="S67" s="29" t="n">
        <v>50.5546609494802</v>
      </c>
      <c r="T67" s="29" t="n">
        <v>51.6172895305755</v>
      </c>
      <c r="U67" s="29" t="n">
        <v>53.5518568466529</v>
      </c>
      <c r="V67" s="29" t="n">
        <v>43.100189321644</v>
      </c>
      <c r="W67" s="29" t="n">
        <v>44.0771827820755</v>
      </c>
      <c r="X67" s="29" t="n">
        <v>45.351318538679</v>
      </c>
      <c r="Y67" s="29" t="n">
        <v>46.3713352900055</v>
      </c>
      <c r="Z67" s="29" t="n">
        <v>46.4016070513615</v>
      </c>
      <c r="AA67" s="29" t="n">
        <v>45.6509389125774</v>
      </c>
      <c r="AB67" s="29" t="n">
        <v>44.846270948214</v>
      </c>
      <c r="AC67" s="29" t="n">
        <v>42.9393677374692</v>
      </c>
      <c r="AD67" s="29" t="n">
        <v>39.6728166975939</v>
      </c>
      <c r="AE67" s="29" t="n">
        <v>36.1758916346468</v>
      </c>
      <c r="AF67" s="29" t="n">
        <v>34.0395273228021</v>
      </c>
      <c r="AG67" s="29" t="n">
        <v>32.9328287370306</v>
      </c>
      <c r="AH67" s="29" t="n">
        <v>31.0647056739371</v>
      </c>
      <c r="AI67" s="29" t="n">
        <v>31.0018250262508</v>
      </c>
      <c r="AJ67" s="29" t="n">
        <v>31.3906986877647</v>
      </c>
      <c r="AK67" s="29" t="n">
        <v>31.6986752951014</v>
      </c>
      <c r="AL67" s="29" t="n">
        <v>32.3396621758713</v>
      </c>
      <c r="AM67" s="29" t="n">
        <v>32.257153702296</v>
      </c>
      <c r="AN67" s="29" t="n">
        <v>32.9979519957477</v>
      </c>
      <c r="AO67" s="29" t="n">
        <v>33.5325157232475</v>
      </c>
      <c r="AP67" s="29" t="n">
        <v>33.6450933989768</v>
      </c>
      <c r="AQ67" s="29" t="n">
        <v>34.8768375438574</v>
      </c>
      <c r="AR67" s="29" t="n">
        <v>35.3220280471386</v>
      </c>
      <c r="AS67" s="29" t="n">
        <v>35.3437021414853</v>
      </c>
      <c r="AT67" s="29" t="n">
        <v>33.8760264414166</v>
      </c>
      <c r="AU67" s="29" t="n">
        <v>35.2330801318813</v>
      </c>
      <c r="AV67" s="29" t="n">
        <v>36.714396329167</v>
      </c>
      <c r="AW67" s="29" t="n">
        <v>37.1008815390792</v>
      </c>
      <c r="AX67" s="29" t="n">
        <v>36.5338199665045</v>
      </c>
      <c r="AY67" s="29" t="n">
        <v>36.8220348672154</v>
      </c>
      <c r="AZ67" s="29" t="n">
        <v>36.4081091570348</v>
      </c>
      <c r="BA67" s="29" t="n">
        <v>36.8847416796269</v>
      </c>
      <c r="BB67" s="29" t="n">
        <v>37.3033636781741</v>
      </c>
      <c r="BC67" s="29" t="n">
        <v>39.081197227385</v>
      </c>
      <c r="BD67" s="29" t="n">
        <v>38.8979892418241</v>
      </c>
      <c r="BE67" s="29" t="n">
        <v>37.1181636589156</v>
      </c>
      <c r="BF67" s="30" t="n">
        <v>-0.048363459584376</v>
      </c>
      <c r="BG67" s="30" t="n">
        <v>0.0139194842516484</v>
      </c>
      <c r="BH67" s="30" t="n">
        <v>0.0666833030217112</v>
      </c>
    </row>
    <row r="68" s="20" customFormat="true" ht="10.5" hidden="false" customHeight="false" outlineLevel="0" collapsed="false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6"/>
      <c r="BF68" s="27"/>
      <c r="BG68" s="27"/>
      <c r="BH68" s="27"/>
    </row>
    <row r="69" s="20" customFormat="true" ht="10.5" hidden="false" customHeight="false" outlineLevel="0" collapsed="false">
      <c r="A69" s="20" t="s">
        <v>155</v>
      </c>
      <c r="B69" s="25" t="n">
        <v>0.34913634809384</v>
      </c>
      <c r="C69" s="25" t="n">
        <v>0.380540809727746</v>
      </c>
      <c r="D69" s="25" t="n">
        <v>0.418661713718543</v>
      </c>
      <c r="E69" s="25" t="n">
        <v>0.460321465530155</v>
      </c>
      <c r="F69" s="25" t="n">
        <v>0.505233505296295</v>
      </c>
      <c r="G69" s="25" t="n">
        <v>0.596148802281456</v>
      </c>
      <c r="H69" s="25" t="n">
        <v>0.653050856888965</v>
      </c>
      <c r="I69" s="25" t="n">
        <v>0.740124963141267</v>
      </c>
      <c r="J69" s="25" t="n">
        <v>0.885382212276356</v>
      </c>
      <c r="K69" s="25" t="n">
        <v>1.00397619780263</v>
      </c>
      <c r="L69" s="25" t="n">
        <v>1.17012310063739</v>
      </c>
      <c r="M69" s="25" t="n">
        <v>1.31681334175296</v>
      </c>
      <c r="N69" s="25" t="n">
        <v>1.4912246901777</v>
      </c>
      <c r="O69" s="25" t="n">
        <v>1.45641144324489</v>
      </c>
      <c r="P69" s="25" t="n">
        <v>1.57321444596895</v>
      </c>
      <c r="Q69" s="25" t="n">
        <v>1.45819798663598</v>
      </c>
      <c r="R69" s="25" t="n">
        <v>1.46320033509336</v>
      </c>
      <c r="S69" s="25" t="n">
        <v>1.65168827759409</v>
      </c>
      <c r="T69" s="25" t="n">
        <v>1.96192803364187</v>
      </c>
      <c r="U69" s="25" t="n">
        <v>2.12081734239733</v>
      </c>
      <c r="V69" s="25" t="n">
        <v>2.31438307232271</v>
      </c>
      <c r="W69" s="25" t="n">
        <v>2.16723607711039</v>
      </c>
      <c r="X69" s="25" t="n">
        <v>2.32329294442751</v>
      </c>
      <c r="Y69" s="25" t="n">
        <v>2.36916576807691</v>
      </c>
      <c r="Z69" s="25" t="n">
        <v>2.59116829401537</v>
      </c>
      <c r="AA69" s="25" t="n">
        <v>2.91585690239728</v>
      </c>
      <c r="AB69" s="25" t="n">
        <v>3.16520587089219</v>
      </c>
      <c r="AC69" s="25" t="n">
        <v>3.49838773666272</v>
      </c>
      <c r="AD69" s="25" t="n">
        <v>3.23589818692302</v>
      </c>
      <c r="AE69" s="25" t="n">
        <v>3.62703326001983</v>
      </c>
      <c r="AF69" s="25" t="n">
        <v>3.80322925162384</v>
      </c>
      <c r="AG69" s="25" t="n">
        <v>4.13749368855959</v>
      </c>
      <c r="AH69" s="25" t="n">
        <v>4.26624942830527</v>
      </c>
      <c r="AI69" s="25" t="n">
        <v>4.44299323944919</v>
      </c>
      <c r="AJ69" s="25" t="n">
        <v>4.79030511992123</v>
      </c>
      <c r="AK69" s="25" t="n">
        <v>5.02518173573848</v>
      </c>
      <c r="AL69" s="25" t="n">
        <v>5.36904618984542</v>
      </c>
      <c r="AM69" s="25" t="n">
        <v>5.84980197821589</v>
      </c>
      <c r="AN69" s="25" t="n">
        <v>5.95621579101826</v>
      </c>
      <c r="AO69" s="25" t="n">
        <v>6.58751689164998</v>
      </c>
      <c r="AP69" s="25" t="n">
        <v>6.97600891852873</v>
      </c>
      <c r="AQ69" s="25" t="n">
        <v>7.6214055065451</v>
      </c>
      <c r="AR69" s="25" t="n">
        <v>8.10320253442411</v>
      </c>
      <c r="AS69" s="25" t="n">
        <v>8.35691347867777</v>
      </c>
      <c r="AT69" s="25" t="n">
        <v>8.57496570479007</v>
      </c>
      <c r="AU69" s="25" t="n">
        <v>8.71797122562403</v>
      </c>
      <c r="AV69" s="25" t="n">
        <v>9.11101115172694</v>
      </c>
      <c r="AW69" s="25" t="n">
        <v>9.20879339403812</v>
      </c>
      <c r="AX69" s="25" t="n">
        <v>9.54563145360153</v>
      </c>
      <c r="AY69" s="25" t="n">
        <v>9.98213666602258</v>
      </c>
      <c r="AZ69" s="25" t="n">
        <v>9.93221066302531</v>
      </c>
      <c r="BA69" s="25" t="n">
        <v>10.4041839668957</v>
      </c>
      <c r="BB69" s="25" t="n">
        <v>10.794869382566</v>
      </c>
      <c r="BC69" s="25" t="n">
        <v>11.4186323208033</v>
      </c>
      <c r="BD69" s="25" t="n">
        <v>11.9733158213547</v>
      </c>
      <c r="BE69" s="26" t="n">
        <v>12.0300803303098</v>
      </c>
      <c r="BF69" s="27" t="n">
        <v>0.00199572427311545</v>
      </c>
      <c r="BG69" s="27" t="n">
        <v>0.0339468266473151</v>
      </c>
      <c r="BH69" s="27" t="n">
        <v>0.0216122084975205</v>
      </c>
    </row>
    <row r="70" s="20" customFormat="true" ht="10.5" hidden="false" customHeight="false" outlineLevel="0" collapsed="false">
      <c r="A70" s="20" t="s">
        <v>156</v>
      </c>
      <c r="B70" s="25" t="n">
        <v>0.0732798320800037</v>
      </c>
      <c r="C70" s="25" t="n">
        <v>0.081786921585835</v>
      </c>
      <c r="D70" s="25" t="n">
        <v>0.0826734407493515</v>
      </c>
      <c r="E70" s="25" t="n">
        <v>0.0883861066729557</v>
      </c>
      <c r="F70" s="25" t="n">
        <v>0.103699128877883</v>
      </c>
      <c r="G70" s="25" t="n">
        <v>0.131474461975208</v>
      </c>
      <c r="H70" s="25" t="n">
        <v>0.144136227319326</v>
      </c>
      <c r="I70" s="25" t="n">
        <v>0.17083146582793</v>
      </c>
      <c r="J70" s="25" t="n">
        <v>0.1667307100048</v>
      </c>
      <c r="K70" s="25" t="n">
        <v>0.16435486265586</v>
      </c>
      <c r="L70" s="25" t="n">
        <v>0.180713433643453</v>
      </c>
      <c r="M70" s="25" t="n">
        <v>0.23083661267026</v>
      </c>
      <c r="N70" s="25" t="n">
        <v>0.238002657898751</v>
      </c>
      <c r="O70" s="25" t="n">
        <v>0.229022728658746</v>
      </c>
      <c r="P70" s="25" t="n">
        <v>0.287388945884087</v>
      </c>
      <c r="Q70" s="25" t="n">
        <v>0.342129507516798</v>
      </c>
      <c r="R70" s="25" t="n">
        <v>0.339935799471683</v>
      </c>
      <c r="S70" s="25" t="n">
        <v>0.355079117558323</v>
      </c>
      <c r="T70" s="25" t="n">
        <v>0.392852918534885</v>
      </c>
      <c r="U70" s="25" t="n">
        <v>0.431026876305018</v>
      </c>
      <c r="V70" s="25" t="n">
        <v>0.509478999764613</v>
      </c>
      <c r="W70" s="25" t="n">
        <v>0.565306480098134</v>
      </c>
      <c r="X70" s="25" t="n">
        <v>0.678807394593724</v>
      </c>
      <c r="Y70" s="25" t="n">
        <v>0.791369247407225</v>
      </c>
      <c r="Z70" s="25" t="n">
        <v>0.886839321941095</v>
      </c>
      <c r="AA70" s="25" t="n">
        <v>0.821517983120772</v>
      </c>
      <c r="AB70" s="25" t="n">
        <v>0.552135470345266</v>
      </c>
      <c r="AC70" s="25" t="n">
        <v>0.869101718087178</v>
      </c>
      <c r="AD70" s="25" t="n">
        <v>1.17918195870704</v>
      </c>
      <c r="AE70" s="25" t="n">
        <v>1.35011100416341</v>
      </c>
      <c r="AF70" s="25" t="n">
        <v>1.32595037656202</v>
      </c>
      <c r="AG70" s="25" t="n">
        <v>1.37556119289751</v>
      </c>
      <c r="AH70" s="25" t="n">
        <v>1.6114100345958</v>
      </c>
      <c r="AI70" s="25" t="n">
        <v>1.13074328695161</v>
      </c>
      <c r="AJ70" s="25" t="n">
        <v>0.848671111710026</v>
      </c>
      <c r="AK70" s="25" t="n">
        <v>1.07839398564356</v>
      </c>
      <c r="AL70" s="25" t="n">
        <v>1.21349051500354</v>
      </c>
      <c r="AM70" s="25" t="n">
        <v>1.14660186412396</v>
      </c>
      <c r="AN70" s="25" t="n">
        <v>1.06097647449004</v>
      </c>
      <c r="AO70" s="25" t="n">
        <v>1.13258817175219</v>
      </c>
      <c r="AP70" s="25" t="n">
        <v>1.08600513788503</v>
      </c>
      <c r="AQ70" s="25" t="n">
        <v>1.10914951357379</v>
      </c>
      <c r="AR70" s="25" t="n">
        <v>1.17540146124917</v>
      </c>
      <c r="AS70" s="25" t="n">
        <v>1.21822404573634</v>
      </c>
      <c r="AT70" s="25" t="n">
        <v>1.36097796884695</v>
      </c>
      <c r="AU70" s="25" t="n">
        <v>1.44999307993097</v>
      </c>
      <c r="AV70" s="25" t="n">
        <v>1.53616009663487</v>
      </c>
      <c r="AW70" s="25" t="n">
        <v>1.63234343372104</v>
      </c>
      <c r="AX70" s="25" t="n">
        <v>1.75910771616506</v>
      </c>
      <c r="AY70" s="25" t="n">
        <v>1.68607564202858</v>
      </c>
      <c r="AZ70" s="25" t="n">
        <v>1.68428699710349</v>
      </c>
      <c r="BA70" s="25" t="n">
        <v>1.93267978526853</v>
      </c>
      <c r="BB70" s="25" t="n">
        <v>1.90733126736944</v>
      </c>
      <c r="BC70" s="25" t="n">
        <v>1.99912446673372</v>
      </c>
      <c r="BD70" s="25" t="n">
        <v>2.19558678081307</v>
      </c>
      <c r="BE70" s="26" t="n">
        <v>2.06278892051755</v>
      </c>
      <c r="BF70" s="27" t="n">
        <v>-0.0630509788122403</v>
      </c>
      <c r="BG70" s="27" t="n">
        <v>0.0489866260388605</v>
      </c>
      <c r="BH70" s="27" t="n">
        <v>0.00370582930558476</v>
      </c>
    </row>
    <row r="71" s="20" customFormat="true" ht="10.5" hidden="false" customHeight="false" outlineLevel="0" collapsed="false">
      <c r="A71" s="20" t="s">
        <v>157</v>
      </c>
      <c r="B71" s="25" t="n">
        <v>0.167297084293041</v>
      </c>
      <c r="C71" s="25" t="n">
        <v>0.175170526681731</v>
      </c>
      <c r="D71" s="25" t="n">
        <v>0.182860633134058</v>
      </c>
      <c r="E71" s="25" t="n">
        <v>0.191608030485739</v>
      </c>
      <c r="F71" s="25" t="n">
        <v>0.199756870602007</v>
      </c>
      <c r="G71" s="25" t="n">
        <v>0.20761358511971</v>
      </c>
      <c r="H71" s="25" t="n">
        <v>0.216030273014956</v>
      </c>
      <c r="I71" s="25" t="n">
        <v>0.225410183842161</v>
      </c>
      <c r="J71" s="25" t="n">
        <v>0.235848674193425</v>
      </c>
      <c r="K71" s="25" t="n">
        <v>0.240928534884894</v>
      </c>
      <c r="L71" s="25" t="n">
        <v>0.248207209439174</v>
      </c>
      <c r="M71" s="25" t="n">
        <v>0.262045857057253</v>
      </c>
      <c r="N71" s="25" t="n">
        <v>0.2738620459936</v>
      </c>
      <c r="O71" s="25" t="n">
        <v>0.291894051293556</v>
      </c>
      <c r="P71" s="25" t="n">
        <v>0.319427110001885</v>
      </c>
      <c r="Q71" s="25" t="n">
        <v>0.340358537563726</v>
      </c>
      <c r="R71" s="25" t="n">
        <v>0.346307024891004</v>
      </c>
      <c r="S71" s="25" t="n">
        <v>0.360036827156659</v>
      </c>
      <c r="T71" s="25" t="n">
        <v>0.362898044812084</v>
      </c>
      <c r="U71" s="25" t="n">
        <v>0.368116799248068</v>
      </c>
      <c r="V71" s="25" t="n">
        <v>0.357835113675187</v>
      </c>
      <c r="W71" s="25" t="n">
        <v>0.37630443846548</v>
      </c>
      <c r="X71" s="25" t="n">
        <v>0.416588116420283</v>
      </c>
      <c r="Y71" s="25" t="n">
        <v>0.445923290701928</v>
      </c>
      <c r="Z71" s="25" t="n">
        <v>0.461952537883589</v>
      </c>
      <c r="AA71" s="25" t="n">
        <v>0.478969227918259</v>
      </c>
      <c r="AB71" s="25" t="n">
        <v>0.496935219327456</v>
      </c>
      <c r="AC71" s="25" t="n">
        <v>0.541480745256727</v>
      </c>
      <c r="AD71" s="25" t="n">
        <v>0.573555673715268</v>
      </c>
      <c r="AE71" s="25" t="n">
        <v>0.627874818936639</v>
      </c>
      <c r="AF71" s="25" t="n">
        <v>0.700644136829897</v>
      </c>
      <c r="AG71" s="25" t="n">
        <v>0.737547280909461</v>
      </c>
      <c r="AH71" s="25" t="n">
        <v>0.723725826733938</v>
      </c>
      <c r="AI71" s="25" t="n">
        <v>0.773613645700451</v>
      </c>
      <c r="AJ71" s="25" t="n">
        <v>0.804207330102942</v>
      </c>
      <c r="AK71" s="25" t="n">
        <v>0.841337064183511</v>
      </c>
      <c r="AL71" s="25" t="n">
        <v>0.837425984365969</v>
      </c>
      <c r="AM71" s="25" t="n">
        <v>0.850058465101924</v>
      </c>
      <c r="AN71" s="25" t="n">
        <v>0.873761685442694</v>
      </c>
      <c r="AO71" s="25" t="n">
        <v>0.884371300235402</v>
      </c>
      <c r="AP71" s="25" t="n">
        <v>0.91308333759602</v>
      </c>
      <c r="AQ71" s="25" t="n">
        <v>0.91191083487411</v>
      </c>
      <c r="AR71" s="25" t="n">
        <v>0.962092699170484</v>
      </c>
      <c r="AS71" s="25" t="n">
        <v>0.97734360810609</v>
      </c>
      <c r="AT71" s="25" t="n">
        <v>0.935972438780234</v>
      </c>
      <c r="AU71" s="25" t="n">
        <v>0.992115254137457</v>
      </c>
      <c r="AV71" s="25" t="n">
        <v>1.01553550063094</v>
      </c>
      <c r="AW71" s="25" t="n">
        <v>1.06044013247718</v>
      </c>
      <c r="AX71" s="25" t="n">
        <v>0.984453405796672</v>
      </c>
      <c r="AY71" s="25" t="n">
        <v>0.967983364348957</v>
      </c>
      <c r="AZ71" s="25" t="n">
        <v>1.02134938348448</v>
      </c>
      <c r="BA71" s="25" t="n">
        <v>1.03895988117701</v>
      </c>
      <c r="BB71" s="25" t="n">
        <v>1.08607793203028</v>
      </c>
      <c r="BC71" s="25" t="n">
        <v>1.08848720209861</v>
      </c>
      <c r="BD71" s="25" t="n">
        <v>1.12854314459707</v>
      </c>
      <c r="BE71" s="26" t="n">
        <v>1.04774017357996</v>
      </c>
      <c r="BF71" s="27" t="n">
        <v>-0.0741359774214673</v>
      </c>
      <c r="BG71" s="27" t="n">
        <v>0.0188858024466423</v>
      </c>
      <c r="BH71" s="27" t="n">
        <v>0.00188227995665057</v>
      </c>
    </row>
    <row r="72" s="20" customFormat="true" ht="10.5" hidden="false" customHeight="false" outlineLevel="0" collapsed="false">
      <c r="A72" s="20" t="s">
        <v>158</v>
      </c>
      <c r="B72" s="25" t="n">
        <v>0.285197608110646</v>
      </c>
      <c r="C72" s="25" t="n">
        <v>0.29837319205967</v>
      </c>
      <c r="D72" s="25" t="n">
        <v>0.303690340232674</v>
      </c>
      <c r="E72" s="25" t="n">
        <v>0.319595942610954</v>
      </c>
      <c r="F72" s="25" t="n">
        <v>0.327372551786721</v>
      </c>
      <c r="G72" s="25" t="n">
        <v>0.264267098142131</v>
      </c>
      <c r="H72" s="25" t="n">
        <v>0.263364451</v>
      </c>
      <c r="I72" s="25" t="n">
        <v>0.291449826</v>
      </c>
      <c r="J72" s="25" t="n">
        <v>0.290390946</v>
      </c>
      <c r="K72" s="25" t="n">
        <v>0.278643864</v>
      </c>
      <c r="L72" s="25" t="n">
        <v>0.248424603</v>
      </c>
      <c r="M72" s="25" t="n">
        <v>0.296274445</v>
      </c>
      <c r="N72" s="25" t="n">
        <v>0.302901369</v>
      </c>
      <c r="O72" s="25" t="n">
        <v>0.332686997</v>
      </c>
      <c r="P72" s="25" t="n">
        <v>0.405818023</v>
      </c>
      <c r="Q72" s="25" t="n">
        <v>0.305006639</v>
      </c>
      <c r="R72" s="25" t="n">
        <v>0.391351553</v>
      </c>
      <c r="S72" s="25" t="n">
        <v>0.384920917</v>
      </c>
      <c r="T72" s="25" t="n">
        <v>0.424920527</v>
      </c>
      <c r="U72" s="25" t="n">
        <v>0.452815915</v>
      </c>
      <c r="V72" s="25" t="n">
        <v>0.433998314</v>
      </c>
      <c r="W72" s="25" t="n">
        <v>0.496974233</v>
      </c>
      <c r="X72" s="25" t="n">
        <v>0.459058359</v>
      </c>
      <c r="Y72" s="25" t="n">
        <v>0.518377137</v>
      </c>
      <c r="Z72" s="25" t="n">
        <v>0.558181</v>
      </c>
      <c r="AA72" s="25" t="n">
        <v>0.329373613</v>
      </c>
      <c r="AB72" s="25" t="n">
        <v>0.166034511</v>
      </c>
      <c r="AC72" s="25" t="n">
        <v>0.294030958</v>
      </c>
      <c r="AD72" s="25" t="n">
        <v>0.360622457</v>
      </c>
      <c r="AE72" s="25" t="n">
        <v>0.420964199</v>
      </c>
      <c r="AF72" s="25" t="n">
        <v>0.541979135</v>
      </c>
      <c r="AG72" s="25" t="n">
        <v>0.536472363</v>
      </c>
      <c r="AH72" s="25" t="n">
        <v>0.558184518</v>
      </c>
      <c r="AI72" s="25" t="n">
        <v>0.687541342</v>
      </c>
      <c r="AJ72" s="25" t="n">
        <v>0.713754449</v>
      </c>
      <c r="AK72" s="25" t="n">
        <v>0.762995320043153</v>
      </c>
      <c r="AL72" s="25" t="n">
        <v>0.771499217885476</v>
      </c>
      <c r="AM72" s="25" t="n">
        <v>0.816586434888276</v>
      </c>
      <c r="AN72" s="25" t="n">
        <v>0.975926548969805</v>
      </c>
      <c r="AO72" s="25" t="n">
        <v>1.09021937901628</v>
      </c>
      <c r="AP72" s="25" t="n">
        <v>1.20273511345749</v>
      </c>
      <c r="AQ72" s="25" t="n">
        <v>1.15607028851979</v>
      </c>
      <c r="AR72" s="25" t="n">
        <v>1.12305708339516</v>
      </c>
      <c r="AS72" s="25" t="n">
        <v>1.21581064545649</v>
      </c>
      <c r="AT72" s="25" t="n">
        <v>1.23445597421657</v>
      </c>
      <c r="AU72" s="25" t="n">
        <v>1.41406469596764</v>
      </c>
      <c r="AV72" s="25" t="n">
        <v>1.453087909788</v>
      </c>
      <c r="AW72" s="25" t="n">
        <v>1.51080587177754</v>
      </c>
      <c r="AX72" s="25" t="n">
        <v>1.54664125323881</v>
      </c>
      <c r="AY72" s="25" t="n">
        <v>1.57182547381919</v>
      </c>
      <c r="AZ72" s="25" t="n">
        <v>1.61458896168373</v>
      </c>
      <c r="BA72" s="25" t="n">
        <v>1.61570702451135</v>
      </c>
      <c r="BB72" s="25" t="n">
        <v>1.64701345186392</v>
      </c>
      <c r="BC72" s="25" t="n">
        <v>1.64810986239896</v>
      </c>
      <c r="BD72" s="25" t="n">
        <v>1.6683171303901</v>
      </c>
      <c r="BE72" s="26" t="n">
        <v>1.5069782939442</v>
      </c>
      <c r="BF72" s="27" t="n">
        <v>-0.0991755467018701</v>
      </c>
      <c r="BG72" s="27" t="n">
        <v>0.0305766547583808</v>
      </c>
      <c r="BH72" s="27" t="n">
        <v>0.00270730769834529</v>
      </c>
    </row>
    <row r="73" s="20" customFormat="true" ht="10.5" hidden="false" customHeight="false" outlineLevel="0" collapsed="false">
      <c r="A73" s="20" t="s">
        <v>159</v>
      </c>
      <c r="B73" s="25" t="n">
        <v>0.019050981</v>
      </c>
      <c r="C73" s="25" t="n">
        <v>0.019873001</v>
      </c>
      <c r="D73" s="25" t="n">
        <v>0.020735214</v>
      </c>
      <c r="E73" s="25" t="n">
        <v>0.021682377</v>
      </c>
      <c r="F73" s="25" t="n">
        <v>0.02258616</v>
      </c>
      <c r="G73" s="25" t="n">
        <v>0.023621453</v>
      </c>
      <c r="H73" s="25" t="n">
        <v>0.05569741</v>
      </c>
      <c r="I73" s="25" t="n">
        <v>0.06363798</v>
      </c>
      <c r="J73" s="25" t="n">
        <v>0.05535329</v>
      </c>
      <c r="K73" s="25" t="n">
        <v>0.05086038</v>
      </c>
      <c r="L73" s="25" t="n">
        <v>0.04645691</v>
      </c>
      <c r="M73" s="25" t="n">
        <v>0.05348303</v>
      </c>
      <c r="N73" s="25" t="n">
        <v>0.051523808</v>
      </c>
      <c r="O73" s="25" t="n">
        <v>0.059912555</v>
      </c>
      <c r="P73" s="25" t="n">
        <v>0.069023617</v>
      </c>
      <c r="Q73" s="25" t="n">
        <v>0.06141016</v>
      </c>
      <c r="R73" s="25" t="n">
        <v>0.064900791</v>
      </c>
      <c r="S73" s="25" t="n">
        <v>0.085975018</v>
      </c>
      <c r="T73" s="25" t="n">
        <v>0.080460311</v>
      </c>
      <c r="U73" s="25" t="n">
        <v>0.116976941</v>
      </c>
      <c r="V73" s="25" t="n">
        <v>0.120855676</v>
      </c>
      <c r="W73" s="25" t="n">
        <v>0.113254447</v>
      </c>
      <c r="X73" s="25" t="n">
        <v>0.127566846</v>
      </c>
      <c r="Y73" s="25" t="n">
        <v>0.123800676</v>
      </c>
      <c r="Z73" s="25" t="n">
        <v>0.140471505</v>
      </c>
      <c r="AA73" s="25" t="n">
        <v>0.17591037</v>
      </c>
      <c r="AB73" s="25" t="n">
        <v>0.233525688</v>
      </c>
      <c r="AC73" s="25" t="n">
        <v>0.224967235</v>
      </c>
      <c r="AD73" s="25" t="n">
        <v>0.215416829</v>
      </c>
      <c r="AE73" s="25" t="n">
        <v>0.2046259844746</v>
      </c>
      <c r="AF73" s="25" t="n">
        <v>0.237238754716918</v>
      </c>
      <c r="AG73" s="25" t="n">
        <v>0.244020728315858</v>
      </c>
      <c r="AH73" s="25" t="n">
        <v>0.250965507641317</v>
      </c>
      <c r="AI73" s="25" t="n">
        <v>0.257929663991917</v>
      </c>
      <c r="AJ73" s="25" t="n">
        <v>0.296933593845186</v>
      </c>
      <c r="AK73" s="25" t="n">
        <v>0.412557658017667</v>
      </c>
      <c r="AL73" s="25" t="n">
        <v>0.455348674264201</v>
      </c>
      <c r="AM73" s="25" t="n">
        <v>0.495525618724485</v>
      </c>
      <c r="AN73" s="25" t="n">
        <v>0.513287913468589</v>
      </c>
      <c r="AO73" s="25" t="n">
        <v>0.477651243969119</v>
      </c>
      <c r="AP73" s="25" t="n">
        <v>0.573575164670976</v>
      </c>
      <c r="AQ73" s="25" t="n">
        <v>0.626638349762599</v>
      </c>
      <c r="AR73" s="25" t="n">
        <v>0.624242713427305</v>
      </c>
      <c r="AS73" s="25" t="n">
        <v>0.734310942046117</v>
      </c>
      <c r="AT73" s="25" t="n">
        <v>0.72885159015165</v>
      </c>
      <c r="AU73" s="25" t="n">
        <v>0.866480544789895</v>
      </c>
      <c r="AV73" s="25" t="n">
        <v>0.942263352272363</v>
      </c>
      <c r="AW73" s="25" t="n">
        <v>1.02661147185999</v>
      </c>
      <c r="AX73" s="25" t="n">
        <v>1.14789222312261</v>
      </c>
      <c r="AY73" s="25" t="n">
        <v>1.14295202380337</v>
      </c>
      <c r="AZ73" s="25" t="n">
        <v>1.20803462144618</v>
      </c>
      <c r="BA73" s="25" t="n">
        <v>1.21046942546684</v>
      </c>
      <c r="BB73" s="25" t="n">
        <v>1.30042387057346</v>
      </c>
      <c r="BC73" s="25" t="n">
        <v>1.37096234214146</v>
      </c>
      <c r="BD73" s="25" t="n">
        <v>1.39063514944185</v>
      </c>
      <c r="BE73" s="26" t="n">
        <v>1.36984607499663</v>
      </c>
      <c r="BF73" s="27" t="n">
        <v>-0.0176407329369287</v>
      </c>
      <c r="BG73" s="27" t="n">
        <v>0.0667371245864161</v>
      </c>
      <c r="BH73" s="27" t="n">
        <v>0.00246094773845745</v>
      </c>
    </row>
    <row r="74" s="20" customFormat="true" ht="10.5" hidden="false" customHeight="false" outlineLevel="0" collapsed="false">
      <c r="A74" s="20" t="s">
        <v>160</v>
      </c>
      <c r="B74" s="25" t="n">
        <v>0.005079899</v>
      </c>
      <c r="C74" s="25" t="n">
        <v>0.005114512</v>
      </c>
      <c r="D74" s="25" t="n">
        <v>0.007327358</v>
      </c>
      <c r="E74" s="25" t="n">
        <v>0.023182431</v>
      </c>
      <c r="F74" s="25" t="n">
        <v>0.036427104</v>
      </c>
      <c r="G74" s="25" t="n">
        <v>0.041492474</v>
      </c>
      <c r="H74" s="25" t="n">
        <v>0.04133249</v>
      </c>
      <c r="I74" s="25" t="n">
        <v>0.045723369</v>
      </c>
      <c r="J74" s="25" t="n">
        <v>0.064875657</v>
      </c>
      <c r="K74" s="25" t="n">
        <v>0.056563846</v>
      </c>
      <c r="L74" s="25" t="n">
        <v>0.084403252</v>
      </c>
      <c r="M74" s="25" t="n">
        <v>0.054216505</v>
      </c>
      <c r="N74" s="25" t="n">
        <v>0.075539551</v>
      </c>
      <c r="O74" s="25" t="n">
        <v>0.072462458</v>
      </c>
      <c r="P74" s="25" t="n">
        <v>0.181317838</v>
      </c>
      <c r="Q74" s="25" t="n">
        <v>0.19213131506113</v>
      </c>
      <c r="R74" s="25" t="n">
        <v>0.183813160325083</v>
      </c>
      <c r="S74" s="25" t="n">
        <v>0.213598853277179</v>
      </c>
      <c r="T74" s="25" t="n">
        <v>0.222675689676954</v>
      </c>
      <c r="U74" s="25" t="n">
        <v>0.253476864859221</v>
      </c>
      <c r="V74" s="25" t="n">
        <v>0.23799605198191</v>
      </c>
      <c r="W74" s="25" t="n">
        <v>0.259455496930741</v>
      </c>
      <c r="X74" s="25" t="n">
        <v>0.251471157930741</v>
      </c>
      <c r="Y74" s="25" t="n">
        <v>0.264742959847377</v>
      </c>
      <c r="Z74" s="25" t="n">
        <v>0.279883878022944</v>
      </c>
      <c r="AA74" s="25" t="n">
        <v>0.283815581543927</v>
      </c>
      <c r="AB74" s="25" t="n">
        <v>0.326926153351034</v>
      </c>
      <c r="AC74" s="25" t="n">
        <v>0.519431280435177</v>
      </c>
      <c r="AD74" s="25" t="n">
        <v>0.555454486893431</v>
      </c>
      <c r="AE74" s="25" t="n">
        <v>0.563495899688726</v>
      </c>
      <c r="AF74" s="25" t="n">
        <v>0.561568706668696</v>
      </c>
      <c r="AG74" s="25" t="n">
        <v>0.413630290687115</v>
      </c>
      <c r="AH74" s="25" t="n">
        <v>0.451326182381041</v>
      </c>
      <c r="AI74" s="25" t="n">
        <v>0.485957375147015</v>
      </c>
      <c r="AJ74" s="25" t="n">
        <v>0.540961859142962</v>
      </c>
      <c r="AK74" s="25" t="n">
        <v>0.483116877273429</v>
      </c>
      <c r="AL74" s="25" t="n">
        <v>0.464296505822241</v>
      </c>
      <c r="AM74" s="25" t="n">
        <v>0.511302603024948</v>
      </c>
      <c r="AN74" s="25" t="n">
        <v>0.586569736525723</v>
      </c>
      <c r="AO74" s="25" t="n">
        <v>0.708733082501447</v>
      </c>
      <c r="AP74" s="25" t="n">
        <v>0.802300338941047</v>
      </c>
      <c r="AQ74" s="25" t="n">
        <v>0.843381784990965</v>
      </c>
      <c r="AR74" s="25" t="n">
        <v>0.919258930128901</v>
      </c>
      <c r="AS74" s="25" t="n">
        <v>1.01909412283057</v>
      </c>
      <c r="AT74" s="25" t="n">
        <v>1.03324620710123</v>
      </c>
      <c r="AU74" s="25" t="n">
        <v>1.20049591516451</v>
      </c>
      <c r="AV74" s="25" t="n">
        <v>1.39671409542092</v>
      </c>
      <c r="AW74" s="25" t="n">
        <v>1.59516103656906</v>
      </c>
      <c r="AX74" s="25" t="n">
        <v>1.7296756590126</v>
      </c>
      <c r="AY74" s="25" t="n">
        <v>1.86791570906947</v>
      </c>
      <c r="AZ74" s="25" t="n">
        <v>2.12862420275779</v>
      </c>
      <c r="BA74" s="25" t="n">
        <v>2.07884028552013</v>
      </c>
      <c r="BB74" s="25" t="n">
        <v>2.01847219420567</v>
      </c>
      <c r="BC74" s="25" t="n">
        <v>1.77936411371889</v>
      </c>
      <c r="BD74" s="25" t="n">
        <v>1.92502255639105</v>
      </c>
      <c r="BE74" s="26" t="n">
        <v>1.71180903062158</v>
      </c>
      <c r="BF74" s="27" t="n">
        <v>-0.113188595583065</v>
      </c>
      <c r="BG74" s="27" t="n">
        <v>0.0641998669660462</v>
      </c>
      <c r="BH74" s="27" t="n">
        <v>0.00307528899740768</v>
      </c>
    </row>
    <row r="75" s="20" customFormat="true" ht="10.5" hidden="false" customHeight="false" outlineLevel="0" collapsed="false">
      <c r="A75" s="20" t="s">
        <v>161</v>
      </c>
      <c r="B75" s="25" t="n">
        <v>0.846502378</v>
      </c>
      <c r="C75" s="25" t="n">
        <v>0.85795774</v>
      </c>
      <c r="D75" s="25" t="n">
        <v>0.870353602</v>
      </c>
      <c r="E75" s="25" t="n">
        <v>0.883864971</v>
      </c>
      <c r="F75" s="25" t="n">
        <v>0.898785969</v>
      </c>
      <c r="G75" s="25" t="n">
        <v>0.946279628910405</v>
      </c>
      <c r="H75" s="25" t="n">
        <v>0.947778834285132</v>
      </c>
      <c r="I75" s="25" t="n">
        <v>1.01580864224287</v>
      </c>
      <c r="J75" s="25" t="n">
        <v>1.08360127238508</v>
      </c>
      <c r="K75" s="25" t="n">
        <v>1.14967357075981</v>
      </c>
      <c r="L75" s="25" t="n">
        <v>0.91173907090347</v>
      </c>
      <c r="M75" s="25" t="n">
        <v>1.05405949806486</v>
      </c>
      <c r="N75" s="25" t="n">
        <v>1.24474502691064</v>
      </c>
      <c r="O75" s="25" t="n">
        <v>1.38720862811823</v>
      </c>
      <c r="P75" s="25" t="n">
        <v>1.6806358324443</v>
      </c>
      <c r="Q75" s="25" t="n">
        <v>1.51169873356237</v>
      </c>
      <c r="R75" s="25" t="n">
        <v>1.80445226527584</v>
      </c>
      <c r="S75" s="25" t="n">
        <v>1.98667056944462</v>
      </c>
      <c r="T75" s="25" t="n">
        <v>2.15273528263225</v>
      </c>
      <c r="U75" s="25" t="n">
        <v>2.57507295525283</v>
      </c>
      <c r="V75" s="25" t="n">
        <v>2.62704166798708</v>
      </c>
      <c r="W75" s="25" t="n">
        <v>2.82477232430409</v>
      </c>
      <c r="X75" s="25" t="n">
        <v>2.99425699120601</v>
      </c>
      <c r="Y75" s="25" t="n">
        <v>3.13298844602208</v>
      </c>
      <c r="Z75" s="25" t="n">
        <v>3.08356295260437</v>
      </c>
      <c r="AA75" s="25" t="n">
        <v>3.34201332618329</v>
      </c>
      <c r="AB75" s="25" t="n">
        <v>3.50082808667207</v>
      </c>
      <c r="AC75" s="25" t="n">
        <v>3.53432270327588</v>
      </c>
      <c r="AD75" s="25" t="n">
        <v>3.61026115797597</v>
      </c>
      <c r="AE75" s="25" t="n">
        <v>4.17448958272581</v>
      </c>
      <c r="AF75" s="25" t="n">
        <v>4.06802110559892</v>
      </c>
      <c r="AG75" s="25" t="n">
        <v>4.20679029148487</v>
      </c>
      <c r="AH75" s="25" t="n">
        <v>4.2848964612049</v>
      </c>
      <c r="AI75" s="25" t="n">
        <v>4.50927715194791</v>
      </c>
      <c r="AJ75" s="25" t="n">
        <v>4.59154917112168</v>
      </c>
      <c r="AK75" s="25" t="n">
        <v>4.8055665724884</v>
      </c>
      <c r="AL75" s="25" t="n">
        <v>5.12039671964767</v>
      </c>
      <c r="AM75" s="25" t="n">
        <v>5.3329777008129</v>
      </c>
      <c r="AN75" s="25" t="n">
        <v>5.64908764752397</v>
      </c>
      <c r="AO75" s="25" t="n">
        <v>6.12881155434066</v>
      </c>
      <c r="AP75" s="25" t="n">
        <v>6.3324221744259</v>
      </c>
      <c r="AQ75" s="25" t="n">
        <v>6.58214243163832</v>
      </c>
      <c r="AR75" s="25" t="n">
        <v>6.8780104541252</v>
      </c>
      <c r="AS75" s="25" t="n">
        <v>7.54384243340453</v>
      </c>
      <c r="AT75" s="25" t="n">
        <v>7.90263104781503</v>
      </c>
      <c r="AU75" s="25" t="n">
        <v>8.73612811871626</v>
      </c>
      <c r="AV75" s="25" t="n">
        <v>9.18377986524256</v>
      </c>
      <c r="AW75" s="25" t="n">
        <v>9.73872921697346</v>
      </c>
      <c r="AX75" s="25" t="n">
        <v>9.78173601188037</v>
      </c>
      <c r="AY75" s="25" t="n">
        <v>10.4936869918185</v>
      </c>
      <c r="AZ75" s="25" t="n">
        <v>10.8204671198651</v>
      </c>
      <c r="BA75" s="25" t="n">
        <v>10.9567429901246</v>
      </c>
      <c r="BB75" s="25" t="n">
        <v>10.9301816932533</v>
      </c>
      <c r="BC75" s="25" t="n">
        <v>10.6456899187469</v>
      </c>
      <c r="BD75" s="25" t="n">
        <v>10.680791313853</v>
      </c>
      <c r="BE75" s="26" t="n">
        <v>10.5605215574973</v>
      </c>
      <c r="BF75" s="27" t="n">
        <v>-0.0139618532008171</v>
      </c>
      <c r="BG75" s="27" t="n">
        <v>0.0305834699961278</v>
      </c>
      <c r="BH75" s="27" t="n">
        <v>0.0189721254951349</v>
      </c>
    </row>
    <row r="76" s="20" customFormat="true" ht="10.5" hidden="false" customHeight="false" outlineLevel="0" collapsed="false">
      <c r="A76" s="20" t="s">
        <v>162</v>
      </c>
      <c r="B76" s="25" t="n">
        <v>0.00307631932548564</v>
      </c>
      <c r="C76" s="25" t="n">
        <v>0.00328334819750509</v>
      </c>
      <c r="D76" s="25" t="n">
        <v>0.019464321433352</v>
      </c>
      <c r="E76" s="25" t="n">
        <v>0.0250009670141482</v>
      </c>
      <c r="F76" s="25" t="n">
        <v>0.0250881305404439</v>
      </c>
      <c r="G76" s="25" t="n">
        <v>0.0345801284043394</v>
      </c>
      <c r="H76" s="25" t="n">
        <v>0.05269691</v>
      </c>
      <c r="I76" s="25" t="n">
        <v>0.05634054</v>
      </c>
      <c r="J76" s="25" t="n">
        <v>0.0730552</v>
      </c>
      <c r="K76" s="25" t="n">
        <v>0.08026384</v>
      </c>
      <c r="L76" s="25" t="n">
        <v>0.08589315</v>
      </c>
      <c r="M76" s="25" t="n">
        <v>0.10868485</v>
      </c>
      <c r="N76" s="25" t="n">
        <v>0.1786734</v>
      </c>
      <c r="O76" s="25" t="n">
        <v>0.207002921</v>
      </c>
      <c r="P76" s="25" t="n">
        <v>0.243217381</v>
      </c>
      <c r="Q76" s="25" t="n">
        <v>0.389363098</v>
      </c>
      <c r="R76" s="25" t="n">
        <v>0.453342131</v>
      </c>
      <c r="S76" s="25" t="n">
        <v>0.48947755</v>
      </c>
      <c r="T76" s="25" t="n">
        <v>0.469854986</v>
      </c>
      <c r="U76" s="25" t="n">
        <v>0.585168427</v>
      </c>
      <c r="V76" s="25" t="n">
        <v>0.725880717</v>
      </c>
      <c r="W76" s="25" t="n">
        <v>0.879794023</v>
      </c>
      <c r="X76" s="25" t="n">
        <v>0.98307752</v>
      </c>
      <c r="Y76" s="25" t="n">
        <v>1.08677705</v>
      </c>
      <c r="Z76" s="25" t="n">
        <v>1.224593812</v>
      </c>
      <c r="AA76" s="25" t="n">
        <v>1.241829713</v>
      </c>
      <c r="AB76" s="25" t="n">
        <v>1.515014778</v>
      </c>
      <c r="AC76" s="25" t="n">
        <v>1.464104437</v>
      </c>
      <c r="AD76" s="25" t="n">
        <v>1.524493277</v>
      </c>
      <c r="AE76" s="25" t="n">
        <v>1.672826885</v>
      </c>
      <c r="AF76" s="25" t="n">
        <v>1.745535614</v>
      </c>
      <c r="AG76" s="25" t="n">
        <v>1.798876522</v>
      </c>
      <c r="AH76" s="25" t="n">
        <v>1.87724305</v>
      </c>
      <c r="AI76" s="25" t="n">
        <v>1.922806354</v>
      </c>
      <c r="AJ76" s="25" t="n">
        <v>1.938036007</v>
      </c>
      <c r="AK76" s="25" t="n">
        <v>1.928676371</v>
      </c>
      <c r="AL76" s="25" t="n">
        <v>1.949406924716</v>
      </c>
      <c r="AM76" s="25" t="n">
        <v>2.129818399776</v>
      </c>
      <c r="AN76" s="25" t="n">
        <v>2.27183601656</v>
      </c>
      <c r="AO76" s="25" t="n">
        <v>2.429773927412</v>
      </c>
      <c r="AP76" s="25" t="n">
        <v>2.536045406504</v>
      </c>
      <c r="AQ76" s="25" t="n">
        <v>2.668054697952</v>
      </c>
      <c r="AR76" s="25" t="n">
        <v>2.945546111892</v>
      </c>
      <c r="AS76" s="25" t="n">
        <v>3.377688147848</v>
      </c>
      <c r="AT76" s="25" t="n">
        <v>3.33151326784</v>
      </c>
      <c r="AU76" s="25" t="n">
        <v>3.49883601676451</v>
      </c>
      <c r="AV76" s="25" t="n">
        <v>3.67464808333481</v>
      </c>
      <c r="AW76" s="25" t="n">
        <v>3.86900607050455</v>
      </c>
      <c r="AX76" s="25" t="n">
        <v>4.08281420535226</v>
      </c>
      <c r="AY76" s="25" t="n">
        <v>4.0376161302847</v>
      </c>
      <c r="AZ76" s="25" t="n">
        <v>4.46403676677352</v>
      </c>
      <c r="BA76" s="25" t="n">
        <v>4.64182999488873</v>
      </c>
      <c r="BB76" s="25" t="n">
        <v>4.6539996754301</v>
      </c>
      <c r="BC76" s="25" t="n">
        <v>4.59104855558936</v>
      </c>
      <c r="BD76" s="25" t="n">
        <v>4.55272742599139</v>
      </c>
      <c r="BE76" s="26" t="n">
        <v>4.19024764237962</v>
      </c>
      <c r="BF76" s="27" t="n">
        <v>-0.0821328651320612</v>
      </c>
      <c r="BG76" s="27" t="n">
        <v>0.0317227575784083</v>
      </c>
      <c r="BH76" s="27" t="n">
        <v>0.00752783881876376</v>
      </c>
    </row>
    <row r="77" s="20" customFormat="true" ht="10.5" hidden="false" customHeight="false" outlineLevel="0" collapsed="false">
      <c r="A77" s="20" t="s">
        <v>163</v>
      </c>
      <c r="B77" s="25" t="n">
        <v>0.252073881017147</v>
      </c>
      <c r="C77" s="25" t="n">
        <v>0.262693153145268</v>
      </c>
      <c r="D77" s="25" t="n">
        <v>0.274099212976647</v>
      </c>
      <c r="E77" s="25" t="n">
        <v>0.292964285423374</v>
      </c>
      <c r="F77" s="25" t="n">
        <v>0.306792530957185</v>
      </c>
      <c r="G77" s="25" t="n">
        <v>0.310736963667692</v>
      </c>
      <c r="H77" s="25" t="n">
        <v>0.33286800352685</v>
      </c>
      <c r="I77" s="25" t="n">
        <v>0.334056637825068</v>
      </c>
      <c r="J77" s="25" t="n">
        <v>0.369915737382749</v>
      </c>
      <c r="K77" s="25" t="n">
        <v>0.412221036680016</v>
      </c>
      <c r="L77" s="25" t="n">
        <v>0.453487208290368</v>
      </c>
      <c r="M77" s="25" t="n">
        <v>0.50818702335171</v>
      </c>
      <c r="N77" s="25" t="n">
        <v>0.561558827279088</v>
      </c>
      <c r="O77" s="25" t="n">
        <v>0.59688498377508</v>
      </c>
      <c r="P77" s="25" t="n">
        <v>0.68526268742112</v>
      </c>
      <c r="Q77" s="25" t="n">
        <v>0.651517493168558</v>
      </c>
      <c r="R77" s="25" t="n">
        <v>0.683184444518111</v>
      </c>
      <c r="S77" s="25" t="n">
        <v>0.802199538301877</v>
      </c>
      <c r="T77" s="25" t="n">
        <v>0.85604851018853</v>
      </c>
      <c r="U77" s="25" t="n">
        <v>0.924399129446925</v>
      </c>
      <c r="V77" s="25" t="n">
        <v>0.971363127950969</v>
      </c>
      <c r="W77" s="25" t="n">
        <v>0.986298103464032</v>
      </c>
      <c r="X77" s="25" t="n">
        <v>1.0376619407651</v>
      </c>
      <c r="Y77" s="25" t="n">
        <v>1.06902790745993</v>
      </c>
      <c r="Z77" s="25" t="n">
        <v>1.08993561438125</v>
      </c>
      <c r="AA77" s="25" t="n">
        <v>1.14776076256601</v>
      </c>
      <c r="AB77" s="25" t="n">
        <v>1.21594295070576</v>
      </c>
      <c r="AC77" s="25" t="n">
        <v>1.26601773796038</v>
      </c>
      <c r="AD77" s="25" t="n">
        <v>1.30849442578538</v>
      </c>
      <c r="AE77" s="25" t="n">
        <v>1.35404137167497</v>
      </c>
      <c r="AF77" s="25" t="n">
        <v>1.45338179450252</v>
      </c>
      <c r="AG77" s="25" t="n">
        <v>1.47130597459342</v>
      </c>
      <c r="AH77" s="25" t="n">
        <v>1.60571673161456</v>
      </c>
      <c r="AI77" s="25" t="n">
        <v>1.70429157722298</v>
      </c>
      <c r="AJ77" s="25" t="n">
        <v>1.72791481354828</v>
      </c>
      <c r="AK77" s="25" t="n">
        <v>1.75385266656737</v>
      </c>
      <c r="AL77" s="25" t="n">
        <v>1.80171935570557</v>
      </c>
      <c r="AM77" s="25" t="n">
        <v>1.86983955281517</v>
      </c>
      <c r="AN77" s="25" t="n">
        <v>1.95051541955045</v>
      </c>
      <c r="AO77" s="25" t="n">
        <v>2.01559397916023</v>
      </c>
      <c r="AP77" s="25" t="n">
        <v>2.19576879803015</v>
      </c>
      <c r="AQ77" s="25" t="n">
        <v>2.27399366891191</v>
      </c>
      <c r="AR77" s="25" t="n">
        <v>2.36058499325918</v>
      </c>
      <c r="AS77" s="25" t="n">
        <v>2.44641909867145</v>
      </c>
      <c r="AT77" s="25" t="n">
        <v>2.44568059912092</v>
      </c>
      <c r="AU77" s="25" t="n">
        <v>2.4560696075135</v>
      </c>
      <c r="AV77" s="25" t="n">
        <v>2.32040858471746</v>
      </c>
      <c r="AW77" s="25" t="n">
        <v>2.19757719112821</v>
      </c>
      <c r="AX77" s="25" t="n">
        <v>2.10501816736827</v>
      </c>
      <c r="AY77" s="25" t="n">
        <v>2.08178225282974</v>
      </c>
      <c r="AZ77" s="25" t="n">
        <v>1.95085374059788</v>
      </c>
      <c r="BA77" s="25" t="n">
        <v>1.94196524203214</v>
      </c>
      <c r="BB77" s="25" t="n">
        <v>1.96447251178991</v>
      </c>
      <c r="BC77" s="25" t="n">
        <v>1.92443761540629</v>
      </c>
      <c r="BD77" s="25" t="n">
        <v>1.99478550431879</v>
      </c>
      <c r="BE77" s="26" t="n">
        <v>1.96424851216143</v>
      </c>
      <c r="BF77" s="27" t="n">
        <v>-0.0179988230780612</v>
      </c>
      <c r="BG77" s="27" t="n">
        <v>-0.0201724498053227</v>
      </c>
      <c r="BH77" s="27" t="n">
        <v>0.00352880007615746</v>
      </c>
    </row>
    <row r="78" s="20" customFormat="true" ht="10.5" hidden="false" customHeight="false" outlineLevel="0" collapsed="false">
      <c r="A78" s="31" t="s">
        <v>164</v>
      </c>
      <c r="B78" s="29" t="n">
        <v>2.00069433092016</v>
      </c>
      <c r="C78" s="29" t="n">
        <v>2.08479320439775</v>
      </c>
      <c r="D78" s="29" t="n">
        <v>2.17986583624462</v>
      </c>
      <c r="E78" s="29" t="n">
        <v>2.30660657673733</v>
      </c>
      <c r="F78" s="29" t="n">
        <v>2.42574195106053</v>
      </c>
      <c r="G78" s="29" t="n">
        <v>2.55621459550094</v>
      </c>
      <c r="H78" s="29" t="n">
        <v>2.70695545603523</v>
      </c>
      <c r="I78" s="29" t="n">
        <v>2.9433836078793</v>
      </c>
      <c r="J78" s="29" t="n">
        <v>3.22515369924241</v>
      </c>
      <c r="K78" s="29" t="n">
        <v>3.43748613278321</v>
      </c>
      <c r="L78" s="29" t="n">
        <v>3.42944793791386</v>
      </c>
      <c r="M78" s="29" t="n">
        <v>3.88460116289705</v>
      </c>
      <c r="N78" s="29" t="n">
        <v>4.41803137625978</v>
      </c>
      <c r="O78" s="29" t="n">
        <v>4.6334867660905</v>
      </c>
      <c r="P78" s="29" t="n">
        <v>5.44530588072034</v>
      </c>
      <c r="Q78" s="29" t="n">
        <v>5.25181347050857</v>
      </c>
      <c r="R78" s="29" t="n">
        <v>5.73048750457508</v>
      </c>
      <c r="S78" s="29" t="n">
        <v>6.32964666833275</v>
      </c>
      <c r="T78" s="29" t="n">
        <v>6.92437430348658</v>
      </c>
      <c r="U78" s="29" t="n">
        <v>7.8278712505094</v>
      </c>
      <c r="V78" s="29" t="n">
        <v>8.29883274068247</v>
      </c>
      <c r="W78" s="29" t="n">
        <v>8.66939562337287</v>
      </c>
      <c r="X78" s="29" t="n">
        <v>9.27178127034337</v>
      </c>
      <c r="Y78" s="29" t="n">
        <v>9.80217248251545</v>
      </c>
      <c r="Z78" s="29" t="n">
        <v>10.3165889158486</v>
      </c>
      <c r="AA78" s="29" t="n">
        <v>10.7370474797295</v>
      </c>
      <c r="AB78" s="29" t="n">
        <v>11.1725487282938</v>
      </c>
      <c r="AC78" s="29" t="n">
        <v>12.2118445516781</v>
      </c>
      <c r="AD78" s="29" t="n">
        <v>12.5633784530001</v>
      </c>
      <c r="AE78" s="29" t="n">
        <v>13.995463005684</v>
      </c>
      <c r="AF78" s="29" t="n">
        <v>14.4375488755028</v>
      </c>
      <c r="AG78" s="29" t="n">
        <v>14.9216983324478</v>
      </c>
      <c r="AH78" s="29" t="n">
        <v>15.6297177404768</v>
      </c>
      <c r="AI78" s="29" t="n">
        <v>15.9151536364111</v>
      </c>
      <c r="AJ78" s="29" t="n">
        <v>16.2523334553923</v>
      </c>
      <c r="AK78" s="29" t="n">
        <v>17.0916782509556</v>
      </c>
      <c r="AL78" s="29" t="n">
        <v>17.9826300872561</v>
      </c>
      <c r="AM78" s="29" t="n">
        <v>19.0025126174836</v>
      </c>
      <c r="AN78" s="29" t="n">
        <v>19.8381772335495</v>
      </c>
      <c r="AO78" s="29" t="n">
        <v>21.4552595300373</v>
      </c>
      <c r="AP78" s="29" t="n">
        <v>22.6179443900393</v>
      </c>
      <c r="AQ78" s="29" t="n">
        <v>23.7927470767686</v>
      </c>
      <c r="AR78" s="29" t="n">
        <v>25.0913969810715</v>
      </c>
      <c r="AS78" s="29" t="n">
        <v>26.8896465227774</v>
      </c>
      <c r="AT78" s="29" t="n">
        <v>27.5482947986626</v>
      </c>
      <c r="AU78" s="29" t="n">
        <v>29.3321544586088</v>
      </c>
      <c r="AV78" s="29" t="n">
        <v>30.6336086397688</v>
      </c>
      <c r="AW78" s="29" t="n">
        <v>31.8394678190491</v>
      </c>
      <c r="AX78" s="29" t="n">
        <v>32.6829700955382</v>
      </c>
      <c r="AY78" s="29" t="n">
        <v>33.831974254025</v>
      </c>
      <c r="AZ78" s="29" t="n">
        <v>34.8244524567375</v>
      </c>
      <c r="BA78" s="29" t="n">
        <v>35.8213785958851</v>
      </c>
      <c r="BB78" s="29" t="n">
        <v>36.3028419790821</v>
      </c>
      <c r="BC78" s="29" t="n">
        <v>36.4658563976374</v>
      </c>
      <c r="BD78" s="29" t="n">
        <v>37.5097248271509</v>
      </c>
      <c r="BE78" s="29" t="n">
        <v>36.444260536008</v>
      </c>
      <c r="BF78" s="30" t="n">
        <v>-0.0310596459678228</v>
      </c>
      <c r="BG78" s="30" t="n">
        <v>0.0313472517197175</v>
      </c>
      <c r="BH78" s="30" t="n">
        <v>0.0654726265840224</v>
      </c>
    </row>
    <row r="79" s="20" customFormat="true" ht="10.5" hidden="false" customHeight="false" outlineLevel="0" collapsed="false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6"/>
      <c r="BF79" s="27"/>
      <c r="BG79" s="27"/>
      <c r="BH79" s="27"/>
    </row>
    <row r="80" s="20" customFormat="true" ht="10.5" hidden="false" customHeight="false" outlineLevel="0" collapsed="false">
      <c r="A80" s="20" t="s">
        <v>165</v>
      </c>
      <c r="B80" s="25" t="n">
        <v>0.089139467</v>
      </c>
      <c r="C80" s="25" t="n">
        <v>0.107168063</v>
      </c>
      <c r="D80" s="25" t="n">
        <v>0.101426148</v>
      </c>
      <c r="E80" s="25" t="n">
        <v>0.108878725</v>
      </c>
      <c r="F80" s="25" t="n">
        <v>0.120508183</v>
      </c>
      <c r="G80" s="25" t="n">
        <v>0.131957845</v>
      </c>
      <c r="H80" s="25" t="n">
        <v>0.142825345</v>
      </c>
      <c r="I80" s="25" t="n">
        <v>0.160412901</v>
      </c>
      <c r="J80" s="25" t="n">
        <v>0.191217281</v>
      </c>
      <c r="K80" s="25" t="n">
        <v>0.211751519</v>
      </c>
      <c r="L80" s="25" t="n">
        <v>0.253119235</v>
      </c>
      <c r="M80" s="25" t="n">
        <v>0.295316633</v>
      </c>
      <c r="N80" s="25" t="n">
        <v>0.324591825</v>
      </c>
      <c r="O80" s="25" t="n">
        <v>0.407940009</v>
      </c>
      <c r="P80" s="25" t="n">
        <v>0.534557018</v>
      </c>
      <c r="Q80" s="25" t="n">
        <v>0.6375488</v>
      </c>
      <c r="R80" s="25" t="n">
        <v>0.774434122</v>
      </c>
      <c r="S80" s="25" t="n">
        <v>0.892894584</v>
      </c>
      <c r="T80" s="25" t="n">
        <v>0.975328376</v>
      </c>
      <c r="U80" s="25" t="n">
        <v>0.936414691</v>
      </c>
      <c r="V80" s="25" t="n">
        <v>0.943850907</v>
      </c>
      <c r="W80" s="25" t="n">
        <v>0.998804695</v>
      </c>
      <c r="X80" s="25" t="n">
        <v>1.02628323</v>
      </c>
      <c r="Y80" s="25" t="n">
        <v>1.099400515</v>
      </c>
      <c r="Z80" s="25" t="n">
        <v>1.069299968</v>
      </c>
      <c r="AA80" s="25" t="n">
        <v>1.133818329</v>
      </c>
      <c r="AB80" s="25" t="n">
        <v>1.12335327</v>
      </c>
      <c r="AC80" s="25" t="n">
        <v>1.152688404</v>
      </c>
      <c r="AD80" s="25" t="n">
        <v>1.0725542</v>
      </c>
      <c r="AE80" s="25" t="n">
        <v>1.086808885</v>
      </c>
      <c r="AF80" s="25" t="n">
        <v>1.127196878</v>
      </c>
      <c r="AG80" s="25" t="n">
        <v>1.115641943</v>
      </c>
      <c r="AH80" s="25" t="n">
        <v>1.072246726</v>
      </c>
      <c r="AI80" s="25" t="n">
        <v>1.109917657</v>
      </c>
      <c r="AJ80" s="25" t="n">
        <v>1.121032061</v>
      </c>
      <c r="AK80" s="25" t="n">
        <v>1.079769482</v>
      </c>
      <c r="AL80" s="25" t="n">
        <v>1.11888245148052</v>
      </c>
      <c r="AM80" s="25" t="n">
        <v>1.15898560216129</v>
      </c>
      <c r="AN80" s="25" t="n">
        <v>1.21275194646154</v>
      </c>
      <c r="AO80" s="25" t="n">
        <v>1.25904227895541</v>
      </c>
      <c r="AP80" s="25" t="n">
        <v>1.3182305997919</v>
      </c>
      <c r="AQ80" s="25" t="n">
        <v>1.36505705749245</v>
      </c>
      <c r="AR80" s="25" t="n">
        <v>1.43856372061794</v>
      </c>
      <c r="AS80" s="25" t="n">
        <v>1.52463143190499</v>
      </c>
      <c r="AT80" s="25" t="n">
        <v>1.615685244</v>
      </c>
      <c r="AU80" s="25" t="n">
        <v>1.58027136020859</v>
      </c>
      <c r="AV80" s="25" t="n">
        <v>1.67191939909451</v>
      </c>
      <c r="AW80" s="25" t="n">
        <v>1.82737000612702</v>
      </c>
      <c r="AX80" s="25" t="n">
        <v>1.93304065228916</v>
      </c>
      <c r="AY80" s="25" t="n">
        <v>2.10805768786826</v>
      </c>
      <c r="AZ80" s="25" t="n">
        <v>2.22293476951429</v>
      </c>
      <c r="BA80" s="25" t="n">
        <v>2.22098876125642</v>
      </c>
      <c r="BB80" s="25" t="n">
        <v>2.2453245929</v>
      </c>
      <c r="BC80" s="25" t="n">
        <v>2.41579665234737</v>
      </c>
      <c r="BD80" s="25" t="n">
        <v>2.50251410090707</v>
      </c>
      <c r="BE80" s="26" t="n">
        <v>2.29858706197571</v>
      </c>
      <c r="BF80" s="27" t="n">
        <v>-0.0839984603380335</v>
      </c>
      <c r="BG80" s="27" t="n">
        <v>0.0447249761431692</v>
      </c>
      <c r="BH80" s="27" t="n">
        <v>0.00412944398284356</v>
      </c>
    </row>
    <row r="81" s="20" customFormat="true" ht="10.5" hidden="false" customHeight="false" outlineLevel="0" collapsed="false">
      <c r="A81" s="20" t="s">
        <v>166</v>
      </c>
      <c r="B81" s="25" t="n">
        <v>0.328912354</v>
      </c>
      <c r="C81" s="25" t="n">
        <v>0.346088332</v>
      </c>
      <c r="D81" s="25" t="n">
        <v>0.296036516</v>
      </c>
      <c r="E81" s="25" t="n">
        <v>0.318887308</v>
      </c>
      <c r="F81" s="25" t="n">
        <v>0.261575954</v>
      </c>
      <c r="G81" s="25" t="n">
        <v>0.326128716</v>
      </c>
      <c r="H81" s="25" t="n">
        <v>0.335109281084</v>
      </c>
      <c r="I81" s="25" t="n">
        <v>0.372113808856</v>
      </c>
      <c r="J81" s="25" t="n">
        <v>0.351537330616</v>
      </c>
      <c r="K81" s="25" t="n">
        <v>0.399388242124</v>
      </c>
      <c r="L81" s="25" t="n">
        <v>0.443055270232</v>
      </c>
      <c r="M81" s="25" t="n">
        <v>0.5298829746</v>
      </c>
      <c r="N81" s="25" t="n">
        <v>0.574746421696</v>
      </c>
      <c r="O81" s="25" t="n">
        <v>0.60686700692</v>
      </c>
      <c r="P81" s="25" t="n">
        <v>0.663695573548</v>
      </c>
      <c r="Q81" s="25" t="n">
        <v>0.75565998664</v>
      </c>
      <c r="R81" s="25" t="n">
        <v>0.861354024848</v>
      </c>
      <c r="S81" s="25" t="n">
        <v>0.961626206428</v>
      </c>
      <c r="T81" s="25" t="n">
        <v>1.04059223824</v>
      </c>
      <c r="U81" s="25" t="n">
        <v>1.1353916266</v>
      </c>
      <c r="V81" s="25" t="n">
        <v>1.17795606146</v>
      </c>
      <c r="W81" s="25" t="n">
        <v>1.20495119488</v>
      </c>
      <c r="X81" s="25" t="n">
        <v>1.27808196798</v>
      </c>
      <c r="Y81" s="25" t="n">
        <v>1.297060401868</v>
      </c>
      <c r="Z81" s="25" t="n">
        <v>1.367163216664</v>
      </c>
      <c r="AA81" s="25" t="n">
        <v>1.402343198876</v>
      </c>
      <c r="AB81" s="25" t="n">
        <v>1.420760198948</v>
      </c>
      <c r="AC81" s="25" t="n">
        <v>1.407131201008</v>
      </c>
      <c r="AD81" s="25" t="n">
        <v>1.407974897648</v>
      </c>
      <c r="AE81" s="25" t="n">
        <v>1.480697741252</v>
      </c>
      <c r="AF81" s="25" t="n">
        <v>1.568933561812</v>
      </c>
      <c r="AG81" s="25" t="n">
        <v>1.6531874606</v>
      </c>
      <c r="AH81" s="25" t="n">
        <v>1.722207181932</v>
      </c>
      <c r="AI81" s="25" t="n">
        <v>1.793296837076</v>
      </c>
      <c r="AJ81" s="25" t="n">
        <v>1.924120568676</v>
      </c>
      <c r="AK81" s="25" t="n">
        <v>2.03752122088</v>
      </c>
      <c r="AL81" s="25" t="n">
        <v>2.12657586649538</v>
      </c>
      <c r="AM81" s="25" t="n">
        <v>2.18063405097742</v>
      </c>
      <c r="AN81" s="25" t="n">
        <v>2.31952702044154</v>
      </c>
      <c r="AO81" s="25" t="n">
        <v>2.34714525814807</v>
      </c>
      <c r="AP81" s="25" t="n">
        <v>2.51546485307492</v>
      </c>
      <c r="AQ81" s="25" t="n">
        <v>2.626194113772</v>
      </c>
      <c r="AR81" s="25" t="n">
        <v>2.78657057439523</v>
      </c>
      <c r="AS81" s="25" t="n">
        <v>2.94098683949727</v>
      </c>
      <c r="AT81" s="25" t="n">
        <v>3.08615177916906</v>
      </c>
      <c r="AU81" s="25" t="n">
        <v>3.2421318703949</v>
      </c>
      <c r="AV81" s="25" t="n">
        <v>3.30297445253927</v>
      </c>
      <c r="AW81" s="25" t="n">
        <v>3.46992202960554</v>
      </c>
      <c r="AX81" s="25" t="n">
        <v>3.44823683525251</v>
      </c>
      <c r="AY81" s="25" t="n">
        <v>3.441955769766</v>
      </c>
      <c r="AZ81" s="25" t="n">
        <v>3.51732530254742</v>
      </c>
      <c r="BA81" s="25" t="n">
        <v>3.69464485749835</v>
      </c>
      <c r="BB81" s="25" t="n">
        <v>3.79861679851898</v>
      </c>
      <c r="BC81" s="25" t="n">
        <v>3.85358838354972</v>
      </c>
      <c r="BD81" s="25" t="n">
        <v>3.86206689111507</v>
      </c>
      <c r="BE81" s="26" t="n">
        <v>3.64699190014607</v>
      </c>
      <c r="BF81" s="27" t="n">
        <v>-0.0582691745268029</v>
      </c>
      <c r="BG81" s="27" t="n">
        <v>0.0226811497690613</v>
      </c>
      <c r="BH81" s="27" t="n">
        <v>0.00655187223780541</v>
      </c>
    </row>
    <row r="82" s="20" customFormat="true" ht="10.5" hidden="false" customHeight="false" outlineLevel="0" collapsed="false">
      <c r="A82" s="20" t="s">
        <v>167</v>
      </c>
      <c r="B82" s="25" t="n">
        <v>0.0630554435601701</v>
      </c>
      <c r="C82" s="25" t="n">
        <v>0.0834051592781135</v>
      </c>
      <c r="D82" s="25" t="n">
        <v>0.0880003709786845</v>
      </c>
      <c r="E82" s="25" t="n">
        <v>0.0944442899590391</v>
      </c>
      <c r="F82" s="25" t="n">
        <v>0.103448436784444</v>
      </c>
      <c r="G82" s="25" t="n">
        <v>0.108380500667198</v>
      </c>
      <c r="H82" s="25" t="n">
        <v>0.11522724018352</v>
      </c>
      <c r="I82" s="25" t="n">
        <v>0.124574353440125</v>
      </c>
      <c r="J82" s="25" t="n">
        <v>0.138753285455902</v>
      </c>
      <c r="K82" s="25" t="n">
        <v>0.148287746879672</v>
      </c>
      <c r="L82" s="25" t="n">
        <v>0.150940971166906</v>
      </c>
      <c r="M82" s="25" t="n">
        <v>0.163657495473193</v>
      </c>
      <c r="N82" s="25" t="n">
        <v>0.183405222579568</v>
      </c>
      <c r="O82" s="25" t="n">
        <v>0.194700531859791</v>
      </c>
      <c r="P82" s="25" t="n">
        <v>0.217149490459108</v>
      </c>
      <c r="Q82" s="25" t="n">
        <v>0.217814426741984</v>
      </c>
      <c r="R82" s="25" t="n">
        <v>0.211560287479606</v>
      </c>
      <c r="S82" s="25" t="n">
        <v>0.218329098434755</v>
      </c>
      <c r="T82" s="25" t="n">
        <v>0.224225795438097</v>
      </c>
      <c r="U82" s="25" t="n">
        <v>0.227298017784719</v>
      </c>
      <c r="V82" s="25" t="n">
        <v>0.234776431776</v>
      </c>
      <c r="W82" s="25" t="n">
        <v>0.242711693624</v>
      </c>
      <c r="X82" s="25" t="n">
        <v>0.249901950036</v>
      </c>
      <c r="Y82" s="25" t="n">
        <v>0.263948754308</v>
      </c>
      <c r="Z82" s="25" t="n">
        <v>0.290302983512</v>
      </c>
      <c r="AA82" s="25" t="n">
        <v>0.297133643908</v>
      </c>
      <c r="AB82" s="25" t="n">
        <v>0.300902745468</v>
      </c>
      <c r="AC82" s="25" t="n">
        <v>0.336983598336</v>
      </c>
      <c r="AD82" s="25" t="n">
        <v>0.340871414192</v>
      </c>
      <c r="AE82" s="25" t="n">
        <v>0.37549399918</v>
      </c>
      <c r="AF82" s="25" t="n">
        <v>0.368432409604</v>
      </c>
      <c r="AG82" s="25" t="n">
        <v>0.38434624932</v>
      </c>
      <c r="AH82" s="25" t="n">
        <v>0.399529779984</v>
      </c>
      <c r="AI82" s="25" t="n">
        <v>0.410015657136</v>
      </c>
      <c r="AJ82" s="25" t="n">
        <v>0.426039009716</v>
      </c>
      <c r="AK82" s="25" t="n">
        <v>0.422363622792</v>
      </c>
      <c r="AL82" s="25" t="n">
        <v>0.456174995505143</v>
      </c>
      <c r="AM82" s="25" t="n">
        <v>0.46756108295132</v>
      </c>
      <c r="AN82" s="25" t="n">
        <v>0.468474267140856</v>
      </c>
      <c r="AO82" s="25" t="n">
        <v>0.533565698845124</v>
      </c>
      <c r="AP82" s="25" t="n">
        <v>0.579183510575535</v>
      </c>
      <c r="AQ82" s="25" t="n">
        <v>0.590968754561538</v>
      </c>
      <c r="AR82" s="25" t="n">
        <v>0.585370570301091</v>
      </c>
      <c r="AS82" s="25" t="n">
        <v>0.646138733835991</v>
      </c>
      <c r="AT82" s="25" t="n">
        <v>0.629331001263776</v>
      </c>
      <c r="AU82" s="25" t="n">
        <v>0.697567683011345</v>
      </c>
      <c r="AV82" s="25" t="n">
        <v>0.733264050111914</v>
      </c>
      <c r="AW82" s="25" t="n">
        <v>0.746082844295601</v>
      </c>
      <c r="AX82" s="25" t="n">
        <v>0.765196849059356</v>
      </c>
      <c r="AY82" s="25" t="n">
        <v>0.776509302920135</v>
      </c>
      <c r="AZ82" s="25" t="n">
        <v>0.789754748489642</v>
      </c>
      <c r="BA82" s="25" t="n">
        <v>0.798222895653491</v>
      </c>
      <c r="BB82" s="25" t="n">
        <v>0.83600357774365</v>
      </c>
      <c r="BC82" s="25" t="n">
        <v>0.864040122741164</v>
      </c>
      <c r="BD82" s="25" t="n">
        <v>0.9429380454009</v>
      </c>
      <c r="BE82" s="26" t="n">
        <v>0.877976628960075</v>
      </c>
      <c r="BF82" s="27" t="n">
        <v>-0.0714365700036116</v>
      </c>
      <c r="BG82" s="27" t="n">
        <v>0.0412629202856036</v>
      </c>
      <c r="BH82" s="27" t="n">
        <v>0.00157729736128427</v>
      </c>
    </row>
    <row r="83" s="20" customFormat="true" ht="10.5" hidden="false" customHeight="false" outlineLevel="0" collapsed="false">
      <c r="A83" s="20" t="s">
        <v>168</v>
      </c>
      <c r="B83" s="25" t="n">
        <v>1.275198761</v>
      </c>
      <c r="C83" s="25" t="n">
        <v>1.283120961</v>
      </c>
      <c r="D83" s="25" t="n">
        <v>1.336140694</v>
      </c>
      <c r="E83" s="25" t="n">
        <v>1.410133083</v>
      </c>
      <c r="F83" s="25" t="n">
        <v>1.451919623</v>
      </c>
      <c r="G83" s="25" t="n">
        <v>1.517304268</v>
      </c>
      <c r="H83" s="25" t="n">
        <v>1.63442283366415</v>
      </c>
      <c r="I83" s="25" t="n">
        <v>1.6879674558928</v>
      </c>
      <c r="J83" s="25" t="n">
        <v>1.81594185449517</v>
      </c>
      <c r="K83" s="25" t="n">
        <v>1.86801022168385</v>
      </c>
      <c r="L83" s="25" t="n">
        <v>1.99154500455181</v>
      </c>
      <c r="M83" s="25" t="n">
        <v>2.07815644409135</v>
      </c>
      <c r="N83" s="25" t="n">
        <v>2.12908218863374</v>
      </c>
      <c r="O83" s="25" t="n">
        <v>2.10839497500915</v>
      </c>
      <c r="P83" s="25" t="n">
        <v>2.1776146514142</v>
      </c>
      <c r="Q83" s="25" t="n">
        <v>2.3244711991166</v>
      </c>
      <c r="R83" s="25" t="n">
        <v>2.70586786719472</v>
      </c>
      <c r="S83" s="25" t="n">
        <v>2.91072027880026</v>
      </c>
      <c r="T83" s="25" t="n">
        <v>2.94964748421417</v>
      </c>
      <c r="U83" s="25" t="n">
        <v>3.22267248598336</v>
      </c>
      <c r="V83" s="25" t="n">
        <v>3.29085653542436</v>
      </c>
      <c r="W83" s="25" t="n">
        <v>3.35118383239719</v>
      </c>
      <c r="X83" s="25" t="n">
        <v>3.40485392291514</v>
      </c>
      <c r="Y83" s="25" t="n">
        <v>3.74798217182304</v>
      </c>
      <c r="Z83" s="25" t="n">
        <v>3.58043107428387</v>
      </c>
      <c r="AA83" s="25" t="n">
        <v>3.70433940511897</v>
      </c>
      <c r="AB83" s="25" t="n">
        <v>3.67684939466682</v>
      </c>
      <c r="AC83" s="25" t="n">
        <v>3.69485490285307</v>
      </c>
      <c r="AD83" s="25" t="n">
        <v>3.68927444054574</v>
      </c>
      <c r="AE83" s="25" t="n">
        <v>3.84673407997123</v>
      </c>
      <c r="AF83" s="25" t="n">
        <v>4.02028743189266</v>
      </c>
      <c r="AG83" s="25" t="n">
        <v>4.09967271940823</v>
      </c>
      <c r="AH83" s="25" t="n">
        <v>4.19166652930073</v>
      </c>
      <c r="AI83" s="25" t="n">
        <v>4.11779287884911</v>
      </c>
      <c r="AJ83" s="25" t="n">
        <v>4.25795799174751</v>
      </c>
      <c r="AK83" s="25" t="n">
        <v>4.26315292813147</v>
      </c>
      <c r="AL83" s="25" t="n">
        <v>4.28547203889963</v>
      </c>
      <c r="AM83" s="25" t="n">
        <v>4.17542248104409</v>
      </c>
      <c r="AN83" s="25" t="n">
        <v>4.52475180056332</v>
      </c>
      <c r="AO83" s="25" t="n">
        <v>4.93789682368451</v>
      </c>
      <c r="AP83" s="25" t="n">
        <v>4.67446057449476</v>
      </c>
      <c r="AQ83" s="25" t="n">
        <v>4.7691682954568</v>
      </c>
      <c r="AR83" s="25" t="n">
        <v>4.89894769805299</v>
      </c>
      <c r="AS83" s="25" t="n">
        <v>5.25058538564693</v>
      </c>
      <c r="AT83" s="25" t="n">
        <v>5.22717489472566</v>
      </c>
      <c r="AU83" s="25" t="n">
        <v>5.26178114646311</v>
      </c>
      <c r="AV83" s="25" t="n">
        <v>5.19645636932885</v>
      </c>
      <c r="AW83" s="25" t="n">
        <v>5.11752544248435</v>
      </c>
      <c r="AX83" s="25" t="n">
        <v>5.13971321634654</v>
      </c>
      <c r="AY83" s="25" t="n">
        <v>5.19900940918903</v>
      </c>
      <c r="AZ83" s="25" t="n">
        <v>5.09245927775087</v>
      </c>
      <c r="BA83" s="25" t="n">
        <v>5.32579733998017</v>
      </c>
      <c r="BB83" s="25" t="n">
        <v>5.2979082926807</v>
      </c>
      <c r="BC83" s="25" t="n">
        <v>5.09613870729983</v>
      </c>
      <c r="BD83" s="25" t="n">
        <v>5.20790079746105</v>
      </c>
      <c r="BE83" s="26" t="n">
        <v>4.90190119334796</v>
      </c>
      <c r="BF83" s="27" t="n">
        <v>-0.0613285062818827</v>
      </c>
      <c r="BG83" s="27" t="n">
        <v>-0.0003693420184262</v>
      </c>
      <c r="BH83" s="27" t="n">
        <v>0.00880633443136392</v>
      </c>
    </row>
    <row r="84" s="20" customFormat="true" ht="10.5" hidden="false" customHeight="false" outlineLevel="0" collapsed="false">
      <c r="A84" s="20" t="s">
        <v>169</v>
      </c>
      <c r="B84" s="25" t="n">
        <v>0.369476643227023</v>
      </c>
      <c r="C84" s="25" t="n">
        <v>0.405517080936751</v>
      </c>
      <c r="D84" s="25" t="n">
        <v>0.417477017415078</v>
      </c>
      <c r="E84" s="25" t="n">
        <v>0.434781288278788</v>
      </c>
      <c r="F84" s="25" t="n">
        <v>0.454977347848029</v>
      </c>
      <c r="G84" s="25" t="n">
        <v>0.514250161990768</v>
      </c>
      <c r="H84" s="25" t="n">
        <v>0.55142274387271</v>
      </c>
      <c r="I84" s="25" t="n">
        <v>0.578234439894644</v>
      </c>
      <c r="J84" s="25" t="n">
        <v>0.609909276586858</v>
      </c>
      <c r="K84" s="25" t="n">
        <v>0.632318202262358</v>
      </c>
      <c r="L84" s="25" t="n">
        <v>0.616798261893176</v>
      </c>
      <c r="M84" s="25" t="n">
        <v>0.661398650314294</v>
      </c>
      <c r="N84" s="25" t="n">
        <v>0.670695879727529</v>
      </c>
      <c r="O84" s="25" t="n">
        <v>0.653390376292206</v>
      </c>
      <c r="P84" s="25" t="n">
        <v>0.674059669611232</v>
      </c>
      <c r="Q84" s="25" t="n">
        <v>0.675040991027565</v>
      </c>
      <c r="R84" s="25" t="n">
        <v>0.666111408792387</v>
      </c>
      <c r="S84" s="25" t="n">
        <v>0.656867701537372</v>
      </c>
      <c r="T84" s="25" t="n">
        <v>0.66113156544763</v>
      </c>
      <c r="U84" s="25" t="n">
        <v>0.657330343175512</v>
      </c>
      <c r="V84" s="25" t="n">
        <v>0.681011508806347</v>
      </c>
      <c r="W84" s="25" t="n">
        <v>0.716637339897907</v>
      </c>
      <c r="X84" s="25" t="n">
        <v>0.719420913834878</v>
      </c>
      <c r="Y84" s="25" t="n">
        <v>0.778533805924197</v>
      </c>
      <c r="Z84" s="25" t="n">
        <v>0.788963058032346</v>
      </c>
      <c r="AA84" s="25" t="n">
        <v>0.888502544271675</v>
      </c>
      <c r="AB84" s="25" t="n">
        <v>0.846189978048944</v>
      </c>
      <c r="AC84" s="25" t="n">
        <v>0.830837327505572</v>
      </c>
      <c r="AD84" s="25" t="n">
        <v>0.885136615994537</v>
      </c>
      <c r="AE84" s="25" t="n">
        <v>0.89073880375789</v>
      </c>
      <c r="AF84" s="25" t="n">
        <v>0.907210159833871</v>
      </c>
      <c r="AG84" s="25" t="n">
        <v>0.912321041244107</v>
      </c>
      <c r="AH84" s="25" t="n">
        <v>0.948347066589501</v>
      </c>
      <c r="AI84" s="25" t="n">
        <v>1.01016540103095</v>
      </c>
      <c r="AJ84" s="25" t="n">
        <v>1.0315887276132</v>
      </c>
      <c r="AK84" s="25" t="n">
        <v>1.04428586650124</v>
      </c>
      <c r="AL84" s="25" t="n">
        <v>1.12337604588586</v>
      </c>
      <c r="AM84" s="25" t="n">
        <v>1.15089189508859</v>
      </c>
      <c r="AN84" s="25" t="n">
        <v>1.13659278661481</v>
      </c>
      <c r="AO84" s="25" t="n">
        <v>1.22806988535873</v>
      </c>
      <c r="AP84" s="25" t="n">
        <v>1.26927556131172</v>
      </c>
      <c r="AQ84" s="25" t="n">
        <v>1.31382456911289</v>
      </c>
      <c r="AR84" s="25" t="n">
        <v>1.38103593196494</v>
      </c>
      <c r="AS84" s="25" t="n">
        <v>1.37015692824693</v>
      </c>
      <c r="AT84" s="25" t="n">
        <v>1.44471211168796</v>
      </c>
      <c r="AU84" s="25" t="n">
        <v>1.5643888464591</v>
      </c>
      <c r="AV84" s="25" t="n">
        <v>1.64209560808729</v>
      </c>
      <c r="AW84" s="25" t="n">
        <v>1.65994283960114</v>
      </c>
      <c r="AX84" s="25" t="n">
        <v>1.816832034748</v>
      </c>
      <c r="AY84" s="25" t="n">
        <v>1.98521343027459</v>
      </c>
      <c r="AZ84" s="25" t="n">
        <v>2.075523918231</v>
      </c>
      <c r="BA84" s="25" t="n">
        <v>2.03338113185288</v>
      </c>
      <c r="BB84" s="25" t="n">
        <v>2.15414122173255</v>
      </c>
      <c r="BC84" s="25" t="n">
        <v>2.27620220770416</v>
      </c>
      <c r="BD84" s="25" t="n">
        <v>2.31545356051425</v>
      </c>
      <c r="BE84" s="26" t="n">
        <v>2.1190137887765</v>
      </c>
      <c r="BF84" s="27" t="n">
        <v>-0.0873390122553045</v>
      </c>
      <c r="BG84" s="27" t="n">
        <v>0.0482997353045767</v>
      </c>
      <c r="BH84" s="27" t="n">
        <v>0.00380683807212611</v>
      </c>
    </row>
    <row r="85" s="20" customFormat="true" ht="10.5" hidden="false" customHeight="false" outlineLevel="0" collapsed="false">
      <c r="A85" s="20" t="s">
        <v>170</v>
      </c>
      <c r="B85" s="25" t="n">
        <v>0.133037868585456</v>
      </c>
      <c r="C85" s="25" t="n">
        <v>0.137096320639395</v>
      </c>
      <c r="D85" s="25" t="n">
        <v>0.136507851392625</v>
      </c>
      <c r="E85" s="25" t="n">
        <v>0.141640520033784</v>
      </c>
      <c r="F85" s="25" t="n">
        <v>0.148714605524054</v>
      </c>
      <c r="G85" s="25" t="n">
        <v>0.155979305094942</v>
      </c>
      <c r="H85" s="25" t="n">
        <v>0.179195429469744</v>
      </c>
      <c r="I85" s="25" t="n">
        <v>0.185960947255757</v>
      </c>
      <c r="J85" s="25" t="n">
        <v>0.207466178449158</v>
      </c>
      <c r="K85" s="25" t="n">
        <v>0.214736671861982</v>
      </c>
      <c r="L85" s="25" t="n">
        <v>0.201903920177446</v>
      </c>
      <c r="M85" s="25" t="n">
        <v>0.199476247356282</v>
      </c>
      <c r="N85" s="25" t="n">
        <v>0.210382738709632</v>
      </c>
      <c r="O85" s="25" t="n">
        <v>0.234067104872978</v>
      </c>
      <c r="P85" s="25" t="n">
        <v>0.237684247456112</v>
      </c>
      <c r="Q85" s="25" t="n">
        <v>0.246678392183369</v>
      </c>
      <c r="R85" s="25" t="n">
        <v>0.260917077913665</v>
      </c>
      <c r="S85" s="25" t="n">
        <v>0.252514467592901</v>
      </c>
      <c r="T85" s="25" t="n">
        <v>0.279695343517078</v>
      </c>
      <c r="U85" s="25" t="n">
        <v>0.265976815486838</v>
      </c>
      <c r="V85" s="25" t="n">
        <v>0.298005333976169</v>
      </c>
      <c r="W85" s="25" t="n">
        <v>0.295964649902176</v>
      </c>
      <c r="X85" s="25" t="n">
        <v>0.302894427960112</v>
      </c>
      <c r="Y85" s="25" t="n">
        <v>0.318488356303626</v>
      </c>
      <c r="Z85" s="25" t="n">
        <v>0.335231086568734</v>
      </c>
      <c r="AA85" s="25" t="n">
        <v>0.310302354460494</v>
      </c>
      <c r="AB85" s="25" t="n">
        <v>0.291039953691852</v>
      </c>
      <c r="AC85" s="25" t="n">
        <v>0.298366032238189</v>
      </c>
      <c r="AD85" s="25" t="n">
        <v>0.298071474192764</v>
      </c>
      <c r="AE85" s="25" t="n">
        <v>0.289172427601728</v>
      </c>
      <c r="AF85" s="25" t="n">
        <v>0.297670607174269</v>
      </c>
      <c r="AG85" s="25" t="n">
        <v>0.298454552881566</v>
      </c>
      <c r="AH85" s="25" t="n">
        <v>0.297252377989832</v>
      </c>
      <c r="AI85" s="25" t="n">
        <v>0.286318913903595</v>
      </c>
      <c r="AJ85" s="25" t="n">
        <v>0.299166574388127</v>
      </c>
      <c r="AK85" s="25" t="n">
        <v>0.326861495967301</v>
      </c>
      <c r="AL85" s="25" t="n">
        <v>0.338598770042728</v>
      </c>
      <c r="AM85" s="25" t="n">
        <v>0.35131711855653</v>
      </c>
      <c r="AN85" s="25" t="n">
        <v>0.375942550931472</v>
      </c>
      <c r="AO85" s="25" t="n">
        <v>0.452727093196323</v>
      </c>
      <c r="AP85" s="25" t="n">
        <v>0.438577048528029</v>
      </c>
      <c r="AQ85" s="25" t="n">
        <v>0.491120854141164</v>
      </c>
      <c r="AR85" s="25" t="n">
        <v>0.50896984679844</v>
      </c>
      <c r="AS85" s="25" t="n">
        <v>0.56315619429951</v>
      </c>
      <c r="AT85" s="25" t="n">
        <v>0.592237471276872</v>
      </c>
      <c r="AU85" s="25" t="n">
        <v>0.670010911822723</v>
      </c>
      <c r="AV85" s="25" t="n">
        <v>0.701546826215414</v>
      </c>
      <c r="AW85" s="25" t="n">
        <v>0.750553097385509</v>
      </c>
      <c r="AX85" s="25" t="n">
        <v>0.841616919472446</v>
      </c>
      <c r="AY85" s="25" t="n">
        <v>0.88709277743772</v>
      </c>
      <c r="AZ85" s="25" t="n">
        <v>0.891162845611511</v>
      </c>
      <c r="BA85" s="25" t="n">
        <v>0.922370468186296</v>
      </c>
      <c r="BB85" s="25" t="n">
        <v>0.918288219861163</v>
      </c>
      <c r="BC85" s="25" t="n">
        <v>0.939579323123519</v>
      </c>
      <c r="BD85" s="25" t="n">
        <v>0.893258766242624</v>
      </c>
      <c r="BE85" s="26" t="n">
        <v>0.848655297139836</v>
      </c>
      <c r="BF85" s="27" t="n">
        <v>-0.0525292347481959</v>
      </c>
      <c r="BG85" s="27" t="n">
        <v>0.0419530265580652</v>
      </c>
      <c r="BH85" s="27" t="n">
        <v>0.00152462117631089</v>
      </c>
    </row>
    <row r="86" s="20" customFormat="true" ht="10.5" hidden="false" customHeight="false" outlineLevel="0" collapsed="false">
      <c r="A86" s="20" t="s">
        <v>171</v>
      </c>
      <c r="B86" s="25" t="n">
        <v>0.186527648188418</v>
      </c>
      <c r="C86" s="25" t="n">
        <v>0.205039015331505</v>
      </c>
      <c r="D86" s="25" t="n">
        <v>0.20833563458712</v>
      </c>
      <c r="E86" s="25" t="n">
        <v>0.210343369074067</v>
      </c>
      <c r="F86" s="25" t="n">
        <v>0.235890461878572</v>
      </c>
      <c r="G86" s="25" t="n">
        <v>0.264749461535167</v>
      </c>
      <c r="H86" s="25" t="n">
        <v>0.341274680387269</v>
      </c>
      <c r="I86" s="25" t="n">
        <v>0.368650481001962</v>
      </c>
      <c r="J86" s="25" t="n">
        <v>0.413744387304771</v>
      </c>
      <c r="K86" s="25" t="n">
        <v>0.425175446508445</v>
      </c>
      <c r="L86" s="25" t="n">
        <v>0.458193080197981</v>
      </c>
      <c r="M86" s="25" t="n">
        <v>0.557987151828736</v>
      </c>
      <c r="N86" s="25" t="n">
        <v>0.604369172133102</v>
      </c>
      <c r="O86" s="25" t="n">
        <v>0.637139550095522</v>
      </c>
      <c r="P86" s="25" t="n">
        <v>0.739911114561107</v>
      </c>
      <c r="Q86" s="25" t="n">
        <v>0.788361525710361</v>
      </c>
      <c r="R86" s="25" t="n">
        <v>0.823572191345635</v>
      </c>
      <c r="S86" s="25" t="n">
        <v>0.859399304020685</v>
      </c>
      <c r="T86" s="25" t="n">
        <v>0.792064908497933</v>
      </c>
      <c r="U86" s="25" t="n">
        <v>0.728161812841374</v>
      </c>
      <c r="V86" s="25" t="n">
        <v>0.779291606761963</v>
      </c>
      <c r="W86" s="25" t="n">
        <v>0.769626997232378</v>
      </c>
      <c r="X86" s="25" t="n">
        <v>0.8046381437163</v>
      </c>
      <c r="Y86" s="25" t="n">
        <v>0.859082248588983</v>
      </c>
      <c r="Z86" s="25" t="n">
        <v>0.904665795402634</v>
      </c>
      <c r="AA86" s="25" t="n">
        <v>0.878461229008106</v>
      </c>
      <c r="AB86" s="25" t="n">
        <v>0.936964309247389</v>
      </c>
      <c r="AC86" s="25" t="n">
        <v>1.01270770366504</v>
      </c>
      <c r="AD86" s="25" t="n">
        <v>1.01891266499335</v>
      </c>
      <c r="AE86" s="25" t="n">
        <v>1.00506523974192</v>
      </c>
      <c r="AF86" s="25" t="n">
        <v>1.0354247318958</v>
      </c>
      <c r="AG86" s="25" t="n">
        <v>1.12172780381775</v>
      </c>
      <c r="AH86" s="25" t="n">
        <v>1.11694115116652</v>
      </c>
      <c r="AI86" s="25" t="n">
        <v>1.13933898909917</v>
      </c>
      <c r="AJ86" s="25" t="n">
        <v>1.14358788681876</v>
      </c>
      <c r="AK86" s="25" t="n">
        <v>1.22104488911398</v>
      </c>
      <c r="AL86" s="25" t="n">
        <v>1.32589259350688</v>
      </c>
      <c r="AM86" s="25" t="n">
        <v>1.44664541874735</v>
      </c>
      <c r="AN86" s="25" t="n">
        <v>1.43289398619878</v>
      </c>
      <c r="AO86" s="25" t="n">
        <v>1.48360863927364</v>
      </c>
      <c r="AP86" s="25" t="n">
        <v>1.53127740999125</v>
      </c>
      <c r="AQ86" s="25" t="n">
        <v>1.40088580438813</v>
      </c>
      <c r="AR86" s="25" t="n">
        <v>1.4968128374507</v>
      </c>
      <c r="AS86" s="25" t="n">
        <v>1.61031979295871</v>
      </c>
      <c r="AT86" s="25" t="n">
        <v>1.50656792068049</v>
      </c>
      <c r="AU86" s="25" t="n">
        <v>1.57696117946231</v>
      </c>
      <c r="AV86" s="25" t="n">
        <v>1.72818536540625</v>
      </c>
      <c r="AW86" s="25" t="n">
        <v>1.80590233375017</v>
      </c>
      <c r="AX86" s="25" t="n">
        <v>1.81251694187394</v>
      </c>
      <c r="AY86" s="25" t="n">
        <v>1.86899396585875</v>
      </c>
      <c r="AZ86" s="25" t="n">
        <v>2.16184572474609</v>
      </c>
      <c r="BA86" s="25" t="n">
        <v>2.22879454698435</v>
      </c>
      <c r="BB86" s="25" t="n">
        <v>2.41113755406382</v>
      </c>
      <c r="BC86" s="25" t="n">
        <v>2.67894884398885</v>
      </c>
      <c r="BD86" s="25" t="n">
        <v>2.74909098384874</v>
      </c>
      <c r="BE86" s="26" t="n">
        <v>2.60235565365336</v>
      </c>
      <c r="BF86" s="27" t="n">
        <v>-0.0559623498996645</v>
      </c>
      <c r="BG86" s="27" t="n">
        <v>0.061989052307539</v>
      </c>
      <c r="BH86" s="27" t="n">
        <v>0.00467516852981892</v>
      </c>
    </row>
    <row r="87" s="20" customFormat="true" ht="10.5" hidden="false" customHeight="false" outlineLevel="0" collapsed="false">
      <c r="A87" s="20" t="s">
        <v>172</v>
      </c>
      <c r="B87" s="25" t="n">
        <v>0.0614118921223184</v>
      </c>
      <c r="C87" s="25" t="n">
        <v>0.0675722417570817</v>
      </c>
      <c r="D87" s="25" t="n">
        <v>0.0723334443086159</v>
      </c>
      <c r="E87" s="25" t="n">
        <v>0.0824162956682158</v>
      </c>
      <c r="F87" s="25" t="n">
        <v>0.091574776181942</v>
      </c>
      <c r="G87" s="25" t="n">
        <v>0.109020837819952</v>
      </c>
      <c r="H87" s="25" t="n">
        <v>0.100361679566877</v>
      </c>
      <c r="I87" s="25" t="n">
        <v>0.12760313845254</v>
      </c>
      <c r="J87" s="25" t="n">
        <v>0.17512453385909</v>
      </c>
      <c r="K87" s="25" t="n">
        <v>0.191990656629885</v>
      </c>
      <c r="L87" s="25" t="n">
        <v>0.215238345676186</v>
      </c>
      <c r="M87" s="25" t="n">
        <v>0.252791351909179</v>
      </c>
      <c r="N87" s="25" t="n">
        <v>0.286223516366313</v>
      </c>
      <c r="O87" s="25" t="n">
        <v>0.31882343152618</v>
      </c>
      <c r="P87" s="25" t="n">
        <v>0.415620176255664</v>
      </c>
      <c r="Q87" s="25" t="n">
        <v>0.432295852958738</v>
      </c>
      <c r="R87" s="25" t="n">
        <v>0.461897310310625</v>
      </c>
      <c r="S87" s="25" t="n">
        <v>0.473957405002711</v>
      </c>
      <c r="T87" s="25" t="n">
        <v>0.499110715502068</v>
      </c>
      <c r="U87" s="25" t="n">
        <v>0.495083769452717</v>
      </c>
      <c r="V87" s="25" t="n">
        <v>0.557320338992653</v>
      </c>
      <c r="W87" s="25" t="n">
        <v>0.570731985491928</v>
      </c>
      <c r="X87" s="25" t="n">
        <v>0.632047129504917</v>
      </c>
      <c r="Y87" s="25" t="n">
        <v>0.642343334289279</v>
      </c>
      <c r="Z87" s="25" t="n">
        <v>0.692085809957822</v>
      </c>
      <c r="AA87" s="25" t="n">
        <v>0.676586412280431</v>
      </c>
      <c r="AB87" s="25" t="n">
        <v>0.671113096756622</v>
      </c>
      <c r="AC87" s="25" t="n">
        <v>0.672418713391391</v>
      </c>
      <c r="AD87" s="25" t="n">
        <v>0.713761193493063</v>
      </c>
      <c r="AE87" s="25" t="n">
        <v>0.776628701493063</v>
      </c>
      <c r="AF87" s="25" t="n">
        <v>0.818977643378294</v>
      </c>
      <c r="AG87" s="25" t="n">
        <v>0.839332199198574</v>
      </c>
      <c r="AH87" s="25" t="n">
        <v>0.874564892378294</v>
      </c>
      <c r="AI87" s="25" t="n">
        <v>0.910629484378294</v>
      </c>
      <c r="AJ87" s="25" t="n">
        <v>0.900652757099942</v>
      </c>
      <c r="AK87" s="25" t="n">
        <v>0.969615164373714</v>
      </c>
      <c r="AL87" s="25" t="n">
        <v>0.990746358937309</v>
      </c>
      <c r="AM87" s="25" t="n">
        <v>0.981536396840116</v>
      </c>
      <c r="AN87" s="25" t="n">
        <v>1.01441307948776</v>
      </c>
      <c r="AO87" s="25" t="n">
        <v>1.0951135155101</v>
      </c>
      <c r="AP87" s="25" t="n">
        <v>1.12422475586808</v>
      </c>
      <c r="AQ87" s="25" t="n">
        <v>1.12744936393044</v>
      </c>
      <c r="AR87" s="25" t="n">
        <v>1.09520872005825</v>
      </c>
      <c r="AS87" s="25" t="n">
        <v>1.14867809569662</v>
      </c>
      <c r="AT87" s="25" t="n">
        <v>1.22247209421323</v>
      </c>
      <c r="AU87" s="25" t="n">
        <v>1.25342397443511</v>
      </c>
      <c r="AV87" s="25" t="n">
        <v>0.90373568699633</v>
      </c>
      <c r="AW87" s="25" t="n">
        <v>1.07808646681933</v>
      </c>
      <c r="AX87" s="25" t="n">
        <v>1.16507063539398</v>
      </c>
      <c r="AY87" s="25" t="n">
        <v>1.28585940547176</v>
      </c>
      <c r="AZ87" s="25" t="n">
        <v>1.13819106884009</v>
      </c>
      <c r="BA87" s="25" t="n">
        <v>1.165636735392</v>
      </c>
      <c r="BB87" s="25" t="n">
        <v>1.15385020116211</v>
      </c>
      <c r="BC87" s="25" t="n">
        <v>1.16378969906838</v>
      </c>
      <c r="BD87" s="25" t="n">
        <v>1.19411742613171</v>
      </c>
      <c r="BE87" s="26" t="n">
        <v>1.09201608809992</v>
      </c>
      <c r="BF87" s="27" t="n">
        <v>-0.0880022234380661</v>
      </c>
      <c r="BG87" s="27" t="n">
        <v>-0.00234402430525049</v>
      </c>
      <c r="BH87" s="27" t="n">
        <v>0.00196182225975663</v>
      </c>
    </row>
    <row r="88" s="20" customFormat="true" ht="10.5" hidden="false" customHeight="false" outlineLevel="0" collapsed="false">
      <c r="A88" s="20" t="s">
        <v>173</v>
      </c>
      <c r="B88" s="25" t="n">
        <v>0.00963927959305714</v>
      </c>
      <c r="C88" s="25" t="n">
        <v>0.0110220885706067</v>
      </c>
      <c r="D88" s="25" t="n">
        <v>0.0116760532166145</v>
      </c>
      <c r="E88" s="25" t="n">
        <v>0.0124529665133557</v>
      </c>
      <c r="F88" s="25" t="n">
        <v>0.0131883352525097</v>
      </c>
      <c r="G88" s="25" t="n">
        <v>0.0144468515552243</v>
      </c>
      <c r="H88" s="25" t="n">
        <v>0.0150874336790384</v>
      </c>
      <c r="I88" s="25" t="n">
        <v>0.0157509327323958</v>
      </c>
      <c r="J88" s="25" t="n">
        <v>0.0171167736541873</v>
      </c>
      <c r="K88" s="25" t="n">
        <v>0.019455497928037</v>
      </c>
      <c r="L88" s="25" t="n">
        <v>0.0207416864599981</v>
      </c>
      <c r="M88" s="25" t="n">
        <v>0.0239466573515713</v>
      </c>
      <c r="N88" s="25" t="n">
        <v>0.0255816946921113</v>
      </c>
      <c r="O88" s="25" t="n">
        <v>0.0406148205310297</v>
      </c>
      <c r="P88" s="25" t="n">
        <v>0.0427376120099384</v>
      </c>
      <c r="Q88" s="25" t="n">
        <v>0.0439869334710054</v>
      </c>
      <c r="R88" s="25" t="n">
        <v>0.0462036584948905</v>
      </c>
      <c r="S88" s="25" t="n">
        <v>0.046684501493812</v>
      </c>
      <c r="T88" s="25" t="n">
        <v>0.0447306997256286</v>
      </c>
      <c r="U88" s="25" t="n">
        <v>0.0462833528471893</v>
      </c>
      <c r="V88" s="25" t="n">
        <v>0.0522906278989244</v>
      </c>
      <c r="W88" s="25" t="n">
        <v>0.0552415538152449</v>
      </c>
      <c r="X88" s="25" t="n">
        <v>0.056785607733662</v>
      </c>
      <c r="Y88" s="25" t="n">
        <v>0.0609462648080422</v>
      </c>
      <c r="Z88" s="25" t="n">
        <v>0.0654221198141504</v>
      </c>
      <c r="AA88" s="25" t="n">
        <v>0.0913138280173927</v>
      </c>
      <c r="AB88" s="25" t="n">
        <v>0.0915901436230562</v>
      </c>
      <c r="AC88" s="25" t="n">
        <v>0.098749157335822</v>
      </c>
      <c r="AD88" s="25" t="n">
        <v>0.0989974119859652</v>
      </c>
      <c r="AE88" s="25" t="n">
        <v>0.101153742151859</v>
      </c>
      <c r="AF88" s="25" t="n">
        <v>0.109697123399631</v>
      </c>
      <c r="AG88" s="25" t="n">
        <v>0.103718818522323</v>
      </c>
      <c r="AH88" s="25" t="n">
        <v>0.108230970452523</v>
      </c>
      <c r="AI88" s="25" t="n">
        <v>0.120192892018683</v>
      </c>
      <c r="AJ88" s="25" t="n">
        <v>0.129389004142531</v>
      </c>
      <c r="AK88" s="25" t="n">
        <v>0.132310473242605</v>
      </c>
      <c r="AL88" s="25" t="n">
        <v>0.134381095005804</v>
      </c>
      <c r="AM88" s="25" t="n">
        <v>0.134003286503712</v>
      </c>
      <c r="AN88" s="25" t="n">
        <v>0.134212199962391</v>
      </c>
      <c r="AO88" s="25" t="n">
        <v>0.135179674044548</v>
      </c>
      <c r="AP88" s="25" t="n">
        <v>0.145381647785494</v>
      </c>
      <c r="AQ88" s="25" t="n">
        <v>0.143189020873173</v>
      </c>
      <c r="AR88" s="25" t="n">
        <v>0.14868028337843</v>
      </c>
      <c r="AS88" s="25" t="n">
        <v>0.153937062071359</v>
      </c>
      <c r="AT88" s="25" t="n">
        <v>0.160247606086661</v>
      </c>
      <c r="AU88" s="25" t="n">
        <v>0.146016047081395</v>
      </c>
      <c r="AV88" s="25" t="n">
        <v>0.164162823915527</v>
      </c>
      <c r="AW88" s="25" t="n">
        <v>0.181317906464064</v>
      </c>
      <c r="AX88" s="25" t="n">
        <v>0.181532865149758</v>
      </c>
      <c r="AY88" s="25" t="n">
        <v>0.197268535981193</v>
      </c>
      <c r="AZ88" s="25" t="n">
        <v>0.200413061517546</v>
      </c>
      <c r="BA88" s="25" t="n">
        <v>0.200062900612405</v>
      </c>
      <c r="BB88" s="25" t="n">
        <v>0.211767342117491</v>
      </c>
      <c r="BC88" s="25" t="n">
        <v>0.214155714398488</v>
      </c>
      <c r="BD88" s="25" t="n">
        <v>0.204860878561634</v>
      </c>
      <c r="BE88" s="26" t="n">
        <v>0.196691468272875</v>
      </c>
      <c r="BF88" s="27" t="n">
        <v>-0.0425011292207222</v>
      </c>
      <c r="BG88" s="27" t="n">
        <v>0.024865203387636</v>
      </c>
      <c r="BH88" s="27" t="n">
        <v>0.000353358988907712</v>
      </c>
    </row>
    <row r="89" s="20" customFormat="true" ht="10.5" hidden="false" customHeight="false" outlineLevel="0" collapsed="false">
      <c r="A89" s="31" t="s">
        <v>174</v>
      </c>
      <c r="B89" s="29" t="n">
        <v>2.51639935727644</v>
      </c>
      <c r="C89" s="29" t="n">
        <v>2.64602926251345</v>
      </c>
      <c r="D89" s="29" t="n">
        <v>2.66793372989874</v>
      </c>
      <c r="E89" s="29" t="n">
        <v>2.81397784552725</v>
      </c>
      <c r="F89" s="29" t="n">
        <v>2.88179772346955</v>
      </c>
      <c r="G89" s="29" t="n">
        <v>3.14221794766325</v>
      </c>
      <c r="H89" s="29" t="n">
        <v>3.41492666690731</v>
      </c>
      <c r="I89" s="29" t="n">
        <v>3.62126845852623</v>
      </c>
      <c r="J89" s="29" t="n">
        <v>3.92081090142114</v>
      </c>
      <c r="K89" s="29" t="n">
        <v>4.11111420487823</v>
      </c>
      <c r="L89" s="29" t="n">
        <v>4.3515357753555</v>
      </c>
      <c r="M89" s="29" t="n">
        <v>4.76261360592461</v>
      </c>
      <c r="N89" s="29" t="n">
        <v>5.009078659538</v>
      </c>
      <c r="O89" s="29" t="n">
        <v>5.20193780610686</v>
      </c>
      <c r="P89" s="29" t="n">
        <v>5.70302955331536</v>
      </c>
      <c r="Q89" s="29" t="n">
        <v>6.12185810784963</v>
      </c>
      <c r="R89" s="29" t="n">
        <v>6.81191794837953</v>
      </c>
      <c r="S89" s="29" t="n">
        <v>7.27299354731049</v>
      </c>
      <c r="T89" s="29" t="n">
        <v>7.4665271265826</v>
      </c>
      <c r="U89" s="29" t="n">
        <v>7.71461291517171</v>
      </c>
      <c r="V89" s="29" t="n">
        <v>8.01535935209642</v>
      </c>
      <c r="W89" s="29" t="n">
        <v>8.20585394224083</v>
      </c>
      <c r="X89" s="29" t="n">
        <v>8.47490729368101</v>
      </c>
      <c r="Y89" s="29" t="n">
        <v>9.06778585291317</v>
      </c>
      <c r="Z89" s="29" t="n">
        <v>9.09356511223555</v>
      </c>
      <c r="AA89" s="29" t="n">
        <v>9.38280094494106</v>
      </c>
      <c r="AB89" s="29" t="n">
        <v>9.35876309045068</v>
      </c>
      <c r="AC89" s="29" t="n">
        <v>9.50473704033308</v>
      </c>
      <c r="AD89" s="29" t="n">
        <v>9.52555431304542</v>
      </c>
      <c r="AE89" s="29" t="n">
        <v>9.85249362014969</v>
      </c>
      <c r="AF89" s="29" t="n">
        <v>10.2538305469905</v>
      </c>
      <c r="AG89" s="29" t="n">
        <v>10.5284027879926</v>
      </c>
      <c r="AH89" s="29" t="n">
        <v>10.7309866757934</v>
      </c>
      <c r="AI89" s="29" t="n">
        <v>10.8976687104918</v>
      </c>
      <c r="AJ89" s="29" t="n">
        <v>11.2335345812021</v>
      </c>
      <c r="AK89" s="29" t="n">
        <v>11.4969251430023</v>
      </c>
      <c r="AL89" s="29" t="n">
        <v>11.9001002157592</v>
      </c>
      <c r="AM89" s="29" t="n">
        <v>12.0469973328704</v>
      </c>
      <c r="AN89" s="29" t="n">
        <v>12.6195596378025</v>
      </c>
      <c r="AO89" s="29" t="n">
        <v>13.4723488670165</v>
      </c>
      <c r="AP89" s="29" t="n">
        <v>13.5960759614217</v>
      </c>
      <c r="AQ89" s="29" t="n">
        <v>13.8278578337286</v>
      </c>
      <c r="AR89" s="29" t="n">
        <v>14.340160183018</v>
      </c>
      <c r="AS89" s="29" t="n">
        <v>15.2085904641583</v>
      </c>
      <c r="AT89" s="29" t="n">
        <v>15.4845801231037</v>
      </c>
      <c r="AU89" s="29" t="n">
        <v>15.9925530193386</v>
      </c>
      <c r="AV89" s="29" t="n">
        <v>16.0443405816954</v>
      </c>
      <c r="AW89" s="29" t="n">
        <v>16.6367029665327</v>
      </c>
      <c r="AX89" s="29" t="n">
        <v>17.1037569495857</v>
      </c>
      <c r="AY89" s="29" t="n">
        <v>17.7499602847674</v>
      </c>
      <c r="AZ89" s="29" t="n">
        <v>18.0896107172485</v>
      </c>
      <c r="BA89" s="29" t="n">
        <v>18.5898996374164</v>
      </c>
      <c r="BB89" s="29" t="n">
        <v>19.0270378007805</v>
      </c>
      <c r="BC89" s="29" t="n">
        <v>19.5022396542215</v>
      </c>
      <c r="BD89" s="29" t="n">
        <v>19.8722014501831</v>
      </c>
      <c r="BE89" s="29" t="n">
        <v>18.5841890803723</v>
      </c>
      <c r="BF89" s="30" t="n">
        <v>-0.0673699311102547</v>
      </c>
      <c r="BG89" s="30" t="n">
        <v>0.0252615128227189</v>
      </c>
      <c r="BH89" s="30" t="n">
        <v>0.0333867570402174</v>
      </c>
    </row>
    <row r="90" s="20" customFormat="true" ht="10.5" hidden="false" customHeight="false" outlineLevel="0" collapsed="false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6"/>
      <c r="BF90" s="27"/>
      <c r="BG90" s="27"/>
      <c r="BH90" s="27"/>
    </row>
    <row r="91" s="20" customFormat="true" ht="10.5" hidden="false" customHeight="false" outlineLevel="0" collapsed="false">
      <c r="A91" s="20" t="s">
        <v>175</v>
      </c>
      <c r="B91" s="25" t="n">
        <v>1.527333361</v>
      </c>
      <c r="C91" s="25" t="n">
        <v>1.600803095</v>
      </c>
      <c r="D91" s="25" t="n">
        <v>1.697795314</v>
      </c>
      <c r="E91" s="25" t="n">
        <v>1.800547432</v>
      </c>
      <c r="F91" s="25" t="n">
        <v>1.874719856</v>
      </c>
      <c r="G91" s="25" t="n">
        <v>2.045414696632</v>
      </c>
      <c r="H91" s="25" t="n">
        <v>2.1478909066996</v>
      </c>
      <c r="I91" s="25" t="n">
        <v>2.2460705703104</v>
      </c>
      <c r="J91" s="25" t="n">
        <v>2.4012507067444</v>
      </c>
      <c r="K91" s="25" t="n">
        <v>2.55325295472</v>
      </c>
      <c r="L91" s="25" t="n">
        <v>2.5957061801132</v>
      </c>
      <c r="M91" s="25" t="n">
        <v>2.6868639176094</v>
      </c>
      <c r="N91" s="25" t="n">
        <v>2.820108604576</v>
      </c>
      <c r="O91" s="25" t="n">
        <v>2.91032296092389</v>
      </c>
      <c r="P91" s="25" t="n">
        <v>3.01883450710684</v>
      </c>
      <c r="Q91" s="25" t="n">
        <v>3.03002654772414</v>
      </c>
      <c r="R91" s="25" t="n">
        <v>3.07850920896908</v>
      </c>
      <c r="S91" s="25" t="n">
        <v>3.05070136916036</v>
      </c>
      <c r="T91" s="25" t="n">
        <v>2.94691635504374</v>
      </c>
      <c r="U91" s="25" t="n">
        <v>3.0595858340649</v>
      </c>
      <c r="V91" s="25" t="n">
        <v>3.14957752648551</v>
      </c>
      <c r="W91" s="25" t="n">
        <v>3.21192275767182</v>
      </c>
      <c r="X91" s="25" t="n">
        <v>3.30677014460712</v>
      </c>
      <c r="Y91" s="25" t="n">
        <v>3.45808384250554</v>
      </c>
      <c r="Z91" s="25" t="n">
        <v>3.63309729172188</v>
      </c>
      <c r="AA91" s="25" t="n">
        <v>3.7082686189454</v>
      </c>
      <c r="AB91" s="25" t="n">
        <v>3.67992512341179</v>
      </c>
      <c r="AC91" s="25" t="n">
        <v>3.74058545908341</v>
      </c>
      <c r="AD91" s="25" t="n">
        <v>3.81909929591325</v>
      </c>
      <c r="AE91" s="25" t="n">
        <v>3.96820466054533</v>
      </c>
      <c r="AF91" s="25" t="n">
        <v>4.14414199540675</v>
      </c>
      <c r="AG91" s="25" t="n">
        <v>4.26555734530936</v>
      </c>
      <c r="AH91" s="25" t="n">
        <v>4.37043294050597</v>
      </c>
      <c r="AI91" s="25" t="n">
        <v>4.47495042625923</v>
      </c>
      <c r="AJ91" s="25" t="n">
        <v>4.65793590576038</v>
      </c>
      <c r="AK91" s="25" t="n">
        <v>4.6888243086131</v>
      </c>
      <c r="AL91" s="25" t="n">
        <v>4.72602193153408</v>
      </c>
      <c r="AM91" s="25" t="n">
        <v>4.82006626335905</v>
      </c>
      <c r="AN91" s="25" t="n">
        <v>4.88778902305272</v>
      </c>
      <c r="AO91" s="25" t="n">
        <v>5.04226159271608</v>
      </c>
      <c r="AP91" s="25" t="n">
        <v>5.05615083045921</v>
      </c>
      <c r="AQ91" s="25" t="n">
        <v>5.27557226980377</v>
      </c>
      <c r="AR91" s="25" t="n">
        <v>5.38678605230942</v>
      </c>
      <c r="AS91" s="25" t="n">
        <v>5.46175996526082</v>
      </c>
      <c r="AT91" s="25" t="n">
        <v>5.36609995774134</v>
      </c>
      <c r="AU91" s="25" t="n">
        <v>5.32893065806649</v>
      </c>
      <c r="AV91" s="25" t="n">
        <v>5.48460663433011</v>
      </c>
      <c r="AW91" s="25" t="n">
        <v>5.41666633987949</v>
      </c>
      <c r="AX91" s="25" t="n">
        <v>5.48539171548093</v>
      </c>
      <c r="AY91" s="25" t="n">
        <v>5.54045273076844</v>
      </c>
      <c r="AZ91" s="25" t="n">
        <v>5.67229107456935</v>
      </c>
      <c r="BA91" s="25" t="n">
        <v>5.69617792085326</v>
      </c>
      <c r="BB91" s="25" t="n">
        <v>5.66727757187135</v>
      </c>
      <c r="BC91" s="25" t="n">
        <v>5.69711382700425</v>
      </c>
      <c r="BD91" s="25" t="n">
        <v>5.87710553802216</v>
      </c>
      <c r="BE91" s="26" t="n">
        <v>5.5685886511356</v>
      </c>
      <c r="BF91" s="27" t="n">
        <v>-0.0550835114126673</v>
      </c>
      <c r="BG91" s="27" t="n">
        <v>0.009137797616112</v>
      </c>
      <c r="BH91" s="27" t="n">
        <v>0.0100040478251877</v>
      </c>
    </row>
    <row r="92" s="20" customFormat="true" ht="10.5" hidden="false" customHeight="false" outlineLevel="0" collapsed="false">
      <c r="A92" s="20" t="s">
        <v>176</v>
      </c>
      <c r="B92" s="25" t="s">
        <v>114</v>
      </c>
      <c r="C92" s="25" t="s">
        <v>114</v>
      </c>
      <c r="D92" s="25" t="s">
        <v>114</v>
      </c>
      <c r="E92" s="25" t="s">
        <v>114</v>
      </c>
      <c r="F92" s="25" t="s">
        <v>114</v>
      </c>
      <c r="G92" s="25" t="s">
        <v>114</v>
      </c>
      <c r="H92" s="25" t="n">
        <v>0.02928705</v>
      </c>
      <c r="I92" s="25" t="n">
        <v>0.057197718752</v>
      </c>
      <c r="J92" s="25" t="n">
        <v>0.070641178072</v>
      </c>
      <c r="K92" s="25" t="n">
        <v>0.072998559412</v>
      </c>
      <c r="L92" s="25" t="n">
        <v>0.082865656336</v>
      </c>
      <c r="M92" s="25" t="n">
        <v>0.095066229204</v>
      </c>
      <c r="N92" s="25" t="n">
        <v>0.097596954468</v>
      </c>
      <c r="O92" s="25" t="n">
        <v>0.105178243336</v>
      </c>
      <c r="P92" s="25" t="n">
        <v>0.11650037462</v>
      </c>
      <c r="Q92" s="25" t="n">
        <v>0.13130494892</v>
      </c>
      <c r="R92" s="25" t="n">
        <v>0.132219676506375</v>
      </c>
      <c r="S92" s="25" t="n">
        <v>0.145971428728625</v>
      </c>
      <c r="T92" s="25" t="n">
        <v>0.1442575949044</v>
      </c>
      <c r="U92" s="25" t="n">
        <v>0.155814370796725</v>
      </c>
      <c r="V92" s="25" t="n">
        <v>0.173309998165975</v>
      </c>
      <c r="W92" s="25" t="n">
        <v>0.18884135010365</v>
      </c>
      <c r="X92" s="25" t="n">
        <v>0.2084108197353</v>
      </c>
      <c r="Y92" s="25" t="n">
        <v>0.23203945681575</v>
      </c>
      <c r="Z92" s="25" t="n">
        <v>0.250017740806325</v>
      </c>
      <c r="AA92" s="25" t="n">
        <v>0.265312729071075</v>
      </c>
      <c r="AB92" s="25" t="n">
        <v>0.2559759483541</v>
      </c>
      <c r="AC92" s="25" t="n">
        <v>0.2792444423432</v>
      </c>
      <c r="AD92" s="25" t="n">
        <v>0.30717645888445</v>
      </c>
      <c r="AE92" s="25" t="n">
        <v>0.3259378164874</v>
      </c>
      <c r="AF92" s="25" t="n">
        <v>0.38535105176745</v>
      </c>
      <c r="AG92" s="25" t="n">
        <v>0.403452097971275</v>
      </c>
      <c r="AH92" s="25" t="n">
        <v>0.423943057949975</v>
      </c>
      <c r="AI92" s="25" t="n">
        <v>0.45145498873405</v>
      </c>
      <c r="AJ92" s="25" t="n">
        <v>0.4566099049427</v>
      </c>
      <c r="AK92" s="25" t="n">
        <v>0.489551762260375</v>
      </c>
      <c r="AL92" s="25" t="n">
        <v>0.55946947591492</v>
      </c>
      <c r="AM92" s="25" t="n">
        <v>0.577364077239809</v>
      </c>
      <c r="AN92" s="25" t="n">
        <v>0.611952647728914</v>
      </c>
      <c r="AO92" s="25" t="n">
        <v>0.633000147649514</v>
      </c>
      <c r="AP92" s="25" t="n">
        <v>0.682661837013946</v>
      </c>
      <c r="AQ92" s="25" t="n">
        <v>0.739660567215806</v>
      </c>
      <c r="AR92" s="25" t="n">
        <v>0.757052132114859</v>
      </c>
      <c r="AS92" s="25" t="n">
        <v>0.800958390925536</v>
      </c>
      <c r="AT92" s="25" t="n">
        <v>0.880522438176829</v>
      </c>
      <c r="AU92" s="25" t="n">
        <v>0.901471375370315</v>
      </c>
      <c r="AV92" s="25" t="n">
        <v>0.979601519973709</v>
      </c>
      <c r="AW92" s="25" t="n">
        <v>1.0487423321822</v>
      </c>
      <c r="AX92" s="25" t="n">
        <v>1.08063961566616</v>
      </c>
      <c r="AY92" s="25" t="n">
        <v>1.12486680702582</v>
      </c>
      <c r="AZ92" s="25" t="n">
        <v>1.30806694277547</v>
      </c>
      <c r="BA92" s="25" t="n">
        <v>1.33013688729222</v>
      </c>
      <c r="BB92" s="25" t="n">
        <v>1.38098170629807</v>
      </c>
      <c r="BC92" s="25" t="n">
        <v>1.46514702506947</v>
      </c>
      <c r="BD92" s="25" t="n">
        <v>1.63939282737097</v>
      </c>
      <c r="BE92" s="26" t="n">
        <v>1.59163595571983</v>
      </c>
      <c r="BF92" s="27" t="n">
        <v>-0.0317834767242153</v>
      </c>
      <c r="BG92" s="27" t="n">
        <v>0.0641289544845192</v>
      </c>
      <c r="BH92" s="27" t="n">
        <v>0.00285939637830179</v>
      </c>
    </row>
    <row r="93" s="20" customFormat="true" ht="10.5" hidden="false" customHeight="false" outlineLevel="0" collapsed="false">
      <c r="A93" s="20" t="s">
        <v>177</v>
      </c>
      <c r="B93" s="25" t="n">
        <v>5.51604319542478</v>
      </c>
      <c r="C93" s="25" t="n">
        <v>5.99500142002655</v>
      </c>
      <c r="D93" s="25" t="n">
        <v>5.39134097832743</v>
      </c>
      <c r="E93" s="25" t="n">
        <v>5.44535020217699</v>
      </c>
      <c r="F93" s="25" t="n">
        <v>6.62766419524779</v>
      </c>
      <c r="G93" s="25" t="n">
        <v>8.48660644336283</v>
      </c>
      <c r="H93" s="25" t="n">
        <v>10.0616888340443</v>
      </c>
      <c r="I93" s="25" t="n">
        <v>10.846552900469</v>
      </c>
      <c r="J93" s="25" t="n">
        <v>11.4490557993274</v>
      </c>
      <c r="K93" s="25" t="n">
        <v>11.8054550743805</v>
      </c>
      <c r="L93" s="25" t="n">
        <v>13.2214536336903</v>
      </c>
      <c r="M93" s="25" t="n">
        <v>13.9208633999912</v>
      </c>
      <c r="N93" s="25" t="n">
        <v>15.1807843093894</v>
      </c>
      <c r="O93" s="25" t="n">
        <v>16.6474301755929</v>
      </c>
      <c r="P93" s="25" t="n">
        <v>17.1472462245487</v>
      </c>
      <c r="Q93" s="25" t="n">
        <v>17.4826377746241</v>
      </c>
      <c r="R93" s="25" t="n">
        <v>17.2475446959228</v>
      </c>
      <c r="S93" s="25" t="n">
        <v>18.0097210196055</v>
      </c>
      <c r="T93" s="25" t="n">
        <v>19.1664835870643</v>
      </c>
      <c r="U93" s="25" t="n">
        <v>20.5649728049951</v>
      </c>
      <c r="V93" s="25" t="n">
        <v>22.2425025586238</v>
      </c>
      <c r="W93" s="25" t="n">
        <v>23.3111356279487</v>
      </c>
      <c r="X93" s="25" t="n">
        <v>25.1392868735391</v>
      </c>
      <c r="Y93" s="25" t="n">
        <v>27.0028531328638</v>
      </c>
      <c r="Z93" s="25" t="n">
        <v>28.334376865762</v>
      </c>
      <c r="AA93" s="25" t="n">
        <v>28.7010874307741</v>
      </c>
      <c r="AB93" s="25" t="n">
        <v>30.1528109219049</v>
      </c>
      <c r="AC93" s="25" t="n">
        <v>31.7528074164953</v>
      </c>
      <c r="AD93" s="25" t="n">
        <v>34.1898148573294</v>
      </c>
      <c r="AE93" s="25" t="n">
        <v>36.2922687795645</v>
      </c>
      <c r="AF93" s="25" t="n">
        <v>37.4074385541044</v>
      </c>
      <c r="AG93" s="25" t="n">
        <v>39.3556757061656</v>
      </c>
      <c r="AH93" s="25" t="n">
        <v>39.5847118877905</v>
      </c>
      <c r="AI93" s="25" t="n">
        <v>39.6389125359408</v>
      </c>
      <c r="AJ93" s="25" t="n">
        <v>41.0283960698311</v>
      </c>
      <c r="AK93" s="25" t="n">
        <v>42.4531614185522</v>
      </c>
      <c r="AL93" s="25" t="n">
        <v>44.8417861064046</v>
      </c>
      <c r="AM93" s="25" t="n">
        <v>48.8491266479009</v>
      </c>
      <c r="AN93" s="25" t="n">
        <v>56.8862887406348</v>
      </c>
      <c r="AO93" s="25" t="n">
        <v>66.54701553057</v>
      </c>
      <c r="AP93" s="25" t="n">
        <v>75.6015986916765</v>
      </c>
      <c r="AQ93" s="25" t="n">
        <v>82.8859712622143</v>
      </c>
      <c r="AR93" s="25" t="n">
        <v>90.0856139683556</v>
      </c>
      <c r="AS93" s="25" t="n">
        <v>93.4458262690331</v>
      </c>
      <c r="AT93" s="25" t="n">
        <v>97.5301604088679</v>
      </c>
      <c r="AU93" s="25" t="n">
        <v>104.290174145802</v>
      </c>
      <c r="AV93" s="25" t="n">
        <v>112.542993670794</v>
      </c>
      <c r="AW93" s="25" t="n">
        <v>117.048985812648</v>
      </c>
      <c r="AX93" s="25" t="n">
        <v>121.384579421249</v>
      </c>
      <c r="AY93" s="25" t="n">
        <v>124.823664060413</v>
      </c>
      <c r="AZ93" s="25" t="n">
        <v>126.533906052191</v>
      </c>
      <c r="BA93" s="25" t="n">
        <v>128.631528167016</v>
      </c>
      <c r="BB93" s="25" t="n">
        <v>132.804466904418</v>
      </c>
      <c r="BC93" s="25" t="n">
        <v>137.576579339468</v>
      </c>
      <c r="BD93" s="25" t="n">
        <v>142.028729676334</v>
      </c>
      <c r="BE93" s="26" t="n">
        <v>145.455994894524</v>
      </c>
      <c r="BF93" s="27" t="n">
        <v>0.0213326168164443</v>
      </c>
      <c r="BG93" s="27" t="n">
        <v>0.0383020857217893</v>
      </c>
      <c r="BH93" s="27" t="n">
        <v>0.261313740437324</v>
      </c>
    </row>
    <row r="94" s="20" customFormat="true" ht="10.5" hidden="false" customHeight="false" outlineLevel="0" collapsed="false">
      <c r="A94" s="20" t="s">
        <v>178</v>
      </c>
      <c r="B94" s="25" t="n">
        <v>0.09468724292118</v>
      </c>
      <c r="C94" s="25" t="n">
        <v>0.1026929591596</v>
      </c>
      <c r="D94" s="25" t="n">
        <v>0.121294094191983</v>
      </c>
      <c r="E94" s="25" t="n">
        <v>0.131141121814914</v>
      </c>
      <c r="F94" s="25" t="n">
        <v>0.154079783214394</v>
      </c>
      <c r="G94" s="25" t="n">
        <v>0.165534032244954</v>
      </c>
      <c r="H94" s="25" t="n">
        <v>0.174814767</v>
      </c>
      <c r="I94" s="25" t="n">
        <v>0.198554721</v>
      </c>
      <c r="J94" s="25" t="n">
        <v>0.205927483</v>
      </c>
      <c r="K94" s="25" t="n">
        <v>0.210807083</v>
      </c>
      <c r="L94" s="25" t="n">
        <v>0.198457536</v>
      </c>
      <c r="M94" s="25" t="n">
        <v>0.234327506</v>
      </c>
      <c r="N94" s="25" t="n">
        <v>0.253021682</v>
      </c>
      <c r="O94" s="25" t="n">
        <v>0.262860673</v>
      </c>
      <c r="P94" s="25" t="n">
        <v>0.269146653</v>
      </c>
      <c r="Q94" s="25" t="n">
        <v>0.275024968</v>
      </c>
      <c r="R94" s="25" t="n">
        <v>0.293073079</v>
      </c>
      <c r="S94" s="25" t="n">
        <v>0.321661076</v>
      </c>
      <c r="T94" s="25" t="n">
        <v>0.341074764</v>
      </c>
      <c r="U94" s="25" t="n">
        <v>0.349425983</v>
      </c>
      <c r="V94" s="25" t="n">
        <v>0.362765692</v>
      </c>
      <c r="W94" s="25" t="n">
        <v>0.380127299</v>
      </c>
      <c r="X94" s="25" t="n">
        <v>0.417670201</v>
      </c>
      <c r="Y94" s="25" t="n">
        <v>0.481136694</v>
      </c>
      <c r="Z94" s="25" t="n">
        <v>0.514294048</v>
      </c>
      <c r="AA94" s="25" t="n">
        <v>0.501687875</v>
      </c>
      <c r="AB94" s="25" t="n">
        <v>0.519801893</v>
      </c>
      <c r="AC94" s="25" t="n">
        <v>0.611744105</v>
      </c>
      <c r="AD94" s="25" t="n">
        <v>0.667808298</v>
      </c>
      <c r="AE94" s="25" t="n">
        <v>0.605134423</v>
      </c>
      <c r="AF94" s="25" t="n">
        <v>0.6504503041</v>
      </c>
      <c r="AG94" s="25" t="n">
        <v>0.6501276781</v>
      </c>
      <c r="AH94" s="25" t="n">
        <v>0.6576951987</v>
      </c>
      <c r="AI94" s="25" t="n">
        <v>0.6704415583</v>
      </c>
      <c r="AJ94" s="25" t="n">
        <v>0.6790383162</v>
      </c>
      <c r="AK94" s="25" t="n">
        <v>0.71091114969</v>
      </c>
      <c r="AL94" s="25" t="n">
        <v>0.89791281039</v>
      </c>
      <c r="AM94" s="25" t="n">
        <v>0.87635710009</v>
      </c>
      <c r="AN94" s="25" t="n">
        <v>0.90505959291</v>
      </c>
      <c r="AO94" s="25" t="n">
        <v>1.0134969663</v>
      </c>
      <c r="AP94" s="25" t="n">
        <v>0.97232571651</v>
      </c>
      <c r="AQ94" s="25" t="n">
        <v>1.02870847493501</v>
      </c>
      <c r="AR94" s="25" t="n">
        <v>1.09445152732477</v>
      </c>
      <c r="AS94" s="25" t="n">
        <v>1.01827133825371</v>
      </c>
      <c r="AT94" s="25" t="n">
        <v>1.11188934938254</v>
      </c>
      <c r="AU94" s="25" t="n">
        <v>1.15614306885989</v>
      </c>
      <c r="AV94" s="25" t="n">
        <v>1.18547493746179</v>
      </c>
      <c r="AW94" s="25" t="n">
        <v>1.13924872496349</v>
      </c>
      <c r="AX94" s="25" t="n">
        <v>1.1700936764901</v>
      </c>
      <c r="AY94" s="25" t="n">
        <v>1.14314358658379</v>
      </c>
      <c r="AZ94" s="25" t="n">
        <v>1.17522379245842</v>
      </c>
      <c r="BA94" s="25" t="n">
        <v>1.20617473897681</v>
      </c>
      <c r="BB94" s="25" t="n">
        <v>1.29333174783081</v>
      </c>
      <c r="BC94" s="25" t="n">
        <v>1.30177483506002</v>
      </c>
      <c r="BD94" s="25" t="n">
        <v>1.2408004734756</v>
      </c>
      <c r="BE94" s="26" t="n">
        <v>0.929245084492848</v>
      </c>
      <c r="BF94" s="27" t="n">
        <v>-0.253138451099094</v>
      </c>
      <c r="BG94" s="27" t="n">
        <v>0.0110299896527994</v>
      </c>
      <c r="BH94" s="27" t="n">
        <v>0.00166940186265892</v>
      </c>
    </row>
    <row r="95" s="20" customFormat="true" ht="10.5" hidden="false" customHeight="false" outlineLevel="0" collapsed="false">
      <c r="A95" s="20" t="s">
        <v>179</v>
      </c>
      <c r="B95" s="25" t="n">
        <v>2.21765939105563</v>
      </c>
      <c r="C95" s="25" t="n">
        <v>2.28537655256468</v>
      </c>
      <c r="D95" s="25" t="n">
        <v>2.35591052606954</v>
      </c>
      <c r="E95" s="25" t="n">
        <v>2.51767003136862</v>
      </c>
      <c r="F95" s="25" t="n">
        <v>2.79089794336862</v>
      </c>
      <c r="G95" s="25" t="n">
        <v>2.72954914667192</v>
      </c>
      <c r="H95" s="25" t="n">
        <v>2.83804333810924</v>
      </c>
      <c r="I95" s="25" t="n">
        <v>2.98798705533446</v>
      </c>
      <c r="J95" s="25" t="n">
        <v>3.04928299933446</v>
      </c>
      <c r="K95" s="25" t="n">
        <v>3.23254739509384</v>
      </c>
      <c r="L95" s="25" t="n">
        <v>3.47318689112801</v>
      </c>
      <c r="M95" s="25" t="n">
        <v>3.64269058412031</v>
      </c>
      <c r="N95" s="25" t="n">
        <v>3.85234299688739</v>
      </c>
      <c r="O95" s="25" t="n">
        <v>3.99877364962031</v>
      </c>
      <c r="P95" s="25" t="n">
        <v>4.22319999511261</v>
      </c>
      <c r="Q95" s="25" t="n">
        <v>4.35066109214678</v>
      </c>
      <c r="R95" s="25" t="n">
        <v>4.8187759757184</v>
      </c>
      <c r="S95" s="25" t="n">
        <v>4.777145138</v>
      </c>
      <c r="T95" s="25" t="n">
        <v>5.02652348333178</v>
      </c>
      <c r="U95" s="25" t="n">
        <v>5.3678042721245</v>
      </c>
      <c r="V95" s="25" t="n">
        <v>5.66894849687563</v>
      </c>
      <c r="W95" s="25" t="n">
        <v>6.06913114559711</v>
      </c>
      <c r="X95" s="25" t="n">
        <v>6.457539939873</v>
      </c>
      <c r="Y95" s="25" t="n">
        <v>7.02774310006192</v>
      </c>
      <c r="Z95" s="25" t="n">
        <v>7.67454044301933</v>
      </c>
      <c r="AA95" s="25" t="n">
        <v>8.23823682842328</v>
      </c>
      <c r="AB95" s="25" t="n">
        <v>8.69051880690018</v>
      </c>
      <c r="AC95" s="25" t="n">
        <v>9.14316729836798</v>
      </c>
      <c r="AD95" s="25" t="n">
        <v>9.37108286129361</v>
      </c>
      <c r="AE95" s="25" t="n">
        <v>9.87213254319579</v>
      </c>
      <c r="AF95" s="25" t="n">
        <v>10.6154439788505</v>
      </c>
      <c r="AG95" s="25" t="n">
        <v>11.0458140903391</v>
      </c>
      <c r="AH95" s="25" t="n">
        <v>11.6576663383287</v>
      </c>
      <c r="AI95" s="25" t="n">
        <v>12.3591575179374</v>
      </c>
      <c r="AJ95" s="25" t="n">
        <v>12.7189062451291</v>
      </c>
      <c r="AK95" s="25" t="n">
        <v>13.366048692519</v>
      </c>
      <c r="AL95" s="25" t="n">
        <v>13.4231038543848</v>
      </c>
      <c r="AM95" s="25" t="n">
        <v>13.8641396769443</v>
      </c>
      <c r="AN95" s="25" t="n">
        <v>14.3607808137856</v>
      </c>
      <c r="AO95" s="25" t="n">
        <v>15.5744815176923</v>
      </c>
      <c r="AP95" s="25" t="n">
        <v>16.4973908226776</v>
      </c>
      <c r="AQ95" s="25" t="n">
        <v>17.3712067801797</v>
      </c>
      <c r="AR95" s="25" t="n">
        <v>18.8509395927795</v>
      </c>
      <c r="AS95" s="25" t="n">
        <v>19.9531485790078</v>
      </c>
      <c r="AT95" s="25" t="n">
        <v>21.447880382466</v>
      </c>
      <c r="AU95" s="25" t="n">
        <v>22.4773843961121</v>
      </c>
      <c r="AV95" s="25" t="n">
        <v>23.8028891698134</v>
      </c>
      <c r="AW95" s="25" t="n">
        <v>25.0352447041033</v>
      </c>
      <c r="AX95" s="25" t="n">
        <v>26.0166658030293</v>
      </c>
      <c r="AY95" s="25" t="n">
        <v>27.7865593179895</v>
      </c>
      <c r="AZ95" s="25" t="n">
        <v>28.6830988932458</v>
      </c>
      <c r="BA95" s="25" t="n">
        <v>29.9540817036018</v>
      </c>
      <c r="BB95" s="25" t="n">
        <v>31.1399141052101</v>
      </c>
      <c r="BC95" s="25" t="n">
        <v>33.1374534891121</v>
      </c>
      <c r="BD95" s="25" t="n">
        <v>33.8913590495603</v>
      </c>
      <c r="BE95" s="26" t="n">
        <v>31.9837686054947</v>
      </c>
      <c r="BF95" s="27" t="n">
        <v>-0.0588639064920633</v>
      </c>
      <c r="BG95" s="27" t="n">
        <v>0.0468162617498027</v>
      </c>
      <c r="BH95" s="27" t="n">
        <v>0.0574592901010665</v>
      </c>
    </row>
    <row r="96" s="20" customFormat="true" ht="10.5" hidden="false" customHeight="false" outlineLevel="0" collapsed="false">
      <c r="A96" s="20" t="s">
        <v>180</v>
      </c>
      <c r="B96" s="25" t="n">
        <v>0.303080134</v>
      </c>
      <c r="C96" s="25" t="n">
        <v>0.300494796</v>
      </c>
      <c r="D96" s="25" t="n">
        <v>0.296710826</v>
      </c>
      <c r="E96" s="25" t="n">
        <v>0.316206893</v>
      </c>
      <c r="F96" s="25" t="n">
        <v>0.357008839</v>
      </c>
      <c r="G96" s="25" t="n">
        <v>0.382340894</v>
      </c>
      <c r="H96" s="25" t="n">
        <v>0.36595772</v>
      </c>
      <c r="I96" s="25" t="n">
        <v>0.388245866</v>
      </c>
      <c r="J96" s="25" t="n">
        <v>0.437741847</v>
      </c>
      <c r="K96" s="25" t="n">
        <v>0.469063683</v>
      </c>
      <c r="L96" s="25" t="n">
        <v>0.574561384</v>
      </c>
      <c r="M96" s="25" t="n">
        <v>0.603997182</v>
      </c>
      <c r="N96" s="25" t="n">
        <v>0.798368469</v>
      </c>
      <c r="O96" s="25" t="n">
        <v>0.884758727</v>
      </c>
      <c r="P96" s="25" t="n">
        <v>1.009819592</v>
      </c>
      <c r="Q96" s="25" t="n">
        <v>1.080048536</v>
      </c>
      <c r="R96" s="25" t="n">
        <v>1.173471424</v>
      </c>
      <c r="S96" s="25" t="n">
        <v>1.196322802</v>
      </c>
      <c r="T96" s="25" t="n">
        <v>1.268567589</v>
      </c>
      <c r="U96" s="25" t="n">
        <v>1.374022695</v>
      </c>
      <c r="V96" s="25" t="n">
        <v>1.460723443</v>
      </c>
      <c r="W96" s="25" t="n">
        <v>1.619504335</v>
      </c>
      <c r="X96" s="25" t="n">
        <v>1.712255269</v>
      </c>
      <c r="Y96" s="25" t="n">
        <v>1.807081941</v>
      </c>
      <c r="Z96" s="25" t="n">
        <v>1.999198169</v>
      </c>
      <c r="AA96" s="25" t="n">
        <v>2.20223140727473</v>
      </c>
      <c r="AB96" s="25" t="n">
        <v>2.38877687448868</v>
      </c>
      <c r="AC96" s="25" t="n">
        <v>2.62190703636694</v>
      </c>
      <c r="AD96" s="25" t="n">
        <v>2.77030708577231</v>
      </c>
      <c r="AE96" s="25" t="n">
        <v>2.96161476583688</v>
      </c>
      <c r="AF96" s="25" t="n">
        <v>3.15504668343791</v>
      </c>
      <c r="AG96" s="25" t="n">
        <v>3.36522521894059</v>
      </c>
      <c r="AH96" s="25" t="n">
        <v>3.65443159386856</v>
      </c>
      <c r="AI96" s="25" t="n">
        <v>3.59007601433572</v>
      </c>
      <c r="AJ96" s="25" t="n">
        <v>3.91806097064043</v>
      </c>
      <c r="AK96" s="25" t="n">
        <v>4.24197401081257</v>
      </c>
      <c r="AL96" s="25" t="n">
        <v>4.53658739821643</v>
      </c>
      <c r="AM96" s="25" t="n">
        <v>4.68972470678037</v>
      </c>
      <c r="AN96" s="25" t="n">
        <v>5.04714583114175</v>
      </c>
      <c r="AO96" s="25" t="n">
        <v>5.02465108722195</v>
      </c>
      <c r="AP96" s="25" t="n">
        <v>5.14800243196395</v>
      </c>
      <c r="AQ96" s="25" t="n">
        <v>5.22725385610749</v>
      </c>
      <c r="AR96" s="25" t="n">
        <v>5.61828066571659</v>
      </c>
      <c r="AS96" s="25" t="n">
        <v>5.61652444478986</v>
      </c>
      <c r="AT96" s="25" t="n">
        <v>5.83570190252812</v>
      </c>
      <c r="AU96" s="25" t="n">
        <v>6.4002249706829</v>
      </c>
      <c r="AV96" s="25" t="n">
        <v>6.88141624326065</v>
      </c>
      <c r="AW96" s="25" t="n">
        <v>7.32431264228722</v>
      </c>
      <c r="AX96" s="25" t="n">
        <v>7.5605425002209</v>
      </c>
      <c r="AY96" s="25" t="n">
        <v>7.01525102093228</v>
      </c>
      <c r="AZ96" s="25" t="n">
        <v>7.09227611753891</v>
      </c>
      <c r="BA96" s="25" t="n">
        <v>7.1734471259375</v>
      </c>
      <c r="BB96" s="25" t="n">
        <v>7.47233953093686</v>
      </c>
      <c r="BC96" s="25" t="n">
        <v>8.06934657465074</v>
      </c>
      <c r="BD96" s="25" t="n">
        <v>8.65337134472189</v>
      </c>
      <c r="BE96" s="26" t="n">
        <v>8.09953676643386</v>
      </c>
      <c r="BF96" s="27" t="n">
        <v>-0.0665595450858405</v>
      </c>
      <c r="BG96" s="27" t="n">
        <v>0.0401817365362087</v>
      </c>
      <c r="BH96" s="27" t="n">
        <v>0.014538768897557</v>
      </c>
    </row>
    <row r="97" s="20" customFormat="true" ht="10.5" hidden="false" customHeight="false" outlineLevel="0" collapsed="false">
      <c r="A97" s="20" t="s">
        <v>181</v>
      </c>
      <c r="B97" s="25" t="n">
        <v>6.5157469016</v>
      </c>
      <c r="C97" s="25" t="n">
        <v>7.19859666916</v>
      </c>
      <c r="D97" s="25" t="n">
        <v>8.25376661664</v>
      </c>
      <c r="E97" s="25" t="n">
        <v>9.20331683176</v>
      </c>
      <c r="F97" s="25" t="n">
        <v>10.4887950858287</v>
      </c>
      <c r="G97" s="25" t="n">
        <v>11.7272815425391</v>
      </c>
      <c r="H97" s="25" t="n">
        <v>12.4851632455218</v>
      </c>
      <c r="I97" s="25" t="n">
        <v>13.0807810486855</v>
      </c>
      <c r="J97" s="25" t="n">
        <v>14.5309450275042</v>
      </c>
      <c r="K97" s="25" t="n">
        <v>14.5881255393547</v>
      </c>
      <c r="L97" s="25" t="n">
        <v>13.9326693731517</v>
      </c>
      <c r="M97" s="25" t="n">
        <v>14.441710579399</v>
      </c>
      <c r="N97" s="25" t="n">
        <v>14.550493189929</v>
      </c>
      <c r="O97" s="25" t="n">
        <v>15.1555252265263</v>
      </c>
      <c r="P97" s="25" t="n">
        <v>15.7473599101729</v>
      </c>
      <c r="Q97" s="25" t="n">
        <v>15.2769215996333</v>
      </c>
      <c r="R97" s="25" t="n">
        <v>15.0609763942422</v>
      </c>
      <c r="S97" s="25" t="n">
        <v>14.4705469454104</v>
      </c>
      <c r="T97" s="25" t="n">
        <v>14.6612868553223</v>
      </c>
      <c r="U97" s="25" t="n">
        <v>15.9152336634926</v>
      </c>
      <c r="V97" s="25" t="n">
        <v>16.0268092106151</v>
      </c>
      <c r="W97" s="25" t="n">
        <v>16.0475202031325</v>
      </c>
      <c r="X97" s="25" t="n">
        <v>16.369804241573</v>
      </c>
      <c r="Y97" s="25" t="n">
        <v>17.406982530766</v>
      </c>
      <c r="Z97" s="25" t="n">
        <v>18.0044843829734</v>
      </c>
      <c r="AA97" s="25" t="n">
        <v>18.6745167934062</v>
      </c>
      <c r="AB97" s="25" t="n">
        <v>19.0895662371012</v>
      </c>
      <c r="AC97" s="25" t="n">
        <v>19.2972617147806</v>
      </c>
      <c r="AD97" s="25" t="n">
        <v>19.575352318377</v>
      </c>
      <c r="AE97" s="25" t="n">
        <v>20.3273813888706</v>
      </c>
      <c r="AF97" s="25" t="n">
        <v>21.3555089334534</v>
      </c>
      <c r="AG97" s="25" t="n">
        <v>21.7688201041533</v>
      </c>
      <c r="AH97" s="25" t="n">
        <v>22.1774396149115</v>
      </c>
      <c r="AI97" s="25" t="n">
        <v>21.7291935587051</v>
      </c>
      <c r="AJ97" s="25" t="n">
        <v>22.0920230185416</v>
      </c>
      <c r="AK97" s="25" t="n">
        <v>22.3297366707835</v>
      </c>
      <c r="AL97" s="25" t="n">
        <v>22.1185770749846</v>
      </c>
      <c r="AM97" s="25" t="n">
        <v>22.1514663982032</v>
      </c>
      <c r="AN97" s="25" t="n">
        <v>22.0796208084373</v>
      </c>
      <c r="AO97" s="25" t="n">
        <v>22.323830770058</v>
      </c>
      <c r="AP97" s="25" t="n">
        <v>22.4011825041759</v>
      </c>
      <c r="AQ97" s="25" t="n">
        <v>22.3395468829638</v>
      </c>
      <c r="AR97" s="25" t="n">
        <v>22.1104607987946</v>
      </c>
      <c r="AS97" s="25" t="n">
        <v>21.725289039551</v>
      </c>
      <c r="AT97" s="25" t="n">
        <v>19.8107491344598</v>
      </c>
      <c r="AU97" s="25" t="n">
        <v>21.110134563454</v>
      </c>
      <c r="AV97" s="25" t="n">
        <v>20.0207506689512</v>
      </c>
      <c r="AW97" s="25" t="n">
        <v>19.8881806975258</v>
      </c>
      <c r="AX97" s="25" t="n">
        <v>19.7271305200322</v>
      </c>
      <c r="AY97" s="25" t="n">
        <v>19.2176078879275</v>
      </c>
      <c r="AZ97" s="25" t="n">
        <v>18.9248187752535</v>
      </c>
      <c r="BA97" s="25" t="n">
        <v>18.7014313190114</v>
      </c>
      <c r="BB97" s="25" t="n">
        <v>18.9099170875958</v>
      </c>
      <c r="BC97" s="25" t="n">
        <v>18.8043604941935</v>
      </c>
      <c r="BD97" s="25" t="n">
        <v>18.3693780937722</v>
      </c>
      <c r="BE97" s="26" t="n">
        <v>17.0301158107869</v>
      </c>
      <c r="BF97" s="27" t="n">
        <v>-0.0754403685839981</v>
      </c>
      <c r="BG97" s="27" t="n">
        <v>-0.00752550370238059</v>
      </c>
      <c r="BH97" s="27" t="n">
        <v>0.0305692689855739</v>
      </c>
    </row>
    <row r="98" s="20" customFormat="true" ht="10.5" hidden="false" customHeight="false" outlineLevel="0" collapsed="false">
      <c r="A98" s="20" t="s">
        <v>182</v>
      </c>
      <c r="B98" s="25" t="n">
        <v>0.1041238739519</v>
      </c>
      <c r="C98" s="25" t="n">
        <v>0.1215001711183</v>
      </c>
      <c r="D98" s="25" t="n">
        <v>0.1228245633916</v>
      </c>
      <c r="E98" s="25" t="n">
        <v>0.1251975381382</v>
      </c>
      <c r="F98" s="25" t="n">
        <v>0.13113699805</v>
      </c>
      <c r="G98" s="25" t="n">
        <v>0.145793616532014</v>
      </c>
      <c r="H98" s="25" t="n">
        <v>0.160612054313896</v>
      </c>
      <c r="I98" s="25" t="n">
        <v>0.181679762647233</v>
      </c>
      <c r="J98" s="25" t="n">
        <v>0.195328224879791</v>
      </c>
      <c r="K98" s="25" t="n">
        <v>0.198220883272741</v>
      </c>
      <c r="L98" s="25" t="n">
        <v>0.205858750272751</v>
      </c>
      <c r="M98" s="25" t="n">
        <v>0.22869743673922</v>
      </c>
      <c r="N98" s="25" t="n">
        <v>0.254115787453868</v>
      </c>
      <c r="O98" s="25" t="n">
        <v>0.348648768917026</v>
      </c>
      <c r="P98" s="25" t="n">
        <v>0.426262034883303</v>
      </c>
      <c r="Q98" s="25" t="n">
        <v>0.458662405227077</v>
      </c>
      <c r="R98" s="25" t="n">
        <v>0.470417372991987</v>
      </c>
      <c r="S98" s="25" t="n">
        <v>0.507080921490277</v>
      </c>
      <c r="T98" s="25" t="n">
        <v>0.5826073185649</v>
      </c>
      <c r="U98" s="25" t="n">
        <v>0.626381705486571</v>
      </c>
      <c r="V98" s="25" t="n">
        <v>0.626286337339989</v>
      </c>
      <c r="W98" s="25" t="n">
        <v>0.702154460024665</v>
      </c>
      <c r="X98" s="25" t="n">
        <v>0.724158155533005</v>
      </c>
      <c r="Y98" s="25" t="n">
        <v>0.768635136450578</v>
      </c>
      <c r="Z98" s="25" t="n">
        <v>0.858320473105369</v>
      </c>
      <c r="AA98" s="25" t="n">
        <v>0.926533074435883</v>
      </c>
      <c r="AB98" s="25" t="n">
        <v>1.12195060850401</v>
      </c>
      <c r="AC98" s="25" t="n">
        <v>1.21285501709302</v>
      </c>
      <c r="AD98" s="25" t="n">
        <v>1.26489711767442</v>
      </c>
      <c r="AE98" s="25" t="n">
        <v>1.38075778297674</v>
      </c>
      <c r="AF98" s="25" t="n">
        <v>1.43922603974419</v>
      </c>
      <c r="AG98" s="25" t="n">
        <v>1.60670143837209</v>
      </c>
      <c r="AH98" s="25" t="n">
        <v>1.86946779327907</v>
      </c>
      <c r="AI98" s="25" t="n">
        <v>1.73804884916279</v>
      </c>
      <c r="AJ98" s="25" t="n">
        <v>1.96776062093023</v>
      </c>
      <c r="AK98" s="25" t="n">
        <v>2.1952135667907</v>
      </c>
      <c r="AL98" s="25" t="n">
        <v>2.21048260685563</v>
      </c>
      <c r="AM98" s="25" t="n">
        <v>2.36406587828207</v>
      </c>
      <c r="AN98" s="25" t="n">
        <v>2.57103642918068</v>
      </c>
      <c r="AO98" s="25" t="n">
        <v>2.74072719120957</v>
      </c>
      <c r="AP98" s="25" t="n">
        <v>2.92395966945794</v>
      </c>
      <c r="AQ98" s="25" t="n">
        <v>3.0382628227556</v>
      </c>
      <c r="AR98" s="25" t="n">
        <v>3.2408546790218</v>
      </c>
      <c r="AS98" s="25" t="n">
        <v>3.35613404869652</v>
      </c>
      <c r="AT98" s="25" t="n">
        <v>3.25151026516796</v>
      </c>
      <c r="AU98" s="25" t="n">
        <v>3.35108817034713</v>
      </c>
      <c r="AV98" s="25" t="n">
        <v>3.4708595588053</v>
      </c>
      <c r="AW98" s="25" t="n">
        <v>3.72821518924632</v>
      </c>
      <c r="AX98" s="25" t="n">
        <v>3.90343972171721</v>
      </c>
      <c r="AY98" s="25" t="n">
        <v>3.93989435506009</v>
      </c>
      <c r="AZ98" s="25" t="n">
        <v>3.99662704958294</v>
      </c>
      <c r="BA98" s="25" t="n">
        <v>4.20701180776761</v>
      </c>
      <c r="BB98" s="25" t="n">
        <v>4.26876955214977</v>
      </c>
      <c r="BC98" s="25" t="n">
        <v>4.32732116855652</v>
      </c>
      <c r="BD98" s="25" t="n">
        <v>4.43076686283709</v>
      </c>
      <c r="BE98" s="26" t="n">
        <v>4.11260099370784</v>
      </c>
      <c r="BF98" s="27" t="n">
        <v>-0.0743443503265792</v>
      </c>
      <c r="BG98" s="27" t="n">
        <v>0.0314290925000864</v>
      </c>
      <c r="BH98" s="27" t="n">
        <v>0.00738216976348233</v>
      </c>
    </row>
    <row r="99" s="20" customFormat="true" ht="10.5" hidden="false" customHeight="false" outlineLevel="0" collapsed="false">
      <c r="A99" s="20" t="s">
        <v>183</v>
      </c>
      <c r="B99" s="25" t="n">
        <v>0.3000309</v>
      </c>
      <c r="C99" s="25" t="n">
        <v>0.31871366</v>
      </c>
      <c r="D99" s="25" t="n">
        <v>0.321344224</v>
      </c>
      <c r="E99" s="25" t="n">
        <v>0.328636817</v>
      </c>
      <c r="F99" s="25" t="n">
        <v>0.334485073</v>
      </c>
      <c r="G99" s="25" t="n">
        <v>0.372462899</v>
      </c>
      <c r="H99" s="25" t="n">
        <v>0.3893282</v>
      </c>
      <c r="I99" s="25" t="n">
        <v>0.415540392</v>
      </c>
      <c r="J99" s="25" t="n">
        <v>0.432707188</v>
      </c>
      <c r="K99" s="25" t="n">
        <v>0.435104985351855</v>
      </c>
      <c r="L99" s="25" t="n">
        <v>0.441270321825253</v>
      </c>
      <c r="M99" s="25" t="n">
        <v>0.45610953342839</v>
      </c>
      <c r="N99" s="25" t="n">
        <v>0.464140203494912</v>
      </c>
      <c r="O99" s="25" t="n">
        <v>0.457936578161258</v>
      </c>
      <c r="P99" s="25" t="n">
        <v>0.463014843402919</v>
      </c>
      <c r="Q99" s="25" t="n">
        <v>0.465246448948991</v>
      </c>
      <c r="R99" s="25" t="n">
        <v>0.46664273682217</v>
      </c>
      <c r="S99" s="25" t="n">
        <v>0.482236950875356</v>
      </c>
      <c r="T99" s="25" t="n">
        <v>0.500826308239079</v>
      </c>
      <c r="U99" s="25" t="n">
        <v>0.528032294527661</v>
      </c>
      <c r="V99" s="25" t="n">
        <v>0.535056990769438</v>
      </c>
      <c r="W99" s="25" t="n">
        <v>0.577745026774423</v>
      </c>
      <c r="X99" s="25" t="n">
        <v>0.582919957300811</v>
      </c>
      <c r="Y99" s="25" t="n">
        <v>0.610999428298594</v>
      </c>
      <c r="Z99" s="25" t="n">
        <v>0.548171913584583</v>
      </c>
      <c r="AA99" s="25" t="n">
        <v>0.650587344346617</v>
      </c>
      <c r="AB99" s="25" t="n">
        <v>0.6638905850061</v>
      </c>
      <c r="AC99" s="25" t="n">
        <v>0.666528391338385</v>
      </c>
      <c r="AD99" s="25" t="n">
        <v>0.684665970694626</v>
      </c>
      <c r="AE99" s="25" t="n">
        <v>0.723745943606247</v>
      </c>
      <c r="AF99" s="25" t="n">
        <v>0.749264347486107</v>
      </c>
      <c r="AG99" s="25" t="n">
        <v>0.762129714856467</v>
      </c>
      <c r="AH99" s="25" t="n">
        <v>0.766043015132941</v>
      </c>
      <c r="AI99" s="25" t="n">
        <v>0.765532326769083</v>
      </c>
      <c r="AJ99" s="25" t="n">
        <v>0.771345913285223</v>
      </c>
      <c r="AK99" s="25" t="n">
        <v>0.806294122780428</v>
      </c>
      <c r="AL99" s="25" t="n">
        <v>0.799492762079089</v>
      </c>
      <c r="AM99" s="25" t="n">
        <v>0.828302021758236</v>
      </c>
      <c r="AN99" s="25" t="n">
        <v>0.802010679103677</v>
      </c>
      <c r="AO99" s="25" t="n">
        <v>0.828787819343325</v>
      </c>
      <c r="AP99" s="25" t="n">
        <v>0.804721278081394</v>
      </c>
      <c r="AQ99" s="25" t="n">
        <v>0.811580904952594</v>
      </c>
      <c r="AR99" s="25" t="n">
        <v>0.8085427027954</v>
      </c>
      <c r="AS99" s="25" t="n">
        <v>0.812089229719957</v>
      </c>
      <c r="AT99" s="25" t="n">
        <v>0.807748642924351</v>
      </c>
      <c r="AU99" s="25" t="n">
        <v>0.825391638529991</v>
      </c>
      <c r="AV99" s="25" t="n">
        <v>0.830471715135698</v>
      </c>
      <c r="AW99" s="25" t="n">
        <v>0.835848197593358</v>
      </c>
      <c r="AX99" s="25" t="n">
        <v>0.841336930333712</v>
      </c>
      <c r="AY99" s="25" t="n">
        <v>0.879856620735771</v>
      </c>
      <c r="AZ99" s="25" t="n">
        <v>0.88741868755163</v>
      </c>
      <c r="BA99" s="25" t="n">
        <v>0.893344366576469</v>
      </c>
      <c r="BB99" s="25" t="n">
        <v>0.908618426144582</v>
      </c>
      <c r="BC99" s="25" t="n">
        <v>0.90629121733959</v>
      </c>
      <c r="BD99" s="25" t="n">
        <v>0.929963751938367</v>
      </c>
      <c r="BE99" s="26" t="n">
        <v>0.840463369293718</v>
      </c>
      <c r="BF99" s="27" t="n">
        <v>-0.0987100093491249</v>
      </c>
      <c r="BG99" s="27" t="n">
        <v>0.0141891927986915</v>
      </c>
      <c r="BH99" s="27" t="n">
        <v>0.00150864216626101</v>
      </c>
    </row>
    <row r="100" s="20" customFormat="true" ht="10.5" hidden="false" customHeight="false" outlineLevel="0" collapsed="false">
      <c r="A100" s="20" t="s">
        <v>184</v>
      </c>
      <c r="B100" s="25" t="n">
        <v>0.294590983</v>
      </c>
      <c r="C100" s="25" t="n">
        <v>0.296809523</v>
      </c>
      <c r="D100" s="25" t="n">
        <v>0.328511056</v>
      </c>
      <c r="E100" s="25" t="n">
        <v>0.372853069</v>
      </c>
      <c r="F100" s="25" t="n">
        <v>0.37454457</v>
      </c>
      <c r="G100" s="25" t="n">
        <v>0.368740862</v>
      </c>
      <c r="H100" s="25" t="n">
        <v>0.358120351</v>
      </c>
      <c r="I100" s="25" t="n">
        <v>0.315727718</v>
      </c>
      <c r="J100" s="25" t="n">
        <v>0.336799299</v>
      </c>
      <c r="K100" s="25" t="n">
        <v>0.360269806</v>
      </c>
      <c r="L100" s="25" t="n">
        <v>0.388315704</v>
      </c>
      <c r="M100" s="25" t="n">
        <v>0.394135312</v>
      </c>
      <c r="N100" s="25" t="n">
        <v>0.426239443</v>
      </c>
      <c r="O100" s="25" t="n">
        <v>0.455736419</v>
      </c>
      <c r="P100" s="25" t="n">
        <v>0.496879033</v>
      </c>
      <c r="Q100" s="25" t="n">
        <v>0.551344289</v>
      </c>
      <c r="R100" s="25" t="n">
        <v>0.592941205</v>
      </c>
      <c r="S100" s="25" t="n">
        <v>0.653786021</v>
      </c>
      <c r="T100" s="25" t="n">
        <v>0.698286945</v>
      </c>
      <c r="U100" s="25" t="n">
        <v>0.739163788</v>
      </c>
      <c r="V100" s="25" t="n">
        <v>0.776903442</v>
      </c>
      <c r="W100" s="25" t="n">
        <v>0.824315402</v>
      </c>
      <c r="X100" s="25" t="n">
        <v>0.92316215</v>
      </c>
      <c r="Y100" s="25" t="n">
        <v>0.980903332</v>
      </c>
      <c r="Z100" s="25" t="n">
        <v>1.040801965</v>
      </c>
      <c r="AA100" s="25" t="n">
        <v>1.088679499</v>
      </c>
      <c r="AB100" s="25" t="n">
        <v>1.153436628</v>
      </c>
      <c r="AC100" s="25" t="n">
        <v>1.211116536</v>
      </c>
      <c r="AD100" s="25" t="n">
        <v>1.340490897</v>
      </c>
      <c r="AE100" s="25" t="n">
        <v>1.387760147</v>
      </c>
      <c r="AF100" s="25" t="n">
        <v>1.463658915</v>
      </c>
      <c r="AG100" s="25" t="n">
        <v>1.558666831</v>
      </c>
      <c r="AH100" s="25" t="n">
        <v>1.510386362</v>
      </c>
      <c r="AI100" s="25" t="n">
        <v>1.61821793</v>
      </c>
      <c r="AJ100" s="25" t="n">
        <v>1.691508293</v>
      </c>
      <c r="AK100" s="25" t="n">
        <v>1.728601612</v>
      </c>
      <c r="AL100" s="25" t="n">
        <v>1.7690125328961</v>
      </c>
      <c r="AM100" s="25" t="n">
        <v>1.8358310419871</v>
      </c>
      <c r="AN100" s="25" t="n">
        <v>1.9962396291937</v>
      </c>
      <c r="AO100" s="25" t="n">
        <v>2.22253054733565</v>
      </c>
      <c r="AP100" s="25" t="n">
        <v>2.30576212428783</v>
      </c>
      <c r="AQ100" s="25" t="n">
        <v>2.43313034179165</v>
      </c>
      <c r="AR100" s="25" t="n">
        <v>2.58756000710296</v>
      </c>
      <c r="AS100" s="25" t="n">
        <v>2.60359038887728</v>
      </c>
      <c r="AT100" s="25" t="n">
        <v>2.63723274522068</v>
      </c>
      <c r="AU100" s="25" t="n">
        <v>2.64806736553699</v>
      </c>
      <c r="AV100" s="25" t="n">
        <v>2.64556655708403</v>
      </c>
      <c r="AW100" s="25" t="n">
        <v>2.46892247007853</v>
      </c>
      <c r="AX100" s="25" t="n">
        <v>2.68636713489219</v>
      </c>
      <c r="AY100" s="25" t="n">
        <v>2.77296301897969</v>
      </c>
      <c r="AZ100" s="25" t="n">
        <v>2.91549417813391</v>
      </c>
      <c r="BA100" s="25" t="n">
        <v>3.18069370312008</v>
      </c>
      <c r="BB100" s="25" t="n">
        <v>3.37028508460128</v>
      </c>
      <c r="BC100" s="25" t="n">
        <v>3.47883772129623</v>
      </c>
      <c r="BD100" s="25" t="n">
        <v>3.51483532260328</v>
      </c>
      <c r="BE100" s="26" t="n">
        <v>3.47419661071766</v>
      </c>
      <c r="BF100" s="27" t="n">
        <v>-0.0142627030147549</v>
      </c>
      <c r="BG100" s="27" t="n">
        <v>0.02914282903078</v>
      </c>
      <c r="BH100" s="27" t="n">
        <v>0.00623622598235812</v>
      </c>
    </row>
    <row r="101" s="20" customFormat="true" ht="10.5" hidden="false" customHeight="false" outlineLevel="0" collapsed="false">
      <c r="A101" s="20" t="s">
        <v>185</v>
      </c>
      <c r="B101" s="25" t="n">
        <v>0.196228666836</v>
      </c>
      <c r="C101" s="25" t="n">
        <v>0.212103271792</v>
      </c>
      <c r="D101" s="25" t="n">
        <v>0.238248987616</v>
      </c>
      <c r="E101" s="25" t="n">
        <v>0.2691612554816</v>
      </c>
      <c r="F101" s="25" t="n">
        <v>0.2883310755696</v>
      </c>
      <c r="G101" s="25" t="n">
        <v>0.3280668435696</v>
      </c>
      <c r="H101" s="25" t="n">
        <v>0.3755821699608</v>
      </c>
      <c r="I101" s="25" t="n">
        <v>0.371699593352</v>
      </c>
      <c r="J101" s="25" t="n">
        <v>0.433903128352</v>
      </c>
      <c r="K101" s="25" t="n">
        <v>0.4043529310928</v>
      </c>
      <c r="L101" s="25" t="n">
        <v>0.4376675245328</v>
      </c>
      <c r="M101" s="25" t="n">
        <v>0.4546310747088</v>
      </c>
      <c r="N101" s="25" t="n">
        <v>0.4905925613368</v>
      </c>
      <c r="O101" s="25" t="n">
        <v>0.511565158508</v>
      </c>
      <c r="P101" s="25" t="n">
        <v>0.5331379655912</v>
      </c>
      <c r="Q101" s="25" t="n">
        <v>0.52392882764</v>
      </c>
      <c r="R101" s="25" t="n">
        <v>0.521192366576</v>
      </c>
      <c r="S101" s="25" t="n">
        <v>0.506419725104</v>
      </c>
      <c r="T101" s="25" t="n">
        <v>0.5471479328928</v>
      </c>
      <c r="U101" s="25" t="n">
        <v>0.4975232220896</v>
      </c>
      <c r="V101" s="25" t="n">
        <v>0.4800872708584</v>
      </c>
      <c r="W101" s="25" t="n">
        <v>0.487469433588</v>
      </c>
      <c r="X101" s="25" t="n">
        <v>0.529248797644</v>
      </c>
      <c r="Y101" s="25" t="n">
        <v>0.5834481417432</v>
      </c>
      <c r="Z101" s="25" t="n">
        <v>0.6313056268616</v>
      </c>
      <c r="AA101" s="25" t="n">
        <v>0.6559177183696</v>
      </c>
      <c r="AB101" s="25" t="n">
        <v>0.6355680770512</v>
      </c>
      <c r="AC101" s="25" t="n">
        <v>0.737591039572</v>
      </c>
      <c r="AD101" s="25" t="n">
        <v>0.7627809805328</v>
      </c>
      <c r="AE101" s="25" t="n">
        <v>0.810063667651603</v>
      </c>
      <c r="AF101" s="25" t="n">
        <v>0.902402730437266</v>
      </c>
      <c r="AG101" s="25" t="n">
        <v>0.970302450937001</v>
      </c>
      <c r="AH101" s="25" t="n">
        <v>1.04438096064156</v>
      </c>
      <c r="AI101" s="25" t="n">
        <v>1.06048002581782</v>
      </c>
      <c r="AJ101" s="25" t="n">
        <v>1.08021743643393</v>
      </c>
      <c r="AK101" s="25" t="n">
        <v>1.07759585183533</v>
      </c>
      <c r="AL101" s="25" t="n">
        <v>1.06173274731179</v>
      </c>
      <c r="AM101" s="25" t="n">
        <v>1.05480728068599</v>
      </c>
      <c r="AN101" s="25" t="n">
        <v>1.09235922436207</v>
      </c>
      <c r="AO101" s="25" t="n">
        <v>1.12870382859661</v>
      </c>
      <c r="AP101" s="25" t="n">
        <v>1.12400479875577</v>
      </c>
      <c r="AQ101" s="25" t="n">
        <v>1.09006751115202</v>
      </c>
      <c r="AR101" s="25" t="n">
        <v>1.13409136787004</v>
      </c>
      <c r="AS101" s="25" t="n">
        <v>1.17171699279739</v>
      </c>
      <c r="AT101" s="25" t="n">
        <v>1.18385703011728</v>
      </c>
      <c r="AU101" s="25" t="n">
        <v>1.22047823440031</v>
      </c>
      <c r="AV101" s="25" t="n">
        <v>1.24423740409527</v>
      </c>
      <c r="AW101" s="25" t="n">
        <v>1.28427430901954</v>
      </c>
      <c r="AX101" s="25" t="n">
        <v>1.37693225972</v>
      </c>
      <c r="AY101" s="25" t="n">
        <v>1.44850739365466</v>
      </c>
      <c r="AZ101" s="25" t="n">
        <v>1.58778377456147</v>
      </c>
      <c r="BA101" s="25" t="n">
        <v>1.73413682955938</v>
      </c>
      <c r="BB101" s="25" t="n">
        <v>1.9020152636982</v>
      </c>
      <c r="BC101" s="25" t="n">
        <v>1.95526077806779</v>
      </c>
      <c r="BD101" s="25" t="n">
        <v>2.01504762177806</v>
      </c>
      <c r="BE101" s="26" t="n">
        <v>1.82499868436575</v>
      </c>
      <c r="BF101" s="27" t="n">
        <v>-0.0967894110827009</v>
      </c>
      <c r="BG101" s="27" t="n">
        <v>0.0546263199841324</v>
      </c>
      <c r="BH101" s="27" t="n">
        <v>0.00327589526110904</v>
      </c>
    </row>
    <row r="102" s="20" customFormat="true" ht="10.5" hidden="false" customHeight="false" outlineLevel="0" collapsed="false">
      <c r="A102" s="20" t="s">
        <v>186</v>
      </c>
      <c r="B102" s="25" t="n">
        <v>0.172396821895499</v>
      </c>
      <c r="C102" s="25" t="n">
        <v>0.197077409013371</v>
      </c>
      <c r="D102" s="25" t="n">
        <v>0.236721665316439</v>
      </c>
      <c r="E102" s="25" t="n">
        <v>0.294244336925034</v>
      </c>
      <c r="F102" s="25" t="n">
        <v>0.289146659235857</v>
      </c>
      <c r="G102" s="25" t="n">
        <v>0.313939341962491</v>
      </c>
      <c r="H102" s="25" t="n">
        <v>0.27251234996</v>
      </c>
      <c r="I102" s="25" t="n">
        <v>0.34123531066</v>
      </c>
      <c r="J102" s="25" t="n">
        <v>0.321575837856</v>
      </c>
      <c r="K102" s="25" t="n">
        <v>0.317010669156</v>
      </c>
      <c r="L102" s="25" t="n">
        <v>0.309549468568</v>
      </c>
      <c r="M102" s="25" t="n">
        <v>0.367170785424</v>
      </c>
      <c r="N102" s="25" t="n">
        <v>0.368548675856</v>
      </c>
      <c r="O102" s="25" t="n">
        <v>0.379345110612</v>
      </c>
      <c r="P102" s="25" t="n">
        <v>0.404399942032</v>
      </c>
      <c r="Q102" s="25" t="n">
        <v>0.401656160904</v>
      </c>
      <c r="R102" s="25" t="n">
        <v>0.462095297612</v>
      </c>
      <c r="S102" s="25" t="n">
        <v>0.449617140708</v>
      </c>
      <c r="T102" s="25" t="n">
        <v>0.476321671416</v>
      </c>
      <c r="U102" s="25" t="n">
        <v>0.500769127132</v>
      </c>
      <c r="V102" s="25" t="n">
        <v>0.51081713346</v>
      </c>
      <c r="W102" s="25" t="n">
        <v>0.592994963492</v>
      </c>
      <c r="X102" s="25" t="n">
        <v>0.623525313112</v>
      </c>
      <c r="Y102" s="25" t="n">
        <v>0.72141976634</v>
      </c>
      <c r="Z102" s="25" t="n">
        <v>0.822608385144</v>
      </c>
      <c r="AA102" s="25" t="n">
        <v>0.983046143864</v>
      </c>
      <c r="AB102" s="25" t="n">
        <v>1.001568289656</v>
      </c>
      <c r="AC102" s="25" t="n">
        <v>1.07454935496</v>
      </c>
      <c r="AD102" s="25" t="n">
        <v>1.17399745532</v>
      </c>
      <c r="AE102" s="25" t="n">
        <v>1.342735171776</v>
      </c>
      <c r="AF102" s="25" t="n">
        <v>1.3998216576</v>
      </c>
      <c r="AG102" s="25" t="n">
        <v>1.412552167512</v>
      </c>
      <c r="AH102" s="25" t="n">
        <v>1.485716814</v>
      </c>
      <c r="AI102" s="25" t="n">
        <v>1.506267883</v>
      </c>
      <c r="AJ102" s="25" t="n">
        <v>1.491208788</v>
      </c>
      <c r="AK102" s="25" t="n">
        <v>1.59448644646724</v>
      </c>
      <c r="AL102" s="25" t="n">
        <v>1.81037839293507</v>
      </c>
      <c r="AM102" s="25" t="n">
        <v>1.77846507497194</v>
      </c>
      <c r="AN102" s="25" t="n">
        <v>1.68033191420031</v>
      </c>
      <c r="AO102" s="25" t="n">
        <v>1.88091307210344</v>
      </c>
      <c r="AP102" s="25" t="n">
        <v>1.97638836795422</v>
      </c>
      <c r="AQ102" s="25" t="n">
        <v>2.17471317910669</v>
      </c>
      <c r="AR102" s="25" t="n">
        <v>2.3349831167675</v>
      </c>
      <c r="AS102" s="25" t="n">
        <v>2.48409887087671</v>
      </c>
      <c r="AT102" s="25" t="n">
        <v>2.67153869786208</v>
      </c>
      <c r="AU102" s="25" t="n">
        <v>2.8711168415698</v>
      </c>
      <c r="AV102" s="25" t="n">
        <v>2.98512682276739</v>
      </c>
      <c r="AW102" s="25" t="n">
        <v>2.99778195668545</v>
      </c>
      <c r="AX102" s="25" t="n">
        <v>3.06373996276385</v>
      </c>
      <c r="AY102" s="25" t="n">
        <v>3.15262121347899</v>
      </c>
      <c r="AZ102" s="25" t="n">
        <v>3.35238966121602</v>
      </c>
      <c r="BA102" s="25" t="n">
        <v>3.47895088944289</v>
      </c>
      <c r="BB102" s="25" t="n">
        <v>3.58917281677638</v>
      </c>
      <c r="BC102" s="25" t="n">
        <v>3.60602846759149</v>
      </c>
      <c r="BD102" s="25" t="n">
        <v>3.5276768591785</v>
      </c>
      <c r="BE102" s="26" t="n">
        <v>3.41596378041496</v>
      </c>
      <c r="BF102" s="27" t="n">
        <v>-0.0343133223275013</v>
      </c>
      <c r="BG102" s="27" t="n">
        <v>0.0281884777057115</v>
      </c>
      <c r="BH102" s="27" t="n">
        <v>0.00613169733011097</v>
      </c>
    </row>
    <row r="103" s="20" customFormat="true" ht="10.5" hidden="false" customHeight="false" outlineLevel="0" collapsed="false">
      <c r="A103" s="20" t="s">
        <v>187</v>
      </c>
      <c r="B103" s="25" t="n">
        <v>0.268883111</v>
      </c>
      <c r="C103" s="25" t="n">
        <v>0.326130329</v>
      </c>
      <c r="D103" s="25" t="n">
        <v>0.374809357</v>
      </c>
      <c r="E103" s="25" t="n">
        <v>0.429671074</v>
      </c>
      <c r="F103" s="25" t="n">
        <v>0.518671962</v>
      </c>
      <c r="G103" s="25" t="n">
        <v>0.60208933</v>
      </c>
      <c r="H103" s="25" t="n">
        <v>0.651433073</v>
      </c>
      <c r="I103" s="25" t="n">
        <v>0.675387746</v>
      </c>
      <c r="J103" s="25" t="n">
        <v>0.835585632</v>
      </c>
      <c r="K103" s="25" t="n">
        <v>0.868421314</v>
      </c>
      <c r="L103" s="25" t="n">
        <v>0.955063943</v>
      </c>
      <c r="M103" s="25" t="n">
        <v>1.068516116</v>
      </c>
      <c r="N103" s="25" t="n">
        <v>1.22902316</v>
      </c>
      <c r="O103" s="25" t="n">
        <v>1.376073464</v>
      </c>
      <c r="P103" s="25" t="n">
        <v>1.58598682</v>
      </c>
      <c r="Q103" s="25" t="n">
        <v>1.632528176</v>
      </c>
      <c r="R103" s="25" t="n">
        <v>1.7089216886</v>
      </c>
      <c r="S103" s="25" t="n">
        <v>1.7100584598</v>
      </c>
      <c r="T103" s="25" t="n">
        <v>1.8579537118</v>
      </c>
      <c r="U103" s="25" t="n">
        <v>2.029138745</v>
      </c>
      <c r="V103" s="25" t="n">
        <v>2.2413543818</v>
      </c>
      <c r="W103" s="25" t="n">
        <v>2.5135970096</v>
      </c>
      <c r="X103" s="25" t="n">
        <v>2.784341744</v>
      </c>
      <c r="Y103" s="25" t="n">
        <v>3.110226569</v>
      </c>
      <c r="Z103" s="25" t="n">
        <v>3.37989994</v>
      </c>
      <c r="AA103" s="25" t="n">
        <v>3.8233358042</v>
      </c>
      <c r="AB103" s="25" t="n">
        <v>4.325854158</v>
      </c>
      <c r="AC103" s="25" t="n">
        <v>4.8808218068</v>
      </c>
      <c r="AD103" s="25" t="n">
        <v>5.3526567928</v>
      </c>
      <c r="AE103" s="25" t="n">
        <v>5.7745813166</v>
      </c>
      <c r="AF103" s="25" t="n">
        <v>6.3084120218</v>
      </c>
      <c r="AG103" s="25" t="n">
        <v>6.9674986884</v>
      </c>
      <c r="AH103" s="25" t="n">
        <v>7.6535302986</v>
      </c>
      <c r="AI103" s="25" t="n">
        <v>6.88406074814036</v>
      </c>
      <c r="AJ103" s="25" t="n">
        <v>7.50483808552607</v>
      </c>
      <c r="AK103" s="25" t="n">
        <v>7.94206475109579</v>
      </c>
      <c r="AL103" s="25" t="n">
        <v>8.14028186118289</v>
      </c>
      <c r="AM103" s="25" t="n">
        <v>8.52598633865997</v>
      </c>
      <c r="AN103" s="25" t="n">
        <v>8.8030393709355</v>
      </c>
      <c r="AO103" s="25" t="n">
        <v>9.00659872694686</v>
      </c>
      <c r="AP103" s="25" t="n">
        <v>9.30911276833507</v>
      </c>
      <c r="AQ103" s="25" t="n">
        <v>9.46076621153216</v>
      </c>
      <c r="AR103" s="25" t="n">
        <v>9.74894758877753</v>
      </c>
      <c r="AS103" s="25" t="n">
        <v>9.913635759001</v>
      </c>
      <c r="AT103" s="25" t="n">
        <v>9.97401231156551</v>
      </c>
      <c r="AU103" s="25" t="n">
        <v>10.8150665748362</v>
      </c>
      <c r="AV103" s="25" t="n">
        <v>11.326533427741</v>
      </c>
      <c r="AW103" s="25" t="n">
        <v>11.4378908715172</v>
      </c>
      <c r="AX103" s="25" t="n">
        <v>11.4711018744643</v>
      </c>
      <c r="AY103" s="25" t="n">
        <v>11.5667880554375</v>
      </c>
      <c r="AZ103" s="25" t="n">
        <v>11.7508832174042</v>
      </c>
      <c r="BA103" s="25" t="n">
        <v>12.0258240894228</v>
      </c>
      <c r="BB103" s="25" t="n">
        <v>12.2660279210746</v>
      </c>
      <c r="BC103" s="25" t="n">
        <v>12.4294045271735</v>
      </c>
      <c r="BD103" s="25" t="n">
        <v>12.2477999331101</v>
      </c>
      <c r="BE103" s="26" t="n">
        <v>11.7875378139002</v>
      </c>
      <c r="BF103" s="27" t="n">
        <v>-0.0402087321289666</v>
      </c>
      <c r="BG103" s="27" t="n">
        <v>0.0207486597458739</v>
      </c>
      <c r="BH103" s="27" t="n">
        <v>0.0211587764941974</v>
      </c>
    </row>
    <row r="104" s="20" customFormat="true" ht="10.5" hidden="false" customHeight="false" outlineLevel="0" collapsed="false">
      <c r="A104" s="20" t="s">
        <v>188</v>
      </c>
      <c r="B104" s="25" t="n">
        <v>0.0233937919185418</v>
      </c>
      <c r="C104" s="25" t="n">
        <v>0.024210188770268</v>
      </c>
      <c r="D104" s="25" t="n">
        <v>0.0248098319897336</v>
      </c>
      <c r="E104" s="25" t="n">
        <v>0.025945259284776</v>
      </c>
      <c r="F104" s="25" t="n">
        <v>0.0271864954780802</v>
      </c>
      <c r="G104" s="25" t="n">
        <v>0.05078940876</v>
      </c>
      <c r="H104" s="25" t="n">
        <v>0.04776673343</v>
      </c>
      <c r="I104" s="25" t="n">
        <v>0.05163536043</v>
      </c>
      <c r="J104" s="25" t="n">
        <v>0.05193603917</v>
      </c>
      <c r="K104" s="25" t="n">
        <v>0.04560706572</v>
      </c>
      <c r="L104" s="25" t="n">
        <v>0.0452442336</v>
      </c>
      <c r="M104" s="25" t="n">
        <v>0.045326686568</v>
      </c>
      <c r="N104" s="25" t="n">
        <v>0.04855011006</v>
      </c>
      <c r="O104" s="25" t="n">
        <v>0.0560054129344</v>
      </c>
      <c r="P104" s="25" t="n">
        <v>0.058139094708</v>
      </c>
      <c r="Q104" s="25" t="n">
        <v>0.0586996238676</v>
      </c>
      <c r="R104" s="25" t="n">
        <v>0.0674743918268</v>
      </c>
      <c r="S104" s="25" t="n">
        <v>0.0747736475984</v>
      </c>
      <c r="T104" s="25" t="n">
        <v>0.076328480896</v>
      </c>
      <c r="U104" s="25" t="n">
        <v>0.075794388578</v>
      </c>
      <c r="V104" s="25" t="n">
        <v>0.073916422226</v>
      </c>
      <c r="W104" s="25" t="n">
        <v>0.07597892575</v>
      </c>
      <c r="X104" s="25" t="n">
        <v>0.078142579138</v>
      </c>
      <c r="Y104" s="25" t="n">
        <v>0.08056363839</v>
      </c>
      <c r="Z104" s="25" t="n">
        <v>0.079913395038</v>
      </c>
      <c r="AA104" s="25" t="n">
        <v>0.08687423228</v>
      </c>
      <c r="AB104" s="25" t="n">
        <v>0.089717413576</v>
      </c>
      <c r="AC104" s="25" t="n">
        <v>0.097877118446</v>
      </c>
      <c r="AD104" s="25" t="n">
        <v>0.1049077500824</v>
      </c>
      <c r="AE104" s="25" t="n">
        <v>0.115046614352</v>
      </c>
      <c r="AF104" s="25" t="n">
        <v>0.1254805029456</v>
      </c>
      <c r="AG104" s="25" t="n">
        <v>0.1305461755572</v>
      </c>
      <c r="AH104" s="25" t="n">
        <v>0.1407701326</v>
      </c>
      <c r="AI104" s="25" t="n">
        <v>0.1526759963904</v>
      </c>
      <c r="AJ104" s="25" t="n">
        <v>0.1656940004092</v>
      </c>
      <c r="AK104" s="25" t="n">
        <v>0.1788248312672</v>
      </c>
      <c r="AL104" s="25" t="n">
        <v>0.175241409352303</v>
      </c>
      <c r="AM104" s="25" t="n">
        <v>0.17912471175725</v>
      </c>
      <c r="AN104" s="25" t="n">
        <v>0.186136704911112</v>
      </c>
      <c r="AO104" s="25" t="n">
        <v>0.179905916940738</v>
      </c>
      <c r="AP104" s="25" t="n">
        <v>0.206621537128918</v>
      </c>
      <c r="AQ104" s="25" t="n">
        <v>0.224600768980543</v>
      </c>
      <c r="AR104" s="25" t="n">
        <v>0.228706692938074</v>
      </c>
      <c r="AS104" s="25" t="n">
        <v>0.213640574914756</v>
      </c>
      <c r="AT104" s="25" t="n">
        <v>0.220490200228878</v>
      </c>
      <c r="AU104" s="25" t="n">
        <v>0.236223315223117</v>
      </c>
      <c r="AV104" s="25" t="n">
        <v>0.248146776070055</v>
      </c>
      <c r="AW104" s="25" t="n">
        <v>0.250052834392123</v>
      </c>
      <c r="AX104" s="25" t="n">
        <v>0.254208604956601</v>
      </c>
      <c r="AY104" s="25" t="n">
        <v>0.271141439040254</v>
      </c>
      <c r="AZ104" s="25" t="n">
        <v>0.290904310973583</v>
      </c>
      <c r="BA104" s="25" t="n">
        <v>0.309936582236653</v>
      </c>
      <c r="BB104" s="25" t="n">
        <v>0.326913727653688</v>
      </c>
      <c r="BC104" s="25" t="n">
        <v>0.346187902767627</v>
      </c>
      <c r="BD104" s="25" t="n">
        <v>0.357287439610538</v>
      </c>
      <c r="BE104" s="26" t="n">
        <v>0.326642300735526</v>
      </c>
      <c r="BF104" s="27" t="n">
        <v>-0.088269557451966</v>
      </c>
      <c r="BG104" s="27" t="n">
        <v>0.0494526431691786</v>
      </c>
      <c r="BH104" s="27" t="n">
        <v>0.000586326978876231</v>
      </c>
    </row>
    <row r="105" s="20" customFormat="true" ht="10.5" hidden="false" customHeight="false" outlineLevel="0" collapsed="false">
      <c r="A105" s="20" t="s">
        <v>189</v>
      </c>
      <c r="B105" s="25" t="n">
        <v>0.251619234</v>
      </c>
      <c r="C105" s="25" t="n">
        <v>0.269637079</v>
      </c>
      <c r="D105" s="25" t="n">
        <v>0.294464239</v>
      </c>
      <c r="E105" s="25" t="n">
        <v>0.337734819</v>
      </c>
      <c r="F105" s="25" t="n">
        <v>0.354152286</v>
      </c>
      <c r="G105" s="25" t="n">
        <v>0.38579297234515</v>
      </c>
      <c r="H105" s="25" t="n">
        <v>0.4848018971202</v>
      </c>
      <c r="I105" s="25" t="n">
        <v>0.51774774609195</v>
      </c>
      <c r="J105" s="25" t="n">
        <v>0.6056109523534</v>
      </c>
      <c r="K105" s="25" t="n">
        <v>0.579024971372</v>
      </c>
      <c r="L105" s="25" t="n">
        <v>0.6378392825122</v>
      </c>
      <c r="M105" s="25" t="n">
        <v>0.77802165292</v>
      </c>
      <c r="N105" s="25" t="n">
        <v>0.85419764732</v>
      </c>
      <c r="O105" s="25" t="n">
        <v>1.00842045856</v>
      </c>
      <c r="P105" s="25" t="n">
        <v>1.07018469496</v>
      </c>
      <c r="Q105" s="25" t="n">
        <v>1.1291593872</v>
      </c>
      <c r="R105" s="25" t="n">
        <v>1.05542723468</v>
      </c>
      <c r="S105" s="25" t="n">
        <v>1.17882060313171</v>
      </c>
      <c r="T105" s="25" t="n">
        <v>1.3289702924606</v>
      </c>
      <c r="U105" s="25" t="n">
        <v>1.37840933587992</v>
      </c>
      <c r="V105" s="25" t="n">
        <v>1.43889191724911</v>
      </c>
      <c r="W105" s="25" t="n">
        <v>1.55902854503966</v>
      </c>
      <c r="X105" s="25" t="n">
        <v>1.68560446496672</v>
      </c>
      <c r="Y105" s="25" t="n">
        <v>1.85567750561649</v>
      </c>
      <c r="Z105" s="25" t="n">
        <v>1.97661047880815</v>
      </c>
      <c r="AA105" s="25" t="n">
        <v>2.10099249114838</v>
      </c>
      <c r="AB105" s="25" t="n">
        <v>2.24067486240828</v>
      </c>
      <c r="AC105" s="25" t="n">
        <v>2.36653485527627</v>
      </c>
      <c r="AD105" s="25" t="n">
        <v>2.5115473675263</v>
      </c>
      <c r="AE105" s="25" t="n">
        <v>2.64401606298455</v>
      </c>
      <c r="AF105" s="25" t="n">
        <v>2.81891510946872</v>
      </c>
      <c r="AG105" s="25" t="n">
        <v>2.93932337208767</v>
      </c>
      <c r="AH105" s="25" t="n">
        <v>3.11211034506236</v>
      </c>
      <c r="AI105" s="25" t="n">
        <v>3.32227163078179</v>
      </c>
      <c r="AJ105" s="25" t="n">
        <v>3.48460181252072</v>
      </c>
      <c r="AK105" s="25" t="n">
        <v>3.7197537563413</v>
      </c>
      <c r="AL105" s="25" t="n">
        <v>3.83957717965044</v>
      </c>
      <c r="AM105" s="25" t="n">
        <v>4.01794238814853</v>
      </c>
      <c r="AN105" s="25" t="n">
        <v>4.13798679614485</v>
      </c>
      <c r="AO105" s="25" t="n">
        <v>4.40318923449692</v>
      </c>
      <c r="AP105" s="25" t="n">
        <v>4.44626438157224</v>
      </c>
      <c r="AQ105" s="25" t="n">
        <v>4.54609200124935</v>
      </c>
      <c r="AR105" s="25" t="n">
        <v>4.73170467968053</v>
      </c>
      <c r="AS105" s="25" t="n">
        <v>4.57185745711366</v>
      </c>
      <c r="AT105" s="25" t="n">
        <v>4.45459870049166</v>
      </c>
      <c r="AU105" s="25" t="n">
        <v>4.7658204909481</v>
      </c>
      <c r="AV105" s="25" t="n">
        <v>4.72544476881767</v>
      </c>
      <c r="AW105" s="25" t="n">
        <v>4.69904324385552</v>
      </c>
      <c r="AX105" s="25" t="n">
        <v>4.79518830188367</v>
      </c>
      <c r="AY105" s="25" t="n">
        <v>4.90262737455251</v>
      </c>
      <c r="AZ105" s="25" t="n">
        <v>4.89896200984054</v>
      </c>
      <c r="BA105" s="25" t="n">
        <v>4.90245958092525</v>
      </c>
      <c r="BB105" s="25" t="n">
        <v>4.9251458291645</v>
      </c>
      <c r="BC105" s="25" t="n">
        <v>4.99122287807269</v>
      </c>
      <c r="BD105" s="25" t="n">
        <v>4.90172707438509</v>
      </c>
      <c r="BE105" s="26" t="n">
        <v>4.8185446897437</v>
      </c>
      <c r="BF105" s="27" t="n">
        <v>-0.019655889817784</v>
      </c>
      <c r="BG105" s="27" t="n">
        <v>0.00961095429165115</v>
      </c>
      <c r="BH105" s="27" t="n">
        <v>0.00864934744874042</v>
      </c>
    </row>
    <row r="106" s="20" customFormat="true" ht="10.5" hidden="false" customHeight="false" outlineLevel="0" collapsed="false">
      <c r="A106" s="20" t="s">
        <v>190</v>
      </c>
      <c r="B106" s="25" t="n">
        <v>0.110000919</v>
      </c>
      <c r="C106" s="25" t="n">
        <v>0.131050694</v>
      </c>
      <c r="D106" s="25" t="n">
        <v>0.149159635</v>
      </c>
      <c r="E106" s="25" t="n">
        <v>0.191591653</v>
      </c>
      <c r="F106" s="25" t="n">
        <v>0.202632997</v>
      </c>
      <c r="G106" s="25" t="n">
        <v>0.241031876</v>
      </c>
      <c r="H106" s="25" t="n">
        <v>0.266939966</v>
      </c>
      <c r="I106" s="25" t="n">
        <v>0.324421661136</v>
      </c>
      <c r="J106" s="25" t="n">
        <v>0.343983200596</v>
      </c>
      <c r="K106" s="25" t="n">
        <v>0.3575683579</v>
      </c>
      <c r="L106" s="25" t="n">
        <v>0.394229342212</v>
      </c>
      <c r="M106" s="25" t="n">
        <v>0.41627709746</v>
      </c>
      <c r="N106" s="25" t="n">
        <v>0.458415287056</v>
      </c>
      <c r="O106" s="25" t="n">
        <v>0.49939771966</v>
      </c>
      <c r="P106" s="25" t="n">
        <v>0.526231317704</v>
      </c>
      <c r="Q106" s="25" t="n">
        <v>0.527222630824</v>
      </c>
      <c r="R106" s="25" t="n">
        <v>0.53367824066</v>
      </c>
      <c r="S106" s="25" t="n">
        <v>0.546331387604</v>
      </c>
      <c r="T106" s="25" t="n">
        <v>0.604087454792</v>
      </c>
      <c r="U106" s="25" t="n">
        <v>0.664761741448</v>
      </c>
      <c r="V106" s="25" t="n">
        <v>0.696575910368</v>
      </c>
      <c r="W106" s="25" t="n">
        <v>0.742681230380205</v>
      </c>
      <c r="X106" s="25" t="n">
        <v>0.852141804224823</v>
      </c>
      <c r="Y106" s="25" t="n">
        <v>0.954731883527763</v>
      </c>
      <c r="Z106" s="25" t="n">
        <v>1.09743661306426</v>
      </c>
      <c r="AA106" s="25" t="n">
        <v>1.29846672804056</v>
      </c>
      <c r="AB106" s="25" t="n">
        <v>1.43393400526742</v>
      </c>
      <c r="AC106" s="25" t="n">
        <v>1.58272820610893</v>
      </c>
      <c r="AD106" s="25" t="n">
        <v>1.80230581704506</v>
      </c>
      <c r="AE106" s="25" t="n">
        <v>2.02064418569707</v>
      </c>
      <c r="AF106" s="25" t="n">
        <v>2.21534413669952</v>
      </c>
      <c r="AG106" s="25" t="n">
        <v>2.50473480399059</v>
      </c>
      <c r="AH106" s="25" t="n">
        <v>2.64000347499348</v>
      </c>
      <c r="AI106" s="25" t="n">
        <v>2.44551279211955</v>
      </c>
      <c r="AJ106" s="25" t="n">
        <v>2.61394285322539</v>
      </c>
      <c r="AK106" s="25" t="n">
        <v>2.64607322994815</v>
      </c>
      <c r="AL106" s="25" t="n">
        <v>2.78286807810365</v>
      </c>
      <c r="AM106" s="25" t="n">
        <v>3.06806426445466</v>
      </c>
      <c r="AN106" s="25" t="n">
        <v>3.31739666437631</v>
      </c>
      <c r="AO106" s="25" t="n">
        <v>3.58766703103824</v>
      </c>
      <c r="AP106" s="25" t="n">
        <v>3.72024614030083</v>
      </c>
      <c r="AQ106" s="25" t="n">
        <v>3.77429101112066</v>
      </c>
      <c r="AR106" s="25" t="n">
        <v>3.94232886910396</v>
      </c>
      <c r="AS106" s="25" t="n">
        <v>3.99042386293551</v>
      </c>
      <c r="AT106" s="25" t="n">
        <v>4.12836972502371</v>
      </c>
      <c r="AU106" s="25" t="n">
        <v>4.38845983032161</v>
      </c>
      <c r="AV106" s="25" t="n">
        <v>4.55761424692427</v>
      </c>
      <c r="AW106" s="25" t="n">
        <v>4.87149639595327</v>
      </c>
      <c r="AX106" s="25" t="n">
        <v>4.95315836033326</v>
      </c>
      <c r="AY106" s="25" t="n">
        <v>5.08763430084849</v>
      </c>
      <c r="AZ106" s="25" t="n">
        <v>5.20695900794924</v>
      </c>
      <c r="BA106" s="25" t="n">
        <v>5.32091021930045</v>
      </c>
      <c r="BB106" s="25" t="n">
        <v>5.41179185109516</v>
      </c>
      <c r="BC106" s="25" t="n">
        <v>5.5272159963542</v>
      </c>
      <c r="BD106" s="25" t="n">
        <v>5.51349120645356</v>
      </c>
      <c r="BE106" s="26" t="n">
        <v>5.11864386222741</v>
      </c>
      <c r="BF106" s="27" t="n">
        <v>-0.0741513307378443</v>
      </c>
      <c r="BG106" s="27" t="n">
        <v>0.0293541272110485</v>
      </c>
      <c r="BH106" s="27" t="n">
        <v>0.0091880291833762</v>
      </c>
    </row>
    <row r="107" s="20" customFormat="true" ht="10.5" hidden="false" customHeight="false" outlineLevel="0" collapsed="false">
      <c r="A107" s="20" t="s">
        <v>191</v>
      </c>
      <c r="B107" s="25" t="n">
        <v>0.105818516199188</v>
      </c>
      <c r="C107" s="25" t="n">
        <v>0.185083044534861</v>
      </c>
      <c r="D107" s="25" t="n">
        <v>0.255109607052897</v>
      </c>
      <c r="E107" s="25" t="n">
        <v>0.264528222018747</v>
      </c>
      <c r="F107" s="25" t="n">
        <v>0.312456266333701</v>
      </c>
      <c r="G107" s="25" t="n">
        <v>0.325929402190741</v>
      </c>
      <c r="H107" s="25" t="n">
        <v>0.290573028734883</v>
      </c>
      <c r="I107" s="25" t="n">
        <v>0.281731766596489</v>
      </c>
      <c r="J107" s="25" t="n">
        <v>0.297366312271458</v>
      </c>
      <c r="K107" s="25" t="n">
        <v>0.221093655665155</v>
      </c>
      <c r="L107" s="25" t="n">
        <v>0.245739835552669</v>
      </c>
      <c r="M107" s="25" t="n">
        <v>0.142080378663509</v>
      </c>
      <c r="N107" s="25" t="n">
        <v>0.151983146434339</v>
      </c>
      <c r="O107" s="25" t="n">
        <v>0.157542478820357</v>
      </c>
      <c r="P107" s="25" t="n">
        <v>0.169695677150752</v>
      </c>
      <c r="Q107" s="25" t="n">
        <v>0.193979369559121</v>
      </c>
      <c r="R107" s="25" t="n">
        <v>0.194415711402667</v>
      </c>
      <c r="S107" s="25" t="n">
        <v>0.20769033169212</v>
      </c>
      <c r="T107" s="25" t="n">
        <v>0.217377862232388</v>
      </c>
      <c r="U107" s="25" t="n">
        <v>0.219064158061765</v>
      </c>
      <c r="V107" s="25" t="n">
        <v>0.21777335153298</v>
      </c>
      <c r="W107" s="25" t="n">
        <v>0.23857183616193</v>
      </c>
      <c r="X107" s="25" t="n">
        <v>0.268885401367138</v>
      </c>
      <c r="Y107" s="25" t="n">
        <v>0.268589580657841</v>
      </c>
      <c r="Z107" s="25" t="n">
        <v>0.254137685585441</v>
      </c>
      <c r="AA107" s="25" t="n">
        <v>0.273038088587185</v>
      </c>
      <c r="AB107" s="25" t="n">
        <v>0.277244953241696</v>
      </c>
      <c r="AC107" s="25" t="n">
        <v>0.302684424</v>
      </c>
      <c r="AD107" s="25" t="n">
        <v>0.345587432</v>
      </c>
      <c r="AE107" s="25" t="n">
        <v>0.385893808</v>
      </c>
      <c r="AF107" s="25" t="n">
        <v>0.447918051124964</v>
      </c>
      <c r="AG107" s="25" t="n">
        <v>0.513978807222965</v>
      </c>
      <c r="AH107" s="25" t="n">
        <v>0.594152339790642</v>
      </c>
      <c r="AI107" s="25" t="n">
        <v>0.642743422355478</v>
      </c>
      <c r="AJ107" s="25" t="n">
        <v>0.662971829736122</v>
      </c>
      <c r="AK107" s="25" t="n">
        <v>0.754747684110773</v>
      </c>
      <c r="AL107" s="25" t="n">
        <v>0.85233940613026</v>
      </c>
      <c r="AM107" s="25" t="n">
        <v>0.933492995026281</v>
      </c>
      <c r="AN107" s="25" t="n">
        <v>1.00763217047403</v>
      </c>
      <c r="AO107" s="25" t="n">
        <v>1.23272681060391</v>
      </c>
      <c r="AP107" s="25" t="n">
        <v>1.30492016698683</v>
      </c>
      <c r="AQ107" s="25" t="n">
        <v>1.19266674191372</v>
      </c>
      <c r="AR107" s="25" t="n">
        <v>1.30272444905306</v>
      </c>
      <c r="AS107" s="25" t="n">
        <v>1.61799197954329</v>
      </c>
      <c r="AT107" s="25" t="n">
        <v>1.64670996001982</v>
      </c>
      <c r="AU107" s="25" t="n">
        <v>1.87287301064487</v>
      </c>
      <c r="AV107" s="25" t="n">
        <v>2.13158942405711</v>
      </c>
      <c r="AW107" s="25" t="n">
        <v>2.23636497572044</v>
      </c>
      <c r="AX107" s="25" t="n">
        <v>2.3491678424005</v>
      </c>
      <c r="AY107" s="25" t="n">
        <v>2.57447573837857</v>
      </c>
      <c r="AZ107" s="25" t="n">
        <v>2.8618060443752</v>
      </c>
      <c r="BA107" s="25" t="n">
        <v>3.08853102860052</v>
      </c>
      <c r="BB107" s="25" t="n">
        <v>3.3068030574157</v>
      </c>
      <c r="BC107" s="25" t="n">
        <v>3.7274906759875</v>
      </c>
      <c r="BD107" s="25" t="n">
        <v>4.16634978666999</v>
      </c>
      <c r="BE107" s="26" t="n">
        <v>4.08900046808157</v>
      </c>
      <c r="BF107" s="27" t="n">
        <v>-0.021246764085456</v>
      </c>
      <c r="BG107" s="27" t="n">
        <v>0.0972708997382221</v>
      </c>
      <c r="BH107" s="27" t="n">
        <v>0.0073398065274312</v>
      </c>
    </row>
    <row r="108" s="20" customFormat="true" ht="10.5" hidden="false" customHeight="false" outlineLevel="0" collapsed="false">
      <c r="A108" s="20" t="s">
        <v>192</v>
      </c>
      <c r="B108" s="25" t="n">
        <v>0.701690941348842</v>
      </c>
      <c r="C108" s="25" t="n">
        <v>0.743743696970259</v>
      </c>
      <c r="D108" s="25" t="n">
        <v>0.807049080293888</v>
      </c>
      <c r="E108" s="25" t="n">
        <v>0.86854265702128</v>
      </c>
      <c r="F108" s="25" t="n">
        <v>0.92181551688041</v>
      </c>
      <c r="G108" s="25" t="n">
        <v>0.982125334084661</v>
      </c>
      <c r="H108" s="25" t="n">
        <v>1.07534259772169</v>
      </c>
      <c r="I108" s="25" t="n">
        <v>1.11527688158581</v>
      </c>
      <c r="J108" s="25" t="n">
        <v>1.15446881808156</v>
      </c>
      <c r="K108" s="25" t="n">
        <v>1.23303777371397</v>
      </c>
      <c r="L108" s="25" t="n">
        <v>1.26576498365156</v>
      </c>
      <c r="M108" s="25" t="n">
        <v>1.32977131554186</v>
      </c>
      <c r="N108" s="25" t="n">
        <v>1.40782574481038</v>
      </c>
      <c r="O108" s="25" t="n">
        <v>1.48544270001591</v>
      </c>
      <c r="P108" s="25" t="n">
        <v>1.60020202019763</v>
      </c>
      <c r="Q108" s="25" t="n">
        <v>1.71483804522802</v>
      </c>
      <c r="R108" s="25" t="n">
        <v>1.77151157520402</v>
      </c>
      <c r="S108" s="25" t="n">
        <v>1.842294396517</v>
      </c>
      <c r="T108" s="25" t="n">
        <v>1.91453462540101</v>
      </c>
      <c r="U108" s="25" t="n">
        <v>1.94913067341108</v>
      </c>
      <c r="V108" s="25" t="n">
        <v>2.05100318527776</v>
      </c>
      <c r="W108" s="25" t="n">
        <v>2.07443484271415</v>
      </c>
      <c r="X108" s="25" t="n">
        <v>2.01551916033458</v>
      </c>
      <c r="Y108" s="25" t="n">
        <v>2.04706573511184</v>
      </c>
      <c r="Z108" s="25" t="n">
        <v>2.02189210293169</v>
      </c>
      <c r="AA108" s="25" t="n">
        <v>1.97835037825654</v>
      </c>
      <c r="AB108" s="25" t="n">
        <v>1.92578284719971</v>
      </c>
      <c r="AC108" s="25" t="n">
        <v>1.75113930127321</v>
      </c>
      <c r="AD108" s="25" t="n">
        <v>1.67974248303076</v>
      </c>
      <c r="AE108" s="25" t="n">
        <v>1.61438579360583</v>
      </c>
      <c r="AF108" s="25" t="n">
        <v>1.59852169416513</v>
      </c>
      <c r="AG108" s="25" t="n">
        <v>1.49338753330332</v>
      </c>
      <c r="AH108" s="25" t="n">
        <v>1.47799393593077</v>
      </c>
      <c r="AI108" s="25" t="n">
        <v>1.41709640117569</v>
      </c>
      <c r="AJ108" s="25" t="n">
        <v>1.49689059300849</v>
      </c>
      <c r="AK108" s="25" t="n">
        <v>1.58983356087196</v>
      </c>
      <c r="AL108" s="25" t="n">
        <v>1.63725746030607</v>
      </c>
      <c r="AM108" s="25" t="n">
        <v>1.62379588536504</v>
      </c>
      <c r="AN108" s="25" t="n">
        <v>1.71108047901226</v>
      </c>
      <c r="AO108" s="25" t="n">
        <v>1.73137884081624</v>
      </c>
      <c r="AP108" s="25" t="n">
        <v>1.81616331039482</v>
      </c>
      <c r="AQ108" s="25" t="n">
        <v>1.8805330104109</v>
      </c>
      <c r="AR108" s="25" t="n">
        <v>1.84391833820937</v>
      </c>
      <c r="AS108" s="25" t="n">
        <v>1.92218157518597</v>
      </c>
      <c r="AT108" s="25" t="n">
        <v>1.75552854115724</v>
      </c>
      <c r="AU108" s="25" t="n">
        <v>1.94305837770928</v>
      </c>
      <c r="AV108" s="25" t="n">
        <v>1.92979745290007</v>
      </c>
      <c r="AW108" s="25" t="n">
        <v>2.01601103054574</v>
      </c>
      <c r="AX108" s="25" t="n">
        <v>1.97151808799813</v>
      </c>
      <c r="AY108" s="25" t="n">
        <v>2.12995852827439</v>
      </c>
      <c r="AZ108" s="25" t="n">
        <v>2.21886479542864</v>
      </c>
      <c r="BA108" s="25" t="n">
        <v>2.40979794122905</v>
      </c>
      <c r="BB108" s="25" t="n">
        <v>2.46150339892306</v>
      </c>
      <c r="BC108" s="25" t="n">
        <v>2.50043049230156</v>
      </c>
      <c r="BD108" s="25" t="n">
        <v>3.2348641491498</v>
      </c>
      <c r="BE108" s="26" t="n">
        <v>3.24772330371604</v>
      </c>
      <c r="BF108" s="27" t="n">
        <v>0.00123207449937923</v>
      </c>
      <c r="BG108" s="27" t="n">
        <v>0.0630282724302413</v>
      </c>
      <c r="BH108" s="27" t="n">
        <v>0.00582970358892849</v>
      </c>
    </row>
    <row r="109" s="20" customFormat="true" ht="10.5" hidden="false" customHeight="false" outlineLevel="0" collapsed="false">
      <c r="A109" s="31" t="s">
        <v>193</v>
      </c>
      <c r="B109" s="29" t="n">
        <v>18.7033279851516</v>
      </c>
      <c r="C109" s="29" t="n">
        <v>20.3090245591099</v>
      </c>
      <c r="D109" s="29" t="n">
        <v>21.2698706018895</v>
      </c>
      <c r="E109" s="29" t="n">
        <v>22.9223392129902</v>
      </c>
      <c r="F109" s="29" t="n">
        <v>26.0477256022071</v>
      </c>
      <c r="G109" s="29" t="n">
        <v>29.6534886418955</v>
      </c>
      <c r="H109" s="29" t="n">
        <v>32.4758582826164</v>
      </c>
      <c r="I109" s="29" t="n">
        <v>34.3974738190508</v>
      </c>
      <c r="J109" s="29" t="n">
        <v>37.1541096735427</v>
      </c>
      <c r="K109" s="29" t="n">
        <v>37.9519627022056</v>
      </c>
      <c r="L109" s="29" t="n">
        <v>39.4054440441464</v>
      </c>
      <c r="M109" s="29" t="n">
        <v>41.3062567877777</v>
      </c>
      <c r="N109" s="29" t="n">
        <v>43.7063479730721</v>
      </c>
      <c r="O109" s="29" t="n">
        <v>46.7009639251883</v>
      </c>
      <c r="P109" s="29" t="n">
        <v>48.8662407001908</v>
      </c>
      <c r="Q109" s="29" t="n">
        <v>49.2838908314471</v>
      </c>
      <c r="R109" s="29" t="n">
        <v>49.6492882757345</v>
      </c>
      <c r="S109" s="29" t="n">
        <v>50.1311793644257</v>
      </c>
      <c r="T109" s="29" t="n">
        <v>52.3595528323612</v>
      </c>
      <c r="U109" s="29" t="n">
        <v>55.9950288030884</v>
      </c>
      <c r="V109" s="29" t="n">
        <v>58.7333032686478</v>
      </c>
      <c r="W109" s="29" t="n">
        <v>61.2171543939787</v>
      </c>
      <c r="X109" s="29" t="n">
        <v>64.6793870169487</v>
      </c>
      <c r="Y109" s="29" t="n">
        <v>69.3981814151493</v>
      </c>
      <c r="Z109" s="29" t="n">
        <v>73.1211075204061</v>
      </c>
      <c r="AA109" s="29" t="n">
        <v>76.1571631854236</v>
      </c>
      <c r="AB109" s="29" t="n">
        <v>79.6469982330713</v>
      </c>
      <c r="AC109" s="29" t="n">
        <v>83.3311435233052</v>
      </c>
      <c r="AD109" s="29" t="n">
        <v>87.7242212392764</v>
      </c>
      <c r="AE109" s="29" t="n">
        <v>92.5523048717505</v>
      </c>
      <c r="AF109" s="29" t="n">
        <v>97.1823467075919</v>
      </c>
      <c r="AG109" s="29" t="n">
        <v>101.714494224219</v>
      </c>
      <c r="AH109" s="29" t="n">
        <v>104.820876104086</v>
      </c>
      <c r="AI109" s="29" t="n">
        <v>104.467094605925</v>
      </c>
      <c r="AJ109" s="29" t="n">
        <v>108.481950657121</v>
      </c>
      <c r="AK109" s="29" t="n">
        <v>112.51369742674</v>
      </c>
      <c r="AL109" s="29" t="n">
        <v>116.182123088633</v>
      </c>
      <c r="AM109" s="29" t="n">
        <v>122.038122751615</v>
      </c>
      <c r="AN109" s="29" t="n">
        <v>132.083887519586</v>
      </c>
      <c r="AO109" s="29" t="n">
        <v>145.101866631639</v>
      </c>
      <c r="AP109" s="29" t="n">
        <v>156.297477377733</v>
      </c>
      <c r="AQ109" s="29" t="n">
        <v>165.494624598386</v>
      </c>
      <c r="AR109" s="29" t="n">
        <v>175.807947228716</v>
      </c>
      <c r="AS109" s="29" t="n">
        <v>180.679138766484</v>
      </c>
      <c r="AT109" s="29" t="n">
        <v>184.714600393402</v>
      </c>
      <c r="AU109" s="29" t="n">
        <v>196.602107028416</v>
      </c>
      <c r="AV109" s="29" t="n">
        <v>206.993120998983</v>
      </c>
      <c r="AW109" s="29" t="n">
        <v>213.727282728198</v>
      </c>
      <c r="AX109" s="29" t="n">
        <v>220.091202333632</v>
      </c>
      <c r="AY109" s="29" t="n">
        <v>225.378013450081</v>
      </c>
      <c r="AZ109" s="29" t="n">
        <v>229.357774385049</v>
      </c>
      <c r="BA109" s="29" t="n">
        <v>234.244574900871</v>
      </c>
      <c r="BB109" s="29" t="n">
        <v>241.405275582858</v>
      </c>
      <c r="BC109" s="29" t="n">
        <v>249.847467410067</v>
      </c>
      <c r="BD109" s="29" t="n">
        <v>256.539947010971</v>
      </c>
      <c r="BE109" s="29" t="n">
        <v>253.715201645492</v>
      </c>
      <c r="BF109" s="30" t="n">
        <v>-0.0137130935744176</v>
      </c>
      <c r="BG109" s="30" t="n">
        <v>0.0333926721137461</v>
      </c>
      <c r="BH109" s="30" t="n">
        <v>0.455421932005744</v>
      </c>
    </row>
    <row r="110" s="20" customFormat="true" ht="10.5" hidden="false" customHeight="false" outlineLevel="0" collapsed="false">
      <c r="A110" s="32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6"/>
      <c r="BF110" s="33"/>
      <c r="BG110" s="33"/>
      <c r="BH110" s="33"/>
    </row>
    <row r="111" s="20" customFormat="true" ht="10.5" hidden="false" customHeight="false" outlineLevel="0" collapsed="false">
      <c r="A111" s="34" t="s">
        <v>194</v>
      </c>
      <c r="B111" s="35" t="n">
        <v>155.217284209325</v>
      </c>
      <c r="C111" s="35" t="n">
        <v>163.511969028703</v>
      </c>
      <c r="D111" s="35" t="n">
        <v>169.655188966821</v>
      </c>
      <c r="E111" s="35" t="n">
        <v>179.923837899611</v>
      </c>
      <c r="F111" s="35" t="n">
        <v>191.975416370915</v>
      </c>
      <c r="G111" s="35" t="n">
        <v>204.199961266897</v>
      </c>
      <c r="H111" s="35" t="n">
        <v>212.537131914468</v>
      </c>
      <c r="I111" s="35" t="n">
        <v>223.967866148747</v>
      </c>
      <c r="J111" s="35" t="n">
        <v>237.07366501452</v>
      </c>
      <c r="K111" s="35" t="n">
        <v>238.40266838054</v>
      </c>
      <c r="L111" s="35" t="n">
        <v>239.590423108931</v>
      </c>
      <c r="M111" s="35" t="n">
        <v>252.450804901354</v>
      </c>
      <c r="N111" s="35" t="n">
        <v>261.685669756952</v>
      </c>
      <c r="O111" s="35" t="n">
        <v>272.207552502908</v>
      </c>
      <c r="P111" s="35" t="n">
        <v>281.618213066228</v>
      </c>
      <c r="Q111" s="35" t="n">
        <v>279.401943247559</v>
      </c>
      <c r="R111" s="35" t="n">
        <v>278.152409953773</v>
      </c>
      <c r="S111" s="35" t="n">
        <v>276.585153145698</v>
      </c>
      <c r="T111" s="35" t="n">
        <v>281.003915138948</v>
      </c>
      <c r="U111" s="35" t="n">
        <v>294.311264091114</v>
      </c>
      <c r="V111" s="35" t="n">
        <v>302.024510338515</v>
      </c>
      <c r="W111" s="35" t="n">
        <v>308.833475679766</v>
      </c>
      <c r="X111" s="35" t="n">
        <v>319.613362392095</v>
      </c>
      <c r="Y111" s="35" t="n">
        <v>331.764561705645</v>
      </c>
      <c r="Z111" s="35" t="n">
        <v>338.206448362545</v>
      </c>
      <c r="AA111" s="35" t="n">
        <v>342.141518089726</v>
      </c>
      <c r="AB111" s="35" t="n">
        <v>344.610737134582</v>
      </c>
      <c r="AC111" s="35" t="n">
        <v>346.904439068195</v>
      </c>
      <c r="AD111" s="35" t="n">
        <v>349.508586094502</v>
      </c>
      <c r="AE111" s="35" t="n">
        <v>354.073478056193</v>
      </c>
      <c r="AF111" s="35" t="n">
        <v>361.887095854793</v>
      </c>
      <c r="AG111" s="35" t="n">
        <v>372.255963296062</v>
      </c>
      <c r="AH111" s="35" t="n">
        <v>375.956457938689</v>
      </c>
      <c r="AI111" s="35" t="n">
        <v>378.104462181558</v>
      </c>
      <c r="AJ111" s="35" t="n">
        <v>384.840554346983</v>
      </c>
      <c r="AK111" s="35" t="n">
        <v>394.470798080531</v>
      </c>
      <c r="AL111" s="35" t="n">
        <v>398.343288668731</v>
      </c>
      <c r="AM111" s="35" t="n">
        <v>407.154589223004</v>
      </c>
      <c r="AN111" s="35" t="n">
        <v>421.640608574918</v>
      </c>
      <c r="AO111" s="35" t="n">
        <v>442.350773239264</v>
      </c>
      <c r="AP111" s="35" t="n">
        <v>456.622712969434</v>
      </c>
      <c r="AQ111" s="35" t="n">
        <v>469.57535321304</v>
      </c>
      <c r="AR111" s="35" t="n">
        <v>484.23570876361</v>
      </c>
      <c r="AS111" s="35" t="n">
        <v>489.452773392429</v>
      </c>
      <c r="AT111" s="35" t="n">
        <v>481.969031905723</v>
      </c>
      <c r="AU111" s="35" t="n">
        <v>505.377108023754</v>
      </c>
      <c r="AV111" s="35" t="n">
        <v>517.642962598898</v>
      </c>
      <c r="AW111" s="35" t="n">
        <v>524.610041201009</v>
      </c>
      <c r="AX111" s="35" t="n">
        <v>534.317932696772</v>
      </c>
      <c r="AY111" s="35" t="n">
        <v>539.555983687392</v>
      </c>
      <c r="AZ111" s="35" t="n">
        <v>544.414468602468</v>
      </c>
      <c r="BA111" s="35" t="n">
        <v>551.741665793501</v>
      </c>
      <c r="BB111" s="35" t="n">
        <v>561.824604841611</v>
      </c>
      <c r="BC111" s="35" t="n">
        <v>576.129863576757</v>
      </c>
      <c r="BD111" s="35" t="n">
        <v>581.510714365206</v>
      </c>
      <c r="BE111" s="35" t="n">
        <v>557.099216825358</v>
      </c>
      <c r="BF111" s="36" t="n">
        <v>-0.0445969883390331</v>
      </c>
      <c r="BG111" s="36" t="n">
        <v>0.0189523110952861</v>
      </c>
      <c r="BH111" s="36" t="n">
        <v>1</v>
      </c>
    </row>
    <row r="112" s="20" customFormat="true" ht="10.5" hidden="false" customHeight="false" outlineLevel="0" collapsed="false">
      <c r="A112" s="20" t="s">
        <v>195</v>
      </c>
      <c r="B112" s="25" t="n">
        <v>109.54005503287</v>
      </c>
      <c r="C112" s="25" t="n">
        <v>114.912322860467</v>
      </c>
      <c r="D112" s="25" t="n">
        <v>119.448412591344</v>
      </c>
      <c r="E112" s="25" t="n">
        <v>127.370159217264</v>
      </c>
      <c r="F112" s="25" t="n">
        <v>135.76794970167</v>
      </c>
      <c r="G112" s="25" t="n">
        <v>143.375510061132</v>
      </c>
      <c r="H112" s="25" t="n">
        <v>147.242433984866</v>
      </c>
      <c r="I112" s="25" t="n">
        <v>154.719920267286</v>
      </c>
      <c r="J112" s="25" t="n">
        <v>163.547806259129</v>
      </c>
      <c r="K112" s="25" t="n">
        <v>161.398843929197</v>
      </c>
      <c r="L112" s="25" t="n">
        <v>158.067957199495</v>
      </c>
      <c r="M112" s="25" t="n">
        <v>166.509308343064</v>
      </c>
      <c r="N112" s="25" t="n">
        <v>170.297473387116</v>
      </c>
      <c r="O112" s="25" t="n">
        <v>175.57924020032</v>
      </c>
      <c r="P112" s="25" t="n">
        <v>180.368301222699</v>
      </c>
      <c r="Q112" s="25" t="n">
        <v>175.569814896926</v>
      </c>
      <c r="R112" s="25" t="n">
        <v>171.736413379978</v>
      </c>
      <c r="S112" s="25" t="n">
        <v>166.62186845187</v>
      </c>
      <c r="T112" s="25" t="n">
        <v>167.059044862594</v>
      </c>
      <c r="U112" s="25" t="n">
        <v>174.707701613204</v>
      </c>
      <c r="V112" s="25" t="n">
        <v>178.923404726806</v>
      </c>
      <c r="W112" s="25" t="n">
        <v>181.204650492902</v>
      </c>
      <c r="X112" s="25" t="n">
        <v>186.35571235488</v>
      </c>
      <c r="Y112" s="25" t="n">
        <v>192.655762172125</v>
      </c>
      <c r="Z112" s="25" t="n">
        <v>196.177396768068</v>
      </c>
      <c r="AA112" s="25" t="n">
        <v>197.240607578544</v>
      </c>
      <c r="AB112" s="25" t="n">
        <v>198.86452948034</v>
      </c>
      <c r="AC112" s="25" t="n">
        <v>200.704946830005</v>
      </c>
      <c r="AD112" s="25" t="n">
        <v>203.565674986889</v>
      </c>
      <c r="AE112" s="25" t="n">
        <v>207.077440390426</v>
      </c>
      <c r="AF112" s="25" t="n">
        <v>212.607285571927</v>
      </c>
      <c r="AG112" s="25" t="n">
        <v>219.733042322436</v>
      </c>
      <c r="AH112" s="25" t="n">
        <v>221.945807677879</v>
      </c>
      <c r="AI112" s="25" t="n">
        <v>222.644193599446</v>
      </c>
      <c r="AJ112" s="25" t="n">
        <v>225.855474274867</v>
      </c>
      <c r="AK112" s="25" t="n">
        <v>230.282856137186</v>
      </c>
      <c r="AL112" s="25" t="n">
        <v>228.631883739523</v>
      </c>
      <c r="AM112" s="25" t="n">
        <v>230.750846856449</v>
      </c>
      <c r="AN112" s="25" t="n">
        <v>232.749855434415</v>
      </c>
      <c r="AO112" s="25" t="n">
        <v>236.995674239786</v>
      </c>
      <c r="AP112" s="25" t="n">
        <v>238.338530205884</v>
      </c>
      <c r="AQ112" s="25" t="n">
        <v>238.835456906693</v>
      </c>
      <c r="AR112" s="25" t="n">
        <v>240.245872189218</v>
      </c>
      <c r="AS112" s="25" t="n">
        <v>237.512131699152</v>
      </c>
      <c r="AT112" s="25" t="n">
        <v>225.928122168077</v>
      </c>
      <c r="AU112" s="25" t="n">
        <v>234.188620973601</v>
      </c>
      <c r="AV112" s="25" t="n">
        <v>231.738907299092</v>
      </c>
      <c r="AW112" s="25" t="n">
        <v>229.511010074143</v>
      </c>
      <c r="AX112" s="25" t="n">
        <v>231.63029100543</v>
      </c>
      <c r="AY112" s="25" t="n">
        <v>229.647912873466</v>
      </c>
      <c r="AZ112" s="25" t="n">
        <v>230.249720232888</v>
      </c>
      <c r="BA112" s="25" t="n">
        <v>231.162000629788</v>
      </c>
      <c r="BB112" s="25" t="n">
        <v>233.284952304893</v>
      </c>
      <c r="BC112" s="25" t="n">
        <v>236.846722986497</v>
      </c>
      <c r="BD112" s="25" t="n">
        <v>234.475043954976</v>
      </c>
      <c r="BE112" s="26" t="n">
        <v>217.110423147746</v>
      </c>
      <c r="BF112" s="27" t="n">
        <v>-0.0765873347618675</v>
      </c>
      <c r="BG112" s="27" t="n">
        <v>0.00372012803009136</v>
      </c>
      <c r="BH112" s="27" t="n">
        <v>0.38971590084968</v>
      </c>
    </row>
    <row r="113" s="20" customFormat="true" ht="10.5" hidden="false" customHeight="false" outlineLevel="0" collapsed="false">
      <c r="A113" s="20" t="s">
        <v>196</v>
      </c>
      <c r="B113" s="25" t="n">
        <v>45.6772291764552</v>
      </c>
      <c r="C113" s="25" t="n">
        <v>48.5996461682361</v>
      </c>
      <c r="D113" s="25" t="n">
        <v>50.2067763754772</v>
      </c>
      <c r="E113" s="25" t="n">
        <v>52.5536786823461</v>
      </c>
      <c r="F113" s="25" t="n">
        <v>56.2074666692442</v>
      </c>
      <c r="G113" s="25" t="n">
        <v>60.8244512057645</v>
      </c>
      <c r="H113" s="25" t="n">
        <v>65.294697929602</v>
      </c>
      <c r="I113" s="25" t="n">
        <v>69.247945881461</v>
      </c>
      <c r="J113" s="25" t="n">
        <v>73.5258587553914</v>
      </c>
      <c r="K113" s="25" t="n">
        <v>77.0038244513439</v>
      </c>
      <c r="L113" s="25" t="n">
        <v>81.5224659094359</v>
      </c>
      <c r="M113" s="25" t="n">
        <v>85.94149655829</v>
      </c>
      <c r="N113" s="25" t="n">
        <v>91.3881963698361</v>
      </c>
      <c r="O113" s="25" t="n">
        <v>96.6283123025883</v>
      </c>
      <c r="P113" s="25" t="n">
        <v>101.249911843529</v>
      </c>
      <c r="Q113" s="25" t="n">
        <v>103.832128350632</v>
      </c>
      <c r="R113" s="25" t="n">
        <v>106.415996573795</v>
      </c>
      <c r="S113" s="25" t="n">
        <v>109.963284693828</v>
      </c>
      <c r="T113" s="25" t="n">
        <v>113.944870276354</v>
      </c>
      <c r="U113" s="25" t="n">
        <v>119.60356247791</v>
      </c>
      <c r="V113" s="25" t="n">
        <v>123.10110561171</v>
      </c>
      <c r="W113" s="25" t="n">
        <v>127.628825186864</v>
      </c>
      <c r="X113" s="25" t="n">
        <v>133.257650037216</v>
      </c>
      <c r="Y113" s="25" t="n">
        <v>139.108799533519</v>
      </c>
      <c r="Z113" s="25" t="n">
        <v>142.029051594477</v>
      </c>
      <c r="AA113" s="25" t="n">
        <v>144.900910511182</v>
      </c>
      <c r="AB113" s="25" t="n">
        <v>145.746207654242</v>
      </c>
      <c r="AC113" s="25" t="n">
        <v>146.199492238191</v>
      </c>
      <c r="AD113" s="25" t="n">
        <v>145.942911107613</v>
      </c>
      <c r="AE113" s="25" t="n">
        <v>146.996037665766</v>
      </c>
      <c r="AF113" s="25" t="n">
        <v>149.279810282866</v>
      </c>
      <c r="AG113" s="25" t="n">
        <v>152.522920973626</v>
      </c>
      <c r="AH113" s="25" t="n">
        <v>154.01065026081</v>
      </c>
      <c r="AI113" s="25" t="n">
        <v>155.460268582113</v>
      </c>
      <c r="AJ113" s="25" t="n">
        <v>158.985080072116</v>
      </c>
      <c r="AK113" s="25" t="n">
        <v>164.187941943344</v>
      </c>
      <c r="AL113" s="25" t="n">
        <v>169.711404929207</v>
      </c>
      <c r="AM113" s="25" t="n">
        <v>176.403742366555</v>
      </c>
      <c r="AN113" s="25" t="n">
        <v>188.890753140503</v>
      </c>
      <c r="AO113" s="25" t="n">
        <v>205.355098999478</v>
      </c>
      <c r="AP113" s="25" t="n">
        <v>218.28418276355</v>
      </c>
      <c r="AQ113" s="25" t="n">
        <v>230.739896306346</v>
      </c>
      <c r="AR113" s="25" t="n">
        <v>243.989836574391</v>
      </c>
      <c r="AS113" s="25" t="n">
        <v>251.940641693277</v>
      </c>
      <c r="AT113" s="25" t="n">
        <v>256.040909737646</v>
      </c>
      <c r="AU113" s="25" t="n">
        <v>271.188487050154</v>
      </c>
      <c r="AV113" s="25" t="n">
        <v>285.904055299806</v>
      </c>
      <c r="AW113" s="25" t="n">
        <v>295.099031126866</v>
      </c>
      <c r="AX113" s="25" t="n">
        <v>302.687641691342</v>
      </c>
      <c r="AY113" s="25" t="n">
        <v>309.908070813925</v>
      </c>
      <c r="AZ113" s="25" t="n">
        <v>314.164748369579</v>
      </c>
      <c r="BA113" s="25" t="n">
        <v>320.579665163713</v>
      </c>
      <c r="BB113" s="25" t="n">
        <v>328.539652536718</v>
      </c>
      <c r="BC113" s="25" t="n">
        <v>339.28314059026</v>
      </c>
      <c r="BD113" s="25" t="n">
        <v>347.03567041023</v>
      </c>
      <c r="BE113" s="26" t="n">
        <v>339.988793677613</v>
      </c>
      <c r="BF113" s="27" t="n">
        <v>-0.0229826745286907</v>
      </c>
      <c r="BG113" s="27" t="n">
        <v>0.0308761106803848</v>
      </c>
      <c r="BH113" s="27" t="n">
        <v>0.610284099150321</v>
      </c>
    </row>
    <row r="114" s="20" customFormat="true" ht="10.5" hidden="false" customHeight="false" outlineLevel="0" collapsed="false">
      <c r="A114" s="37" t="s">
        <v>197</v>
      </c>
      <c r="B114" s="38" t="n">
        <v>33.7610059122709</v>
      </c>
      <c r="C114" s="38" t="n">
        <v>34.9108961116398</v>
      </c>
      <c r="D114" s="38" t="n">
        <v>36.1360739627951</v>
      </c>
      <c r="E114" s="38" t="n">
        <v>38.7181687886677</v>
      </c>
      <c r="F114" s="38" t="n">
        <v>41.9405236639072</v>
      </c>
      <c r="G114" s="38" t="n">
        <v>45.0201458889552</v>
      </c>
      <c r="H114" s="38" t="n">
        <v>46.4588822432804</v>
      </c>
      <c r="I114" s="38" t="n">
        <v>48.9819936097744</v>
      </c>
      <c r="J114" s="38" t="n">
        <v>51.7822277476234</v>
      </c>
      <c r="K114" s="38" t="n">
        <v>51.2570560477748</v>
      </c>
      <c r="L114" s="38" t="n">
        <v>50.9811174613912</v>
      </c>
      <c r="M114" s="38" t="n">
        <v>54.213252839529</v>
      </c>
      <c r="N114" s="38" t="n">
        <v>54.9770040458084</v>
      </c>
      <c r="O114" s="38" t="n">
        <v>57.2372342432343</v>
      </c>
      <c r="P114" s="38" t="n">
        <v>59.3129726384065</v>
      </c>
      <c r="Q114" s="38" t="n">
        <v>58.3085666924172</v>
      </c>
      <c r="R114" s="38" t="n">
        <v>56.6127136621102</v>
      </c>
      <c r="S114" s="38" t="n">
        <v>55.2711885332803</v>
      </c>
      <c r="T114" s="38" t="n">
        <v>55.5093493136928</v>
      </c>
      <c r="U114" s="38" t="n">
        <v>57.1800534880346</v>
      </c>
      <c r="V114" s="38" t="n">
        <v>60.0941049417975</v>
      </c>
      <c r="W114" s="38" t="n">
        <v>60.9741313536836</v>
      </c>
      <c r="X114" s="38" t="n">
        <v>62.2257770766999</v>
      </c>
      <c r="Y114" s="38" t="n">
        <v>62.7281212947294</v>
      </c>
      <c r="Z114" s="38" t="n">
        <v>62.9152619267515</v>
      </c>
      <c r="AA114" s="38" t="n">
        <v>62.5733293476728</v>
      </c>
      <c r="AB114" s="38" t="n">
        <v>62.2750738354605</v>
      </c>
      <c r="AC114" s="38" t="n">
        <v>61.0850738322379</v>
      </c>
      <c r="AD114" s="38" t="n">
        <v>60.5973811775453</v>
      </c>
      <c r="AE114" s="38" t="n">
        <v>60.3552626125548</v>
      </c>
      <c r="AF114" s="38" t="n">
        <v>61.8567962484519</v>
      </c>
      <c r="AG114" s="38" t="n">
        <v>63.7568129610925</v>
      </c>
      <c r="AH114" s="38" t="n">
        <v>63.4981494468567</v>
      </c>
      <c r="AI114" s="38" t="n">
        <v>64.159850464885</v>
      </c>
      <c r="AJ114" s="38" t="n">
        <v>63.8553605345551</v>
      </c>
      <c r="AK114" s="38" t="n">
        <v>64.3284299716529</v>
      </c>
      <c r="AL114" s="38" t="n">
        <v>65.5865330336638</v>
      </c>
      <c r="AM114" s="38" t="n">
        <v>65.1741515843483</v>
      </c>
      <c r="AN114" s="38" t="n">
        <v>66.4357857784343</v>
      </c>
      <c r="AO114" s="38" t="n">
        <v>67.332541959953</v>
      </c>
      <c r="AP114" s="38" t="n">
        <v>67.3656716984088</v>
      </c>
      <c r="AQ114" s="38" t="n">
        <v>67.8523664495097</v>
      </c>
      <c r="AR114" s="38" t="n">
        <v>66.993477653757</v>
      </c>
      <c r="AS114" s="38" t="n">
        <v>66.6953105580444</v>
      </c>
      <c r="AT114" s="38" t="n">
        <v>62.7037733453834</v>
      </c>
      <c r="AU114" s="38" t="n">
        <v>65.0670786657448</v>
      </c>
      <c r="AV114" s="38" t="n">
        <v>63.1162174947291</v>
      </c>
      <c r="AW114" s="38" t="n">
        <v>62.3602699705325</v>
      </c>
      <c r="AX114" s="38" t="n">
        <v>61.8170455216797</v>
      </c>
      <c r="AY114" s="38" t="n">
        <v>59.5907373359422</v>
      </c>
      <c r="AZ114" s="38" t="n">
        <v>60.3536924034584</v>
      </c>
      <c r="BA114" s="38" t="n">
        <v>61.0306441416896</v>
      </c>
      <c r="BB114" s="38" t="n">
        <v>61.8048072625036</v>
      </c>
      <c r="BC114" s="38" t="n">
        <v>61.7865636465037</v>
      </c>
      <c r="BD114" s="38" t="n">
        <v>60.7388846977727</v>
      </c>
      <c r="BE114" s="29" t="n">
        <v>55.7355116464608</v>
      </c>
      <c r="BF114" s="39" t="n">
        <v>-0.0848822940307823</v>
      </c>
      <c r="BG114" s="39" t="n">
        <v>-0.0031786901562626</v>
      </c>
      <c r="BH114" s="39" t="n">
        <v>0.100129630504992</v>
      </c>
    </row>
    <row r="115" s="20" customFormat="true" ht="11.15" hidden="false" customHeight="true" outlineLevel="0" collapsed="false">
      <c r="BE115" s="18"/>
    </row>
    <row r="116" s="20" customFormat="true" ht="11.15" hidden="false" customHeight="true" outlineLevel="0" collapsed="false">
      <c r="A116" s="20" t="s">
        <v>198</v>
      </c>
      <c r="BE116" s="18"/>
    </row>
    <row r="117" customFormat="false" ht="11.15" hidden="false" customHeight="true" outlineLevel="0" collapsed="false">
      <c r="A117" s="20" t="s">
        <v>199</v>
      </c>
      <c r="BD117" s="18"/>
      <c r="BE117" s="18"/>
    </row>
    <row r="118" customFormat="false" ht="11.15" hidden="false" customHeight="true" outlineLevel="0" collapsed="false">
      <c r="A118" s="20" t="s">
        <v>200</v>
      </c>
      <c r="BD118" s="18"/>
      <c r="BE118" s="18"/>
    </row>
    <row r="119" customFormat="false" ht="11.15" hidden="false" customHeight="true" outlineLevel="0" collapsed="false">
      <c r="A119" s="20" t="s">
        <v>201</v>
      </c>
      <c r="BD119" s="18"/>
      <c r="BE119" s="18"/>
    </row>
    <row r="120" customFormat="false" ht="11.15" hidden="false" customHeight="true" outlineLevel="0" collapsed="false">
      <c r="A120" s="40" t="s">
        <v>202</v>
      </c>
      <c r="BD120" s="18"/>
      <c r="BE120" s="18"/>
    </row>
    <row r="121" customFormat="false" ht="11.15" hidden="false" customHeight="true" outlineLevel="0" collapsed="false">
      <c r="A121" s="41" t="s">
        <v>203</v>
      </c>
      <c r="BD121" s="18"/>
      <c r="BE121" s="18"/>
    </row>
    <row r="122" customFormat="false" ht="11.15" hidden="false" customHeight="true" outlineLevel="0" collapsed="false">
      <c r="A122" s="41" t="s">
        <v>204</v>
      </c>
      <c r="BD122" s="18"/>
      <c r="BE122" s="18"/>
    </row>
    <row r="123" customFormat="false" ht="11.15" hidden="false" customHeight="true" outlineLevel="0" collapsed="false">
      <c r="A123" s="20" t="s">
        <v>205</v>
      </c>
      <c r="BD123" s="18"/>
      <c r="BE123" s="18"/>
    </row>
    <row r="124" customFormat="false" ht="11.15" hidden="false" customHeight="true" outlineLevel="0" collapsed="false">
      <c r="A124" s="18" t="s">
        <v>206</v>
      </c>
    </row>
    <row r="125" customFormat="false" ht="11.15" hidden="false" customHeight="true" outlineLevel="0" collapsed="false"/>
    <row r="126" customFormat="false" ht="11.15" hidden="false" customHeight="true" outlineLevel="0" collapsed="false"/>
    <row r="127" customFormat="false" ht="11.15" hidden="false" customHeight="true" outlineLevel="0" collapsed="false"/>
    <row r="128" customFormat="false" ht="11.15" hidden="false" customHeight="true" outlineLevel="0" collapsed="false"/>
    <row r="129" customFormat="false" ht="11.15" hidden="false" customHeight="true" outlineLevel="0" collapsed="false"/>
    <row r="130" customFormat="false" ht="11.15" hidden="false" customHeight="true" outlineLevel="0" collapsed="false"/>
    <row r="131" customFormat="false" ht="11.15" hidden="false" customHeight="true" outlineLevel="0" collapsed="false"/>
  </sheetData>
  <mergeCells count="1">
    <mergeCell ref="BF2:BG2"/>
  </mergeCells>
  <conditionalFormatting sqref="BF4:BH4 BF61:BH66">
    <cfRule type="cellIs" priority="2" operator="lessThanOrEqual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BF33:BH40 BF5:BH22 BF47:BH47 BF49:BH53 BF69:BH77 BF80:BH88 BF91:BH105 BF107:BH108 BF55:BH56">
    <cfRule type="cellIs" priority="4" operator="lessThanOrEqual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BF23:BH32">
    <cfRule type="cellIs" priority="6" operator="lessThanOrEqual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BF46:BH46">
    <cfRule type="cellIs" priority="8" operator="lessThanOrEqual" aboveAverage="0" equalAverage="0" bottom="0" percent="0" rank="0" text="" dxfId="6">
      <formula>0</formula>
    </cfRule>
    <cfRule type="cellIs" priority="9" operator="greaterThan" aboveAverage="0" equalAverage="0" bottom="0" percent="0" rank="0" text="" dxfId="7">
      <formula>0</formula>
    </cfRule>
  </conditionalFormatting>
  <conditionalFormatting sqref="BF41:BH45">
    <cfRule type="cellIs" priority="10" operator="lessThanOrEqual" aboveAverage="0" equalAverage="0" bottom="0" percent="0" rank="0" text="" dxfId="8">
      <formula>0</formula>
    </cfRule>
    <cfRule type="cellIs" priority="11" operator="greaterThan" aboveAverage="0" equalAverage="0" bottom="0" percent="0" rank="0" text="" dxfId="9">
      <formula>0</formula>
    </cfRule>
  </conditionalFormatting>
  <conditionalFormatting sqref="BF111:BH111">
    <cfRule type="cellIs" priority="12" operator="lessThanOrEqual" aboveAverage="0" equalAverage="0" bottom="0" percent="0" rank="0" text="" dxfId="10">
      <formula>0</formula>
    </cfRule>
    <cfRule type="cellIs" priority="13" operator="greaterThan" aboveAverage="0" equalAverage="0" bottom="0" percent="0" rank="0" text="" dxfId="11">
      <formula>0</formula>
    </cfRule>
  </conditionalFormatting>
  <conditionalFormatting sqref="BF57:BH58">
    <cfRule type="cellIs" priority="14" operator="lessThanOrEqual" aboveAverage="0" equalAverage="0" bottom="0" percent="0" rank="0" text="" dxfId="12">
      <formula>0</formula>
    </cfRule>
    <cfRule type="cellIs" priority="15" operator="greaterThan" aboveAverage="0" equalAverage="0" bottom="0" percent="0" rank="0" text="" dxfId="13">
      <formula>0</formula>
    </cfRule>
  </conditionalFormatting>
  <conditionalFormatting sqref="BF67:BH68">
    <cfRule type="cellIs" priority="16" operator="lessThanOrEqual" aboveAverage="0" equalAverage="0" bottom="0" percent="0" rank="0" text="" dxfId="14">
      <formula>0</formula>
    </cfRule>
    <cfRule type="cellIs" priority="17" operator="greaterThan" aboveAverage="0" equalAverage="0" bottom="0" percent="0" rank="0" text="" dxfId="15">
      <formula>0</formula>
    </cfRule>
  </conditionalFormatting>
  <conditionalFormatting sqref="BF78:BH79">
    <cfRule type="cellIs" priority="18" operator="lessThanOrEqual" aboveAverage="0" equalAverage="0" bottom="0" percent="0" rank="0" text="" dxfId="16">
      <formula>0</formula>
    </cfRule>
    <cfRule type="cellIs" priority="19" operator="greaterThan" aboveAverage="0" equalAverage="0" bottom="0" percent="0" rank="0" text="" dxfId="17">
      <formula>0</formula>
    </cfRule>
  </conditionalFormatting>
  <conditionalFormatting sqref="BF89:BH90">
    <cfRule type="cellIs" priority="20" operator="lessThanOrEqual" aboveAverage="0" equalAverage="0" bottom="0" percent="0" rank="0" text="" dxfId="18">
      <formula>0</formula>
    </cfRule>
    <cfRule type="cellIs" priority="21" operator="greaterThan" aboveAverage="0" equalAverage="0" bottom="0" percent="0" rank="0" text="" dxfId="19">
      <formula>0</formula>
    </cfRule>
  </conditionalFormatting>
  <conditionalFormatting sqref="BF109:BH110">
    <cfRule type="cellIs" priority="22" operator="lessThanOrEqual" aboveAverage="0" equalAverage="0" bottom="0" percent="0" rank="0" text="" dxfId="20">
      <formula>0</formula>
    </cfRule>
    <cfRule type="cellIs" priority="23" operator="greaterThan" aboveAverage="0" equalAverage="0" bottom="0" percent="0" rank="0" text="" dxfId="21">
      <formula>0</formula>
    </cfRule>
  </conditionalFormatting>
  <conditionalFormatting sqref="BF106:BH106">
    <cfRule type="cellIs" priority="24" operator="lessThanOrEqual" aboveAverage="0" equalAverage="0" bottom="0" percent="0" rank="0" text="" dxfId="22">
      <formula>0</formula>
    </cfRule>
    <cfRule type="cellIs" priority="25" operator="greaterThan" aboveAverage="0" equalAverage="0" bottom="0" percent="0" rank="0" text="" dxfId="23">
      <formula>0</formula>
    </cfRule>
  </conditionalFormatting>
  <conditionalFormatting sqref="BF112:BH112 BF114:BH114">
    <cfRule type="cellIs" priority="26" operator="lessThanOrEqual" aboveAverage="0" equalAverage="0" bottom="0" percent="0" rank="0" text="" dxfId="24">
      <formula>0</formula>
    </cfRule>
    <cfRule type="cellIs" priority="27" operator="greaterThan" aboveAverage="0" equalAverage="0" bottom="0" percent="0" rank="0" text="" dxfId="25">
      <formula>0</formula>
    </cfRule>
  </conditionalFormatting>
  <conditionalFormatting sqref="BF113:BH113">
    <cfRule type="cellIs" priority="28" operator="lessThanOrEqual" aboveAverage="0" equalAverage="0" bottom="0" percent="0" rank="0" text="" dxfId="26">
      <formula>0</formula>
    </cfRule>
    <cfRule type="cellIs" priority="29" operator="greaterThan" aboveAverage="0" equalAverage="0" bottom="0" percent="0" rank="0" text="" dxfId="27">
      <formula>0</formula>
    </cfRule>
  </conditionalFormatting>
  <conditionalFormatting sqref="BF48:BH48">
    <cfRule type="cellIs" priority="30" operator="lessThanOr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0</formula>
    </cfRule>
  </conditionalFormatting>
  <conditionalFormatting sqref="BF59:BH60">
    <cfRule type="cellIs" priority="32" operator="lessThanOrEqual" aboveAverage="0" equalAverage="0" bottom="0" percent="0" rank="0" text="" dxfId="30">
      <formula>0</formula>
    </cfRule>
    <cfRule type="cellIs" priority="33" operator="greaterThan" aboveAverage="0" equalAverage="0" bottom="0" percent="0" rank="0" text="" dxfId="31">
      <formula>0</formula>
    </cfRule>
  </conditionalFormatting>
  <conditionalFormatting sqref="BF54:BH54">
    <cfRule type="cellIs" priority="34" operator="lessThanOrEqual" aboveAverage="0" equalAverage="0" bottom="0" percent="0" rank="0" text="" dxfId="32">
      <formula>0</formula>
    </cfRule>
    <cfRule type="cellIs" priority="35" operator="greaterThan" aboveAverage="0" equalAverage="0" bottom="0" percent="0" rank="0" text="" dxfId="33">
      <formula>0</formula>
    </cfRule>
  </conditionalFormatting>
  <hyperlinks>
    <hyperlink ref="L1" location="Contents!A1" display="Contents"/>
    <hyperlink ref="BJ1" location="Contents!A1" display="Conten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false" showRowColHeaders="fals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A7" activeCellId="0" sqref="A7"/>
    </sheetView>
  </sheetViews>
  <sheetFormatPr defaultRowHeight="10.5" zeroHeight="false" outlineLevelRow="0" outlineLevelCol="0"/>
  <cols>
    <col collapsed="false" customWidth="true" hidden="false" outlineLevel="0" max="1" min="1" style="3" width="25.43"/>
    <col collapsed="false" customWidth="true" hidden="false" outlineLevel="0" max="2" min="2" style="3" width="19.44"/>
    <col collapsed="false" customWidth="true" hidden="false" outlineLevel="0" max="3" min="3" style="3" width="19.77"/>
    <col collapsed="false" customWidth="true" hidden="false" outlineLevel="0" max="6" min="4" style="3" width="14.44"/>
    <col collapsed="false" customWidth="true" hidden="false" outlineLevel="0" max="7" min="7" style="3" width="12.78"/>
    <col collapsed="false" customWidth="true" hidden="false" outlineLevel="0" max="243" min="8" style="3" width="14.44"/>
    <col collapsed="false" customWidth="true" hidden="false" outlineLevel="0" max="244" min="244" style="3" width="19"/>
    <col collapsed="false" customWidth="true" hidden="false" outlineLevel="0" max="1025" min="245" style="3" width="14.44"/>
  </cols>
  <sheetData>
    <row r="1" s="43" customFormat="true" ht="13" hidden="false" customHeight="false" outlineLevel="0" collapsed="false">
      <c r="A1" s="42" t="s">
        <v>207</v>
      </c>
      <c r="C1" s="3"/>
      <c r="E1" s="44" t="s">
        <v>89</v>
      </c>
    </row>
    <row r="2" s="43" customFormat="true" ht="13" hidden="false" customHeight="false" outlineLevel="0" collapsed="false">
      <c r="A2" s="42"/>
    </row>
    <row r="3" s="43" customFormat="true" ht="21.25" hidden="false" customHeight="true" outlineLevel="0" collapsed="false">
      <c r="B3" s="45" t="s">
        <v>208</v>
      </c>
      <c r="C3" s="45" t="s">
        <v>209</v>
      </c>
    </row>
    <row r="4" s="43" customFormat="true" ht="11.25" hidden="false" customHeight="true" outlineLevel="0" collapsed="false">
      <c r="B4" s="46"/>
      <c r="C4" s="46"/>
    </row>
    <row r="5" s="43" customFormat="true" ht="11.25" hidden="false" customHeight="true" outlineLevel="0" collapsed="false">
      <c r="A5" s="47" t="s">
        <v>210</v>
      </c>
      <c r="B5" s="48" t="s">
        <v>211</v>
      </c>
      <c r="C5" s="48" t="s">
        <v>212</v>
      </c>
    </row>
    <row r="6" s="43" customFormat="true" ht="11.25" hidden="false" customHeight="true" outlineLevel="0" collapsed="false">
      <c r="B6" s="49"/>
      <c r="C6" s="49"/>
    </row>
    <row r="7" customFormat="false" ht="11.25" hidden="false" customHeight="true" outlineLevel="0" collapsed="false">
      <c r="A7" s="3" t="n">
        <v>2000</v>
      </c>
      <c r="B7" s="50" t="n">
        <v>33.422</v>
      </c>
      <c r="C7" s="50" t="n">
        <v>4.47</v>
      </c>
      <c r="E7" s="50"/>
      <c r="F7" s="50"/>
    </row>
    <row r="8" customFormat="false" ht="11.25" hidden="false" customHeight="true" outlineLevel="0" collapsed="false">
      <c r="A8" s="3" t="n">
        <v>2001</v>
      </c>
      <c r="B8" s="50" t="n">
        <v>23.259</v>
      </c>
      <c r="C8" s="50" t="n">
        <v>1.49</v>
      </c>
      <c r="E8" s="50"/>
      <c r="F8" s="50"/>
    </row>
    <row r="9" customFormat="false" ht="11.25" hidden="false" customHeight="true" outlineLevel="0" collapsed="false">
      <c r="A9" s="3" t="n">
        <v>2002</v>
      </c>
      <c r="B9" s="50" t="n">
        <v>15.234</v>
      </c>
      <c r="C9" s="50" t="n">
        <v>1.59</v>
      </c>
      <c r="E9" s="50"/>
      <c r="F9" s="50"/>
    </row>
    <row r="10" customFormat="false" ht="11.25" hidden="false" customHeight="true" outlineLevel="0" collapsed="false">
      <c r="A10" s="3" t="n">
        <v>2003</v>
      </c>
      <c r="B10" s="50" t="n">
        <v>23.369</v>
      </c>
      <c r="C10" s="50" t="n">
        <v>1.55</v>
      </c>
      <c r="E10" s="50"/>
      <c r="F10" s="50"/>
    </row>
    <row r="11" customFormat="false" ht="11.25" hidden="false" customHeight="true" outlineLevel="0" collapsed="false">
      <c r="A11" s="3" t="n">
        <v>2004</v>
      </c>
      <c r="B11" s="50" t="n">
        <v>52.757</v>
      </c>
      <c r="C11" s="50" t="n">
        <v>1.72</v>
      </c>
      <c r="E11" s="50"/>
      <c r="F11" s="50"/>
    </row>
    <row r="12" customFormat="false" ht="11.25" hidden="false" customHeight="true" outlineLevel="0" collapsed="false">
      <c r="A12" s="3" t="n">
        <v>2005</v>
      </c>
      <c r="B12" s="50" t="n">
        <v>35.186</v>
      </c>
      <c r="C12" s="50" t="n">
        <v>1.46</v>
      </c>
      <c r="E12" s="50"/>
      <c r="F12" s="50"/>
    </row>
    <row r="13" customFormat="false" ht="11.25" hidden="false" customHeight="true" outlineLevel="0" collapsed="false">
      <c r="A13" s="3" t="n">
        <v>2006</v>
      </c>
      <c r="B13" s="50" t="n">
        <v>37.964</v>
      </c>
      <c r="C13" s="50" t="n">
        <v>2.32</v>
      </c>
      <c r="E13" s="50"/>
      <c r="F13" s="50"/>
    </row>
    <row r="14" customFormat="false" ht="11.25" hidden="false" customHeight="true" outlineLevel="0" collapsed="false">
      <c r="A14" s="3" t="n">
        <v>2007</v>
      </c>
      <c r="B14" s="50" t="n">
        <v>67.351</v>
      </c>
      <c r="C14" s="50" t="n">
        <v>3.53</v>
      </c>
      <c r="E14" s="50"/>
      <c r="F14" s="50"/>
    </row>
    <row r="15" customFormat="false" ht="11.25" hidden="false" customHeight="true" outlineLevel="0" collapsed="false">
      <c r="A15" s="3" t="n">
        <v>2008</v>
      </c>
      <c r="B15" s="50" t="n">
        <v>86.002</v>
      </c>
      <c r="C15" s="50" t="n">
        <v>4.44</v>
      </c>
      <c r="E15" s="50"/>
      <c r="F15" s="50"/>
    </row>
    <row r="16" customFormat="false" ht="11.25" hidden="false" customHeight="true" outlineLevel="0" collapsed="false">
      <c r="A16" s="3" t="n">
        <v>2009</v>
      </c>
      <c r="B16" s="50" t="n">
        <v>39.375</v>
      </c>
      <c r="C16" s="50" t="n">
        <v>5.1646</v>
      </c>
      <c r="E16" s="50"/>
      <c r="F16" s="50"/>
    </row>
    <row r="17" customFormat="false" ht="11.25" hidden="false" customHeight="true" outlineLevel="0" collapsed="false">
      <c r="A17" s="3" t="n">
        <v>2010</v>
      </c>
      <c r="B17" s="50" t="n">
        <v>45.966</v>
      </c>
      <c r="C17" s="50" t="n">
        <v>4.3</v>
      </c>
      <c r="E17" s="50"/>
      <c r="F17" s="50"/>
    </row>
    <row r="18" customFormat="false" ht="11.25" hidden="false" customHeight="true" outlineLevel="0" collapsed="false">
      <c r="A18" s="3" t="n">
        <v>2011</v>
      </c>
      <c r="B18" s="50" t="n">
        <v>39.661</v>
      </c>
      <c r="C18" s="50" t="n">
        <v>4.2917</v>
      </c>
      <c r="E18" s="50"/>
      <c r="F18" s="50"/>
    </row>
    <row r="19" customFormat="false" ht="11.25" hidden="false" customHeight="true" outlineLevel="0" collapsed="false">
      <c r="A19" s="3" t="n">
        <v>2012</v>
      </c>
      <c r="B19" s="50" t="n">
        <v>31.019</v>
      </c>
      <c r="C19" s="50" t="n">
        <v>4.45</v>
      </c>
      <c r="E19" s="50"/>
      <c r="F19" s="50"/>
    </row>
    <row r="20" customFormat="false" ht="11.25" hidden="false" customHeight="true" outlineLevel="0" collapsed="false">
      <c r="A20" s="3" t="n">
        <v>2013</v>
      </c>
      <c r="B20" s="50" t="n">
        <v>27.074</v>
      </c>
      <c r="C20" s="50" t="n">
        <v>4.7521</v>
      </c>
      <c r="E20" s="50"/>
      <c r="F20" s="50"/>
    </row>
    <row r="21" customFormat="false" ht="11.25" hidden="false" customHeight="true" outlineLevel="0" collapsed="false">
      <c r="A21" s="3" t="n">
        <v>2014</v>
      </c>
      <c r="B21" s="50" t="n">
        <v>30.786</v>
      </c>
      <c r="C21" s="50" t="n">
        <v>4.6833</v>
      </c>
      <c r="E21" s="50"/>
      <c r="F21" s="50"/>
    </row>
    <row r="22" customFormat="false" ht="11.25" hidden="false" customHeight="true" outlineLevel="0" collapsed="false">
      <c r="A22" s="3" t="n">
        <v>2015</v>
      </c>
      <c r="B22" s="50" t="n">
        <v>28.455</v>
      </c>
      <c r="C22" s="50" t="n">
        <v>5.1125</v>
      </c>
      <c r="E22" s="50"/>
      <c r="F22" s="50"/>
    </row>
    <row r="23" customFormat="false" ht="11.25" hidden="false" customHeight="true" outlineLevel="0" collapsed="false">
      <c r="A23" s="3" t="n">
        <v>2016</v>
      </c>
      <c r="B23" s="50" t="n">
        <v>25.472</v>
      </c>
      <c r="C23" s="50" t="n">
        <v>8.8438</v>
      </c>
      <c r="E23" s="50"/>
      <c r="F23" s="50"/>
    </row>
    <row r="24" customFormat="false" ht="11.25" hidden="false" customHeight="true" outlineLevel="0" collapsed="false">
      <c r="A24" s="3" t="n">
        <v>2017</v>
      </c>
      <c r="B24" s="50" t="n">
        <v>55.79</v>
      </c>
      <c r="C24" s="50" t="n">
        <v>12.0729</v>
      </c>
      <c r="E24" s="50"/>
      <c r="F24" s="50"/>
    </row>
    <row r="25" customFormat="false" ht="11.25" hidden="false" customHeight="true" outlineLevel="0" collapsed="false">
      <c r="A25" s="3" t="n">
        <v>2018</v>
      </c>
      <c r="B25" s="50" t="n">
        <v>72.794</v>
      </c>
      <c r="C25" s="50" t="n">
        <v>14.656</v>
      </c>
      <c r="E25" s="50"/>
      <c r="F25" s="50"/>
    </row>
    <row r="26" customFormat="false" ht="11.25" hidden="false" customHeight="true" outlineLevel="0" collapsed="false">
      <c r="A26" s="3" t="n">
        <v>2019</v>
      </c>
      <c r="B26" s="50" t="n">
        <v>33.197</v>
      </c>
      <c r="C26" s="50" t="n">
        <v>11.3104</v>
      </c>
      <c r="E26" s="50"/>
      <c r="F26" s="50"/>
    </row>
    <row r="27" customFormat="false" ht="11.25" hidden="false" customHeight="true" outlineLevel="0" collapsed="false">
      <c r="A27" s="51" t="n">
        <v>2020</v>
      </c>
      <c r="B27" s="52" t="n">
        <v>31.437</v>
      </c>
      <c r="C27" s="52" t="n">
        <v>6.8</v>
      </c>
      <c r="E27" s="50"/>
      <c r="F27" s="50"/>
    </row>
    <row r="28" customFormat="false" ht="11.25" hidden="false" customHeight="true" outlineLevel="0" collapsed="false">
      <c r="B28" s="50"/>
      <c r="C28" s="50"/>
      <c r="E28" s="50"/>
      <c r="F28" s="50"/>
    </row>
    <row r="29" customFormat="false" ht="11.25" hidden="false" customHeight="true" outlineLevel="0" collapsed="false">
      <c r="A29" s="53" t="s">
        <v>213</v>
      </c>
      <c r="B29" s="54"/>
    </row>
    <row r="30" customFormat="false" ht="11.25" hidden="false" customHeight="true" outlineLevel="0" collapsed="false">
      <c r="A30" s="53" t="s">
        <v>214</v>
      </c>
    </row>
  </sheetData>
  <hyperlinks>
    <hyperlink ref="E1" location="Contents!A1" display="Conten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52"/>
  <sheetViews>
    <sheetView showFormulas="false" showGridLines="false" showRowColHeaders="fals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P35" activePane="bottomRight" state="frozen"/>
      <selection pane="topLeft" activeCell="A1" activeCellId="0" sqref="A1"/>
      <selection pane="topRight" activeCell="P1" activeCellId="0" sqref="P1"/>
      <selection pane="bottomLeft" activeCell="A35" activeCellId="0" sqref="A35"/>
      <selection pane="bottomRight" activeCell="R52" activeCellId="0" sqref="R52"/>
    </sheetView>
  </sheetViews>
  <sheetFormatPr defaultRowHeight="10.5" zeroHeight="false" outlineLevelRow="0" outlineLevelCol="0"/>
  <cols>
    <col collapsed="false" customWidth="true" hidden="false" outlineLevel="0" max="1" min="1" style="1" width="25.43"/>
    <col collapsed="false" customWidth="true" hidden="false" outlineLevel="0" max="5" min="2" style="1" width="10.11"/>
    <col collapsed="false" customWidth="true" hidden="false" outlineLevel="0" max="30" min="6" style="1" width="10.44"/>
    <col collapsed="false" customWidth="true" hidden="false" outlineLevel="0" max="31" min="31" style="1" width="10.11"/>
    <col collapsed="false" customWidth="true" hidden="false" outlineLevel="0" max="32" min="32" style="1" width="11.11"/>
    <col collapsed="false" customWidth="true" hidden="false" outlineLevel="0" max="1025" min="33" style="1" width="12.66"/>
  </cols>
  <sheetData>
    <row r="1" customFormat="false" ht="13" hidden="false" customHeight="false" outlineLevel="0" collapsed="false">
      <c r="A1" s="55" t="s">
        <v>215</v>
      </c>
      <c r="J1" s="14"/>
      <c r="L1" s="14" t="s">
        <v>89</v>
      </c>
      <c r="AF1" s="14" t="s">
        <v>89</v>
      </c>
    </row>
    <row r="2" customFormat="false" ht="16" hidden="false" customHeight="true" outlineLevel="0" collapsed="false">
      <c r="A2" s="56" t="s">
        <v>216</v>
      </c>
      <c r="B2" s="57"/>
      <c r="C2" s="57"/>
      <c r="D2" s="57"/>
      <c r="E2" s="57"/>
      <c r="F2" s="57"/>
      <c r="G2" s="57"/>
      <c r="H2" s="57"/>
      <c r="I2" s="57"/>
      <c r="M2" s="58"/>
      <c r="N2" s="58"/>
      <c r="O2" s="58"/>
      <c r="P2" s="58"/>
      <c r="AC2" s="41"/>
      <c r="AD2" s="41"/>
    </row>
    <row r="3" customFormat="false" ht="14.5" hidden="false" customHeight="true" outlineLevel="0" collapsed="false">
      <c r="B3" s="59"/>
      <c r="C3" s="59"/>
      <c r="D3" s="59"/>
      <c r="E3" s="59"/>
      <c r="F3" s="59"/>
      <c r="G3" s="59"/>
      <c r="H3" s="59"/>
      <c r="I3" s="59"/>
      <c r="J3" s="41"/>
      <c r="K3" s="41"/>
      <c r="L3" s="41"/>
      <c r="M3" s="41"/>
      <c r="N3" s="41"/>
      <c r="O3" s="41"/>
      <c r="R3" s="41"/>
      <c r="S3" s="60"/>
      <c r="T3" s="60"/>
      <c r="U3" s="60"/>
      <c r="V3" s="60"/>
      <c r="W3" s="60"/>
      <c r="AB3" s="61" t="s">
        <v>90</v>
      </c>
      <c r="AC3" s="61"/>
      <c r="AD3" s="62" t="s">
        <v>91</v>
      </c>
    </row>
    <row r="4" customFormat="false" ht="14.5" hidden="false" customHeight="true" outlineLevel="0" collapsed="false">
      <c r="A4" s="11" t="s">
        <v>217</v>
      </c>
      <c r="B4" s="41" t="n">
        <v>1975</v>
      </c>
      <c r="C4" s="41" t="n">
        <v>1980</v>
      </c>
      <c r="D4" s="41" t="n">
        <v>1985</v>
      </c>
      <c r="E4" s="41" t="n">
        <v>1990</v>
      </c>
      <c r="F4" s="41" t="n">
        <v>1995</v>
      </c>
      <c r="G4" s="41" t="n">
        <v>2000</v>
      </c>
      <c r="H4" s="41" t="n">
        <v>2001</v>
      </c>
      <c r="I4" s="41" t="n">
        <v>2002</v>
      </c>
      <c r="J4" s="41" t="n">
        <v>2003</v>
      </c>
      <c r="K4" s="41" t="n">
        <v>2004</v>
      </c>
      <c r="L4" s="41" t="n">
        <v>2005</v>
      </c>
      <c r="M4" s="41" t="n">
        <v>2006</v>
      </c>
      <c r="N4" s="41" t="n">
        <v>2007</v>
      </c>
      <c r="O4" s="41" t="n">
        <v>2008</v>
      </c>
      <c r="P4" s="41" t="n">
        <v>2009</v>
      </c>
      <c r="Q4" s="41" t="n">
        <v>2010</v>
      </c>
      <c r="R4" s="41" t="n">
        <v>2011</v>
      </c>
      <c r="S4" s="41" t="n">
        <v>2012</v>
      </c>
      <c r="T4" s="41" t="n">
        <v>2013</v>
      </c>
      <c r="U4" s="41" t="n">
        <v>2014</v>
      </c>
      <c r="V4" s="41" t="n">
        <v>2015</v>
      </c>
      <c r="W4" s="41" t="n">
        <v>2016</v>
      </c>
      <c r="X4" s="41" t="n">
        <v>2017</v>
      </c>
      <c r="Y4" s="41" t="n">
        <v>2018</v>
      </c>
      <c r="Z4" s="41" t="n">
        <v>2019</v>
      </c>
      <c r="AA4" s="41" t="n">
        <v>2020</v>
      </c>
      <c r="AB4" s="61" t="n">
        <v>2020</v>
      </c>
      <c r="AC4" s="62" t="s">
        <v>218</v>
      </c>
      <c r="AD4" s="62" t="n">
        <v>2020</v>
      </c>
    </row>
    <row r="5" customFormat="false" ht="9.75" hidden="false" customHeight="true" outlineLevel="0" collapsed="false">
      <c r="A5" s="1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61"/>
      <c r="AC5" s="62"/>
      <c r="AD5" s="61"/>
    </row>
    <row r="6" customFormat="false" ht="14.5" hidden="false" customHeight="true" outlineLevel="0" collapsed="false">
      <c r="A6" s="63" t="s">
        <v>95</v>
      </c>
      <c r="B6" s="64"/>
      <c r="C6" s="64"/>
      <c r="D6" s="64"/>
      <c r="E6" s="65" t="n">
        <v>743</v>
      </c>
      <c r="F6" s="65" t="n">
        <v>743</v>
      </c>
      <c r="G6" s="65" t="n">
        <v>855</v>
      </c>
      <c r="H6" s="65" t="n">
        <v>838</v>
      </c>
      <c r="I6" s="65" t="n">
        <v>843</v>
      </c>
      <c r="J6" s="65" t="n">
        <v>960</v>
      </c>
      <c r="K6" s="65" t="n">
        <v>960</v>
      </c>
      <c r="L6" s="65" t="n">
        <v>960</v>
      </c>
      <c r="M6" s="65" t="n">
        <v>960</v>
      </c>
      <c r="N6" s="65" t="n">
        <v>960</v>
      </c>
      <c r="O6" s="65" t="n">
        <v>963</v>
      </c>
      <c r="P6" s="65" t="n">
        <v>965</v>
      </c>
      <c r="Q6" s="65" t="n">
        <v>965</v>
      </c>
      <c r="R6" s="65" t="n">
        <v>887</v>
      </c>
      <c r="S6" s="65" t="n">
        <v>824</v>
      </c>
      <c r="T6" s="65" t="n">
        <v>823</v>
      </c>
      <c r="U6" s="65" t="n">
        <v>813</v>
      </c>
      <c r="V6" s="65" t="n">
        <v>906</v>
      </c>
      <c r="W6" s="65" t="n">
        <v>926</v>
      </c>
      <c r="X6" s="65" t="n">
        <v>925.7</v>
      </c>
      <c r="Y6" s="65" t="n">
        <v>950.6</v>
      </c>
      <c r="Z6" s="65" t="n">
        <v>935.6</v>
      </c>
      <c r="AA6" s="65" t="n">
        <v>906</v>
      </c>
      <c r="AB6" s="41" t="n">
        <f aca="false">+AA6/Z6*(365/366)-1</f>
        <v>-0.0342832512142641</v>
      </c>
      <c r="AC6" s="41" t="n">
        <f aca="false">+(Z6/P6)^(0.1)-1</f>
        <v>-0.00308922515688947</v>
      </c>
      <c r="AD6" s="41" t="n">
        <f aca="false">+AA6/$AA$43</f>
        <v>0.0643694493783304</v>
      </c>
    </row>
    <row r="7" customFormat="false" ht="14.5" hidden="false" customHeight="true" outlineLevel="0" collapsed="false">
      <c r="A7" s="63" t="s">
        <v>96</v>
      </c>
      <c r="B7" s="64"/>
      <c r="C7" s="64"/>
      <c r="D7" s="64"/>
      <c r="E7" s="65" t="n">
        <v>2913.5</v>
      </c>
      <c r="F7" s="65" t="n">
        <v>3170.96</v>
      </c>
      <c r="G7" s="65" t="n">
        <v>2793</v>
      </c>
      <c r="H7" s="65" t="n">
        <v>2216</v>
      </c>
      <c r="I7" s="65" t="n">
        <v>2252</v>
      </c>
      <c r="J7" s="65" t="n">
        <v>2133</v>
      </c>
      <c r="K7" s="65" t="n">
        <v>2152</v>
      </c>
      <c r="L7" s="65" t="n">
        <v>2285</v>
      </c>
      <c r="M7" s="65" t="n">
        <v>2274</v>
      </c>
      <c r="N7" s="65" t="n">
        <v>2214</v>
      </c>
      <c r="O7" s="65" t="n">
        <v>2229</v>
      </c>
      <c r="P7" s="65" t="n">
        <v>2382</v>
      </c>
      <c r="Q7" s="65" t="n">
        <v>2405</v>
      </c>
      <c r="R7" s="65" t="n">
        <v>2409</v>
      </c>
      <c r="S7" s="65" t="n">
        <v>2592</v>
      </c>
      <c r="T7" s="65" t="n">
        <v>2607</v>
      </c>
      <c r="U7" s="65" t="n">
        <v>2514</v>
      </c>
      <c r="V7" s="65" t="n">
        <v>2542</v>
      </c>
      <c r="W7" s="65" t="n">
        <v>2517</v>
      </c>
      <c r="X7" s="65" t="n">
        <v>2483</v>
      </c>
      <c r="Y7" s="65" t="n">
        <v>2540.5</v>
      </c>
      <c r="Z7" s="65" t="n">
        <v>2555.3</v>
      </c>
      <c r="AA7" s="66" t="n">
        <v>2587</v>
      </c>
      <c r="AB7" s="41" t="n">
        <f aca="false">+AA7/Z7*(365/366)-1</f>
        <v>0.00963945289753498</v>
      </c>
      <c r="AC7" s="41" t="n">
        <f aca="false">+(Z7/P7)^(0.1)-1</f>
        <v>0.00704763477384396</v>
      </c>
      <c r="AD7" s="41" t="n">
        <f aca="false">+AA7/$AA$43</f>
        <v>0.183801065719361</v>
      </c>
    </row>
    <row r="8" customFormat="false" ht="14.5" hidden="false" customHeight="true" outlineLevel="0" collapsed="false">
      <c r="A8" s="31" t="s">
        <v>97</v>
      </c>
      <c r="B8" s="67"/>
      <c r="C8" s="67"/>
      <c r="D8" s="67"/>
      <c r="E8" s="67" t="n">
        <v>3656.5</v>
      </c>
      <c r="F8" s="67" t="n">
        <v>3913.96</v>
      </c>
      <c r="G8" s="67" t="n">
        <v>3648</v>
      </c>
      <c r="H8" s="67" t="n">
        <v>3054</v>
      </c>
      <c r="I8" s="67" t="n">
        <v>3095</v>
      </c>
      <c r="J8" s="67" t="n">
        <v>3093</v>
      </c>
      <c r="K8" s="67" t="n">
        <v>3112</v>
      </c>
      <c r="L8" s="67" t="n">
        <v>3245</v>
      </c>
      <c r="M8" s="67" t="n">
        <v>3234</v>
      </c>
      <c r="N8" s="67" t="n">
        <v>3174</v>
      </c>
      <c r="O8" s="67" t="n">
        <v>3192</v>
      </c>
      <c r="P8" s="67" t="n">
        <v>3347</v>
      </c>
      <c r="Q8" s="67" t="n">
        <v>3370</v>
      </c>
      <c r="R8" s="67" t="n">
        <f aca="false">+R7+R6</f>
        <v>3296</v>
      </c>
      <c r="S8" s="67" t="n">
        <f aca="false">+S7+S6</f>
        <v>3416</v>
      </c>
      <c r="T8" s="67" t="n">
        <f aca="false">+T7+T6</f>
        <v>3430</v>
      </c>
      <c r="U8" s="67" t="n">
        <f aca="false">+U7+U6</f>
        <v>3327</v>
      </c>
      <c r="V8" s="67" t="n">
        <f aca="false">+V7+V6</f>
        <v>3448</v>
      </c>
      <c r="W8" s="67" t="n">
        <f aca="false">+W7+W6</f>
        <v>3443</v>
      </c>
      <c r="X8" s="67" t="n">
        <f aca="false">+X7+X6</f>
        <v>3408.7</v>
      </c>
      <c r="Y8" s="67" t="n">
        <f aca="false">+Y7+Y6</f>
        <v>3491.1</v>
      </c>
      <c r="Z8" s="67" t="n">
        <f aca="false">+Z7+Z6</f>
        <v>3490.9</v>
      </c>
      <c r="AA8" s="67" t="n">
        <f aca="false">+AA7+AA6</f>
        <v>3493</v>
      </c>
      <c r="AB8" s="68" t="n">
        <f aca="false">+AA8/Z8*(365/366)-1</f>
        <v>-0.00213231998825358</v>
      </c>
      <c r="AC8" s="68" t="n">
        <f aca="false">+(Z8/P8)^(0.1)-1</f>
        <v>0.00421838849746625</v>
      </c>
      <c r="AD8" s="68" t="n">
        <f aca="false">+AA8/$AA$43</f>
        <v>0.248170515097691</v>
      </c>
    </row>
    <row r="9" customFormat="false" ht="9.75" hidden="false" customHeight="true" outlineLevel="0" collapsed="false">
      <c r="A9" s="69"/>
      <c r="B9" s="70"/>
      <c r="C9" s="70"/>
      <c r="D9" s="70"/>
      <c r="E9" s="70"/>
      <c r="F9" s="70"/>
      <c r="G9" s="70"/>
      <c r="H9" s="70"/>
      <c r="I9" s="70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0"/>
      <c r="Y9" s="70"/>
      <c r="Z9" s="70"/>
      <c r="AA9" s="71"/>
      <c r="AB9" s="41"/>
      <c r="AC9" s="41"/>
      <c r="AD9" s="41"/>
    </row>
    <row r="10" customFormat="false" ht="14.5" hidden="false" customHeight="true" outlineLevel="0" collapsed="false">
      <c r="A10" s="3" t="s">
        <v>100</v>
      </c>
      <c r="B10" s="70"/>
      <c r="C10" s="70"/>
      <c r="D10" s="70"/>
      <c r="E10" s="65" t="n">
        <v>0</v>
      </c>
      <c r="F10" s="65" t="n">
        <v>0</v>
      </c>
      <c r="G10" s="65" t="n">
        <v>0</v>
      </c>
      <c r="H10" s="65" t="n">
        <v>0</v>
      </c>
      <c r="I10" s="65" t="n">
        <v>0</v>
      </c>
      <c r="J10" s="65" t="n">
        <v>0</v>
      </c>
      <c r="K10" s="65" t="n">
        <v>0</v>
      </c>
      <c r="L10" s="65" t="n">
        <v>0</v>
      </c>
      <c r="M10" s="65" t="n">
        <v>0</v>
      </c>
      <c r="N10" s="65" t="n">
        <v>0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0</v>
      </c>
      <c r="T10" s="65" t="n">
        <v>0</v>
      </c>
      <c r="U10" s="65" t="n">
        <v>0</v>
      </c>
      <c r="V10" s="65" t="n">
        <v>0</v>
      </c>
      <c r="W10" s="65" t="n">
        <v>0</v>
      </c>
      <c r="X10" s="65" t="n">
        <v>24</v>
      </c>
      <c r="Y10" s="65" t="n">
        <v>48</v>
      </c>
      <c r="Z10" s="65" t="n">
        <v>39.7</v>
      </c>
      <c r="AA10" s="66" t="n">
        <v>40</v>
      </c>
      <c r="AB10" s="41" t="n">
        <f aca="false">+AA10/Z10*(365/366)-1</f>
        <v>0.00480378797263636</v>
      </c>
      <c r="AC10" s="41" t="s">
        <v>219</v>
      </c>
      <c r="AD10" s="41" t="n">
        <f aca="false">+AA10/$AA$43</f>
        <v>0.00284191829484902</v>
      </c>
    </row>
    <row r="11" customFormat="false" ht="14.5" hidden="false" customHeight="true" outlineLevel="0" collapsed="false">
      <c r="A11" s="3" t="s">
        <v>220</v>
      </c>
      <c r="B11" s="70"/>
      <c r="C11" s="70"/>
      <c r="D11" s="70"/>
      <c r="E11" s="70" t="n">
        <v>0</v>
      </c>
      <c r="F11" s="70" t="n">
        <v>55</v>
      </c>
      <c r="G11" s="70" t="n">
        <v>145</v>
      </c>
      <c r="H11" s="70" t="n">
        <v>145</v>
      </c>
      <c r="I11" s="70" t="n">
        <v>144.7</v>
      </c>
      <c r="J11" s="70" t="n">
        <v>162.7</v>
      </c>
      <c r="K11" s="70" t="n">
        <v>165.7</v>
      </c>
      <c r="L11" s="70" t="n">
        <v>165.7</v>
      </c>
      <c r="M11" s="70" t="n">
        <v>165.7</v>
      </c>
      <c r="N11" s="70" t="n">
        <v>165.7</v>
      </c>
      <c r="O11" s="70" t="n">
        <v>165.7</v>
      </c>
      <c r="P11" s="70" t="n">
        <v>165.7</v>
      </c>
      <c r="Q11" s="70" t="n">
        <v>165.7</v>
      </c>
      <c r="R11" s="70" t="n">
        <v>217.5</v>
      </c>
      <c r="S11" s="70" t="n">
        <v>217.5</v>
      </c>
      <c r="T11" s="70" t="n">
        <v>217.5</v>
      </c>
      <c r="U11" s="70" t="n">
        <v>217.5</v>
      </c>
      <c r="V11" s="70" t="n">
        <v>217.36</v>
      </c>
      <c r="W11" s="70" t="n">
        <v>206.86</v>
      </c>
      <c r="X11" s="70" t="n">
        <v>206.86</v>
      </c>
      <c r="Y11" s="70" t="n">
        <v>206.86</v>
      </c>
      <c r="Z11" s="70" t="n">
        <v>261.86</v>
      </c>
      <c r="AA11" s="71" t="n">
        <v>262</v>
      </c>
      <c r="AB11" s="41" t="n">
        <f aca="false">+AA11/Z11*(365/366)-1</f>
        <v>-0.00219906436468176</v>
      </c>
      <c r="AC11" s="41" t="n">
        <f aca="false">+(Z11/P11)^(0.1)-1</f>
        <v>0.0468263973448646</v>
      </c>
      <c r="AD11" s="41" t="n">
        <f aca="false">+AA11/$AA$43</f>
        <v>0.0186145648312611</v>
      </c>
    </row>
    <row r="12" customFormat="false" ht="14.5" hidden="false" customHeight="true" outlineLevel="0" collapsed="false">
      <c r="A12" s="3" t="s">
        <v>221</v>
      </c>
      <c r="B12" s="70"/>
      <c r="C12" s="70"/>
      <c r="D12" s="70"/>
      <c r="E12" s="70" t="n">
        <v>95</v>
      </c>
      <c r="F12" s="70" t="n">
        <v>105</v>
      </c>
      <c r="G12" s="70" t="n">
        <v>161.2</v>
      </c>
      <c r="H12" s="70" t="n">
        <v>161.2</v>
      </c>
      <c r="I12" s="70" t="n">
        <v>161.2</v>
      </c>
      <c r="J12" s="70" t="n">
        <v>161.2</v>
      </c>
      <c r="K12" s="70" t="n">
        <v>151.2</v>
      </c>
      <c r="L12" s="70" t="n">
        <v>151.2</v>
      </c>
      <c r="M12" s="70" t="n">
        <v>151.2</v>
      </c>
      <c r="N12" s="70" t="n">
        <v>204.4</v>
      </c>
      <c r="O12" s="70" t="n">
        <v>204.4</v>
      </c>
      <c r="P12" s="70" t="n">
        <v>204.4</v>
      </c>
      <c r="Q12" s="70" t="n">
        <v>204.4</v>
      </c>
      <c r="R12" s="70" t="n">
        <v>204</v>
      </c>
      <c r="S12" s="70" t="n">
        <v>204.4</v>
      </c>
      <c r="T12" s="70" t="n">
        <v>204.4</v>
      </c>
      <c r="U12" s="70" t="n">
        <v>204.4</v>
      </c>
      <c r="V12" s="70" t="n">
        <v>204.4</v>
      </c>
      <c r="W12" s="70" t="n">
        <v>204.4</v>
      </c>
      <c r="X12" s="70" t="n">
        <v>204.4</v>
      </c>
      <c r="Y12" s="70" t="n">
        <v>204.4</v>
      </c>
      <c r="Z12" s="70" t="n">
        <v>204.4</v>
      </c>
      <c r="AA12" s="71" t="n">
        <v>204</v>
      </c>
      <c r="AB12" s="41" t="n">
        <f aca="false">+AA12/Z12*(365/366)-1</f>
        <v>-0.00468384074941453</v>
      </c>
      <c r="AC12" s="41" t="n">
        <f aca="false">+(Z12/P12)^(0.1)-1</f>
        <v>0</v>
      </c>
      <c r="AD12" s="41" t="n">
        <f aca="false">+AA12/$AA$43</f>
        <v>0.01449378330373</v>
      </c>
    </row>
    <row r="13" customFormat="false" ht="14.5" hidden="false" customHeight="true" outlineLevel="0" collapsed="false">
      <c r="A13" s="63" t="s">
        <v>222</v>
      </c>
      <c r="B13" s="64"/>
      <c r="C13" s="64"/>
      <c r="D13" s="64"/>
      <c r="E13" s="65" t="n">
        <v>0</v>
      </c>
      <c r="F13" s="65" t="n">
        <v>0</v>
      </c>
      <c r="G13" s="65" t="n">
        <v>29</v>
      </c>
      <c r="H13" s="65" t="n">
        <v>29</v>
      </c>
      <c r="I13" s="65" t="n">
        <v>29</v>
      </c>
      <c r="J13" s="65" t="n">
        <v>29</v>
      </c>
      <c r="K13" s="65" t="n">
        <v>29</v>
      </c>
      <c r="L13" s="65" t="n">
        <v>29</v>
      </c>
      <c r="M13" s="65" t="n">
        <v>54.2</v>
      </c>
      <c r="N13" s="65" t="n">
        <v>54.2</v>
      </c>
      <c r="O13" s="65" t="n">
        <v>54.2</v>
      </c>
      <c r="P13" s="65" t="n">
        <v>54.2</v>
      </c>
      <c r="Q13" s="65" t="n">
        <v>54.2</v>
      </c>
      <c r="R13" s="65" t="n">
        <v>54.2</v>
      </c>
      <c r="S13" s="65" t="n">
        <v>54.2</v>
      </c>
      <c r="T13" s="65" t="n">
        <v>49.2</v>
      </c>
      <c r="U13" s="65" t="n">
        <v>49.2</v>
      </c>
      <c r="V13" s="65" t="n">
        <v>49.2</v>
      </c>
      <c r="W13" s="65" t="n">
        <v>49.2</v>
      </c>
      <c r="X13" s="65" t="n">
        <v>49.2</v>
      </c>
      <c r="Y13" s="65" t="n">
        <v>49.2</v>
      </c>
      <c r="Z13" s="65" t="n">
        <v>52</v>
      </c>
      <c r="AA13" s="66" t="n">
        <v>49</v>
      </c>
      <c r="AB13" s="41" t="n">
        <f aca="false">+AA13/Z13*(365/366)-1</f>
        <v>-0.0602669188734762</v>
      </c>
      <c r="AC13" s="41" t="n">
        <f aca="false">+(Z13/P13)^(0.1)-1</f>
        <v>-0.00413514562884765</v>
      </c>
      <c r="AD13" s="41" t="n">
        <f aca="false">+AA13/$AA$43</f>
        <v>0.00348134991119005</v>
      </c>
    </row>
    <row r="14" customFormat="false" ht="14.5" hidden="false" customHeight="true" outlineLevel="0" collapsed="false">
      <c r="A14" s="63" t="s">
        <v>223</v>
      </c>
      <c r="B14" s="64"/>
      <c r="C14" s="64"/>
      <c r="D14" s="64"/>
      <c r="E14" s="65" t="n">
        <v>0</v>
      </c>
      <c r="F14" s="65" t="n">
        <v>0</v>
      </c>
      <c r="G14" s="65" t="n">
        <v>0</v>
      </c>
      <c r="H14" s="65" t="n">
        <v>0</v>
      </c>
      <c r="I14" s="65" t="n">
        <v>0</v>
      </c>
      <c r="J14" s="65" t="n">
        <v>0</v>
      </c>
      <c r="K14" s="65" t="n">
        <v>0</v>
      </c>
      <c r="L14" s="65" t="n">
        <v>0</v>
      </c>
      <c r="M14" s="65" t="n">
        <v>0</v>
      </c>
      <c r="N14" s="65" t="n">
        <v>0</v>
      </c>
      <c r="O14" s="65" t="n">
        <v>0</v>
      </c>
      <c r="P14" s="65" t="n">
        <v>0</v>
      </c>
      <c r="Q14" s="65" t="n">
        <v>0</v>
      </c>
      <c r="R14" s="65" t="n">
        <v>0</v>
      </c>
      <c r="S14" s="65" t="n">
        <v>0</v>
      </c>
      <c r="T14" s="65" t="n">
        <v>0</v>
      </c>
      <c r="U14" s="65" t="n">
        <v>0</v>
      </c>
      <c r="V14" s="65" t="n">
        <v>0</v>
      </c>
      <c r="W14" s="65" t="n">
        <v>0</v>
      </c>
      <c r="X14" s="65" t="n">
        <v>35</v>
      </c>
      <c r="Y14" s="65" t="n">
        <v>35</v>
      </c>
      <c r="Z14" s="65" t="n">
        <v>35</v>
      </c>
      <c r="AA14" s="66" t="n">
        <v>39</v>
      </c>
      <c r="AB14" s="41" t="n">
        <f aca="false">+AA14/Z14*(365/366)-1</f>
        <v>0.111241217798595</v>
      </c>
      <c r="AC14" s="41" t="s">
        <v>219</v>
      </c>
      <c r="AD14" s="41" t="n">
        <f aca="false">+AA14/$AA$43</f>
        <v>0.0027708703374778</v>
      </c>
      <c r="AE14" s="72"/>
    </row>
    <row r="15" customFormat="false" ht="15" hidden="false" customHeight="true" outlineLevel="0" collapsed="false">
      <c r="A15" s="63" t="s">
        <v>224</v>
      </c>
      <c r="B15" s="64"/>
      <c r="C15" s="64"/>
      <c r="D15" s="64"/>
      <c r="E15" s="65" t="n">
        <v>35</v>
      </c>
      <c r="F15" s="65" t="n">
        <v>70</v>
      </c>
      <c r="G15" s="64" t="n">
        <v>21</v>
      </c>
      <c r="H15" s="64" t="n">
        <v>26</v>
      </c>
      <c r="I15" s="64" t="n">
        <v>77.5</v>
      </c>
      <c r="J15" s="64" t="n">
        <v>77.5</v>
      </c>
      <c r="K15" s="64" t="n">
        <v>77.5</v>
      </c>
      <c r="L15" s="64" t="n">
        <v>87.5</v>
      </c>
      <c r="M15" s="64" t="n">
        <v>87.5</v>
      </c>
      <c r="N15" s="64" t="n">
        <v>87.5</v>
      </c>
      <c r="O15" s="64" t="n">
        <v>87.5</v>
      </c>
      <c r="P15" s="64" t="n">
        <v>87.5</v>
      </c>
      <c r="Q15" s="64" t="n">
        <v>87.5</v>
      </c>
      <c r="R15" s="64" t="n">
        <v>87.5</v>
      </c>
      <c r="S15" s="64" t="n">
        <v>164.5</v>
      </c>
      <c r="T15" s="64" t="n">
        <v>154.5</v>
      </c>
      <c r="U15" s="64" t="n">
        <v>154.5</v>
      </c>
      <c r="V15" s="64" t="n">
        <v>154.5</v>
      </c>
      <c r="W15" s="64" t="n">
        <v>154.5</v>
      </c>
      <c r="X15" s="64" t="n">
        <v>154.5</v>
      </c>
      <c r="Y15" s="64" t="n">
        <v>154.5</v>
      </c>
      <c r="Z15" s="64" t="n">
        <v>153.24</v>
      </c>
      <c r="AA15" s="73" t="n">
        <v>153</v>
      </c>
      <c r="AB15" s="41" t="n">
        <f aca="false">+AA15/Z15*(365/366)-1</f>
        <v>-0.00429413199481377</v>
      </c>
      <c r="AC15" s="41" t="n">
        <f aca="false">+(Z15/P15)^(0.1)-1</f>
        <v>0.0576364482014686</v>
      </c>
      <c r="AD15" s="41" t="n">
        <f aca="false">+AA15/$AA$43</f>
        <v>0.0108703374777975</v>
      </c>
      <c r="AE15" s="72"/>
    </row>
    <row r="16" customFormat="false" ht="15" hidden="false" customHeight="true" outlineLevel="0" collapsed="false">
      <c r="A16" s="63" t="s">
        <v>225</v>
      </c>
      <c r="B16" s="64"/>
      <c r="C16" s="64"/>
      <c r="D16" s="64"/>
      <c r="E16" s="65" t="n">
        <v>0</v>
      </c>
      <c r="F16" s="65" t="n">
        <v>0</v>
      </c>
      <c r="G16" s="64" t="n">
        <v>4.60000000000002</v>
      </c>
      <c r="H16" s="64" t="n">
        <v>4.60000000000002</v>
      </c>
      <c r="I16" s="64" t="n">
        <v>4.60000000000002</v>
      </c>
      <c r="J16" s="64" t="n">
        <v>4.60000000000002</v>
      </c>
      <c r="K16" s="64" t="n">
        <v>4.60000000000002</v>
      </c>
      <c r="L16" s="64" t="n">
        <v>15.6</v>
      </c>
      <c r="M16" s="64" t="n">
        <v>15.6000000000001</v>
      </c>
      <c r="N16" s="64" t="n">
        <v>15.6</v>
      </c>
      <c r="O16" s="64" t="n">
        <v>15.6</v>
      </c>
      <c r="P16" s="64" t="n">
        <v>14.9999999999999</v>
      </c>
      <c r="Q16" s="64" t="n">
        <v>14.9999999999999</v>
      </c>
      <c r="R16" s="64" t="n">
        <v>15</v>
      </c>
      <c r="S16" s="64" t="n">
        <v>15</v>
      </c>
      <c r="T16" s="64" t="n">
        <v>15</v>
      </c>
      <c r="U16" s="64" t="n">
        <v>15</v>
      </c>
      <c r="V16" s="64" t="n">
        <v>15</v>
      </c>
      <c r="W16" s="64" t="n">
        <v>15</v>
      </c>
      <c r="X16" s="64" t="n">
        <v>15</v>
      </c>
      <c r="Y16" s="64" t="n">
        <v>15</v>
      </c>
      <c r="Z16" s="64" t="n">
        <v>15</v>
      </c>
      <c r="AA16" s="73" t="n">
        <v>15</v>
      </c>
      <c r="AB16" s="41" t="n">
        <f aca="false">+AA16/Z16*(365/366)-1</f>
        <v>-0.00273224043715847</v>
      </c>
      <c r="AC16" s="41" t="n">
        <f aca="false">+(Z16/P16)^(0.1)-1</f>
        <v>0</v>
      </c>
      <c r="AD16" s="41" t="n">
        <f aca="false">+AA16/$AA$43</f>
        <v>0.00106571936056838</v>
      </c>
      <c r="AE16" s="72"/>
    </row>
    <row r="17" customFormat="false" ht="14.5" hidden="false" customHeight="true" outlineLevel="0" collapsed="false">
      <c r="A17" s="28" t="s">
        <v>109</v>
      </c>
      <c r="B17" s="74"/>
      <c r="C17" s="74"/>
      <c r="D17" s="74"/>
      <c r="E17" s="74" t="n">
        <v>130</v>
      </c>
      <c r="F17" s="74" t="n">
        <v>230</v>
      </c>
      <c r="G17" s="74" t="n">
        <v>360.8</v>
      </c>
      <c r="H17" s="74" t="n">
        <v>365.8</v>
      </c>
      <c r="I17" s="74" t="n">
        <v>417</v>
      </c>
      <c r="J17" s="74" t="n">
        <v>435</v>
      </c>
      <c r="K17" s="74" t="n">
        <v>428</v>
      </c>
      <c r="L17" s="74" t="n">
        <v>449</v>
      </c>
      <c r="M17" s="74" t="n">
        <v>474.2</v>
      </c>
      <c r="N17" s="74" t="n">
        <v>527.4</v>
      </c>
      <c r="O17" s="74" t="n">
        <v>527.4</v>
      </c>
      <c r="P17" s="74" t="n">
        <v>526.8</v>
      </c>
      <c r="Q17" s="74" t="n">
        <v>526.8</v>
      </c>
      <c r="R17" s="74" t="n">
        <f aca="false">+SUM(R10:R16)</f>
        <v>578.2</v>
      </c>
      <c r="S17" s="74" t="n">
        <f aca="false">+SUM(S10:S16)</f>
        <v>655.6</v>
      </c>
      <c r="T17" s="74" t="n">
        <f aca="false">+SUM(T10:T16)</f>
        <v>640.6</v>
      </c>
      <c r="U17" s="74" t="n">
        <f aca="false">+SUM(U10:U16)</f>
        <v>640.6</v>
      </c>
      <c r="V17" s="74" t="n">
        <f aca="false">+SUM(V10:V16)</f>
        <v>640.46</v>
      </c>
      <c r="W17" s="74" t="n">
        <f aca="false">+SUM(W10:W16)</f>
        <v>629.96</v>
      </c>
      <c r="X17" s="74" t="n">
        <f aca="false">+SUM(X10:X16)</f>
        <v>688.96</v>
      </c>
      <c r="Y17" s="74" t="n">
        <f aca="false">+SUM(Y10:Y16)</f>
        <v>712.96</v>
      </c>
      <c r="Z17" s="74" t="n">
        <f aca="false">+SUM(Z10:Z16)</f>
        <v>761.2</v>
      </c>
      <c r="AA17" s="74" t="n">
        <f aca="false">+SUM(AA10:AA16)</f>
        <v>762</v>
      </c>
      <c r="AB17" s="68" t="n">
        <f aca="false">+AA17/Z17*(365/366)-1</f>
        <v>-0.00168413979652493</v>
      </c>
      <c r="AC17" s="68" t="n">
        <f aca="false">+(Z17/P17)^(0.1)-1</f>
        <v>0.0374933013329171</v>
      </c>
      <c r="AD17" s="68" t="n">
        <f aca="false">+AA17/$AA$43</f>
        <v>0.0541385435168739</v>
      </c>
    </row>
    <row r="18" customFormat="false" ht="11.15" hidden="false" customHeight="true" outlineLevel="0" collapsed="false">
      <c r="A18" s="75"/>
      <c r="B18" s="76"/>
      <c r="C18" s="76"/>
      <c r="D18" s="76"/>
      <c r="E18" s="76"/>
      <c r="F18" s="77"/>
      <c r="G18" s="71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8"/>
      <c r="Y18" s="78"/>
      <c r="Z18" s="78"/>
      <c r="AA18" s="77"/>
      <c r="AB18" s="41"/>
      <c r="AC18" s="41"/>
      <c r="AD18" s="41"/>
    </row>
    <row r="19" customFormat="false" ht="14.5" hidden="false" customHeight="true" outlineLevel="0" collapsed="false">
      <c r="A19" s="63" t="s">
        <v>113</v>
      </c>
      <c r="B19" s="70"/>
      <c r="C19" s="70"/>
      <c r="D19" s="70"/>
      <c r="E19" s="65" t="n">
        <v>0</v>
      </c>
      <c r="F19" s="65" t="n">
        <v>0</v>
      </c>
      <c r="G19" s="65" t="n">
        <v>0</v>
      </c>
      <c r="H19" s="65" t="n">
        <v>0</v>
      </c>
      <c r="I19" s="65" t="n">
        <v>0</v>
      </c>
      <c r="J19" s="65" t="n">
        <v>0</v>
      </c>
      <c r="K19" s="65" t="n">
        <v>0</v>
      </c>
      <c r="L19" s="65" t="n">
        <v>0</v>
      </c>
      <c r="M19" s="65" t="n">
        <v>0</v>
      </c>
      <c r="N19" s="65" t="n">
        <v>0</v>
      </c>
      <c r="O19" s="65" t="n">
        <v>0</v>
      </c>
      <c r="P19" s="65" t="n">
        <v>0</v>
      </c>
      <c r="Q19" s="65" t="n">
        <v>0</v>
      </c>
      <c r="R19" s="65" t="n">
        <v>0</v>
      </c>
      <c r="S19" s="65" t="n">
        <v>0</v>
      </c>
      <c r="T19" s="65" t="n">
        <v>0</v>
      </c>
      <c r="U19" s="65" t="n">
        <v>0</v>
      </c>
      <c r="V19" s="65" t="n">
        <v>0</v>
      </c>
      <c r="W19" s="65" t="n">
        <v>0</v>
      </c>
      <c r="X19" s="65" t="n">
        <v>0</v>
      </c>
      <c r="Y19" s="65" t="n">
        <v>10</v>
      </c>
      <c r="Z19" s="65" t="n">
        <v>10</v>
      </c>
      <c r="AA19" s="66" t="n">
        <v>10</v>
      </c>
      <c r="AB19" s="41" t="n">
        <f aca="false">+AA19/Z19*(365/366)-1</f>
        <v>-0.00273224043715847</v>
      </c>
      <c r="AC19" s="41" t="s">
        <v>219</v>
      </c>
      <c r="AD19" s="41" t="n">
        <f aca="false">+AA19/$AA$43</f>
        <v>0.000710479573712256</v>
      </c>
    </row>
    <row r="20" customFormat="false" ht="14.5" hidden="false" customHeight="true" outlineLevel="0" collapsed="false">
      <c r="A20" s="63" t="s">
        <v>120</v>
      </c>
      <c r="B20" s="70"/>
      <c r="C20" s="70"/>
      <c r="D20" s="70"/>
      <c r="E20" s="65" t="n">
        <v>4.2</v>
      </c>
      <c r="F20" s="65" t="n">
        <v>4.2</v>
      </c>
      <c r="G20" s="64" t="n">
        <v>0</v>
      </c>
      <c r="H20" s="64" t="n">
        <v>0</v>
      </c>
      <c r="I20" s="64" t="n">
        <v>0</v>
      </c>
      <c r="J20" s="64" t="n">
        <v>0</v>
      </c>
      <c r="K20" s="64" t="n">
        <v>0</v>
      </c>
      <c r="L20" s="64" t="n">
        <v>0</v>
      </c>
      <c r="M20" s="64" t="n">
        <v>0</v>
      </c>
      <c r="N20" s="64" t="n">
        <v>0</v>
      </c>
      <c r="O20" s="64" t="n">
        <v>0</v>
      </c>
      <c r="P20" s="64" t="n">
        <v>0</v>
      </c>
      <c r="Q20" s="64" t="n">
        <v>0</v>
      </c>
      <c r="R20" s="64" t="n">
        <v>16.3</v>
      </c>
      <c r="S20" s="64" t="n">
        <v>15.3</v>
      </c>
      <c r="T20" s="64" t="n">
        <v>16.3</v>
      </c>
      <c r="U20" s="64" t="n">
        <v>16.3</v>
      </c>
      <c r="V20" s="64" t="n">
        <v>16.3</v>
      </c>
      <c r="W20" s="64" t="n">
        <v>15.51</v>
      </c>
      <c r="X20" s="64" t="n">
        <v>15.9</v>
      </c>
      <c r="Y20" s="64" t="n">
        <v>15.9</v>
      </c>
      <c r="Z20" s="64" t="n">
        <v>15.9</v>
      </c>
      <c r="AA20" s="73" t="n">
        <v>16</v>
      </c>
      <c r="AB20" s="41" t="n">
        <f aca="false">+AA20/Z20*(365/366)-1</f>
        <v>0.00353988383682169</v>
      </c>
      <c r="AC20" s="41" t="s">
        <v>219</v>
      </c>
      <c r="AD20" s="41" t="n">
        <f aca="false">+AA20/$AA$43</f>
        <v>0.00113676731793961</v>
      </c>
    </row>
    <row r="21" customFormat="false" ht="14.5" hidden="false" customHeight="true" outlineLevel="0" collapsed="false">
      <c r="A21" s="63" t="s">
        <v>121</v>
      </c>
      <c r="B21" s="70"/>
      <c r="C21" s="70"/>
      <c r="D21" s="70"/>
      <c r="E21" s="65" t="n">
        <v>0</v>
      </c>
      <c r="F21" s="65" t="n">
        <v>0</v>
      </c>
      <c r="G21" s="65" t="n">
        <v>0</v>
      </c>
      <c r="H21" s="65" t="n">
        <v>0</v>
      </c>
      <c r="I21" s="65" t="n">
        <v>0</v>
      </c>
      <c r="J21" s="65" t="n">
        <v>0</v>
      </c>
      <c r="K21" s="65" t="n">
        <v>0.2</v>
      </c>
      <c r="L21" s="65" t="n">
        <v>0.2</v>
      </c>
      <c r="M21" s="65" t="n">
        <v>0.2</v>
      </c>
      <c r="N21" s="65" t="n">
        <v>3</v>
      </c>
      <c r="O21" s="65" t="n">
        <v>3</v>
      </c>
      <c r="P21" s="65" t="n">
        <v>8</v>
      </c>
      <c r="Q21" s="65" t="n">
        <v>8</v>
      </c>
      <c r="R21" s="65" t="n">
        <v>6</v>
      </c>
      <c r="S21" s="65" t="n">
        <v>16</v>
      </c>
      <c r="T21" s="65" t="n">
        <v>26</v>
      </c>
      <c r="U21" s="65" t="n">
        <v>29</v>
      </c>
      <c r="V21" s="65" t="n">
        <v>29</v>
      </c>
      <c r="W21" s="65" t="n">
        <v>33</v>
      </c>
      <c r="X21" s="65" t="n">
        <v>32</v>
      </c>
      <c r="Y21" s="65" t="n">
        <v>35</v>
      </c>
      <c r="Z21" s="65" t="n">
        <v>40</v>
      </c>
      <c r="AA21" s="66" t="n">
        <v>40</v>
      </c>
      <c r="AB21" s="41" t="n">
        <f aca="false">+AA21/Z21*(365/366)-1</f>
        <v>-0.00273224043715847</v>
      </c>
      <c r="AC21" s="41" t="n">
        <f aca="false">+(Z21/P21)^(0.1)-1</f>
        <v>0.174618943088019</v>
      </c>
      <c r="AD21" s="41" t="n">
        <f aca="false">+AA21/$AA$43</f>
        <v>0.00284191829484902</v>
      </c>
    </row>
    <row r="22" customFormat="false" ht="14.5" hidden="false" customHeight="true" outlineLevel="0" collapsed="false">
      <c r="A22" s="63" t="s">
        <v>124</v>
      </c>
      <c r="B22" s="64"/>
      <c r="C22" s="64"/>
      <c r="D22" s="64"/>
      <c r="E22" s="65" t="n">
        <v>44.8</v>
      </c>
      <c r="F22" s="65" t="n">
        <v>49.6</v>
      </c>
      <c r="G22" s="64" t="n">
        <v>172</v>
      </c>
      <c r="H22" s="64" t="n">
        <v>202</v>
      </c>
      <c r="I22" s="64" t="n">
        <v>202</v>
      </c>
      <c r="J22" s="64" t="n">
        <v>202</v>
      </c>
      <c r="K22" s="64" t="n">
        <v>202</v>
      </c>
      <c r="L22" s="64" t="n">
        <v>232</v>
      </c>
      <c r="M22" s="64" t="n">
        <v>422</v>
      </c>
      <c r="N22" s="64" t="n">
        <v>485</v>
      </c>
      <c r="O22" s="64" t="n">
        <v>575</v>
      </c>
      <c r="P22" s="64" t="n">
        <v>575</v>
      </c>
      <c r="Q22" s="64" t="n">
        <v>575</v>
      </c>
      <c r="R22" s="64" t="n">
        <v>665</v>
      </c>
      <c r="S22" s="64" t="n">
        <v>665</v>
      </c>
      <c r="T22" s="64" t="n">
        <v>665</v>
      </c>
      <c r="U22" s="64" t="n">
        <v>665</v>
      </c>
      <c r="V22" s="64" t="n">
        <v>665</v>
      </c>
      <c r="W22" s="64" t="n">
        <v>665</v>
      </c>
      <c r="X22" s="64" t="n">
        <v>710</v>
      </c>
      <c r="Y22" s="64" t="n">
        <v>756</v>
      </c>
      <c r="Z22" s="64" t="n">
        <v>756</v>
      </c>
      <c r="AA22" s="73" t="n">
        <v>756</v>
      </c>
      <c r="AB22" s="41" t="n">
        <f aca="false">+AA22/Z22*(365/366)-1</f>
        <v>-0.00273224043715847</v>
      </c>
      <c r="AC22" s="41" t="n">
        <f aca="false">+(Z22/P22)^(0.1)-1</f>
        <v>0.0277450531863734</v>
      </c>
      <c r="AD22" s="41" t="n">
        <f aca="false">+AA22/$AA$43</f>
        <v>0.0537122557726465</v>
      </c>
    </row>
    <row r="23" customFormat="false" ht="14.5" hidden="false" customHeight="true" outlineLevel="0" collapsed="false">
      <c r="A23" s="63" t="s">
        <v>126</v>
      </c>
      <c r="B23" s="64"/>
      <c r="C23" s="64"/>
      <c r="D23" s="64"/>
      <c r="E23" s="65" t="n">
        <v>545</v>
      </c>
      <c r="F23" s="65" t="n">
        <v>631.7</v>
      </c>
      <c r="G23" s="65" t="n">
        <v>590</v>
      </c>
      <c r="H23" s="65" t="n">
        <v>573</v>
      </c>
      <c r="I23" s="65" t="n">
        <v>666</v>
      </c>
      <c r="J23" s="65" t="n">
        <v>707</v>
      </c>
      <c r="K23" s="65" t="n">
        <v>642</v>
      </c>
      <c r="L23" s="65" t="n">
        <v>671</v>
      </c>
      <c r="M23" s="65" t="n">
        <v>671</v>
      </c>
      <c r="N23" s="65" t="n">
        <v>671</v>
      </c>
      <c r="O23" s="65" t="n">
        <v>671</v>
      </c>
      <c r="P23" s="65" t="n">
        <v>695</v>
      </c>
      <c r="Q23" s="65" t="n">
        <v>728</v>
      </c>
      <c r="R23" s="65" t="n">
        <v>728</v>
      </c>
      <c r="S23" s="65" t="n">
        <v>728</v>
      </c>
      <c r="T23" s="65" t="n">
        <v>729</v>
      </c>
      <c r="U23" s="65" t="n">
        <v>768</v>
      </c>
      <c r="V23" s="65" t="n">
        <v>768</v>
      </c>
      <c r="W23" s="65" t="n">
        <v>767</v>
      </c>
      <c r="X23" s="65" t="n">
        <v>767.19</v>
      </c>
      <c r="Y23" s="65" t="n">
        <v>767.19</v>
      </c>
      <c r="Z23" s="65" t="n">
        <v>767</v>
      </c>
      <c r="AA23" s="66" t="n">
        <v>797</v>
      </c>
      <c r="AB23" s="41" t="n">
        <f aca="false">+AA23/Z23*(365/366)-1</f>
        <v>0.0362743212145824</v>
      </c>
      <c r="AC23" s="41" t="n">
        <f aca="false">+(Z23/P23)^(0.1)-1</f>
        <v>0.00990624072650026</v>
      </c>
      <c r="AD23" s="41" t="n">
        <f aca="false">+AA23/$AA$43</f>
        <v>0.0566252220248668</v>
      </c>
    </row>
    <row r="24" customFormat="false" ht="14.5" hidden="false" customHeight="true" outlineLevel="0" collapsed="false">
      <c r="A24" s="63" t="s">
        <v>134</v>
      </c>
      <c r="B24" s="64"/>
      <c r="C24" s="64"/>
      <c r="D24" s="64"/>
      <c r="E24" s="65" t="n">
        <v>3</v>
      </c>
      <c r="F24" s="65" t="n">
        <v>5</v>
      </c>
      <c r="G24" s="64" t="n">
        <v>14</v>
      </c>
      <c r="H24" s="64" t="n">
        <v>14</v>
      </c>
      <c r="I24" s="64" t="n">
        <v>14</v>
      </c>
      <c r="J24" s="64" t="n">
        <v>14</v>
      </c>
      <c r="K24" s="64" t="n">
        <v>14</v>
      </c>
      <c r="L24" s="64" t="n">
        <v>14</v>
      </c>
      <c r="M24" s="64" t="n">
        <v>25</v>
      </c>
      <c r="N24" s="64" t="n">
        <v>25</v>
      </c>
      <c r="O24" s="64" t="n">
        <v>25</v>
      </c>
      <c r="P24" s="64" t="n">
        <v>25</v>
      </c>
      <c r="Q24" s="64" t="n">
        <v>25</v>
      </c>
      <c r="R24" s="64" t="n">
        <v>25</v>
      </c>
      <c r="S24" s="64" t="n">
        <v>25</v>
      </c>
      <c r="T24" s="64" t="n">
        <v>25</v>
      </c>
      <c r="U24" s="64" t="n">
        <v>25</v>
      </c>
      <c r="V24" s="64" t="n">
        <v>25</v>
      </c>
      <c r="W24" s="64" t="n">
        <v>25</v>
      </c>
      <c r="X24" s="64" t="n">
        <v>29.1</v>
      </c>
      <c r="Y24" s="64" t="n">
        <v>29.1</v>
      </c>
      <c r="Z24" s="64" t="n">
        <v>29.1</v>
      </c>
      <c r="AA24" s="73" t="n">
        <v>29</v>
      </c>
      <c r="AB24" s="41" t="n">
        <f aca="false">+AA24/Z24*(365/366)-1</f>
        <v>-0.00615927741160127</v>
      </c>
      <c r="AC24" s="41" t="n">
        <f aca="false">+(Z24/P24)^(0.1)-1</f>
        <v>0.0153021317320925</v>
      </c>
      <c r="AD24" s="41" t="n">
        <f aca="false">+AA24/$AA$43</f>
        <v>0.00206039076376554</v>
      </c>
    </row>
    <row r="25" customFormat="false" ht="14.5" hidden="false" customHeight="true" outlineLevel="0" collapsed="false">
      <c r="A25" s="63" t="s">
        <v>141</v>
      </c>
      <c r="B25" s="64"/>
      <c r="C25" s="64"/>
      <c r="D25" s="64"/>
      <c r="E25" s="65" t="n">
        <v>20.6</v>
      </c>
      <c r="F25" s="65" t="n">
        <v>20.4</v>
      </c>
      <c r="G25" s="64" t="n">
        <v>18</v>
      </c>
      <c r="H25" s="64" t="n">
        <v>18</v>
      </c>
      <c r="I25" s="64" t="n">
        <v>18</v>
      </c>
      <c r="J25" s="64" t="n">
        <v>15</v>
      </c>
      <c r="K25" s="64" t="n">
        <v>15</v>
      </c>
      <c r="L25" s="64" t="n">
        <v>15</v>
      </c>
      <c r="M25" s="64" t="n">
        <v>23</v>
      </c>
      <c r="N25" s="64" t="n">
        <v>23</v>
      </c>
      <c r="O25" s="64" t="n">
        <v>30</v>
      </c>
      <c r="P25" s="64" t="n">
        <v>77</v>
      </c>
      <c r="Q25" s="64" t="n">
        <v>94</v>
      </c>
      <c r="R25" s="64" t="n">
        <v>114</v>
      </c>
      <c r="S25" s="64" t="n">
        <v>162</v>
      </c>
      <c r="T25" s="64" t="n">
        <v>311</v>
      </c>
      <c r="U25" s="64" t="n">
        <v>405</v>
      </c>
      <c r="V25" s="64" t="n">
        <v>624</v>
      </c>
      <c r="W25" s="64" t="n">
        <v>821</v>
      </c>
      <c r="X25" s="64" t="n">
        <v>1063.7</v>
      </c>
      <c r="Y25" s="64" t="n">
        <v>1282.5</v>
      </c>
      <c r="Z25" s="64" t="n">
        <v>1514.7</v>
      </c>
      <c r="AA25" s="73" t="n">
        <v>1613</v>
      </c>
      <c r="AB25" s="41" t="n">
        <f aca="false">+AA25/Z25*(365/366)-1</f>
        <v>0.0619877838349927</v>
      </c>
      <c r="AC25" s="41" t="n">
        <f aca="false">+(Z25/P25)^(0.1)-1</f>
        <v>0.347049608552372</v>
      </c>
      <c r="AD25" s="41" t="n">
        <f aca="false">+AA25/$AA$43</f>
        <v>0.114600355239787</v>
      </c>
    </row>
    <row r="26" customFormat="false" ht="14.5" hidden="false" customHeight="true" outlineLevel="0" collapsed="false">
      <c r="A26" s="63" t="s">
        <v>144</v>
      </c>
      <c r="B26" s="64"/>
      <c r="C26" s="64"/>
      <c r="D26" s="64"/>
      <c r="E26" s="65" t="n">
        <v>0</v>
      </c>
      <c r="F26" s="65" t="n">
        <v>0</v>
      </c>
      <c r="G26" s="64" t="n">
        <v>0</v>
      </c>
      <c r="H26" s="64" t="n">
        <v>0</v>
      </c>
      <c r="I26" s="64" t="n">
        <v>2</v>
      </c>
      <c r="J26" s="64" t="n">
        <v>2</v>
      </c>
      <c r="K26" s="64" t="n">
        <v>2</v>
      </c>
      <c r="L26" s="64" t="n">
        <v>0.899999999999977</v>
      </c>
      <c r="M26" s="64" t="n">
        <v>0.899999999999864</v>
      </c>
      <c r="N26" s="64" t="n">
        <v>0.900000000000091</v>
      </c>
      <c r="O26" s="64" t="n">
        <v>0.900000000000091</v>
      </c>
      <c r="P26" s="64" t="n">
        <v>0.900000000000091</v>
      </c>
      <c r="Q26" s="64" t="n">
        <v>0.900000000000091</v>
      </c>
      <c r="R26" s="64" t="n">
        <v>0.900000000000091</v>
      </c>
      <c r="S26" s="64" t="n">
        <v>0.900000000000091</v>
      </c>
      <c r="T26" s="64" t="n">
        <v>0.900000000000091</v>
      </c>
      <c r="U26" s="64" t="n">
        <v>0.965000000000146</v>
      </c>
      <c r="V26" s="64" t="n">
        <v>0.965000000000146</v>
      </c>
      <c r="W26" s="64" t="n">
        <v>0.973999999999705</v>
      </c>
      <c r="X26" s="64" t="n">
        <v>3.96499999999969</v>
      </c>
      <c r="Y26" s="64" t="n">
        <v>3.96499999999969</v>
      </c>
      <c r="Z26" s="64" t="n">
        <v>3.96500000000015</v>
      </c>
      <c r="AA26" s="73" t="n">
        <f aca="false">+(1+3)</f>
        <v>4</v>
      </c>
      <c r="AB26" s="41" t="n">
        <f aca="false">+AA26/Z26*(365/366)-1</f>
        <v>0.00607087976071008</v>
      </c>
      <c r="AC26" s="41" t="n">
        <f aca="false">+(Z26/P26)^(0.1)-1</f>
        <v>0.159845303385195</v>
      </c>
      <c r="AD26" s="41" t="n">
        <f aca="false">+AA26/$AA$43</f>
        <v>0.000284191829484902</v>
      </c>
    </row>
    <row r="27" customFormat="false" ht="14.5" hidden="false" customHeight="true" outlineLevel="0" collapsed="false">
      <c r="A27" s="79" t="s">
        <v>145</v>
      </c>
      <c r="B27" s="67"/>
      <c r="C27" s="67"/>
      <c r="D27" s="67"/>
      <c r="E27" s="67" t="n">
        <v>617.6</v>
      </c>
      <c r="F27" s="67" t="n">
        <v>710.9</v>
      </c>
      <c r="G27" s="67" t="n">
        <v>794</v>
      </c>
      <c r="H27" s="67" t="n">
        <v>807</v>
      </c>
      <c r="I27" s="67" t="n">
        <v>902</v>
      </c>
      <c r="J27" s="67" t="n">
        <f aca="false">+SUM(J19:J26)</f>
        <v>940</v>
      </c>
      <c r="K27" s="67" t="n">
        <f aca="false">+SUM(K19:K26)</f>
        <v>875.2</v>
      </c>
      <c r="L27" s="67" t="n">
        <f aca="false">+SUM(L19:L26)</f>
        <v>933.1</v>
      </c>
      <c r="M27" s="67" t="n">
        <f aca="false">+SUM(M19:M26)</f>
        <v>1142.1</v>
      </c>
      <c r="N27" s="67" t="n">
        <f aca="false">+SUM(N19:N26)</f>
        <v>1207.9</v>
      </c>
      <c r="O27" s="67" t="n">
        <f aca="false">+SUM(O19:O26)</f>
        <v>1304.9</v>
      </c>
      <c r="P27" s="67" t="n">
        <f aca="false">+SUM(P19:P26)</f>
        <v>1380.9</v>
      </c>
      <c r="Q27" s="67" t="n">
        <f aca="false">+SUM(Q19:Q26)</f>
        <v>1430.9</v>
      </c>
      <c r="R27" s="67" t="n">
        <f aca="false">+SUM(R19:R26)</f>
        <v>1555.2</v>
      </c>
      <c r="S27" s="67" t="n">
        <f aca="false">+SUM(S19:S26)</f>
        <v>1612.2</v>
      </c>
      <c r="T27" s="67" t="n">
        <f aca="false">+SUM(T19:T26)</f>
        <v>1773.2</v>
      </c>
      <c r="U27" s="67" t="n">
        <f aca="false">+SUM(U19:U26)</f>
        <v>1909.265</v>
      </c>
      <c r="V27" s="67" t="n">
        <f aca="false">+SUM(V19:V26)</f>
        <v>2128.265</v>
      </c>
      <c r="W27" s="67" t="n">
        <f aca="false">+SUM(W19:W26)</f>
        <v>2327.484</v>
      </c>
      <c r="X27" s="67" t="n">
        <f aca="false">+SUM(X19:X26)</f>
        <v>2621.855</v>
      </c>
      <c r="Y27" s="67" t="n">
        <f aca="false">+SUM(Y19:Y26)</f>
        <v>2899.655</v>
      </c>
      <c r="Z27" s="67" t="n">
        <f aca="false">+SUM(Z19:Z26)</f>
        <v>3136.665</v>
      </c>
      <c r="AA27" s="67" t="n">
        <f aca="false">+SUM(AA19:AA26)</f>
        <v>3265</v>
      </c>
      <c r="AB27" s="68" t="n">
        <f aca="false">+AA27/Z27*(365/366)-1</f>
        <v>0.0380704458310586</v>
      </c>
      <c r="AC27" s="68" t="n">
        <f aca="false">+(Z27/P27)^(0.1)-1</f>
        <v>0.0855019071934946</v>
      </c>
      <c r="AD27" s="68" t="n">
        <f aca="false">+AA27/$AA$43</f>
        <v>0.231971580817051</v>
      </c>
    </row>
    <row r="28" customFormat="false" ht="14.5" hidden="false" customHeight="true" outlineLevel="0" collapsed="false">
      <c r="A28" s="80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0"/>
      <c r="Y28" s="70"/>
      <c r="Z28" s="70"/>
      <c r="AA28" s="71"/>
      <c r="AB28" s="41"/>
      <c r="AC28" s="41"/>
      <c r="AD28" s="41"/>
    </row>
    <row r="29" customFormat="false" ht="14.5" hidden="false" customHeight="true" outlineLevel="0" collapsed="false">
      <c r="A29" s="63" t="s">
        <v>149</v>
      </c>
      <c r="B29" s="64"/>
      <c r="C29" s="64"/>
      <c r="D29" s="64"/>
      <c r="E29" s="65" t="n">
        <v>11</v>
      </c>
      <c r="F29" s="65" t="n">
        <v>11</v>
      </c>
      <c r="G29" s="64" t="n">
        <v>23</v>
      </c>
      <c r="H29" s="64" t="n">
        <v>21</v>
      </c>
      <c r="I29" s="64" t="n">
        <v>70</v>
      </c>
      <c r="J29" s="64" t="n">
        <v>70</v>
      </c>
      <c r="K29" s="64" t="n">
        <v>56</v>
      </c>
      <c r="L29" s="64" t="n">
        <v>79</v>
      </c>
      <c r="M29" s="64" t="n">
        <v>87</v>
      </c>
      <c r="N29" s="64" t="n">
        <v>90</v>
      </c>
      <c r="O29" s="64" t="n">
        <v>80</v>
      </c>
      <c r="P29" s="64" t="n">
        <v>81</v>
      </c>
      <c r="Q29" s="64" t="n">
        <v>81</v>
      </c>
      <c r="R29" s="64" t="n">
        <v>81</v>
      </c>
      <c r="S29" s="64" t="n">
        <v>81</v>
      </c>
      <c r="T29" s="64" t="n">
        <v>79</v>
      </c>
      <c r="U29" s="64" t="n">
        <v>78</v>
      </c>
      <c r="V29" s="64" t="n">
        <v>78</v>
      </c>
      <c r="W29" s="64" t="n">
        <v>78</v>
      </c>
      <c r="X29" s="64" t="n">
        <v>74</v>
      </c>
      <c r="Y29" s="64" t="n">
        <v>74</v>
      </c>
      <c r="Z29" s="64" t="n">
        <v>74</v>
      </c>
      <c r="AA29" s="73" t="n">
        <v>74</v>
      </c>
      <c r="AB29" s="41" t="n">
        <f aca="false">+AA29/Z29*(365/366)-1</f>
        <v>-0.00273224043715847</v>
      </c>
      <c r="AC29" s="41" t="n">
        <f aca="false">+(Z29/P29)^(0.1)-1</f>
        <v>-0.00899768253851607</v>
      </c>
      <c r="AD29" s="41" t="n">
        <f aca="false">+AA29/$AA$43</f>
        <v>0.00525754884547069</v>
      </c>
    </row>
    <row r="30" customFormat="false" ht="14.5" hidden="false" customHeight="true" outlineLevel="0" collapsed="false">
      <c r="A30" s="79" t="s">
        <v>154</v>
      </c>
      <c r="B30" s="67"/>
      <c r="C30" s="67"/>
      <c r="D30" s="67"/>
      <c r="E30" s="74"/>
      <c r="F30" s="74"/>
      <c r="G30" s="67" t="n">
        <v>23</v>
      </c>
      <c r="H30" s="67" t="n">
        <v>21</v>
      </c>
      <c r="I30" s="67" t="n">
        <v>70</v>
      </c>
      <c r="J30" s="67" t="n">
        <v>70</v>
      </c>
      <c r="K30" s="67" t="n">
        <v>56</v>
      </c>
      <c r="L30" s="67" t="n">
        <v>79</v>
      </c>
      <c r="M30" s="67" t="n">
        <v>87</v>
      </c>
      <c r="N30" s="67" t="n">
        <v>90</v>
      </c>
      <c r="O30" s="67" t="n">
        <v>80</v>
      </c>
      <c r="P30" s="67" t="n">
        <v>81</v>
      </c>
      <c r="Q30" s="67" t="n">
        <v>81</v>
      </c>
      <c r="R30" s="67" t="n">
        <v>81</v>
      </c>
      <c r="S30" s="67" t="n">
        <v>81</v>
      </c>
      <c r="T30" s="67" t="n">
        <v>79</v>
      </c>
      <c r="U30" s="67" t="n">
        <v>78</v>
      </c>
      <c r="V30" s="67" t="n">
        <v>78</v>
      </c>
      <c r="W30" s="67" t="n">
        <v>78</v>
      </c>
      <c r="X30" s="67" t="n">
        <v>78</v>
      </c>
      <c r="Y30" s="67" t="n">
        <v>78</v>
      </c>
      <c r="Z30" s="67" t="n">
        <v>74</v>
      </c>
      <c r="AA30" s="67" t="n">
        <f aca="false">+AA29</f>
        <v>74</v>
      </c>
      <c r="AB30" s="68" t="n">
        <f aca="false">+AA30/Z30*(365/366)-1</f>
        <v>-0.00273224043715847</v>
      </c>
      <c r="AC30" s="68" t="n">
        <f aca="false">+(Z30/P30)^(0.1)-1</f>
        <v>-0.00899768253851607</v>
      </c>
      <c r="AD30" s="68" t="n">
        <f aca="false">+AA30/$AA$43</f>
        <v>0.00525754884547069</v>
      </c>
    </row>
    <row r="31" customFormat="false" ht="14.5" hidden="false" customHeight="true" outlineLevel="0" collapsed="false">
      <c r="A31" s="8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0"/>
      <c r="Y31" s="70"/>
      <c r="Z31" s="70"/>
      <c r="AA31" s="71"/>
      <c r="AB31" s="41"/>
      <c r="AC31" s="41"/>
      <c r="AD31" s="41"/>
    </row>
    <row r="32" customFormat="false" ht="14.5" hidden="false" customHeight="true" outlineLevel="0" collapsed="false">
      <c r="A32" s="63" t="s">
        <v>226</v>
      </c>
      <c r="B32" s="64"/>
      <c r="C32" s="64"/>
      <c r="D32" s="64"/>
      <c r="E32" s="65" t="n">
        <v>0</v>
      </c>
      <c r="F32" s="65" t="n">
        <v>0</v>
      </c>
      <c r="G32" s="65" t="n">
        <v>7.3</v>
      </c>
      <c r="H32" s="65" t="n">
        <v>7.3</v>
      </c>
      <c r="I32" s="65" t="n">
        <v>7.3</v>
      </c>
      <c r="J32" s="65" t="n">
        <v>7.3</v>
      </c>
      <c r="K32" s="65" t="n">
        <v>7.3</v>
      </c>
      <c r="L32" s="65" t="n">
        <v>7.3</v>
      </c>
      <c r="M32" s="65" t="n">
        <v>7.3</v>
      </c>
      <c r="N32" s="65" t="n">
        <v>7.3</v>
      </c>
      <c r="O32" s="65" t="n">
        <v>7.3</v>
      </c>
      <c r="P32" s="65" t="n">
        <v>7.3</v>
      </c>
      <c r="Q32" s="65" t="n">
        <v>7.3</v>
      </c>
      <c r="R32" s="65" t="n">
        <v>7.3</v>
      </c>
      <c r="S32" s="65" t="n">
        <v>7.3</v>
      </c>
      <c r="T32" s="65" t="n">
        <v>7.3</v>
      </c>
      <c r="U32" s="65" t="n">
        <v>7.3</v>
      </c>
      <c r="V32" s="65" t="n">
        <v>7.3</v>
      </c>
      <c r="W32" s="65" t="n">
        <v>7.3</v>
      </c>
      <c r="X32" s="65" t="n">
        <v>7.3</v>
      </c>
      <c r="Y32" s="65" t="n">
        <v>7.3</v>
      </c>
      <c r="Z32" s="65" t="n">
        <v>7.3</v>
      </c>
      <c r="AA32" s="66" t="n">
        <v>7</v>
      </c>
      <c r="AB32" s="41" t="n">
        <f aca="false">+AA32/Z32*(365/366)-1</f>
        <v>-0.0437158469945355</v>
      </c>
      <c r="AC32" s="41" t="n">
        <f aca="false">+(Z32/P32)^(0.1)-1</f>
        <v>0</v>
      </c>
      <c r="AD32" s="41" t="n">
        <f aca="false">+AA32/$AA$43</f>
        <v>0.000497335701598579</v>
      </c>
    </row>
    <row r="33" customFormat="false" ht="14.5" hidden="false" customHeight="true" outlineLevel="0" collapsed="false">
      <c r="A33" s="63" t="s">
        <v>227</v>
      </c>
      <c r="B33" s="64"/>
      <c r="C33" s="64"/>
      <c r="D33" s="64"/>
      <c r="E33" s="65" t="n">
        <v>45</v>
      </c>
      <c r="F33" s="65" t="n">
        <v>45</v>
      </c>
      <c r="G33" s="65" t="n">
        <v>58</v>
      </c>
      <c r="H33" s="65" t="n">
        <v>58</v>
      </c>
      <c r="I33" s="65" t="n">
        <v>58</v>
      </c>
      <c r="J33" s="65" t="n">
        <v>58</v>
      </c>
      <c r="K33" s="65" t="n">
        <v>128</v>
      </c>
      <c r="L33" s="65" t="n">
        <v>128</v>
      </c>
      <c r="M33" s="65" t="n">
        <v>128</v>
      </c>
      <c r="N33" s="65" t="n">
        <v>128</v>
      </c>
      <c r="O33" s="65" t="n">
        <v>128</v>
      </c>
      <c r="P33" s="65" t="n">
        <v>163</v>
      </c>
      <c r="Q33" s="65" t="n">
        <v>198</v>
      </c>
      <c r="R33" s="65" t="n">
        <v>198</v>
      </c>
      <c r="S33" s="65" t="n">
        <v>205.5</v>
      </c>
      <c r="T33" s="65" t="n">
        <v>205.5</v>
      </c>
      <c r="U33" s="65" t="n">
        <v>366.1</v>
      </c>
      <c r="V33" s="65" t="n">
        <v>604</v>
      </c>
      <c r="W33" s="65" t="n">
        <v>638</v>
      </c>
      <c r="X33" s="65" t="n">
        <v>648</v>
      </c>
      <c r="Y33" s="65" t="n">
        <v>664</v>
      </c>
      <c r="Z33" s="65" t="n">
        <v>824</v>
      </c>
      <c r="AA33" s="66" t="n">
        <v>824</v>
      </c>
      <c r="AB33" s="41" t="n">
        <f aca="false">+AA33/Z33*(365/366)-1</f>
        <v>-0.00273224043715847</v>
      </c>
      <c r="AC33" s="41" t="n">
        <f aca="false">+(Z33/P33)^(0.1)-1</f>
        <v>0.175909667187764</v>
      </c>
      <c r="AD33" s="41" t="n">
        <f aca="false">+AA33/$AA$43</f>
        <v>0.0585435168738899</v>
      </c>
    </row>
    <row r="34" customFormat="false" ht="14.5" hidden="false" customHeight="true" outlineLevel="0" collapsed="false">
      <c r="A34" s="79" t="s">
        <v>174</v>
      </c>
      <c r="B34" s="67"/>
      <c r="C34" s="67"/>
      <c r="D34" s="67"/>
      <c r="E34" s="74" t="n">
        <v>45</v>
      </c>
      <c r="F34" s="74" t="n">
        <v>45</v>
      </c>
      <c r="G34" s="67" t="n">
        <v>65.3</v>
      </c>
      <c r="H34" s="67" t="n">
        <v>65.3</v>
      </c>
      <c r="I34" s="67" t="n">
        <v>65.3</v>
      </c>
      <c r="J34" s="67" t="n">
        <v>65.3</v>
      </c>
      <c r="K34" s="67" t="n">
        <v>135.3</v>
      </c>
      <c r="L34" s="67" t="n">
        <v>135.3</v>
      </c>
      <c r="M34" s="67" t="n">
        <v>135.3</v>
      </c>
      <c r="N34" s="67" t="n">
        <v>135.3</v>
      </c>
      <c r="O34" s="67" t="n">
        <v>135.3</v>
      </c>
      <c r="P34" s="67" t="n">
        <v>170.3</v>
      </c>
      <c r="Q34" s="67" t="n">
        <f aca="false">+SUM(Q32:Q33)</f>
        <v>205.3</v>
      </c>
      <c r="R34" s="67" t="n">
        <f aca="false">+SUM(R32:R33)</f>
        <v>205.3</v>
      </c>
      <c r="S34" s="67" t="n">
        <f aca="false">+SUM(S32:S33)</f>
        <v>212.8</v>
      </c>
      <c r="T34" s="67" t="n">
        <f aca="false">+SUM(T32:T33)</f>
        <v>212.8</v>
      </c>
      <c r="U34" s="67" t="n">
        <f aca="false">+SUM(U32:U33)</f>
        <v>373.4</v>
      </c>
      <c r="V34" s="67" t="n">
        <f aca="false">+SUM(V32:V33)</f>
        <v>611.3</v>
      </c>
      <c r="W34" s="67" t="n">
        <f aca="false">+SUM(W32:W33)</f>
        <v>645.3</v>
      </c>
      <c r="X34" s="67" t="n">
        <f aca="false">+SUM(X32:X33)</f>
        <v>655.3</v>
      </c>
      <c r="Y34" s="67" t="n">
        <f aca="false">+SUM(Y32:Y33)</f>
        <v>671.3</v>
      </c>
      <c r="Z34" s="67" t="n">
        <f aca="false">+SUM(Z32:Z33)</f>
        <v>831.3</v>
      </c>
      <c r="AA34" s="67" t="n">
        <f aca="false">+SUM(AA32:AA33)</f>
        <v>831</v>
      </c>
      <c r="AB34" s="68" t="n">
        <f aca="false">+AA34/Z34*(365/366)-1</f>
        <v>-0.0030921349732691</v>
      </c>
      <c r="AC34" s="68" t="n">
        <f aca="false">+(Z34/P34)^(0.1)-1</f>
        <v>0.17180221137417</v>
      </c>
      <c r="AD34" s="68" t="n">
        <f aca="false">+AA34/$AA$43</f>
        <v>0.0590408525754885</v>
      </c>
    </row>
    <row r="35" customFormat="false" ht="14.5" hidden="false" customHeight="true" outlineLevel="0" collapsed="false">
      <c r="A35" s="8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0"/>
      <c r="Y35" s="70"/>
      <c r="Z35" s="70"/>
      <c r="AA35" s="71"/>
      <c r="AB35" s="41"/>
      <c r="AC35" s="41"/>
      <c r="AD35" s="41"/>
    </row>
    <row r="36" customFormat="false" ht="12.75" hidden="false" customHeight="true" outlineLevel="0" collapsed="false">
      <c r="A36" s="63" t="s">
        <v>177</v>
      </c>
      <c r="B36" s="70"/>
      <c r="C36" s="70"/>
      <c r="D36" s="70"/>
      <c r="E36" s="65" t="n">
        <v>29.3</v>
      </c>
      <c r="F36" s="65" t="n">
        <v>26.3</v>
      </c>
      <c r="G36" s="65" t="n">
        <v>21.7</v>
      </c>
      <c r="H36" s="65" t="n">
        <v>21.7</v>
      </c>
      <c r="I36" s="65" t="n">
        <v>21.7</v>
      </c>
      <c r="J36" s="65" t="n">
        <v>21.7</v>
      </c>
      <c r="K36" s="65" t="n">
        <v>21.7</v>
      </c>
      <c r="L36" s="65" t="n">
        <v>21.7</v>
      </c>
      <c r="M36" s="65" t="n">
        <v>21.7</v>
      </c>
      <c r="N36" s="65" t="n">
        <v>21.7</v>
      </c>
      <c r="O36" s="65" t="n">
        <v>24.8</v>
      </c>
      <c r="P36" s="65" t="n">
        <v>24.8</v>
      </c>
      <c r="Q36" s="65" t="n">
        <v>24.1</v>
      </c>
      <c r="R36" s="65" t="n">
        <v>26.2</v>
      </c>
      <c r="S36" s="65" t="n">
        <v>26.2</v>
      </c>
      <c r="T36" s="65" t="n">
        <v>26</v>
      </c>
      <c r="U36" s="65" t="n">
        <v>25.95</v>
      </c>
      <c r="V36" s="65" t="n">
        <v>25.75</v>
      </c>
      <c r="W36" s="65" t="n">
        <v>25.75</v>
      </c>
      <c r="X36" s="65" t="n">
        <v>25.75</v>
      </c>
      <c r="Y36" s="65" t="n">
        <v>25.75</v>
      </c>
      <c r="Z36" s="65" t="n">
        <v>26</v>
      </c>
      <c r="AA36" s="66" t="n">
        <v>26</v>
      </c>
      <c r="AB36" s="41" t="n">
        <f aca="false">+AA36/Z36*(365/366)-1</f>
        <v>-0.00273224043715847</v>
      </c>
      <c r="AC36" s="41" t="n">
        <f aca="false">+(Z36/P36)^(0.1)-1</f>
        <v>0.004736470266131</v>
      </c>
      <c r="AD36" s="41" t="n">
        <f aca="false">+AA36/$AA$43</f>
        <v>0.00184724689165187</v>
      </c>
    </row>
    <row r="37" customFormat="false" ht="10.75" hidden="false" customHeight="true" outlineLevel="0" collapsed="false">
      <c r="A37" s="63" t="s">
        <v>180</v>
      </c>
      <c r="B37" s="70"/>
      <c r="C37" s="70"/>
      <c r="D37" s="70"/>
      <c r="E37" s="81"/>
      <c r="F37" s="81"/>
      <c r="G37" s="65" t="n">
        <v>525</v>
      </c>
      <c r="H37" s="65" t="n">
        <v>785</v>
      </c>
      <c r="I37" s="65" t="n">
        <v>785</v>
      </c>
      <c r="J37" s="65" t="n">
        <v>805</v>
      </c>
      <c r="K37" s="65" t="n">
        <v>820</v>
      </c>
      <c r="L37" s="65" t="n">
        <v>850</v>
      </c>
      <c r="M37" s="65" t="n">
        <v>850</v>
      </c>
      <c r="N37" s="65" t="n">
        <v>980</v>
      </c>
      <c r="O37" s="65" t="n">
        <v>1052</v>
      </c>
      <c r="P37" s="65" t="n">
        <v>1189</v>
      </c>
      <c r="Q37" s="65" t="n">
        <v>1189</v>
      </c>
      <c r="R37" s="65" t="n">
        <v>1226</v>
      </c>
      <c r="S37" s="65" t="n">
        <v>1336</v>
      </c>
      <c r="T37" s="65" t="n">
        <v>1343.5</v>
      </c>
      <c r="U37" s="65" t="n">
        <v>1403.5</v>
      </c>
      <c r="V37" s="65" t="n">
        <v>1438</v>
      </c>
      <c r="W37" s="65" t="n">
        <v>1533</v>
      </c>
      <c r="X37" s="65" t="n">
        <v>1808</v>
      </c>
      <c r="Y37" s="65" t="n">
        <v>1948</v>
      </c>
      <c r="Z37" s="65" t="n">
        <v>2130.5</v>
      </c>
      <c r="AA37" s="66" t="n">
        <v>2131</v>
      </c>
      <c r="AB37" s="41" t="n">
        <f aca="false">+AA37/Z37*(365/366)-1</f>
        <v>-0.00249819496436732</v>
      </c>
      <c r="AC37" s="41" t="n">
        <f aca="false">+(Z37/P37)^(0.1)-1</f>
        <v>0.0600588311035326</v>
      </c>
      <c r="AD37" s="41" t="n">
        <f aca="false">+AA37/$AA$43</f>
        <v>0.151403197158082</v>
      </c>
    </row>
    <row r="38" customFormat="false" ht="11.15" hidden="false" customHeight="true" outlineLevel="0" collapsed="false">
      <c r="A38" s="63" t="s">
        <v>181</v>
      </c>
      <c r="B38" s="64"/>
      <c r="C38" s="64"/>
      <c r="D38" s="64"/>
      <c r="E38" s="65" t="n">
        <v>214.6</v>
      </c>
      <c r="F38" s="65" t="n">
        <v>413.7</v>
      </c>
      <c r="G38" s="65" t="n">
        <v>533</v>
      </c>
      <c r="H38" s="65" t="n">
        <v>533</v>
      </c>
      <c r="I38" s="65" t="n">
        <v>533</v>
      </c>
      <c r="J38" s="65" t="n">
        <v>535</v>
      </c>
      <c r="K38" s="65" t="n">
        <v>535</v>
      </c>
      <c r="L38" s="65" t="n">
        <v>535</v>
      </c>
      <c r="M38" s="65" t="n">
        <v>532</v>
      </c>
      <c r="N38" s="65" t="n">
        <v>532</v>
      </c>
      <c r="O38" s="65" t="n">
        <v>532</v>
      </c>
      <c r="P38" s="65" t="n">
        <v>535</v>
      </c>
      <c r="Q38" s="65" t="n">
        <v>537</v>
      </c>
      <c r="R38" s="65" t="n">
        <v>537</v>
      </c>
      <c r="S38" s="65" t="n">
        <v>512</v>
      </c>
      <c r="T38" s="65" t="n">
        <v>512</v>
      </c>
      <c r="U38" s="65" t="n">
        <v>508</v>
      </c>
      <c r="V38" s="65" t="n">
        <v>516</v>
      </c>
      <c r="W38" s="65" t="n">
        <v>526</v>
      </c>
      <c r="X38" s="65" t="n">
        <v>481</v>
      </c>
      <c r="Y38" s="65" t="n">
        <v>482</v>
      </c>
      <c r="Z38" s="65" t="n">
        <v>525</v>
      </c>
      <c r="AA38" s="66" t="n">
        <v>525</v>
      </c>
      <c r="AB38" s="41" t="n">
        <f aca="false">+AA38/Z38*(365/366)-1</f>
        <v>-0.00273224043715847</v>
      </c>
      <c r="AC38" s="41" t="n">
        <f aca="false">+(Z38/P38)^(0.1)-1</f>
        <v>-0.00188506945100264</v>
      </c>
      <c r="AD38" s="41" t="n">
        <f aca="false">+AA38/$AA$43</f>
        <v>0.0373001776198934</v>
      </c>
    </row>
    <row r="39" customFormat="false" ht="10.5" hidden="false" customHeight="false" outlineLevel="0" collapsed="false">
      <c r="A39" s="63" t="s">
        <v>183</v>
      </c>
      <c r="B39" s="64"/>
      <c r="C39" s="64"/>
      <c r="D39" s="64"/>
      <c r="E39" s="65" t="n">
        <v>261</v>
      </c>
      <c r="F39" s="65" t="n">
        <v>265</v>
      </c>
      <c r="G39" s="65" t="n">
        <v>418</v>
      </c>
      <c r="H39" s="65" t="n">
        <v>417</v>
      </c>
      <c r="I39" s="65" t="n">
        <v>373</v>
      </c>
      <c r="J39" s="65" t="n">
        <v>378</v>
      </c>
      <c r="K39" s="65" t="n">
        <v>378</v>
      </c>
      <c r="L39" s="65" t="n">
        <v>433</v>
      </c>
      <c r="M39" s="65" t="n">
        <v>433</v>
      </c>
      <c r="N39" s="65" t="n">
        <v>451</v>
      </c>
      <c r="O39" s="65" t="n">
        <v>593</v>
      </c>
      <c r="P39" s="65" t="n">
        <v>633</v>
      </c>
      <c r="Q39" s="65" t="n">
        <v>731</v>
      </c>
      <c r="R39" s="65" t="n">
        <v>726</v>
      </c>
      <c r="S39" s="65" t="n">
        <v>726</v>
      </c>
      <c r="T39" s="65" t="n">
        <v>798</v>
      </c>
      <c r="U39" s="65" t="n">
        <v>924</v>
      </c>
      <c r="V39" s="65" t="n">
        <v>941</v>
      </c>
      <c r="W39" s="65" t="n">
        <v>941</v>
      </c>
      <c r="X39" s="65" t="n">
        <v>941</v>
      </c>
      <c r="Y39" s="65" t="n">
        <v>952</v>
      </c>
      <c r="Z39" s="65" t="n">
        <v>952</v>
      </c>
      <c r="AA39" s="66" t="n">
        <v>984</v>
      </c>
      <c r="AB39" s="41" t="n">
        <f aca="false">+AA39/Z39*(365/366)-1</f>
        <v>0.0307893649262985</v>
      </c>
      <c r="AC39" s="41" t="n">
        <f aca="false">+(Z39/P39)^(0.1)-1</f>
        <v>0.0416536112739632</v>
      </c>
      <c r="AD39" s="41" t="n">
        <f aca="false">+AA39/$AA$43</f>
        <v>0.069911190053286</v>
      </c>
    </row>
    <row r="40" customFormat="false" ht="10.5" hidden="false" customHeight="false" outlineLevel="0" collapsed="false">
      <c r="A40" s="63" t="s">
        <v>185</v>
      </c>
      <c r="B40" s="64"/>
      <c r="C40" s="64"/>
      <c r="D40" s="64"/>
      <c r="E40" s="65" t="n">
        <v>888</v>
      </c>
      <c r="F40" s="65" t="n">
        <v>1154</v>
      </c>
      <c r="G40" s="65" t="n">
        <v>1846.5</v>
      </c>
      <c r="H40" s="65" t="n">
        <v>1846.5</v>
      </c>
      <c r="I40" s="65" t="n">
        <v>1846.5</v>
      </c>
      <c r="J40" s="65" t="n">
        <v>1846.5</v>
      </c>
      <c r="K40" s="65" t="n">
        <v>1846.5</v>
      </c>
      <c r="L40" s="65" t="n">
        <v>1846.5</v>
      </c>
      <c r="M40" s="65" t="n">
        <v>1846.5</v>
      </c>
      <c r="N40" s="65" t="n">
        <v>1846.5</v>
      </c>
      <c r="O40" s="65" t="n">
        <v>1846.5</v>
      </c>
      <c r="P40" s="65" t="n">
        <v>1846.5</v>
      </c>
      <c r="Q40" s="65" t="n">
        <v>1846.5</v>
      </c>
      <c r="R40" s="65" t="n">
        <v>1846.5</v>
      </c>
      <c r="S40" s="65" t="n">
        <v>1846.5</v>
      </c>
      <c r="T40" s="65" t="n">
        <v>1846.5</v>
      </c>
      <c r="U40" s="65" t="n">
        <v>1916.1</v>
      </c>
      <c r="V40" s="65" t="n">
        <v>1916.1</v>
      </c>
      <c r="W40" s="65" t="n">
        <v>1916.1</v>
      </c>
      <c r="X40" s="65" t="n">
        <v>1916.1</v>
      </c>
      <c r="Y40" s="65" t="n">
        <v>1928.1</v>
      </c>
      <c r="Z40" s="65" t="n">
        <v>1928.1</v>
      </c>
      <c r="AA40" s="66" t="n">
        <v>1928</v>
      </c>
      <c r="AB40" s="41" t="n">
        <f aca="false">+AA40/Z40*(365/366)-1</f>
        <v>-0.00278396326064068</v>
      </c>
      <c r="AC40" s="41" t="n">
        <f aca="false">+(Z40/P40)^(0.1)-1</f>
        <v>0.00433367399845586</v>
      </c>
      <c r="AD40" s="41" t="n">
        <f aca="false">+AA40/$AA$43</f>
        <v>0.136980461811723</v>
      </c>
    </row>
    <row r="41" customFormat="false" ht="10.5" hidden="false" customHeight="false" outlineLevel="0" collapsed="false">
      <c r="A41" s="63" t="s">
        <v>228</v>
      </c>
      <c r="B41" s="64"/>
      <c r="C41" s="64"/>
      <c r="D41" s="64"/>
      <c r="E41" s="65" t="n">
        <v>0</v>
      </c>
      <c r="F41" s="65" t="n">
        <v>0</v>
      </c>
      <c r="G41" s="65" t="n">
        <v>0</v>
      </c>
      <c r="H41" s="65" t="n">
        <v>0</v>
      </c>
      <c r="I41" s="65" t="n">
        <v>0</v>
      </c>
      <c r="J41" s="65" t="n">
        <v>6</v>
      </c>
      <c r="K41" s="65" t="n">
        <v>6</v>
      </c>
      <c r="L41" s="65" t="n">
        <v>36</v>
      </c>
      <c r="M41" s="65" t="n">
        <v>36</v>
      </c>
      <c r="N41" s="65" t="n">
        <v>56</v>
      </c>
      <c r="O41" s="65" t="n">
        <v>56</v>
      </c>
      <c r="P41" s="65" t="n">
        <v>56</v>
      </c>
      <c r="Q41" s="65" t="n">
        <v>56</v>
      </c>
      <c r="R41" s="65" t="n">
        <v>56</v>
      </c>
      <c r="S41" s="65" t="n">
        <v>56</v>
      </c>
      <c r="T41" s="65" t="n">
        <v>56</v>
      </c>
      <c r="U41" s="65" t="n">
        <v>56</v>
      </c>
      <c r="V41" s="65" t="n">
        <v>56</v>
      </c>
      <c r="W41" s="65" t="n">
        <v>56</v>
      </c>
      <c r="X41" s="65" t="n">
        <v>56</v>
      </c>
      <c r="Y41" s="65" t="n">
        <v>56</v>
      </c>
      <c r="Z41" s="65" t="n">
        <v>56</v>
      </c>
      <c r="AA41" s="66" t="n">
        <v>56</v>
      </c>
      <c r="AB41" s="41" t="n">
        <f aca="false">+AA41/Z41*(365/366)-1</f>
        <v>-0.00273224043715847</v>
      </c>
      <c r="AC41" s="41" t="n">
        <f aca="false">+(Z41/P41)^(0.1)-1</f>
        <v>0</v>
      </c>
      <c r="AD41" s="41" t="n">
        <f aca="false">+AA41/$AA$43</f>
        <v>0.00397868561278863</v>
      </c>
    </row>
    <row r="42" customFormat="false" ht="10.5" hidden="false" customHeight="false" outlineLevel="0" collapsed="false">
      <c r="A42" s="80" t="s">
        <v>193</v>
      </c>
      <c r="B42" s="71"/>
      <c r="C42" s="71"/>
      <c r="D42" s="71"/>
      <c r="E42" s="71" t="n">
        <v>1393.4</v>
      </c>
      <c r="F42" s="71" t="n">
        <v>1859.5</v>
      </c>
      <c r="G42" s="71" t="n">
        <v>3344.7</v>
      </c>
      <c r="H42" s="71" t="n">
        <v>3603.7</v>
      </c>
      <c r="I42" s="71" t="n">
        <v>3559.7</v>
      </c>
      <c r="J42" s="71" t="n">
        <v>3592.6</v>
      </c>
      <c r="K42" s="71" t="n">
        <v>3607.6</v>
      </c>
      <c r="L42" s="71" t="n">
        <v>3722.7</v>
      </c>
      <c r="M42" s="71" t="n">
        <v>3719.6</v>
      </c>
      <c r="N42" s="71" t="n">
        <v>3887.6</v>
      </c>
      <c r="O42" s="71" t="n">
        <v>4104.7</v>
      </c>
      <c r="P42" s="71" t="n">
        <v>4284.7</v>
      </c>
      <c r="Q42" s="71" t="n">
        <v>4384</v>
      </c>
      <c r="R42" s="71" t="n">
        <f aca="false">+SUM(R36:R41)</f>
        <v>4417.7</v>
      </c>
      <c r="S42" s="71" t="n">
        <f aca="false">+SUM(S36:S41)</f>
        <v>4502.7</v>
      </c>
      <c r="T42" s="71" t="n">
        <f aca="false">+SUM(T36:T41)</f>
        <v>4582</v>
      </c>
      <c r="U42" s="71" t="n">
        <f aca="false">+SUM(U36:U41)</f>
        <v>4833.55</v>
      </c>
      <c r="V42" s="71" t="n">
        <f aca="false">+SUM(V36:V41)</f>
        <v>4892.85</v>
      </c>
      <c r="W42" s="71" t="n">
        <f aca="false">+SUM(W36:W41)</f>
        <v>4997.85</v>
      </c>
      <c r="X42" s="71" t="n">
        <f aca="false">+SUM(X36:X41)</f>
        <v>5227.85</v>
      </c>
      <c r="Y42" s="71" t="n">
        <f aca="false">+SUM(Y36:Y41)</f>
        <v>5391.85</v>
      </c>
      <c r="Z42" s="71" t="n">
        <f aca="false">+SUM(Z36:Z41)</f>
        <v>5617.6</v>
      </c>
      <c r="AA42" s="71" t="n">
        <f aca="false">+SUM(AA36:AA41)</f>
        <v>5650</v>
      </c>
      <c r="AB42" s="41" t="n">
        <f aca="false">+AA42/Z42*(365/366)-1</f>
        <v>0.003019588708711</v>
      </c>
      <c r="AC42" s="41" t="n">
        <f aca="false">+(Z42/P42)^(0.1)-1</f>
        <v>0.0274555425389451</v>
      </c>
      <c r="AD42" s="41" t="n">
        <f aca="false">+AA42/$AA$43</f>
        <v>0.401420959147425</v>
      </c>
    </row>
    <row r="43" customFormat="false" ht="12.75" hidden="false" customHeight="true" outlineLevel="0" collapsed="false">
      <c r="A43" s="82" t="s">
        <v>194</v>
      </c>
      <c r="B43" s="83" t="n">
        <v>1300</v>
      </c>
      <c r="C43" s="83" t="n">
        <v>3887</v>
      </c>
      <c r="D43" s="83" t="n">
        <v>4764</v>
      </c>
      <c r="E43" s="84" t="n">
        <v>5853.5</v>
      </c>
      <c r="F43" s="84" t="n">
        <v>6770.36</v>
      </c>
      <c r="G43" s="84" t="n">
        <v>8235.8</v>
      </c>
      <c r="H43" s="84" t="n">
        <v>7916.8</v>
      </c>
      <c r="I43" s="84" t="n">
        <v>8109</v>
      </c>
      <c r="J43" s="84" t="n">
        <v>8195.9</v>
      </c>
      <c r="K43" s="84" t="n">
        <v>8214.1</v>
      </c>
      <c r="L43" s="84" t="n">
        <v>8564.1</v>
      </c>
      <c r="M43" s="84" t="n">
        <v>8792.2</v>
      </c>
      <c r="N43" s="84" t="n">
        <v>9022.2</v>
      </c>
      <c r="O43" s="84" t="n">
        <v>9344.3</v>
      </c>
      <c r="P43" s="84" t="n">
        <v>9790.7</v>
      </c>
      <c r="Q43" s="84" t="n">
        <v>9998</v>
      </c>
      <c r="R43" s="84" t="n">
        <f aca="false">+R42+R34+R30+R27+R17+R8</f>
        <v>10133.4</v>
      </c>
      <c r="S43" s="84" t="n">
        <f aca="false">+S42+S34+S30+S27+S17+S8</f>
        <v>10480.3</v>
      </c>
      <c r="T43" s="84" t="n">
        <f aca="false">+T42+T34+T30+T27+T17+T8</f>
        <v>10717.6</v>
      </c>
      <c r="U43" s="84" t="n">
        <f aca="false">+U42+U34+U30+U27+U17+U8</f>
        <v>11161.815</v>
      </c>
      <c r="V43" s="84" t="n">
        <f aca="false">+V42+V34+V30+V27+V17+V8</f>
        <v>11798.875</v>
      </c>
      <c r="W43" s="84" t="n">
        <f aca="false">+W42+W34+W30+W27+W17+W8</f>
        <v>12121.594</v>
      </c>
      <c r="X43" s="84" t="n">
        <f aca="false">+X42+X34+X30+X27+X17+X8</f>
        <v>12680.665</v>
      </c>
      <c r="Y43" s="84" t="n">
        <f aca="false">+Y42+Y34+Y30+Y27+Y17+Y8</f>
        <v>13244.865</v>
      </c>
      <c r="Z43" s="84" t="n">
        <f aca="false">+Z42+Z34+Z30+Z27+Z17+Z8</f>
        <v>13911.665</v>
      </c>
      <c r="AA43" s="84" t="n">
        <f aca="false">+AA42+AA34+AA30+AA27+AA17+AA8</f>
        <v>14075</v>
      </c>
      <c r="AB43" s="85" t="n">
        <f aca="false">+AA43/Z43*(365/366)-1</f>
        <v>0.00897654708095641</v>
      </c>
      <c r="AC43" s="85" t="n">
        <f aca="false">+(Z43/P43)^(0.1)-1</f>
        <v>0.0357538034424401</v>
      </c>
      <c r="AD43" s="85" t="n">
        <f aca="false">+AA43/$AA$43</f>
        <v>1</v>
      </c>
    </row>
    <row r="44" customFormat="false" ht="10.5" hidden="false" customHeight="false" outlineLevel="0" collapsed="false">
      <c r="B44" s="86"/>
      <c r="C44" s="86"/>
      <c r="D44" s="86"/>
      <c r="E44" s="86"/>
      <c r="F44" s="86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D44" s="88"/>
    </row>
    <row r="45" customFormat="false" ht="10.5" hidden="false" customHeight="false" outlineLevel="0" collapsed="false">
      <c r="A45" s="89" t="s">
        <v>229</v>
      </c>
      <c r="B45" s="86"/>
      <c r="C45" s="86"/>
      <c r="D45" s="86"/>
      <c r="E45" s="86"/>
      <c r="F45" s="86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D45" s="88"/>
    </row>
    <row r="46" customFormat="false" ht="10.5" hidden="false" customHeight="false" outlineLevel="0" collapsed="false">
      <c r="A46" s="90" t="s">
        <v>230</v>
      </c>
      <c r="B46" s="86"/>
      <c r="C46" s="86"/>
      <c r="D46" s="86"/>
      <c r="E46" s="86"/>
      <c r="F46" s="86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87"/>
    </row>
    <row r="47" customFormat="false" ht="10.5" hidden="false" customHeight="false" outlineLevel="0" collapsed="false">
      <c r="A47" s="1" t="s">
        <v>231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2"/>
    </row>
    <row r="48" customFormat="false" ht="10.5" hidden="false" customHeight="false" outlineLevel="0" collapsed="false">
      <c r="A48" s="80" t="s">
        <v>206</v>
      </c>
      <c r="B48" s="86"/>
      <c r="C48" s="86"/>
      <c r="D48" s="86"/>
      <c r="E48" s="86"/>
      <c r="F48" s="86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91"/>
      <c r="AA48" s="91"/>
      <c r="AB48" s="87"/>
    </row>
    <row r="52" customFormat="false" ht="12.8" hidden="false" customHeight="false" outlineLevel="0" collapsed="false"/>
  </sheetData>
  <mergeCells count="1">
    <mergeCell ref="AB3:AC3"/>
  </mergeCells>
  <hyperlinks>
    <hyperlink ref="L1" location="Contents!A1" display="Contents"/>
    <hyperlink ref="AF1" location="Contents!A1" display="Content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RowHeight="11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2.43"/>
    <col collapsed="false" customWidth="true" hidden="false" outlineLevel="0" max="8" min="3" style="1" width="13.78"/>
    <col collapsed="false" customWidth="true" hidden="false" outlineLevel="0" max="9" min="9" style="1" width="8.11"/>
    <col collapsed="false" customWidth="true" hidden="false" outlineLevel="0" max="10" min="10" style="1" width="8.78"/>
    <col collapsed="false" customWidth="false" hidden="false" outlineLevel="0" max="1025" min="11" style="1" width="11.78"/>
  </cols>
  <sheetData>
    <row r="1" customFormat="false" ht="14.25" hidden="false" customHeight="true" outlineLevel="0" collapsed="false">
      <c r="A1" s="93" t="s">
        <v>85</v>
      </c>
      <c r="C1" s="94"/>
      <c r="F1" s="95" t="s">
        <v>89</v>
      </c>
      <c r="K1" s="96"/>
    </row>
    <row r="2" customFormat="false" ht="9" hidden="false" customHeight="true" outlineLevel="0" collapsed="false"/>
    <row r="3" customFormat="false" ht="11.25" hidden="false" customHeight="true" outlineLevel="0" collapsed="false">
      <c r="D3" s="97" t="s">
        <v>232</v>
      </c>
      <c r="E3" s="98"/>
      <c r="F3" s="98"/>
      <c r="G3" s="98"/>
      <c r="H3" s="98"/>
      <c r="K3" s="99" t="s">
        <v>233</v>
      </c>
      <c r="L3" s="11"/>
      <c r="M3" s="11"/>
      <c r="N3" s="11"/>
      <c r="O3" s="11"/>
    </row>
    <row r="4" customFormat="false" ht="11.25" hidden="false" customHeight="true" outlineLevel="0" collapsed="false">
      <c r="D4" s="98" t="s">
        <v>234</v>
      </c>
      <c r="E4" s="98"/>
      <c r="F4" s="98"/>
      <c r="G4" s="98" t="s">
        <v>96</v>
      </c>
      <c r="H4" s="98" t="s">
        <v>235</v>
      </c>
      <c r="K4" s="1" t="s">
        <v>236</v>
      </c>
    </row>
    <row r="5" customFormat="false" ht="11.25" hidden="false" customHeight="true" outlineLevel="0" collapsed="false">
      <c r="A5" s="100" t="s">
        <v>237</v>
      </c>
      <c r="D5" s="98" t="s">
        <v>238</v>
      </c>
      <c r="E5" s="98" t="s">
        <v>239</v>
      </c>
      <c r="F5" s="98" t="s">
        <v>240</v>
      </c>
      <c r="G5" s="98" t="s">
        <v>241</v>
      </c>
      <c r="H5" s="98" t="s">
        <v>242</v>
      </c>
      <c r="K5" s="1" t="s">
        <v>243</v>
      </c>
    </row>
    <row r="6" customFormat="false" ht="11.25" hidden="false" customHeight="true" outlineLevel="0" collapsed="false">
      <c r="D6" s="98"/>
      <c r="E6" s="98"/>
      <c r="F6" s="98"/>
      <c r="G6" s="98"/>
      <c r="H6" s="98"/>
      <c r="K6" s="1" t="s">
        <v>244</v>
      </c>
    </row>
    <row r="7" customFormat="false" ht="11.25" hidden="false" customHeight="true" outlineLevel="0" collapsed="false">
      <c r="A7" s="28" t="s">
        <v>245</v>
      </c>
      <c r="B7" s="51"/>
      <c r="C7" s="28"/>
      <c r="D7" s="51"/>
      <c r="E7" s="101"/>
      <c r="F7" s="102" t="s">
        <v>246</v>
      </c>
      <c r="G7" s="101"/>
      <c r="H7" s="101"/>
      <c r="K7" s="1" t="s">
        <v>247</v>
      </c>
    </row>
    <row r="8" customFormat="false" ht="11.25" hidden="false" customHeight="true" outlineLevel="0" collapsed="false">
      <c r="A8" s="1" t="s">
        <v>248</v>
      </c>
      <c r="D8" s="98" t="n">
        <v>1</v>
      </c>
      <c r="E8" s="98" t="n">
        <v>1.165</v>
      </c>
      <c r="F8" s="98" t="n">
        <v>7.33</v>
      </c>
      <c r="G8" s="98" t="n">
        <v>307.86</v>
      </c>
      <c r="H8" s="98" t="s">
        <v>249</v>
      </c>
      <c r="K8" s="11" t="s">
        <v>250</v>
      </c>
    </row>
    <row r="9" customFormat="false" ht="11.25" hidden="false" customHeight="true" outlineLevel="0" collapsed="false">
      <c r="A9" s="1" t="s">
        <v>251</v>
      </c>
      <c r="D9" s="98" t="n">
        <v>0.8581</v>
      </c>
      <c r="E9" s="98" t="n">
        <v>1</v>
      </c>
      <c r="F9" s="98" t="n">
        <v>6.2898</v>
      </c>
      <c r="G9" s="98" t="n">
        <v>264.17</v>
      </c>
      <c r="H9" s="98" t="s">
        <v>249</v>
      </c>
      <c r="K9" s="1" t="s">
        <v>252</v>
      </c>
    </row>
    <row r="10" customFormat="false" ht="11.25" hidden="false" customHeight="true" outlineLevel="0" collapsed="false">
      <c r="A10" s="1" t="s">
        <v>253</v>
      </c>
      <c r="D10" s="98" t="n">
        <v>0.1364</v>
      </c>
      <c r="E10" s="98" t="n">
        <v>0.159</v>
      </c>
      <c r="F10" s="98" t="n">
        <v>1</v>
      </c>
      <c r="G10" s="98" t="n">
        <v>42</v>
      </c>
      <c r="H10" s="98" t="s">
        <v>249</v>
      </c>
      <c r="K10" s="3" t="s">
        <v>254</v>
      </c>
    </row>
    <row r="11" customFormat="false" ht="11.25" hidden="false" customHeight="true" outlineLevel="0" collapsed="false">
      <c r="A11" s="1" t="s">
        <v>255</v>
      </c>
      <c r="D11" s="98" t="n">
        <v>0.00325</v>
      </c>
      <c r="E11" s="98" t="n">
        <v>0.0038</v>
      </c>
      <c r="F11" s="98" t="n">
        <v>0.0238</v>
      </c>
      <c r="G11" s="98" t="n">
        <v>1</v>
      </c>
      <c r="H11" s="98" t="s">
        <v>249</v>
      </c>
      <c r="K11" s="3" t="s">
        <v>256</v>
      </c>
    </row>
    <row r="12" customFormat="false" ht="11.25" hidden="false" customHeight="true" outlineLevel="0" collapsed="false">
      <c r="A12" s="51" t="s">
        <v>257</v>
      </c>
      <c r="B12" s="51"/>
      <c r="C12" s="51"/>
      <c r="D12" s="101" t="s">
        <v>249</v>
      </c>
      <c r="E12" s="101" t="s">
        <v>249</v>
      </c>
      <c r="F12" s="101" t="s">
        <v>249</v>
      </c>
      <c r="G12" s="101" t="s">
        <v>249</v>
      </c>
      <c r="H12" s="101" t="n">
        <v>49.8</v>
      </c>
      <c r="K12" s="1" t="s">
        <v>258</v>
      </c>
    </row>
    <row r="13" customFormat="false" ht="11.25" hidden="false" customHeight="true" outlineLevel="0" collapsed="false">
      <c r="A13" s="3" t="s">
        <v>259</v>
      </c>
      <c r="K13" s="1" t="s">
        <v>260</v>
      </c>
    </row>
    <row r="14" customFormat="false" ht="11.25" hidden="false" customHeight="true" outlineLevel="0" collapsed="false">
      <c r="K14" s="1" t="s">
        <v>261</v>
      </c>
    </row>
    <row r="15" customFormat="false" ht="11.25" hidden="false" customHeight="true" outlineLevel="0" collapsed="false">
      <c r="C15" s="97" t="s">
        <v>262</v>
      </c>
      <c r="D15" s="98"/>
      <c r="E15" s="98"/>
      <c r="F15" s="98"/>
    </row>
    <row r="16" customFormat="false" ht="11.25" hidden="false" customHeight="true" outlineLevel="0" collapsed="false">
      <c r="C16" s="98" t="s">
        <v>240</v>
      </c>
      <c r="D16" s="98" t="s">
        <v>234</v>
      </c>
      <c r="E16" s="98" t="s">
        <v>239</v>
      </c>
      <c r="F16" s="98" t="s">
        <v>234</v>
      </c>
      <c r="G16" s="98" t="s">
        <v>234</v>
      </c>
      <c r="H16" s="98" t="s">
        <v>234</v>
      </c>
      <c r="K16" s="99" t="s">
        <v>263</v>
      </c>
    </row>
    <row r="17" customFormat="false" ht="11.25" hidden="false" customHeight="true" outlineLevel="0" collapsed="false">
      <c r="A17" s="100" t="s">
        <v>264</v>
      </c>
      <c r="C17" s="98" t="s">
        <v>265</v>
      </c>
      <c r="D17" s="98" t="s">
        <v>266</v>
      </c>
      <c r="E17" s="98" t="s">
        <v>265</v>
      </c>
      <c r="F17" s="98" t="s">
        <v>267</v>
      </c>
      <c r="G17" s="98" t="s">
        <v>268</v>
      </c>
      <c r="H17" s="1" t="s">
        <v>269</v>
      </c>
      <c r="K17" s="51" t="s">
        <v>270</v>
      </c>
      <c r="L17" s="51"/>
      <c r="M17" s="51"/>
      <c r="N17" s="51"/>
      <c r="O17" s="51"/>
    </row>
    <row r="18" customFormat="false" ht="11.25" hidden="false" customHeight="true" outlineLevel="0" collapsed="false">
      <c r="C18" s="98"/>
      <c r="D18" s="98"/>
      <c r="E18" s="98"/>
      <c r="F18" s="98"/>
      <c r="K18" s="1" t="s">
        <v>271</v>
      </c>
      <c r="L18" s="1" t="s">
        <v>272</v>
      </c>
    </row>
    <row r="19" customFormat="false" ht="11.25" hidden="false" customHeight="true" outlineLevel="0" collapsed="false">
      <c r="A19" s="28" t="s">
        <v>245</v>
      </c>
      <c r="B19" s="51"/>
      <c r="C19" s="103" t="s">
        <v>246</v>
      </c>
      <c r="D19" s="103"/>
      <c r="E19" s="103"/>
      <c r="F19" s="103"/>
      <c r="G19" s="103"/>
      <c r="H19" s="103"/>
      <c r="K19" s="51"/>
      <c r="L19" s="51" t="s">
        <v>273</v>
      </c>
      <c r="M19" s="51"/>
      <c r="N19" s="51"/>
      <c r="O19" s="51"/>
    </row>
    <row r="20" customFormat="false" ht="11.25" hidden="false" customHeight="true" outlineLevel="0" collapsed="false">
      <c r="A20" s="1" t="s">
        <v>274</v>
      </c>
      <c r="C20" s="104" t="n">
        <v>0.0593471810089021</v>
      </c>
      <c r="D20" s="104" t="n">
        <v>16.85</v>
      </c>
      <c r="E20" s="104" t="n">
        <v>0.373282536727003</v>
      </c>
      <c r="F20" s="104" t="n">
        <v>2.67893593085856</v>
      </c>
      <c r="G20" s="105" t="n">
        <v>49.4</v>
      </c>
      <c r="H20" s="105" t="n">
        <v>8.07278719715136</v>
      </c>
      <c r="K20" s="1" t="s">
        <v>275</v>
      </c>
      <c r="L20" s="1" t="s">
        <v>276</v>
      </c>
    </row>
    <row r="21" customFormat="false" ht="11.25" hidden="false" customHeight="true" outlineLevel="0" collapsed="false">
      <c r="A21" s="1" t="s">
        <v>277</v>
      </c>
      <c r="C21" s="104" t="n">
        <v>0.086</v>
      </c>
      <c r="D21" s="104" t="n">
        <v>11.6</v>
      </c>
      <c r="E21" s="104" t="n">
        <v>0.5409237239711</v>
      </c>
      <c r="F21" s="104" t="n">
        <v>1.84868948371994</v>
      </c>
      <c r="G21" s="105" t="n">
        <v>46.15</v>
      </c>
      <c r="H21" s="105" t="n">
        <v>7.54168277628614</v>
      </c>
      <c r="L21" s="1" t="s">
        <v>278</v>
      </c>
      <c r="O21" s="51"/>
    </row>
    <row r="22" customFormat="false" ht="11.25" hidden="false" customHeight="true" outlineLevel="0" collapsed="false">
      <c r="A22" s="1" t="s">
        <v>279</v>
      </c>
      <c r="C22" s="104" t="n">
        <v>0.119760479041916</v>
      </c>
      <c r="D22" s="104" t="n">
        <v>8.35</v>
      </c>
      <c r="E22" s="104" t="n">
        <v>0.753270747766467</v>
      </c>
      <c r="F22" s="104" t="n">
        <v>1.32754391825929</v>
      </c>
      <c r="G22" s="105" t="n">
        <v>44.75</v>
      </c>
      <c r="H22" s="105" t="n">
        <v>7.31289933345189</v>
      </c>
      <c r="K22" s="106" t="s">
        <v>280</v>
      </c>
      <c r="L22" s="106" t="s">
        <v>281</v>
      </c>
      <c r="M22" s="106"/>
      <c r="N22" s="106"/>
      <c r="O22" s="51"/>
    </row>
    <row r="23" customFormat="false" ht="11.25" hidden="false" customHeight="true" outlineLevel="0" collapsed="false">
      <c r="A23" s="1" t="s">
        <v>282</v>
      </c>
      <c r="C23" s="104" t="n">
        <v>0.126903553299492</v>
      </c>
      <c r="D23" s="104" t="n">
        <v>7.88</v>
      </c>
      <c r="E23" s="104" t="n">
        <v>0.798199332975888</v>
      </c>
      <c r="F23" s="104" t="n">
        <v>1.25281988932733</v>
      </c>
      <c r="G23" s="105" t="n">
        <v>43.92</v>
      </c>
      <c r="H23" s="105" t="n">
        <v>7.17726343520015</v>
      </c>
      <c r="K23" s="107" t="s">
        <v>283</v>
      </c>
      <c r="L23" s="107" t="s">
        <v>284</v>
      </c>
      <c r="M23" s="107"/>
      <c r="N23" s="107"/>
      <c r="O23" s="51"/>
    </row>
    <row r="24" customFormat="false" ht="11.25" hidden="false" customHeight="true" outlineLevel="0" collapsed="false">
      <c r="A24" s="1" t="s">
        <v>285</v>
      </c>
      <c r="C24" s="104" t="n">
        <v>0.134048257372654</v>
      </c>
      <c r="D24" s="104" t="n">
        <v>7.46</v>
      </c>
      <c r="E24" s="104" t="n">
        <v>0.84313816941689</v>
      </c>
      <c r="F24" s="104" t="n">
        <v>1.18604522517536</v>
      </c>
      <c r="G24" s="105" t="n">
        <v>43.38</v>
      </c>
      <c r="H24" s="105" t="n">
        <v>7.08901839296409</v>
      </c>
      <c r="K24" s="108"/>
      <c r="L24" s="108"/>
      <c r="M24" s="108"/>
      <c r="N24" s="108"/>
    </row>
    <row r="25" customFormat="false" ht="11.25" hidden="false" customHeight="true" outlineLevel="0" collapsed="false">
      <c r="A25" s="1" t="s">
        <v>286</v>
      </c>
      <c r="C25" s="104" t="n">
        <v>0.15748031496063</v>
      </c>
      <c r="D25" s="104" t="n">
        <v>6.35</v>
      </c>
      <c r="E25" s="104" t="n">
        <v>0.990521376984252</v>
      </c>
      <c r="F25" s="104" t="n">
        <v>1.00956932705946</v>
      </c>
      <c r="G25" s="105" t="n">
        <v>41.57</v>
      </c>
      <c r="H25" s="105" t="n">
        <v>6.79323408472838</v>
      </c>
      <c r="K25" s="3" t="s">
        <v>287</v>
      </c>
    </row>
    <row r="26" customFormat="false" ht="11.25" hidden="false" customHeight="true" outlineLevel="0" collapsed="false">
      <c r="A26" s="51" t="s">
        <v>288</v>
      </c>
      <c r="B26" s="51"/>
      <c r="C26" s="109" t="n">
        <v>0.124104868209959</v>
      </c>
      <c r="D26" s="109" t="n">
        <v>8.05770163913485</v>
      </c>
      <c r="E26" s="109" t="n">
        <v>0.780596133431088</v>
      </c>
      <c r="F26" s="109" t="n">
        <v>1.28107219235705</v>
      </c>
      <c r="G26" s="110" t="n">
        <v>43.076298138135</v>
      </c>
      <c r="H26" s="110" t="n">
        <v>7.03938842328363</v>
      </c>
      <c r="K26" s="3"/>
    </row>
    <row r="27" customFormat="false" ht="11.25" hidden="false" customHeight="true" outlineLevel="0" collapsed="false">
      <c r="K27" s="3" t="s">
        <v>289</v>
      </c>
    </row>
    <row r="28" customFormat="false" ht="11.25" hidden="false" customHeight="true" outlineLevel="0" collapsed="false">
      <c r="C28" s="97" t="s">
        <v>232</v>
      </c>
      <c r="D28" s="98"/>
      <c r="E28" s="98"/>
      <c r="F28" s="98"/>
      <c r="G28" s="98"/>
      <c r="H28" s="98"/>
      <c r="K28" s="3" t="s">
        <v>290</v>
      </c>
    </row>
    <row r="29" customFormat="false" ht="11.25" hidden="false" customHeight="true" outlineLevel="0" collapsed="false">
      <c r="C29" s="98" t="s">
        <v>291</v>
      </c>
      <c r="D29" s="98" t="s">
        <v>291</v>
      </c>
      <c r="E29" s="98" t="s">
        <v>292</v>
      </c>
      <c r="F29" s="98" t="s">
        <v>293</v>
      </c>
      <c r="G29" s="98" t="s">
        <v>293</v>
      </c>
      <c r="H29" s="98" t="s">
        <v>294</v>
      </c>
      <c r="I29" s="98" t="s">
        <v>295</v>
      </c>
      <c r="J29" s="98"/>
      <c r="K29" s="3"/>
    </row>
    <row r="30" customFormat="false" ht="11.25" hidden="false" customHeight="true" outlineLevel="0" collapsed="false">
      <c r="A30" s="100" t="s">
        <v>296</v>
      </c>
      <c r="C30" s="98" t="s">
        <v>297</v>
      </c>
      <c r="D30" s="98" t="s">
        <v>298</v>
      </c>
      <c r="E30" s="98" t="s">
        <v>299</v>
      </c>
      <c r="F30" s="98" t="s">
        <v>300</v>
      </c>
      <c r="G30" s="98" t="s">
        <v>301</v>
      </c>
      <c r="H30" s="98" t="s">
        <v>302</v>
      </c>
      <c r="I30" s="98" t="s">
        <v>300</v>
      </c>
      <c r="J30" s="98"/>
      <c r="K30" s="41" t="s">
        <v>303</v>
      </c>
    </row>
    <row r="31" customFormat="false" ht="11.25" hidden="false" customHeight="true" outlineLevel="0" collapsed="false">
      <c r="C31" s="98"/>
      <c r="D31" s="98"/>
      <c r="E31" s="98"/>
      <c r="F31" s="98"/>
      <c r="G31" s="98"/>
      <c r="H31" s="98"/>
      <c r="I31" s="98"/>
      <c r="J31" s="98"/>
      <c r="K31" s="41" t="s">
        <v>304</v>
      </c>
    </row>
    <row r="32" customFormat="false" ht="11.25" hidden="false" customHeight="true" outlineLevel="0" collapsed="false">
      <c r="A32" s="28" t="s">
        <v>245</v>
      </c>
      <c r="B32" s="51"/>
      <c r="C32" s="103" t="s">
        <v>246</v>
      </c>
      <c r="D32" s="103"/>
      <c r="E32" s="103"/>
      <c r="F32" s="103"/>
      <c r="G32" s="103"/>
      <c r="H32" s="103"/>
      <c r="I32" s="103"/>
      <c r="J32" s="111"/>
      <c r="K32" s="41"/>
    </row>
    <row r="33" customFormat="false" ht="11.25" hidden="false" customHeight="true" outlineLevel="0" collapsed="false">
      <c r="A33" s="1" t="s">
        <v>305</v>
      </c>
      <c r="C33" s="112" t="n">
        <v>1</v>
      </c>
      <c r="D33" s="112" t="n">
        <v>35.3146624712848</v>
      </c>
      <c r="E33" s="112" t="n">
        <v>36</v>
      </c>
      <c r="F33" s="112" t="n">
        <v>0.859845227858985</v>
      </c>
      <c r="G33" s="112" t="n">
        <v>0.735294117647059</v>
      </c>
      <c r="H33" s="112" t="n">
        <v>34.1214163312809</v>
      </c>
      <c r="I33" s="112" t="n">
        <v>5.88300281573809</v>
      </c>
      <c r="J33" s="112"/>
      <c r="K33" s="99" t="s">
        <v>306</v>
      </c>
    </row>
    <row r="34" customFormat="false" ht="11.25" hidden="false" customHeight="true" outlineLevel="0" collapsed="false">
      <c r="A34" s="1" t="s">
        <v>307</v>
      </c>
      <c r="C34" s="112" t="n">
        <v>0.02831685</v>
      </c>
      <c r="D34" s="112" t="n">
        <v>1</v>
      </c>
      <c r="E34" s="112" t="n">
        <v>1.0194066</v>
      </c>
      <c r="F34" s="112" t="n">
        <v>0.0243481083404987</v>
      </c>
      <c r="G34" s="112" t="n">
        <v>0.0208212132352941</v>
      </c>
      <c r="H34" s="112" t="n">
        <v>0.966211028040432</v>
      </c>
      <c r="I34" s="112" t="n">
        <v>0.166588108282833</v>
      </c>
      <c r="J34" s="112"/>
      <c r="K34" s="1" t="s">
        <v>308</v>
      </c>
    </row>
    <row r="35" customFormat="false" ht="11.25" hidden="false" customHeight="true" outlineLevel="0" collapsed="false">
      <c r="A35" s="1" t="s">
        <v>309</v>
      </c>
      <c r="C35" s="112" t="n">
        <v>0.0277777777777778</v>
      </c>
      <c r="D35" s="112" t="n">
        <v>0.980962846424577</v>
      </c>
      <c r="E35" s="112" t="n">
        <v>1</v>
      </c>
      <c r="F35" s="112" t="n">
        <v>0.0238845896627496</v>
      </c>
      <c r="G35" s="112" t="n">
        <v>0.0205140109107021</v>
      </c>
      <c r="H35" s="112" t="n">
        <v>0.95195526539557</v>
      </c>
      <c r="I35" s="112" t="n">
        <v>0.16413021817165</v>
      </c>
      <c r="J35" s="112"/>
    </row>
    <row r="36" customFormat="false" ht="11.25" hidden="false" customHeight="true" outlineLevel="0" collapsed="false">
      <c r="A36" s="1" t="s">
        <v>310</v>
      </c>
      <c r="C36" s="112" t="n">
        <v>1.163</v>
      </c>
      <c r="D36" s="112" t="n">
        <v>41.0709524541042</v>
      </c>
      <c r="E36" s="112" t="n">
        <v>41.868</v>
      </c>
      <c r="F36" s="112" t="n">
        <v>1</v>
      </c>
      <c r="G36" s="112" t="n">
        <v>0.855147058823529</v>
      </c>
      <c r="H36" s="112" t="n">
        <v>39.6832071932797</v>
      </c>
      <c r="I36" s="112" t="n">
        <v>6.8419322747034</v>
      </c>
      <c r="J36" s="112"/>
      <c r="K36" s="99" t="s">
        <v>311</v>
      </c>
    </row>
    <row r="37" customFormat="false" ht="11.25" hidden="false" customHeight="true" outlineLevel="0" collapsed="false">
      <c r="A37" s="1" t="s">
        <v>312</v>
      </c>
      <c r="C37" s="112" t="n">
        <v>1.36</v>
      </c>
      <c r="D37" s="112" t="n">
        <v>48.0279409609473</v>
      </c>
      <c r="E37" s="112" t="n">
        <v>48.7471711092003</v>
      </c>
      <c r="F37" s="112" t="n">
        <v>1.16938950988822</v>
      </c>
      <c r="G37" s="112" t="n">
        <v>1</v>
      </c>
      <c r="H37" s="112" t="n">
        <v>46.4051262105421</v>
      </c>
      <c r="I37" s="112" t="n">
        <v>8.0008838294038</v>
      </c>
      <c r="J37" s="112"/>
      <c r="K37" s="1" t="s">
        <v>313</v>
      </c>
    </row>
    <row r="38" customFormat="false" ht="11.25" hidden="false" customHeight="true" outlineLevel="0" collapsed="false">
      <c r="A38" s="1" t="s">
        <v>314</v>
      </c>
      <c r="C38" s="112" t="n">
        <v>0.0293071070172209</v>
      </c>
      <c r="D38" s="112" t="n">
        <v>1.03497059232298</v>
      </c>
      <c r="E38" s="112" t="n">
        <v>1.05046952976773</v>
      </c>
      <c r="F38" s="112" t="n">
        <v>0.02519957611111</v>
      </c>
      <c r="G38" s="112" t="n">
        <v>0.0215493433950154</v>
      </c>
      <c r="H38" s="112" t="n">
        <v>1</v>
      </c>
      <c r="I38" s="112" t="n">
        <v>0.172413793103448</v>
      </c>
      <c r="J38" s="112"/>
    </row>
    <row r="39" customFormat="false" ht="11.25" hidden="false" customHeight="true" outlineLevel="0" collapsed="false">
      <c r="A39" s="51" t="s">
        <v>315</v>
      </c>
      <c r="B39" s="51"/>
      <c r="C39" s="113" t="n">
        <v>0.169981220699881</v>
      </c>
      <c r="D39" s="113" t="n">
        <v>6.00282943547327</v>
      </c>
      <c r="E39" s="113" t="n">
        <v>6.09272327265284</v>
      </c>
      <c r="F39" s="113" t="n">
        <v>0.146157541444438</v>
      </c>
      <c r="G39" s="113" t="n">
        <v>0.124986191691089</v>
      </c>
      <c r="H39" s="113" t="n">
        <v>5.8</v>
      </c>
      <c r="I39" s="113" t="n">
        <v>1</v>
      </c>
      <c r="J39" s="112"/>
      <c r="K39" s="99" t="s">
        <v>316</v>
      </c>
    </row>
    <row r="40" customFormat="false" ht="11.25" hidden="false" customHeight="true" outlineLevel="0" collapsed="false">
      <c r="C40" s="98"/>
      <c r="D40" s="98"/>
      <c r="E40" s="98"/>
      <c r="F40" s="98"/>
      <c r="G40" s="98"/>
      <c r="H40" s="98"/>
      <c r="K40" s="1" t="s">
        <v>317</v>
      </c>
    </row>
    <row r="41" s="11" customFormat="true" ht="11.2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customFormat="false" ht="11.25" hidden="false" customHeight="true" outlineLevel="0" collapsed="false">
      <c r="A42" s="114" t="s">
        <v>318</v>
      </c>
      <c r="B42" s="20"/>
      <c r="C42" s="20"/>
      <c r="D42" s="20"/>
      <c r="E42" s="20"/>
      <c r="G42" s="0"/>
      <c r="H42" s="0"/>
      <c r="I42" s="0"/>
      <c r="J42" s="0"/>
      <c r="K42" s="0"/>
    </row>
    <row r="43" customFormat="false" ht="11.25" hidden="false" customHeight="true" outlineLevel="0" collapsed="false">
      <c r="A43" s="115"/>
      <c r="B43" s="20"/>
      <c r="C43" s="20"/>
      <c r="D43" s="20"/>
      <c r="E43" s="20"/>
      <c r="G43" s="0"/>
      <c r="H43" s="0"/>
      <c r="I43" s="0"/>
      <c r="J43" s="0"/>
      <c r="K43" s="0"/>
    </row>
    <row r="44" customFormat="false" ht="11.25" hidden="false" customHeight="true" outlineLevel="0" collapsed="false">
      <c r="A44" s="116" t="s">
        <v>319</v>
      </c>
      <c r="B44" s="117" t="s">
        <v>320</v>
      </c>
      <c r="C44" s="117"/>
      <c r="D44" s="117" t="s">
        <v>319</v>
      </c>
      <c r="E44" s="117" t="s">
        <v>320</v>
      </c>
      <c r="G44" s="0"/>
      <c r="H44" s="0"/>
      <c r="I44" s="0"/>
      <c r="J44" s="0"/>
      <c r="K44" s="0"/>
    </row>
    <row r="45" customFormat="false" ht="11.25" hidden="false" customHeight="true" outlineLevel="0" collapsed="false">
      <c r="A45" s="118" t="s">
        <v>321</v>
      </c>
      <c r="B45" s="119" t="n">
        <v>0.36</v>
      </c>
      <c r="C45" s="120"/>
      <c r="D45" s="120" t="n">
        <v>2010</v>
      </c>
      <c r="E45" s="121" t="n">
        <v>0.384</v>
      </c>
      <c r="G45" s="0"/>
      <c r="H45" s="0"/>
      <c r="I45" s="0"/>
      <c r="J45" s="0"/>
      <c r="K45" s="0"/>
    </row>
    <row r="46" customFormat="false" ht="11.25" hidden="false" customHeight="true" outlineLevel="0" collapsed="false">
      <c r="A46" s="122" t="n">
        <v>2001</v>
      </c>
      <c r="B46" s="121" t="n">
        <v>0.362</v>
      </c>
      <c r="C46" s="120"/>
      <c r="D46" s="120" t="n">
        <v>2011</v>
      </c>
      <c r="E46" s="121" t="n">
        <v>0.386</v>
      </c>
      <c r="G46" s="0"/>
      <c r="H46" s="0"/>
      <c r="I46" s="0"/>
      <c r="J46" s="0"/>
      <c r="K46" s="0"/>
    </row>
    <row r="47" customFormat="false" ht="11.25" hidden="false" customHeight="true" outlineLevel="0" collapsed="false">
      <c r="A47" s="122" t="n">
        <v>2002</v>
      </c>
      <c r="B47" s="121" t="n">
        <v>0.365</v>
      </c>
      <c r="C47" s="120"/>
      <c r="D47" s="120" t="n">
        <v>2012</v>
      </c>
      <c r="E47" s="121" t="n">
        <v>0.388</v>
      </c>
      <c r="G47" s="0"/>
      <c r="H47" s="0"/>
      <c r="I47" s="0"/>
      <c r="J47" s="0"/>
      <c r="K47" s="0"/>
    </row>
    <row r="48" customFormat="false" ht="11.25" hidden="false" customHeight="true" outlineLevel="0" collapsed="false">
      <c r="A48" s="122" t="n">
        <v>2003</v>
      </c>
      <c r="B48" s="121" t="n">
        <v>0.367</v>
      </c>
      <c r="C48" s="120"/>
      <c r="D48" s="120" t="n">
        <v>2013</v>
      </c>
      <c r="E48" s="121" t="n">
        <v>0.391</v>
      </c>
      <c r="G48" s="0"/>
      <c r="H48" s="0"/>
      <c r="I48" s="0"/>
      <c r="J48" s="0"/>
      <c r="K48" s="0"/>
    </row>
    <row r="49" customFormat="false" ht="11.25" hidden="false" customHeight="true" outlineLevel="0" collapsed="false">
      <c r="A49" s="122" t="n">
        <v>2004</v>
      </c>
      <c r="B49" s="121" t="n">
        <v>0.369</v>
      </c>
      <c r="C49" s="120"/>
      <c r="D49" s="120" t="n">
        <v>2014</v>
      </c>
      <c r="E49" s="121" t="n">
        <v>0.393</v>
      </c>
    </row>
    <row r="50" customFormat="false" ht="11.25" hidden="false" customHeight="true" outlineLevel="0" collapsed="false">
      <c r="A50" s="122" t="n">
        <v>2005</v>
      </c>
      <c r="B50" s="121" t="n">
        <v>0.372</v>
      </c>
      <c r="C50" s="120"/>
      <c r="D50" s="120" t="n">
        <v>2015</v>
      </c>
      <c r="E50" s="121" t="n">
        <v>0.395</v>
      </c>
    </row>
    <row r="51" customFormat="false" ht="11.25" hidden="false" customHeight="true" outlineLevel="0" collapsed="false">
      <c r="A51" s="122" t="n">
        <v>2006</v>
      </c>
      <c r="B51" s="121" t="n">
        <v>0.374</v>
      </c>
      <c r="C51" s="120"/>
      <c r="D51" s="120" t="n">
        <v>2016</v>
      </c>
      <c r="E51" s="121" t="n">
        <v>0.398</v>
      </c>
    </row>
    <row r="52" customFormat="false" ht="11.25" hidden="false" customHeight="true" outlineLevel="0" collapsed="false">
      <c r="A52" s="122" t="n">
        <v>2007</v>
      </c>
      <c r="B52" s="121" t="n">
        <v>0.376</v>
      </c>
      <c r="C52" s="120"/>
      <c r="D52" s="120" t="n">
        <v>2017</v>
      </c>
      <c r="E52" s="121" t="n">
        <v>0.4</v>
      </c>
    </row>
    <row r="53" customFormat="false" ht="11.25" hidden="false" customHeight="true" outlineLevel="0" collapsed="false">
      <c r="A53" s="122" t="n">
        <v>2008</v>
      </c>
      <c r="B53" s="121" t="n">
        <v>0.379</v>
      </c>
      <c r="C53" s="120"/>
      <c r="D53" s="120" t="n">
        <v>2018</v>
      </c>
      <c r="E53" s="121" t="n">
        <v>0.402</v>
      </c>
    </row>
    <row r="54" customFormat="false" ht="11.25" hidden="false" customHeight="true" outlineLevel="0" collapsed="false">
      <c r="A54" s="122" t="n">
        <v>2009</v>
      </c>
      <c r="B54" s="121" t="n">
        <v>0.381</v>
      </c>
      <c r="C54" s="120"/>
      <c r="D54" s="120" t="n">
        <v>2019</v>
      </c>
      <c r="E54" s="121" t="n">
        <v>0.404</v>
      </c>
    </row>
  </sheetData>
  <mergeCells count="2">
    <mergeCell ref="C19:H19"/>
    <mergeCell ref="C32:I32"/>
  </mergeCells>
  <hyperlinks>
    <hyperlink ref="F1" location="Contents!A1" display="Contents"/>
  </hyperlinks>
  <printOptions headings="false" gridLines="false" gridLinesSet="true" horizontalCentered="false" verticalCentered="false"/>
  <pageMargins left="0.236111111111111" right="0" top="0.236111111111111" bottom="0" header="0.511805555555555" footer="0.511805555555555"/>
  <pageSetup paperSize="8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2021-06-10T13:26:06Z</dcterms:created>
  <dc:creator>bp</dc:creator>
  <dc:description/>
  <dc:language>fr-CH</dc:language>
  <cp:lastModifiedBy/>
  <dcterms:modified xsi:type="dcterms:W3CDTF">2022-03-08T21:41:00Z</dcterms:modified>
  <cp:revision>7</cp:revision>
  <dc:subject>bp.com/statsreview</dc:subject>
  <dc:title>Statistical Review of World Energy 2021 – all data, 1965-2020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569bf4a9-87bd-4dbf-a36c-1db5158e5def_ActionId">
    <vt:lpwstr>991e3b10-525f-4111-bab1-8133ed4147e4</vt:lpwstr>
  </property>
  <property fmtid="{D5CDD505-2E9C-101B-9397-08002B2CF9AE}" pid="7" name="MSIP_Label_569bf4a9-87bd-4dbf-a36c-1db5158e5def_ContentBits">
    <vt:lpwstr>0</vt:lpwstr>
  </property>
  <property fmtid="{D5CDD505-2E9C-101B-9397-08002B2CF9AE}" pid="8" name="MSIP_Label_569bf4a9-87bd-4dbf-a36c-1db5158e5def_Enabled">
    <vt:lpwstr>true</vt:lpwstr>
  </property>
  <property fmtid="{D5CDD505-2E9C-101B-9397-08002B2CF9AE}" pid="9" name="MSIP_Label_569bf4a9-87bd-4dbf-a36c-1db5158e5def_Method">
    <vt:lpwstr>Privileged</vt:lpwstr>
  </property>
  <property fmtid="{D5CDD505-2E9C-101B-9397-08002B2CF9AE}" pid="10" name="MSIP_Label_569bf4a9-87bd-4dbf-a36c-1db5158e5def_Name">
    <vt:lpwstr>569bf4a9-87bd-4dbf-a36c-1db5158e5def</vt:lpwstr>
  </property>
  <property fmtid="{D5CDD505-2E9C-101B-9397-08002B2CF9AE}" pid="11" name="MSIP_Label_569bf4a9-87bd-4dbf-a36c-1db5158e5def_SetDate">
    <vt:lpwstr>2021-06-10T13:26:29Z</vt:lpwstr>
  </property>
  <property fmtid="{D5CDD505-2E9C-101B-9397-08002B2CF9AE}" pid="12" name="MSIP_Label_569bf4a9-87bd-4dbf-a36c-1db5158e5def_SiteId">
    <vt:lpwstr>ea80952e-a476-42d4-aaf4-5457852b0f7e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