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\uChile\dcc3\metodologias\tareas\t1\"/>
    </mc:Choice>
  </mc:AlternateContent>
  <xr:revisionPtr revIDLastSave="0" documentId="13_ncr:1_{FC203DAC-CA5C-440E-85A6-F412B08AE7FD}" xr6:coauthVersionLast="45" xr6:coauthVersionMax="45" xr10:uidLastSave="{00000000-0000-0000-0000-000000000000}"/>
  <bookViews>
    <workbookView xWindow="-120" yWindow="-120" windowWidth="20730" windowHeight="11310" xr2:uid="{5A6FE627-793A-4FB5-A866-28A4ED54876B}"/>
  </bookViews>
  <sheets>
    <sheet name="Duran" sheetId="1" r:id="rId1"/>
    <sheet name="Freire" sheetId="6" r:id="rId2"/>
    <sheet name="Duran (3)" sheetId="8" r:id="rId3"/>
    <sheet name="Duran (4)" sheetId="9" r:id="rId4"/>
    <sheet name="Duran (5)" sheetId="10" r:id="rId5"/>
    <sheet name="Duran (6)" sheetId="11" r:id="rId6"/>
    <sheet name="Duran (7)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6" l="1"/>
  <c r="D47" i="12"/>
  <c r="D46" i="12"/>
  <c r="D45" i="12"/>
  <c r="C48" i="12" s="1"/>
  <c r="D43" i="12"/>
  <c r="D42" i="12"/>
  <c r="D41" i="12"/>
  <c r="D40" i="12"/>
  <c r="C44" i="12" s="1"/>
  <c r="D38" i="12"/>
  <c r="C39" i="12" s="1"/>
  <c r="D37" i="12"/>
  <c r="D36" i="12"/>
  <c r="D34" i="12"/>
  <c r="C35" i="12" s="1"/>
  <c r="D33" i="12"/>
  <c r="D32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C30" i="12" s="1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17" i="12" s="1"/>
  <c r="D47" i="11"/>
  <c r="D46" i="11"/>
  <c r="D45" i="11"/>
  <c r="C48" i="11" s="1"/>
  <c r="D43" i="11"/>
  <c r="D42" i="11"/>
  <c r="D41" i="11"/>
  <c r="D40" i="11"/>
  <c r="C44" i="11" s="1"/>
  <c r="D38" i="11"/>
  <c r="D37" i="11"/>
  <c r="D36" i="11"/>
  <c r="C39" i="11" s="1"/>
  <c r="D34" i="11"/>
  <c r="D33" i="11"/>
  <c r="D32" i="11"/>
  <c r="C35" i="11" s="1"/>
  <c r="C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C17" i="11" s="1"/>
  <c r="D47" i="10"/>
  <c r="D46" i="10"/>
  <c r="C48" i="10" s="1"/>
  <c r="D45" i="10"/>
  <c r="D43" i="10"/>
  <c r="D42" i="10"/>
  <c r="C44" i="10" s="1"/>
  <c r="D41" i="10"/>
  <c r="D40" i="10"/>
  <c r="D38" i="10"/>
  <c r="C39" i="10" s="1"/>
  <c r="D37" i="10"/>
  <c r="D36" i="10"/>
  <c r="D34" i="10"/>
  <c r="C35" i="10" s="1"/>
  <c r="D33" i="10"/>
  <c r="D32" i="10"/>
  <c r="C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17" i="10" s="1"/>
  <c r="D47" i="9"/>
  <c r="D46" i="9"/>
  <c r="D45" i="9"/>
  <c r="C48" i="9" s="1"/>
  <c r="D43" i="9"/>
  <c r="D42" i="9"/>
  <c r="D41" i="9"/>
  <c r="D40" i="9"/>
  <c r="C44" i="9" s="1"/>
  <c r="D38" i="9"/>
  <c r="C39" i="9" s="1"/>
  <c r="D37" i="9"/>
  <c r="D36" i="9"/>
  <c r="D34" i="9"/>
  <c r="C35" i="9" s="1"/>
  <c r="D33" i="9"/>
  <c r="D32" i="9"/>
  <c r="C30" i="9"/>
  <c r="D29" i="9"/>
  <c r="D28" i="9"/>
  <c r="D27" i="9"/>
  <c r="D26" i="9"/>
  <c r="D25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7" i="9" s="1"/>
  <c r="D47" i="8"/>
  <c r="D46" i="8"/>
  <c r="D45" i="8"/>
  <c r="C48" i="8" s="1"/>
  <c r="D43" i="8"/>
  <c r="D42" i="8"/>
  <c r="C44" i="8" s="1"/>
  <c r="D41" i="8"/>
  <c r="D40" i="8"/>
  <c r="D38" i="8"/>
  <c r="C39" i="8" s="1"/>
  <c r="D37" i="8"/>
  <c r="D36" i="8"/>
  <c r="D34" i="8"/>
  <c r="C35" i="8" s="1"/>
  <c r="D33" i="8"/>
  <c r="D32" i="8"/>
  <c r="C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7" i="8" s="1"/>
  <c r="D47" i="6"/>
  <c r="D46" i="6"/>
  <c r="D45" i="6"/>
  <c r="C48" i="6" s="1"/>
  <c r="D43" i="6"/>
  <c r="D42" i="6"/>
  <c r="D41" i="6"/>
  <c r="D40" i="6"/>
  <c r="C44" i="6" s="1"/>
  <c r="D38" i="6"/>
  <c r="D37" i="6"/>
  <c r="D36" i="6"/>
  <c r="C39" i="6" s="1"/>
  <c r="D34" i="6"/>
  <c r="D32" i="6"/>
  <c r="C35" i="6" s="1"/>
  <c r="D29" i="6"/>
  <c r="D28" i="6"/>
  <c r="D27" i="6"/>
  <c r="D26" i="6"/>
  <c r="D25" i="6"/>
  <c r="D24" i="6"/>
  <c r="D23" i="6"/>
  <c r="D22" i="6"/>
  <c r="D21" i="6"/>
  <c r="C30" i="6" s="1"/>
  <c r="D20" i="6"/>
  <c r="D19" i="6"/>
  <c r="D18" i="6"/>
  <c r="D16" i="6"/>
  <c r="D15" i="6"/>
  <c r="D14" i="6"/>
  <c r="D13" i="6"/>
  <c r="D12" i="6"/>
  <c r="D11" i="6"/>
  <c r="D10" i="6"/>
  <c r="D9" i="6"/>
  <c r="D8" i="6"/>
  <c r="D7" i="6"/>
  <c r="D6" i="6"/>
  <c r="D5" i="6"/>
  <c r="C17" i="6" s="1"/>
  <c r="D4" i="6"/>
  <c r="D3" i="6"/>
  <c r="C31" i="12" l="1"/>
  <c r="D49" i="12" s="1"/>
  <c r="C31" i="11"/>
  <c r="D49" i="11" s="1"/>
  <c r="C31" i="10"/>
  <c r="D49" i="10" s="1"/>
  <c r="C31" i="9"/>
  <c r="D49" i="9" s="1"/>
  <c r="C31" i="8"/>
  <c r="D49" i="8" s="1"/>
  <c r="C31" i="6"/>
  <c r="D49" i="6" s="1"/>
  <c r="D46" i="1"/>
  <c r="D15" i="1"/>
  <c r="D9" i="1"/>
  <c r="D11" i="1"/>
  <c r="D12" i="1"/>
  <c r="D13" i="1"/>
  <c r="D14" i="1"/>
  <c r="D3" i="1"/>
  <c r="D24" i="1" l="1"/>
  <c r="D25" i="1"/>
  <c r="D22" i="1"/>
  <c r="D27" i="1"/>
  <c r="D20" i="1"/>
  <c r="D10" i="1"/>
  <c r="C17" i="1" s="1"/>
  <c r="D6" i="1" l="1"/>
  <c r="D7" i="1"/>
  <c r="D8" i="1"/>
  <c r="D28" i="1" l="1"/>
  <c r="D47" i="1"/>
  <c r="D45" i="1"/>
  <c r="D42" i="1"/>
  <c r="D43" i="1"/>
  <c r="D41" i="1"/>
  <c r="D40" i="1"/>
  <c r="D36" i="1"/>
  <c r="D38" i="1"/>
  <c r="D37" i="1"/>
  <c r="D33" i="1"/>
  <c r="D32" i="1"/>
  <c r="D34" i="1"/>
  <c r="D29" i="1"/>
  <c r="D4" i="1"/>
  <c r="D23" i="1"/>
  <c r="D19" i="1"/>
  <c r="D21" i="1"/>
  <c r="D26" i="1"/>
  <c r="D18" i="1"/>
  <c r="D5" i="1"/>
  <c r="D16" i="1"/>
  <c r="C30" i="1" l="1"/>
  <c r="C39" i="1"/>
  <c r="C35" i="1"/>
  <c r="C44" i="1"/>
  <c r="C48" i="1"/>
  <c r="C31" i="1" l="1"/>
  <c r="D49" i="1" s="1"/>
</calcChain>
</file>

<file path=xl/sharedStrings.xml><?xml version="1.0" encoding="utf-8"?>
<sst xmlns="http://schemas.openxmlformats.org/spreadsheetml/2006/main" count="435" uniqueCount="61">
  <si>
    <t>Nota</t>
  </si>
  <si>
    <t>Funcionalidad</t>
  </si>
  <si>
    <t>Diseño</t>
  </si>
  <si>
    <t>Criterio</t>
  </si>
  <si>
    <t>Descuento</t>
  </si>
  <si>
    <t>Total: 1,5</t>
  </si>
  <si>
    <t>Total: 2,5</t>
  </si>
  <si>
    <t>Código Fuente</t>
  </si>
  <si>
    <t>Coverage</t>
  </si>
  <si>
    <t>Javadoc</t>
  </si>
  <si>
    <t>Resumen</t>
  </si>
  <si>
    <t>Adicionales</t>
  </si>
  <si>
    <t>Comentarios</t>
  </si>
  <si>
    <t>Corrector</t>
  </si>
  <si>
    <t>Total: 4</t>
  </si>
  <si>
    <t>Ponderación</t>
  </si>
  <si>
    <t>Final</t>
  </si>
  <si>
    <t>Descuentos adicionales</t>
  </si>
  <si>
    <t>Total: 1</t>
  </si>
  <si>
    <t>Tests no tienen asserts</t>
  </si>
  <si>
    <t>Porcentaje de coverage</t>
  </si>
  <si>
    <t>Total: 0,5</t>
  </si>
  <si>
    <t>Método publico o clase no documentada (ponderar por cantidad)</t>
  </si>
  <si>
    <t>Error de documentación (ponderar por cantidad)</t>
  </si>
  <si>
    <t>Falta readme</t>
  </si>
  <si>
    <t>Falta UML o es incorrecto</t>
  </si>
  <si>
    <t>Readme no se llama README.md</t>
  </si>
  <si>
    <t>No entrega en el formato pedido: pdf.</t>
  </si>
  <si>
    <t>No existe una buena organización del código en paquetes</t>
  </si>
  <si>
    <t>Alumno</t>
  </si>
  <si>
    <t>Código duplicado</t>
  </si>
  <si>
    <t>Utiliza variables públicas</t>
  </si>
  <si>
    <t>No usa clases abstractas</t>
  </si>
  <si>
    <t>Usa clase abstracta como tipo</t>
  </si>
  <si>
    <t>Usa overloading</t>
  </si>
  <si>
    <t>Unidad no puede atacar</t>
  </si>
  <si>
    <t>Unidad no puede defender</t>
  </si>
  <si>
    <t>Unidad no puede esquivar</t>
  </si>
  <si>
    <t>Home panel no cura</t>
  </si>
  <si>
    <t>No se gana la cantidad correcta de estrellas tras ganar un combate</t>
  </si>
  <si>
    <t>No se gana la cantidad correcta de victorias tras ganar un combate</t>
  </si>
  <si>
    <t>Unidades muertas pueden atacar</t>
  </si>
  <si>
    <t>Se puede atacar unidades muertas</t>
  </si>
  <si>
    <t>Unidades pueden tener hp negativos</t>
  </si>
  <si>
    <t>Bonus panel no aumenta la cantidad correcta de estrellas</t>
  </si>
  <si>
    <t>Drop panel no disminuye la cantidad correcta de estrellas</t>
  </si>
  <si>
    <t>No se consideran los stats de ATK, DEF y EVD en el combate</t>
  </si>
  <si>
    <t>Se puedn modificar los stats de unidades que no son jugadores</t>
  </si>
  <si>
    <t>Usa instanceof o getClass() fuera de equals</t>
  </si>
  <si>
    <t>No utiliza double dispatch para decidir la cantidad de estrellas/victorias en caso de ganar un combate</t>
  </si>
  <si>
    <t>Enemigos no comparten una interfaz o clase abstracta común (sepadara de player)</t>
  </si>
  <si>
    <t>No existe una interfaz para los paneles</t>
  </si>
  <si>
    <t>No existe una interfaz para las unidades (players, wild y boss units)</t>
  </si>
  <si>
    <t>Cumple con entregas parciales (se pondera por la cantidad realizada, en caso de haber realizado las 3 se pondera por 4)</t>
  </si>
  <si>
    <t>Daniel Freire Fernández</t>
  </si>
  <si>
    <t>Duran_Bordon_Victor_Manuel</t>
  </si>
  <si>
    <t>Freire_Fernandez__Daniel_Adolfo_Ramon</t>
  </si>
  <si>
    <t>No se ve</t>
  </si>
  <si>
    <t>Verifica que con not equals, pero no verifica cuanto aumentó</t>
  </si>
  <si>
    <t>No hace test</t>
  </si>
  <si>
    <t>Comentarios de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</si>
</sst>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9EDB-C12A-4D9F-B249-467A5CE4D5C6}">
  <dimension ref="A1:E51"/>
  <sheetViews>
    <sheetView tabSelected="1" topLeftCell="A34" workbookViewId="0">
      <selection activeCell="C46" sqref="C46"/>
    </sheetView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5" width="35.7109375" style="2" customWidth="1"/>
    <col min="6" max="16384" width="5.7109375" style="2"/>
  </cols>
  <sheetData>
    <row r="1" spans="1:5" x14ac:dyDescent="0.25">
      <c r="A1" s="1" t="s">
        <v>29</v>
      </c>
      <c r="B1" s="2" t="s">
        <v>55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  <c r="E2" s="5" t="s">
        <v>60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8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1</v>
      </c>
      <c r="D9" s="2">
        <f t="shared" ref="D9" si="1">B9 * C9</f>
        <v>-0.4</v>
      </c>
      <c r="E9" s="2" t="s">
        <v>57</v>
      </c>
    </row>
    <row r="10" spans="1:5" ht="30" x14ac:dyDescent="0.25">
      <c r="A10" s="1" t="s">
        <v>39</v>
      </c>
      <c r="B10" s="2">
        <v>-0.3</v>
      </c>
      <c r="C10" s="2">
        <v>0.5</v>
      </c>
      <c r="D10" s="2">
        <f t="shared" ref="D10" si="2">B10 * C10</f>
        <v>-0.15</v>
      </c>
      <c r="E10" s="2" t="s">
        <v>58</v>
      </c>
    </row>
    <row r="11" spans="1:5" ht="30" x14ac:dyDescent="0.25">
      <c r="A11" s="1" t="s">
        <v>40</v>
      </c>
      <c r="B11" s="2">
        <v>-0.3</v>
      </c>
      <c r="C11" s="2">
        <v>1</v>
      </c>
      <c r="D11" s="2">
        <f t="shared" ref="D11:D15" si="3">B11 * C11</f>
        <v>-0.3</v>
      </c>
      <c r="E11" s="2" t="s">
        <v>57</v>
      </c>
    </row>
    <row r="12" spans="1:5" x14ac:dyDescent="0.25">
      <c r="A12" s="1" t="s">
        <v>41</v>
      </c>
      <c r="B12" s="2">
        <v>-0.1</v>
      </c>
      <c r="C12" s="2">
        <v>1</v>
      </c>
      <c r="D12" s="2">
        <f t="shared" si="3"/>
        <v>-0.1</v>
      </c>
      <c r="E12" s="2" t="s">
        <v>59</v>
      </c>
    </row>
    <row r="13" spans="1:5" x14ac:dyDescent="0.25">
      <c r="A13" s="1" t="s">
        <v>42</v>
      </c>
      <c r="B13" s="2">
        <v>-0.1</v>
      </c>
      <c r="C13" s="2">
        <v>1</v>
      </c>
      <c r="D13" s="2">
        <f t="shared" si="3"/>
        <v>-0.1</v>
      </c>
      <c r="E13" s="2" t="s">
        <v>59</v>
      </c>
    </row>
    <row r="14" spans="1:5" x14ac:dyDescent="0.25">
      <c r="A14" s="1" t="s">
        <v>43</v>
      </c>
      <c r="B14" s="2">
        <v>-0.1</v>
      </c>
      <c r="C14" s="2">
        <v>1</v>
      </c>
      <c r="D14" s="2">
        <f t="shared" si="3"/>
        <v>-0.1</v>
      </c>
      <c r="E14" s="2" t="s">
        <v>59</v>
      </c>
    </row>
    <row r="15" spans="1:5" ht="30" x14ac:dyDescent="0.25">
      <c r="A15" s="1" t="s">
        <v>47</v>
      </c>
      <c r="B15" s="2">
        <v>-0.1</v>
      </c>
      <c r="C15" s="2">
        <v>1</v>
      </c>
      <c r="D15" s="2">
        <f t="shared" si="3"/>
        <v>-0.1</v>
      </c>
      <c r="E15" s="2" t="s">
        <v>59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ref="D16" si="4">B16 * C16</f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0.24999999999999978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5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1</v>
      </c>
      <c r="D26" s="2">
        <f>B26 * C26</f>
        <v>-0.3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5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5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2.2000000000000002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2.4500000000000002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6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1</v>
      </c>
      <c r="D40" s="2">
        <f>B40 * C40</f>
        <v>-0.5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7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8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5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17:B17"/>
    <mergeCell ref="A30:B30"/>
    <mergeCell ref="A31:B31"/>
    <mergeCell ref="A35:B35"/>
    <mergeCell ref="B50:D50"/>
    <mergeCell ref="B51:D51"/>
    <mergeCell ref="A49:C49"/>
    <mergeCell ref="A39:B39"/>
    <mergeCell ref="A44:B44"/>
    <mergeCell ref="A48:B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FF3-EED1-477E-9D7D-9D11877DFC2B}">
  <dimension ref="A1:E51"/>
  <sheetViews>
    <sheetView workbookViewId="0">
      <selection activeCell="C3" sqref="C3"/>
    </sheetView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56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0.93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FFCF-C58B-4EF3-BF5E-4008E1AE0B7C}">
  <dimension ref="A1:E51"/>
  <sheetViews>
    <sheetView workbookViewId="0"/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54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21B6-72EA-477C-AE80-1D6E5064526D}">
  <dimension ref="A1:E51"/>
  <sheetViews>
    <sheetView workbookViewId="0"/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54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7FA3-1C71-4EBC-9DBE-9B4270CBD592}">
  <dimension ref="A1:E51"/>
  <sheetViews>
    <sheetView workbookViewId="0"/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54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39D7-2F16-4E52-A3F5-CB719FDF4A7F}">
  <dimension ref="A1:E51"/>
  <sheetViews>
    <sheetView workbookViewId="0"/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54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090D-67A2-49B8-855A-A3BD59C72804}">
  <dimension ref="A1:E51"/>
  <sheetViews>
    <sheetView workbookViewId="0"/>
  </sheetViews>
  <sheetFormatPr baseColWidth="10" defaultColWidth="5.7109375" defaultRowHeight="15" x14ac:dyDescent="0.25"/>
  <cols>
    <col min="1" max="1" width="50.7109375" style="1" customWidth="1"/>
    <col min="2" max="2" width="12.5703125" style="2" bestFit="1" customWidth="1"/>
    <col min="3" max="3" width="11.28515625" style="2" bestFit="1" customWidth="1"/>
    <col min="4" max="4" width="8.7109375" style="2" bestFit="1" customWidth="1"/>
    <col min="5" max="16384" width="5.7109375" style="2"/>
  </cols>
  <sheetData>
    <row r="1" spans="1:5" x14ac:dyDescent="0.25">
      <c r="A1" s="1" t="s">
        <v>29</v>
      </c>
      <c r="B1" s="2" t="s">
        <v>54</v>
      </c>
    </row>
    <row r="2" spans="1:5" s="5" customFormat="1" ht="15.75" thickBot="1" x14ac:dyDescent="0.3">
      <c r="A2" s="4" t="s">
        <v>3</v>
      </c>
      <c r="B2" s="5" t="s">
        <v>4</v>
      </c>
      <c r="C2" s="6" t="s">
        <v>15</v>
      </c>
      <c r="D2" s="5" t="s">
        <v>16</v>
      </c>
    </row>
    <row r="3" spans="1:5" ht="15.75" thickTop="1" x14ac:dyDescent="0.25">
      <c r="A3" s="1" t="s">
        <v>35</v>
      </c>
      <c r="B3" s="2">
        <v>-0.6</v>
      </c>
      <c r="C3" s="2">
        <v>0</v>
      </c>
      <c r="D3" s="2">
        <f>B3 * C3</f>
        <v>0</v>
      </c>
      <c r="E3" s="8"/>
    </row>
    <row r="4" spans="1:5" x14ac:dyDescent="0.25">
      <c r="A4" s="1" t="s">
        <v>36</v>
      </c>
      <c r="B4" s="2">
        <v>-0.6</v>
      </c>
      <c r="C4" s="2">
        <v>0</v>
      </c>
      <c r="D4" s="2">
        <f>B4 * C4</f>
        <v>0</v>
      </c>
    </row>
    <row r="5" spans="1:5" x14ac:dyDescent="0.25">
      <c r="A5" s="1" t="s">
        <v>37</v>
      </c>
      <c r="B5" s="2">
        <v>-0.6</v>
      </c>
      <c r="C5" s="2">
        <v>0</v>
      </c>
      <c r="D5" s="2">
        <f>B5 * C5</f>
        <v>0</v>
      </c>
    </row>
    <row r="6" spans="1:5" x14ac:dyDescent="0.25">
      <c r="A6" s="1" t="s">
        <v>38</v>
      </c>
      <c r="B6" s="2">
        <v>-0.5</v>
      </c>
      <c r="C6" s="2">
        <v>0</v>
      </c>
      <c r="D6" s="2">
        <f t="shared" ref="D6:D16" si="0">B6 * C6</f>
        <v>0</v>
      </c>
    </row>
    <row r="7" spans="1:5" ht="30" x14ac:dyDescent="0.25">
      <c r="A7" s="1" t="s">
        <v>44</v>
      </c>
      <c r="B7" s="2">
        <v>-0.5</v>
      </c>
      <c r="C7" s="2">
        <v>0</v>
      </c>
      <c r="D7" s="2">
        <f t="shared" si="0"/>
        <v>0</v>
      </c>
    </row>
    <row r="8" spans="1:5" ht="30" x14ac:dyDescent="0.25">
      <c r="A8" s="1" t="s">
        <v>45</v>
      </c>
      <c r="B8" s="2">
        <v>-0.5</v>
      </c>
      <c r="C8" s="2">
        <v>0</v>
      </c>
      <c r="D8" s="2">
        <f t="shared" si="0"/>
        <v>0</v>
      </c>
    </row>
    <row r="9" spans="1:5" ht="30" x14ac:dyDescent="0.25">
      <c r="A9" s="1" t="s">
        <v>46</v>
      </c>
      <c r="B9" s="2">
        <v>-0.4</v>
      </c>
      <c r="C9" s="2">
        <v>0</v>
      </c>
      <c r="D9" s="2">
        <f t="shared" si="0"/>
        <v>0</v>
      </c>
    </row>
    <row r="10" spans="1:5" ht="30" x14ac:dyDescent="0.25">
      <c r="A10" s="1" t="s">
        <v>39</v>
      </c>
      <c r="B10" s="2">
        <v>-0.3</v>
      </c>
      <c r="C10" s="2">
        <v>0</v>
      </c>
      <c r="D10" s="2">
        <f t="shared" si="0"/>
        <v>0</v>
      </c>
    </row>
    <row r="11" spans="1:5" ht="30" x14ac:dyDescent="0.25">
      <c r="A11" s="1" t="s">
        <v>40</v>
      </c>
      <c r="B11" s="2">
        <v>-0.3</v>
      </c>
      <c r="C11" s="2">
        <v>0</v>
      </c>
      <c r="D11" s="2">
        <f t="shared" si="0"/>
        <v>0</v>
      </c>
    </row>
    <row r="12" spans="1:5" x14ac:dyDescent="0.25">
      <c r="A12" s="1" t="s">
        <v>41</v>
      </c>
      <c r="B12" s="2">
        <v>-0.1</v>
      </c>
      <c r="C12" s="2">
        <v>0</v>
      </c>
      <c r="D12" s="2">
        <f t="shared" si="0"/>
        <v>0</v>
      </c>
    </row>
    <row r="13" spans="1:5" x14ac:dyDescent="0.25">
      <c r="A13" s="1" t="s">
        <v>42</v>
      </c>
      <c r="B13" s="2">
        <v>-0.1</v>
      </c>
      <c r="C13" s="2">
        <v>0</v>
      </c>
      <c r="D13" s="2">
        <f t="shared" si="0"/>
        <v>0</v>
      </c>
    </row>
    <row r="14" spans="1:5" x14ac:dyDescent="0.25">
      <c r="A14" s="1" t="s">
        <v>43</v>
      </c>
      <c r="B14" s="2">
        <v>-0.1</v>
      </c>
      <c r="C14" s="2">
        <v>0</v>
      </c>
      <c r="D14" s="2">
        <f t="shared" si="0"/>
        <v>0</v>
      </c>
    </row>
    <row r="15" spans="1:5" ht="30" x14ac:dyDescent="0.25">
      <c r="A15" s="1" t="s">
        <v>47</v>
      </c>
      <c r="B15" s="2">
        <v>-0.1</v>
      </c>
      <c r="C15" s="2">
        <v>0</v>
      </c>
      <c r="D15" s="2">
        <f t="shared" si="0"/>
        <v>0</v>
      </c>
    </row>
    <row r="16" spans="1:5" x14ac:dyDescent="0.25">
      <c r="A16" s="1" t="s">
        <v>17</v>
      </c>
      <c r="B16" s="2">
        <v>0</v>
      </c>
      <c r="C16" s="2">
        <v>0</v>
      </c>
      <c r="D16" s="2">
        <f t="shared" si="0"/>
        <v>0</v>
      </c>
    </row>
    <row r="17" spans="1:4" s="3" customFormat="1" x14ac:dyDescent="0.25">
      <c r="A17" s="20" t="s">
        <v>1</v>
      </c>
      <c r="B17" s="21"/>
      <c r="C17" s="3">
        <f xml:space="preserve"> MAX(1.5 + SUM(D3:D16), 0)</f>
        <v>1.5</v>
      </c>
      <c r="D17" s="3" t="s">
        <v>5</v>
      </c>
    </row>
    <row r="18" spans="1:4" x14ac:dyDescent="0.25">
      <c r="A18" s="1" t="s">
        <v>48</v>
      </c>
      <c r="B18" s="2">
        <v>-2.5</v>
      </c>
      <c r="C18" s="2">
        <v>0</v>
      </c>
      <c r="D18" s="2">
        <f>B18 * C18</f>
        <v>0</v>
      </c>
    </row>
    <row r="19" spans="1:4" ht="30" x14ac:dyDescent="0.25">
      <c r="A19" s="1" t="s">
        <v>49</v>
      </c>
      <c r="B19" s="2">
        <v>-0.8</v>
      </c>
      <c r="C19" s="2">
        <v>0</v>
      </c>
      <c r="D19" s="2">
        <f>B19 * C19</f>
        <v>0</v>
      </c>
    </row>
    <row r="20" spans="1:4" x14ac:dyDescent="0.25">
      <c r="A20" s="1" t="s">
        <v>51</v>
      </c>
      <c r="B20" s="2">
        <v>-0.8</v>
      </c>
      <c r="C20" s="2">
        <v>0</v>
      </c>
      <c r="D20" s="2">
        <f>B20 * C20</f>
        <v>0</v>
      </c>
    </row>
    <row r="21" spans="1:4" ht="30" x14ac:dyDescent="0.25">
      <c r="A21" s="1" t="s">
        <v>52</v>
      </c>
      <c r="B21" s="2">
        <v>-0.6</v>
      </c>
      <c r="C21" s="2">
        <v>0</v>
      </c>
      <c r="D21" s="2">
        <f>B21 * C21</f>
        <v>0</v>
      </c>
    </row>
    <row r="22" spans="1:4" x14ac:dyDescent="0.25">
      <c r="A22" s="1" t="s">
        <v>32</v>
      </c>
      <c r="B22" s="2">
        <v>-0.6</v>
      </c>
      <c r="C22" s="2">
        <v>0</v>
      </c>
      <c r="D22" s="2">
        <f>B22 * C22</f>
        <v>0</v>
      </c>
    </row>
    <row r="23" spans="1:4" x14ac:dyDescent="0.25">
      <c r="A23" s="1" t="s">
        <v>30</v>
      </c>
      <c r="B23" s="2">
        <v>-0.5</v>
      </c>
      <c r="C23" s="2">
        <v>0</v>
      </c>
      <c r="D23" s="2">
        <f t="shared" ref="D23:D29" si="1">B23 * C23</f>
        <v>0</v>
      </c>
    </row>
    <row r="24" spans="1:4" x14ac:dyDescent="0.25">
      <c r="A24" s="1" t="s">
        <v>34</v>
      </c>
      <c r="B24" s="2">
        <v>-0.4</v>
      </c>
      <c r="C24" s="2">
        <v>0</v>
      </c>
      <c r="D24" s="2">
        <f>B24 * C24</f>
        <v>0</v>
      </c>
    </row>
    <row r="25" spans="1:4" x14ac:dyDescent="0.25">
      <c r="A25" s="1" t="s">
        <v>33</v>
      </c>
      <c r="B25" s="2">
        <v>-0.4</v>
      </c>
      <c r="C25" s="2">
        <v>0</v>
      </c>
      <c r="D25" s="2">
        <f>B25 * C25</f>
        <v>0</v>
      </c>
    </row>
    <row r="26" spans="1:4" ht="30" x14ac:dyDescent="0.25">
      <c r="A26" s="1" t="s">
        <v>50</v>
      </c>
      <c r="B26" s="2">
        <v>-0.3</v>
      </c>
      <c r="C26" s="2">
        <v>0</v>
      </c>
      <c r="D26" s="2">
        <f>B26 * C26</f>
        <v>0</v>
      </c>
    </row>
    <row r="27" spans="1:4" x14ac:dyDescent="0.25">
      <c r="A27" s="1" t="s">
        <v>31</v>
      </c>
      <c r="B27" s="2">
        <v>-0.2</v>
      </c>
      <c r="C27" s="2">
        <v>0</v>
      </c>
      <c r="D27" s="2">
        <f>B27 * C27</f>
        <v>0</v>
      </c>
    </row>
    <row r="28" spans="1:4" ht="30" x14ac:dyDescent="0.25">
      <c r="A28" s="1" t="s">
        <v>28</v>
      </c>
      <c r="B28" s="2">
        <v>-0.1</v>
      </c>
      <c r="C28" s="2">
        <v>0</v>
      </c>
      <c r="D28" s="2">
        <f t="shared" si="1"/>
        <v>0</v>
      </c>
    </row>
    <row r="29" spans="1:4" x14ac:dyDescent="0.25">
      <c r="A29" s="1" t="s">
        <v>17</v>
      </c>
      <c r="B29" s="2">
        <v>0</v>
      </c>
      <c r="C29" s="2">
        <v>0</v>
      </c>
      <c r="D29" s="2">
        <f t="shared" si="1"/>
        <v>0</v>
      </c>
    </row>
    <row r="30" spans="1:4" s="3" customFormat="1" x14ac:dyDescent="0.25">
      <c r="A30" s="20" t="s">
        <v>2</v>
      </c>
      <c r="B30" s="21"/>
      <c r="C30" s="3">
        <f>MIN(2.5,MAX(SUBSTITUTE(D30,"Total: ","")+SUM(D18:D29),0))</f>
        <v>2.5</v>
      </c>
      <c r="D30" s="3" t="s">
        <v>6</v>
      </c>
    </row>
    <row r="31" spans="1:4" s="9" customFormat="1" x14ac:dyDescent="0.25">
      <c r="A31" s="12" t="s">
        <v>7</v>
      </c>
      <c r="B31" s="13"/>
      <c r="C31" s="9">
        <f>SUBSTITUTE(C30, "Puntaje: ", "") + SUBSTITUTE(C17, "Puntaje: ", "")</f>
        <v>4</v>
      </c>
      <c r="D31" s="9" t="s">
        <v>14</v>
      </c>
    </row>
    <row r="32" spans="1:4" x14ac:dyDescent="0.25">
      <c r="A32" s="1" t="s">
        <v>19</v>
      </c>
      <c r="B32" s="2">
        <v>-1</v>
      </c>
      <c r="C32" s="2">
        <v>0</v>
      </c>
      <c r="D32" s="2">
        <f>B32 * C32</f>
        <v>0</v>
      </c>
    </row>
    <row r="33" spans="1:4" x14ac:dyDescent="0.25">
      <c r="A33" s="1" t="s">
        <v>20</v>
      </c>
      <c r="B33" s="2">
        <v>-1</v>
      </c>
      <c r="C33" s="7">
        <v>1</v>
      </c>
      <c r="D33" s="2">
        <f>MIN(0, 2.5 * B33 * (1 - (C33 / (0.9))))</f>
        <v>0</v>
      </c>
    </row>
    <row r="34" spans="1:4" x14ac:dyDescent="0.25">
      <c r="A34" s="1" t="s">
        <v>17</v>
      </c>
      <c r="B34" s="2">
        <v>0</v>
      </c>
      <c r="C34" s="2">
        <v>0</v>
      </c>
      <c r="D34" s="2">
        <f>B34 * C34</f>
        <v>0</v>
      </c>
    </row>
    <row r="35" spans="1:4" s="9" customFormat="1" x14ac:dyDescent="0.25">
      <c r="A35" s="12" t="s">
        <v>8</v>
      </c>
      <c r="B35" s="13"/>
      <c r="C35" s="9">
        <f xml:space="preserve"> MAX(SUBSTITUTE(D35, "Total: ", "") + SUM(D32:D34), 0)</f>
        <v>1</v>
      </c>
      <c r="D35" s="9" t="s">
        <v>18</v>
      </c>
    </row>
    <row r="36" spans="1:4" x14ac:dyDescent="0.25">
      <c r="A36" s="1" t="s">
        <v>23</v>
      </c>
      <c r="B36" s="2">
        <v>-0.05</v>
      </c>
      <c r="C36" s="2">
        <v>0</v>
      </c>
      <c r="D36" s="2">
        <f>B36 * C36</f>
        <v>0</v>
      </c>
    </row>
    <row r="37" spans="1:4" ht="30" x14ac:dyDescent="0.25">
      <c r="A37" s="1" t="s">
        <v>22</v>
      </c>
      <c r="B37" s="2">
        <v>-0.1</v>
      </c>
      <c r="C37" s="2">
        <v>0</v>
      </c>
      <c r="D37" s="2">
        <f>B37 * C37</f>
        <v>0</v>
      </c>
    </row>
    <row r="38" spans="1:4" x14ac:dyDescent="0.25">
      <c r="A38" s="1" t="s">
        <v>17</v>
      </c>
      <c r="B38" s="2">
        <v>0</v>
      </c>
      <c r="C38" s="2">
        <v>0</v>
      </c>
      <c r="D38" s="2">
        <f t="shared" ref="D38" si="2">B38 * C38</f>
        <v>0</v>
      </c>
    </row>
    <row r="39" spans="1:4" s="9" customFormat="1" x14ac:dyDescent="0.25">
      <c r="A39" s="12" t="s">
        <v>9</v>
      </c>
      <c r="B39" s="13"/>
      <c r="C39" s="9">
        <f xml:space="preserve"> MAX(SUBSTITUTE(D39, "Total: ", "") + SUM(D36:D38), 0)</f>
        <v>0.5</v>
      </c>
      <c r="D39" s="9" t="s">
        <v>21</v>
      </c>
    </row>
    <row r="40" spans="1:4" x14ac:dyDescent="0.25">
      <c r="A40" s="1" t="s">
        <v>24</v>
      </c>
      <c r="B40" s="2">
        <v>-0.5</v>
      </c>
      <c r="C40" s="2">
        <v>0</v>
      </c>
      <c r="D40" s="2">
        <f>B40 * C40</f>
        <v>0</v>
      </c>
    </row>
    <row r="41" spans="1:4" x14ac:dyDescent="0.25">
      <c r="A41" s="1" t="s">
        <v>25</v>
      </c>
      <c r="B41" s="2">
        <v>-0.3</v>
      </c>
      <c r="C41" s="2">
        <v>0</v>
      </c>
      <c r="D41" s="2">
        <f>B41 * C41</f>
        <v>0</v>
      </c>
    </row>
    <row r="42" spans="1:4" x14ac:dyDescent="0.25">
      <c r="A42" s="1" t="s">
        <v>26</v>
      </c>
      <c r="B42" s="2">
        <v>-0.1</v>
      </c>
      <c r="C42" s="2">
        <v>0</v>
      </c>
      <c r="D42" s="2">
        <f>B42 * C42</f>
        <v>0</v>
      </c>
    </row>
    <row r="43" spans="1:4" x14ac:dyDescent="0.25">
      <c r="A43" s="1" t="s">
        <v>17</v>
      </c>
      <c r="B43" s="2">
        <v>0</v>
      </c>
      <c r="C43" s="2">
        <v>0</v>
      </c>
      <c r="D43" s="2">
        <f t="shared" ref="D43" si="3">B43 * C43</f>
        <v>0</v>
      </c>
    </row>
    <row r="44" spans="1:4" s="9" customFormat="1" x14ac:dyDescent="0.25">
      <c r="A44" s="12" t="s">
        <v>10</v>
      </c>
      <c r="B44" s="13"/>
      <c r="C44" s="9">
        <f xml:space="preserve"> MAX(SUBSTITUTE(D44, "Total: ", "") + SUM(D40:D43), 0)</f>
        <v>0.5</v>
      </c>
      <c r="D44" s="9" t="s">
        <v>21</v>
      </c>
    </row>
    <row r="45" spans="1:4" x14ac:dyDescent="0.25">
      <c r="A45" s="1" t="s">
        <v>27</v>
      </c>
      <c r="B45" s="2">
        <v>-0.5</v>
      </c>
      <c r="C45" s="2">
        <v>0</v>
      </c>
      <c r="D45" s="2">
        <f>B45 * C45</f>
        <v>0</v>
      </c>
    </row>
    <row r="46" spans="1:4" ht="45" x14ac:dyDescent="0.25">
      <c r="A46" s="1" t="s">
        <v>53</v>
      </c>
      <c r="B46" s="2">
        <v>0.1</v>
      </c>
      <c r="C46" s="2">
        <v>0</v>
      </c>
      <c r="D46" s="2">
        <f>B46 * C46</f>
        <v>0</v>
      </c>
    </row>
    <row r="47" spans="1:4" x14ac:dyDescent="0.25">
      <c r="A47" s="1" t="s">
        <v>17</v>
      </c>
      <c r="B47" s="2">
        <v>0</v>
      </c>
      <c r="C47" s="2">
        <v>0</v>
      </c>
      <c r="D47" s="2">
        <f t="shared" ref="D47" si="4">B47 * C47</f>
        <v>0</v>
      </c>
    </row>
    <row r="48" spans="1:4" s="10" customFormat="1" ht="15.75" thickBot="1" x14ac:dyDescent="0.3">
      <c r="A48" s="18" t="s">
        <v>11</v>
      </c>
      <c r="B48" s="19"/>
      <c r="C48" s="10">
        <f xml:space="preserve"> SUM(D45:D47)</f>
        <v>0</v>
      </c>
    </row>
    <row r="49" spans="1:4" s="11" customFormat="1" ht="15.75" thickBot="1" x14ac:dyDescent="0.3">
      <c r="A49" s="16" t="s">
        <v>0</v>
      </c>
      <c r="B49" s="17"/>
      <c r="C49" s="17"/>
      <c r="D49" s="11">
        <f xml:space="preserve"> MAX(MIN(ROUND(1 + C31 + C35 + C39 + C44 + C48, 1), 7), 1)</f>
        <v>7</v>
      </c>
    </row>
    <row r="50" spans="1:4" x14ac:dyDescent="0.25">
      <c r="A50" s="1" t="s">
        <v>12</v>
      </c>
      <c r="B50" s="14"/>
      <c r="C50" s="14"/>
      <c r="D50" s="14"/>
    </row>
    <row r="51" spans="1:4" x14ac:dyDescent="0.25">
      <c r="A51" s="1" t="s">
        <v>13</v>
      </c>
      <c r="B51" s="15"/>
      <c r="C51" s="15"/>
      <c r="D51" s="15"/>
    </row>
  </sheetData>
  <mergeCells count="10">
    <mergeCell ref="A48:B48"/>
    <mergeCell ref="A49:C49"/>
    <mergeCell ref="B50:D50"/>
    <mergeCell ref="B51:D51"/>
    <mergeCell ref="A17:B17"/>
    <mergeCell ref="A30:B30"/>
    <mergeCell ref="A31:B31"/>
    <mergeCell ref="A35:B35"/>
    <mergeCell ref="A39:B39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Duran</vt:lpstr>
      <vt:lpstr>Freire</vt:lpstr>
      <vt:lpstr>Duran (3)</vt:lpstr>
      <vt:lpstr>Duran (4)</vt:lpstr>
      <vt:lpstr>Duran (5)</vt:lpstr>
      <vt:lpstr>Duran (6)</vt:lpstr>
      <vt:lpstr>Duran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Sebastian</cp:lastModifiedBy>
  <dcterms:created xsi:type="dcterms:W3CDTF">2019-06-16T18:27:11Z</dcterms:created>
  <dcterms:modified xsi:type="dcterms:W3CDTF">2020-05-27T04:27:03Z</dcterms:modified>
</cp:coreProperties>
</file>