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erage " sheetId="1" r:id="rId3"/>
    <sheet state="visible" name="probability" sheetId="2" r:id="rId4"/>
  </sheets>
  <definedNames/>
  <calcPr/>
</workbook>
</file>

<file path=xl/sharedStrings.xml><?xml version="1.0" encoding="utf-8"?>
<sst xmlns="http://schemas.openxmlformats.org/spreadsheetml/2006/main" count="46" uniqueCount="23">
  <si>
    <t>N=32</t>
  </si>
  <si>
    <t>K=16</t>
  </si>
  <si>
    <t>P=0.05</t>
  </si>
  <si>
    <t>P=0.07</t>
  </si>
  <si>
    <t>P=0.1</t>
  </si>
  <si>
    <t>P=0.2</t>
  </si>
  <si>
    <t>P=0.3</t>
  </si>
  <si>
    <t>P=0.4</t>
  </si>
  <si>
    <t>channels</t>
  </si>
  <si>
    <t>Log | LLR|</t>
  </si>
  <si>
    <t>good channels as per construction</t>
  </si>
  <si>
    <t>Design for p = 0.05</t>
  </si>
  <si>
    <t>This will be used for decoding oprating at a rate of 0.5</t>
  </si>
  <si>
    <t>Good Channels by Zconstruct</t>
  </si>
  <si>
    <t>[31, 27, 23, 30, 29, 15, 25, 26, 22, 28, 14, 21, 7, 19, 13, 11]</t>
  </si>
  <si>
    <t>used_lambda_threshold=8.26772078539(</t>
  </si>
  <si>
    <t>p</t>
  </si>
  <si>
    <t>Pr(Gmin&gt;thr)</t>
  </si>
  <si>
    <t>Pr(Fmax&lt;thr)</t>
  </si>
  <si>
    <t>Pr(gmin&gt;Fmax)</t>
  </si>
  <si>
    <t>lambda_threshold</t>
  </si>
  <si>
    <t>All Llrs are averages over 10000 trials</t>
  </si>
  <si>
    <t>the red channels are degenerate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</si>
</sst>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800000"/>
      <name val="Arial"/>
    </font>
    <font>
      <b/>
      <sz val="10.0"/>
      <color rgb="FFDD481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9">
    <border>
      <left/>
      <right/>
      <top/>
      <bottom/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0" fillId="2" fontId="1" numFmtId="0" xfId="0" applyBorder="1" applyFont="1"/>
    <xf borderId="5" fillId="2" fontId="1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1" fillId="3" fontId="1" numFmtId="0" xfId="0" applyBorder="1" applyFill="1" applyFont="1"/>
    <xf borderId="2" fillId="3" fontId="1" numFmtId="0" xfId="0" applyBorder="1" applyFont="1"/>
    <xf borderId="3" fillId="3" fontId="1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4" numFmtId="0" xfId="0" applyFont="1"/>
  </cellXfs>
  <cellStyles count="1">
    <cellStyle xfId="0" name="Normal" builtinId="0"/>
  </cellStyles>
  <dxfs count="3">
    <dxf>
      <font>
        <u/>
        <name val="Freesans"/>
      </font>
      <fill>
        <patternFill patternType="none"/>
      </fill>
      <alignment/>
      <border>
        <left/>
        <right/>
        <top/>
        <bottom/>
      </border>
    </dxf>
    <dxf>
      <font>
        <name val="Freesans"/>
      </font>
      <fill>
        <patternFill patternType="none"/>
      </fill>
      <alignment/>
      <border>
        <left/>
        <right/>
        <top/>
        <bottom/>
      </border>
    </dxf>
    <dxf>
      <font>
        <u/>
        <name val="Freesans"/>
      </font>
      <numFmt numFmtId="0" formatCode="[$₹-4009]#,##0.00;[RED]\-[$₹-4009]#,##0.00"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27.57"/>
    <col customWidth="1" min="4" max="4" width="24.29"/>
    <col customWidth="1" min="5" max="24" width="10.86"/>
    <col customWidth="1" min="25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2</v>
      </c>
      <c r="B3" s="4"/>
      <c r="C3" s="4"/>
      <c r="D3" s="5"/>
      <c r="E3" s="3" t="s">
        <v>3</v>
      </c>
      <c r="F3" s="4"/>
      <c r="G3" s="4"/>
      <c r="H3" s="5"/>
      <c r="I3" s="3" t="s">
        <v>4</v>
      </c>
      <c r="J3" s="4"/>
      <c r="K3" s="4"/>
      <c r="L3" s="5"/>
      <c r="M3" s="3" t="s">
        <v>5</v>
      </c>
      <c r="N3" s="4"/>
      <c r="O3" s="4"/>
      <c r="P3" s="5"/>
      <c r="Q3" s="3" t="s">
        <v>6</v>
      </c>
      <c r="R3" s="4"/>
      <c r="S3" s="4"/>
      <c r="T3" s="5"/>
      <c r="U3" s="3" t="s">
        <v>7</v>
      </c>
      <c r="V3" s="4"/>
      <c r="W3" s="4"/>
      <c r="X3" s="5"/>
      <c r="Y3" s="2"/>
      <c r="Z3" s="2"/>
    </row>
    <row r="4" ht="12.75" customHeight="1">
      <c r="A4" s="6" t="s">
        <v>8</v>
      </c>
      <c r="B4" s="7" t="s">
        <v>9</v>
      </c>
      <c r="C4" s="7" t="s">
        <v>10</v>
      </c>
      <c r="D4" s="8" t="s">
        <v>9</v>
      </c>
      <c r="E4" s="6" t="s">
        <v>8</v>
      </c>
      <c r="F4" s="7" t="s">
        <v>9</v>
      </c>
      <c r="G4" s="7" t="s">
        <v>10</v>
      </c>
      <c r="H4" s="8" t="s">
        <v>9</v>
      </c>
      <c r="I4" s="6" t="s">
        <v>8</v>
      </c>
      <c r="J4" s="7" t="s">
        <v>9</v>
      </c>
      <c r="K4" s="7" t="s">
        <v>10</v>
      </c>
      <c r="L4" s="8" t="s">
        <v>9</v>
      </c>
      <c r="M4" s="6" t="s">
        <v>8</v>
      </c>
      <c r="N4" s="7" t="s">
        <v>9</v>
      </c>
      <c r="O4" s="7" t="s">
        <v>10</v>
      </c>
      <c r="P4" s="8" t="s">
        <v>9</v>
      </c>
      <c r="Q4" s="6" t="s">
        <v>8</v>
      </c>
      <c r="R4" s="7" t="s">
        <v>9</v>
      </c>
      <c r="S4" s="7" t="s">
        <v>10</v>
      </c>
      <c r="T4" s="8" t="s">
        <v>9</v>
      </c>
      <c r="U4" s="6" t="s">
        <v>8</v>
      </c>
      <c r="V4" s="7" t="s">
        <v>9</v>
      </c>
      <c r="W4" s="7" t="s">
        <v>10</v>
      </c>
      <c r="X4" s="8" t="s">
        <v>9</v>
      </c>
      <c r="Y4" s="2"/>
      <c r="Z4" s="2"/>
    </row>
    <row r="5" ht="12.75" customHeight="1">
      <c r="A5" s="9">
        <v>31.0</v>
      </c>
      <c r="B5" s="2">
        <v>84.7692204346069</v>
      </c>
      <c r="C5" s="2">
        <v>31.0</v>
      </c>
      <c r="D5" s="10">
        <f>VLOOKUP(C5,A5:B36,2,FALSE)</f>
        <v>84.76922043</v>
      </c>
      <c r="E5" s="9">
        <v>31.0</v>
      </c>
      <c r="F5" s="2">
        <v>81.3866489353424</v>
      </c>
      <c r="G5" s="2">
        <v>31.0</v>
      </c>
      <c r="H5" s="10">
        <f>VLOOKUP(G5,E5:F36,2,FALSE)</f>
        <v>81.38664894</v>
      </c>
      <c r="I5" s="9">
        <v>31.0</v>
      </c>
      <c r="J5" s="2">
        <v>76.6113577989325</v>
      </c>
      <c r="K5" s="2">
        <v>31.0</v>
      </c>
      <c r="L5" s="10">
        <f>VLOOKUP(K5,I5:J36,2,FALSE)</f>
        <v>76.6113578</v>
      </c>
      <c r="M5" s="9">
        <v>31.0</v>
      </c>
      <c r="N5" s="2">
        <v>67.7957074953124</v>
      </c>
      <c r="O5" s="2">
        <v>31.0</v>
      </c>
      <c r="P5" s="10">
        <f>VLOOKUP(O5,M5:N36,2,FALSE)</f>
        <v>67.7957075</v>
      </c>
      <c r="Q5" s="9">
        <v>31.0</v>
      </c>
      <c r="R5" s="2">
        <v>65.7634557118929</v>
      </c>
      <c r="S5" s="2">
        <v>31.0</v>
      </c>
      <c r="T5" s="10">
        <f>VLOOKUP(S5,Q5:R36,2,FALSE)</f>
        <v>65.76345571</v>
      </c>
      <c r="U5" s="9">
        <v>31.0</v>
      </c>
      <c r="V5" s="2">
        <v>65.4984562037682</v>
      </c>
      <c r="W5" s="2">
        <v>31.0</v>
      </c>
      <c r="X5" s="10">
        <f>VLOOKUP(W5,U5:V36,2,FALSE)</f>
        <v>65.4984562</v>
      </c>
      <c r="Y5" s="2"/>
      <c r="Z5" s="2"/>
    </row>
    <row r="6" ht="12.75" customHeight="1">
      <c r="A6" s="9">
        <v>15.0</v>
      </c>
      <c r="B6" s="2">
        <v>39.4406374529894</v>
      </c>
      <c r="C6" s="2">
        <v>15.0</v>
      </c>
      <c r="D6" s="10">
        <f>VLOOKUP(C6,A5:B36,2,FALSE)</f>
        <v>39.44063745</v>
      </c>
      <c r="E6" s="9">
        <v>15.0</v>
      </c>
      <c r="F6" s="2">
        <v>37.3176929347488</v>
      </c>
      <c r="G6" s="2">
        <v>15.0</v>
      </c>
      <c r="H6" s="10">
        <f>VLOOKUP(G6,E5:F36,2,FALSE)</f>
        <v>37.31769293</v>
      </c>
      <c r="I6" s="9">
        <v>15.0</v>
      </c>
      <c r="J6" s="2">
        <v>34.2765491357655</v>
      </c>
      <c r="K6" s="2">
        <v>15.0</v>
      </c>
      <c r="L6" s="10">
        <f>VLOOKUP(K6,I5:J36,2,FALSE)</f>
        <v>34.27654914</v>
      </c>
      <c r="M6" s="9">
        <v>15.0</v>
      </c>
      <c r="N6" s="2">
        <v>29.0114832423217</v>
      </c>
      <c r="O6" s="2">
        <v>15.0</v>
      </c>
      <c r="P6" s="10">
        <f>VLOOKUP(O6,M5:N36,2,FALSE)</f>
        <v>29.01148324</v>
      </c>
      <c r="Q6" s="9">
        <v>15.0</v>
      </c>
      <c r="R6" s="2">
        <v>28.1028847015185</v>
      </c>
      <c r="S6" s="2">
        <v>15.0</v>
      </c>
      <c r="T6" s="10">
        <f>VLOOKUP(S6,Q5:R36,2,FALSE)</f>
        <v>28.1028847</v>
      </c>
      <c r="U6" s="9">
        <v>15.0</v>
      </c>
      <c r="V6" s="2">
        <v>28.0498511223212</v>
      </c>
      <c r="W6" s="2">
        <v>15.0</v>
      </c>
      <c r="X6" s="10">
        <f>VLOOKUP(W6,U5:V36,2,FALSE)</f>
        <v>28.04985112</v>
      </c>
      <c r="Y6" s="2"/>
      <c r="Z6" s="2"/>
    </row>
    <row r="7" ht="12.75" customHeight="1">
      <c r="A7" s="9">
        <v>23.0</v>
      </c>
      <c r="B7" s="2">
        <v>38.3143488755031</v>
      </c>
      <c r="C7" s="2">
        <v>23.0</v>
      </c>
      <c r="D7" s="10">
        <f>VLOOKUP(C7,A7:B38,2,FALSE)</f>
        <v>38.31434888</v>
      </c>
      <c r="E7" s="9">
        <v>23.0</v>
      </c>
      <c r="F7" s="2">
        <v>35.9837434930303</v>
      </c>
      <c r="G7" s="2">
        <v>23.0</v>
      </c>
      <c r="H7" s="10">
        <f>VLOOKUP(G7,E7:F38,2,FALSE)</f>
        <v>35.98374349</v>
      </c>
      <c r="I7" s="9">
        <v>23.0</v>
      </c>
      <c r="J7" s="2">
        <v>32.7849070165651</v>
      </c>
      <c r="K7" s="2">
        <v>23.0</v>
      </c>
      <c r="L7" s="10">
        <f>VLOOKUP(K7,I7:J38,2,FALSE)</f>
        <v>32.78490702</v>
      </c>
      <c r="M7" s="9">
        <v>23.0</v>
      </c>
      <c r="N7" s="2">
        <v>27.537181522658</v>
      </c>
      <c r="O7" s="2">
        <v>23.0</v>
      </c>
      <c r="P7" s="10">
        <f>VLOOKUP(O7,M7:N38,2,FALSE)</f>
        <v>27.53718152</v>
      </c>
      <c r="Q7" s="9">
        <v>23.0</v>
      </c>
      <c r="R7" s="2">
        <v>26.6779672747887</v>
      </c>
      <c r="S7" s="2">
        <v>23.0</v>
      </c>
      <c r="T7" s="10">
        <f>VLOOKUP(S7,Q7:R38,2,FALSE)</f>
        <v>26.67796727</v>
      </c>
      <c r="U7" s="9">
        <v>23.0</v>
      </c>
      <c r="V7" s="2">
        <v>26.525493183285</v>
      </c>
      <c r="W7" s="2">
        <v>23.0</v>
      </c>
      <c r="X7" s="10">
        <f>VLOOKUP(W7,U7:V38,2,FALSE)</f>
        <v>26.52549318</v>
      </c>
      <c r="Y7" s="2"/>
      <c r="Z7" s="2"/>
    </row>
    <row r="8" ht="12.75" customHeight="1">
      <c r="A8" s="9">
        <v>27.0</v>
      </c>
      <c r="B8" s="2">
        <v>36.5918497648731</v>
      </c>
      <c r="C8" s="2">
        <v>27.0</v>
      </c>
      <c r="D8" s="10">
        <f>VLOOKUP(C8,A7:B38,2,FALSE)</f>
        <v>36.59184976</v>
      </c>
      <c r="E8" s="9">
        <v>27.0</v>
      </c>
      <c r="F8" s="2">
        <v>34.0445229384971</v>
      </c>
      <c r="G8" s="2">
        <v>27.0</v>
      </c>
      <c r="H8" s="10">
        <f>VLOOKUP(G8,E7:F38,2,FALSE)</f>
        <v>34.04452294</v>
      </c>
      <c r="I8" s="9">
        <v>27.0</v>
      </c>
      <c r="J8" s="2">
        <v>30.7124880113469</v>
      </c>
      <c r="K8" s="2">
        <v>27.0</v>
      </c>
      <c r="L8" s="10">
        <f>VLOOKUP(K8,I7:J38,2,FALSE)</f>
        <v>30.71248801</v>
      </c>
      <c r="M8" s="9">
        <v>27.0</v>
      </c>
      <c r="N8" s="2">
        <v>25.2650988569524</v>
      </c>
      <c r="O8" s="2">
        <v>27.0</v>
      </c>
      <c r="P8" s="10">
        <f>VLOOKUP(O8,M7:N38,2,FALSE)</f>
        <v>25.26509886</v>
      </c>
      <c r="Q8" s="9">
        <v>27.0</v>
      </c>
      <c r="R8" s="2">
        <v>24.4243838916927</v>
      </c>
      <c r="S8" s="2">
        <v>27.0</v>
      </c>
      <c r="T8" s="10">
        <f>VLOOKUP(S8,Q7:R38,2,FALSE)</f>
        <v>24.42438389</v>
      </c>
      <c r="U8" s="9">
        <v>27.0</v>
      </c>
      <c r="V8" s="2">
        <v>24.3511383570603</v>
      </c>
      <c r="W8" s="2">
        <v>27.0</v>
      </c>
      <c r="X8" s="10">
        <f>VLOOKUP(W8,U7:V38,2,FALSE)</f>
        <v>24.35113836</v>
      </c>
      <c r="Y8" s="2"/>
      <c r="Z8" s="2"/>
    </row>
    <row r="9" ht="12.75" customHeight="1">
      <c r="A9" s="9">
        <v>29.0</v>
      </c>
      <c r="B9" s="2">
        <v>33.6096733186533</v>
      </c>
      <c r="C9" s="2">
        <v>29.0</v>
      </c>
      <c r="D9" s="10">
        <f>VLOOKUP(C9,A9:B40,2,FALSE)</f>
        <v>33.60967332</v>
      </c>
      <c r="E9" s="9">
        <v>29.0</v>
      </c>
      <c r="F9" s="2">
        <v>30.8569710872589</v>
      </c>
      <c r="G9" s="2">
        <v>29.0</v>
      </c>
      <c r="H9" s="10">
        <f>VLOOKUP(G9,E9:F40,2,FALSE)</f>
        <v>30.85697109</v>
      </c>
      <c r="I9" s="9">
        <v>29.0</v>
      </c>
      <c r="J9" s="2">
        <v>27.0885019886754</v>
      </c>
      <c r="K9" s="2">
        <v>29.0</v>
      </c>
      <c r="L9" s="10">
        <f>VLOOKUP(K9,I9:J40,2,FALSE)</f>
        <v>27.08850199</v>
      </c>
      <c r="M9" s="9">
        <v>29.0</v>
      </c>
      <c r="N9" s="2">
        <v>19.8736995754727</v>
      </c>
      <c r="O9" s="2">
        <v>29.0</v>
      </c>
      <c r="P9" s="10">
        <f>VLOOKUP(O9,M9:N40,2,FALSE)</f>
        <v>19.87369958</v>
      </c>
      <c r="Q9" s="9">
        <v>29.0</v>
      </c>
      <c r="R9" s="2">
        <v>17.8910057825305</v>
      </c>
      <c r="S9" s="2">
        <v>29.0</v>
      </c>
      <c r="T9" s="10">
        <f>VLOOKUP(S9,Q9:R40,2,FALSE)</f>
        <v>17.89100578</v>
      </c>
      <c r="U9" s="9">
        <v>29.0</v>
      </c>
      <c r="V9" s="2">
        <v>17.6047205938745</v>
      </c>
      <c r="W9" s="2">
        <v>29.0</v>
      </c>
      <c r="X9" s="10">
        <f>VLOOKUP(W9,U9:V40,2,FALSE)</f>
        <v>17.60472059</v>
      </c>
      <c r="Y9" s="2"/>
      <c r="Z9" s="2"/>
    </row>
    <row r="10" ht="12.75" customHeight="1">
      <c r="A10" s="9">
        <v>30.0</v>
      </c>
      <c r="B10" s="2">
        <v>29.1621014548433</v>
      </c>
      <c r="C10" s="2">
        <v>30.0</v>
      </c>
      <c r="D10" s="10">
        <f>VLOOKUP(C10,A9:B40,2,FALSE)</f>
        <v>29.16210145</v>
      </c>
      <c r="E10" s="9">
        <v>30.0</v>
      </c>
      <c r="F10" s="2">
        <v>26.7926356304751</v>
      </c>
      <c r="G10" s="2">
        <v>30.0</v>
      </c>
      <c r="H10" s="10">
        <f>VLOOKUP(G10,E9:F40,2,FALSE)</f>
        <v>26.79263563</v>
      </c>
      <c r="I10" s="9">
        <v>30.0</v>
      </c>
      <c r="J10" s="2">
        <v>23.5778980365697</v>
      </c>
      <c r="K10" s="2">
        <v>30.0</v>
      </c>
      <c r="L10" s="10">
        <f>VLOOKUP(K10,I9:J40,2,FALSE)</f>
        <v>23.57789804</v>
      </c>
      <c r="M10" s="9">
        <v>30.0</v>
      </c>
      <c r="N10" s="2">
        <v>17.630791271911</v>
      </c>
      <c r="O10" s="2">
        <v>30.0</v>
      </c>
      <c r="P10" s="10">
        <f>VLOOKUP(O10,M9:N40,2,FALSE)</f>
        <v>17.63079127</v>
      </c>
      <c r="Q10" s="9">
        <v>30.0</v>
      </c>
      <c r="R10" s="2">
        <v>15.8712735564428</v>
      </c>
      <c r="S10" s="2">
        <v>30.0</v>
      </c>
      <c r="T10" s="10">
        <f>VLOOKUP(S10,Q9:R40,2,FALSE)</f>
        <v>15.87127356</v>
      </c>
      <c r="U10" s="9">
        <v>30.0</v>
      </c>
      <c r="V10" s="2">
        <v>15.6350482725829</v>
      </c>
      <c r="W10" s="2">
        <v>30.0</v>
      </c>
      <c r="X10" s="10">
        <f>VLOOKUP(W10,U9:V40,2,FALSE)</f>
        <v>15.63504827</v>
      </c>
      <c r="Y10" s="2"/>
      <c r="Z10" s="2"/>
    </row>
    <row r="11" ht="12.75" customHeight="1">
      <c r="A11" s="9">
        <v>7.0</v>
      </c>
      <c r="B11" s="2">
        <v>16.8913031802485</v>
      </c>
      <c r="C11" s="2">
        <v>7.0</v>
      </c>
      <c r="D11" s="10">
        <f>VLOOKUP(C11,A11:B42,2,FALSE)</f>
        <v>16.89130318</v>
      </c>
      <c r="E11" s="9">
        <v>7.0</v>
      </c>
      <c r="F11" s="2">
        <v>15.5282070881541</v>
      </c>
      <c r="G11" s="2">
        <v>7.0</v>
      </c>
      <c r="H11" s="10">
        <f>VLOOKUP(G11,E11:F42,2,FALSE)</f>
        <v>15.52820709</v>
      </c>
      <c r="I11" s="9">
        <v>7.0</v>
      </c>
      <c r="J11" s="2">
        <v>13.6274489746486</v>
      </c>
      <c r="K11" s="2">
        <v>7.0</v>
      </c>
      <c r="L11" s="10">
        <f>VLOOKUP(K11,I11:J42,2,FALSE)</f>
        <v>13.62744897</v>
      </c>
      <c r="M11" s="9">
        <v>7.0</v>
      </c>
      <c r="N11" s="2">
        <v>10.747980739365</v>
      </c>
      <c r="O11" s="2">
        <v>7.0</v>
      </c>
      <c r="P11" s="10">
        <f>VLOOKUP(O11,M11:N42,2,FALSE)</f>
        <v>10.74798074</v>
      </c>
      <c r="Q11" s="9">
        <v>7.0</v>
      </c>
      <c r="R11" s="2">
        <v>10.4531702555495</v>
      </c>
      <c r="S11" s="2">
        <v>7.0</v>
      </c>
      <c r="T11" s="10">
        <f>VLOOKUP(S11,Q11:R42,2,FALSE)</f>
        <v>10.45317026</v>
      </c>
      <c r="U11" s="9">
        <v>7.0</v>
      </c>
      <c r="V11" s="2">
        <v>10.4330700015251</v>
      </c>
      <c r="W11" s="2">
        <v>7.0</v>
      </c>
      <c r="X11" s="10">
        <f>VLOOKUP(W11,U11:V42,2,FALSE)</f>
        <v>10.43307</v>
      </c>
      <c r="Y11" s="2"/>
      <c r="Z11" s="2"/>
    </row>
    <row r="12" ht="12.75" customHeight="1">
      <c r="A12" s="9">
        <v>11.0</v>
      </c>
      <c r="B12" s="2">
        <v>15.9064422212049</v>
      </c>
      <c r="C12" s="2">
        <v>11.0</v>
      </c>
      <c r="D12" s="10">
        <f>VLOOKUP(C12,A11:B42,2,FALSE)</f>
        <v>15.90644222</v>
      </c>
      <c r="E12" s="9">
        <v>11.0</v>
      </c>
      <c r="F12" s="2">
        <v>14.3849107689309</v>
      </c>
      <c r="G12" s="2">
        <v>11.0</v>
      </c>
      <c r="H12" s="10">
        <f>VLOOKUP(G12,E11:F42,2,FALSE)</f>
        <v>14.38491077</v>
      </c>
      <c r="I12" s="9">
        <v>11.0</v>
      </c>
      <c r="J12" s="2">
        <v>12.3961403308955</v>
      </c>
      <c r="K12" s="2">
        <v>11.0</v>
      </c>
      <c r="L12" s="10">
        <f>VLOOKUP(K12,I11:J42,2,FALSE)</f>
        <v>12.39614033</v>
      </c>
      <c r="M12" s="9">
        <v>11.0</v>
      </c>
      <c r="N12" s="2">
        <v>9.46594682070876</v>
      </c>
      <c r="O12" s="2">
        <v>11.0</v>
      </c>
      <c r="P12" s="10">
        <f>VLOOKUP(O12,M11:N42,2,FALSE)</f>
        <v>9.465946821</v>
      </c>
      <c r="Q12" s="9">
        <v>11.0</v>
      </c>
      <c r="R12" s="2">
        <v>9.33388366249958</v>
      </c>
      <c r="S12" s="2">
        <v>11.0</v>
      </c>
      <c r="T12" s="10">
        <f>VLOOKUP(S12,Q11:R42,2,FALSE)</f>
        <v>9.333883662</v>
      </c>
      <c r="U12" s="9">
        <v>11.0</v>
      </c>
      <c r="V12" s="2">
        <v>9.35686653687183</v>
      </c>
      <c r="W12" s="2">
        <v>11.0</v>
      </c>
      <c r="X12" s="10">
        <f>VLOOKUP(W12,U11:V42,2,FALSE)</f>
        <v>9.356866537</v>
      </c>
      <c r="Y12" s="2"/>
      <c r="Z12" s="2"/>
    </row>
    <row r="13" ht="12.75" customHeight="1">
      <c r="A13" s="9">
        <v>19.0</v>
      </c>
      <c r="B13" s="2">
        <v>14.8826603989965</v>
      </c>
      <c r="C13" s="2">
        <v>19.0</v>
      </c>
      <c r="D13" s="10">
        <f>VLOOKUP(C13,A13:B44,2,FALSE)</f>
        <v>14.8826604</v>
      </c>
      <c r="E13" s="9">
        <v>19.0</v>
      </c>
      <c r="F13" s="2">
        <v>13.2369501812807</v>
      </c>
      <c r="G13" s="2">
        <v>19.0</v>
      </c>
      <c r="H13" s="10">
        <f>VLOOKUP(G13,E13:F44,2,FALSE)</f>
        <v>13.23695018</v>
      </c>
      <c r="I13" s="9">
        <v>19.0</v>
      </c>
      <c r="J13" s="2">
        <v>11.2100874702815</v>
      </c>
      <c r="K13" s="2">
        <v>19.0</v>
      </c>
      <c r="L13" s="10">
        <f>VLOOKUP(K13,I13:J44,2,FALSE)</f>
        <v>11.21008747</v>
      </c>
      <c r="M13" s="9">
        <v>19.0</v>
      </c>
      <c r="N13" s="2">
        <v>8.48691164335057</v>
      </c>
      <c r="O13" s="2">
        <v>19.0</v>
      </c>
      <c r="P13" s="10">
        <f>VLOOKUP(O13,M13:N44,2,FALSE)</f>
        <v>8.486911643</v>
      </c>
      <c r="Q13" s="9">
        <v>19.0</v>
      </c>
      <c r="R13" s="2">
        <v>8.42246080609615</v>
      </c>
      <c r="S13" s="2">
        <v>19.0</v>
      </c>
      <c r="T13" s="10">
        <f>VLOOKUP(S13,Q13:R44,2,FALSE)</f>
        <v>8.422460806</v>
      </c>
      <c r="U13" s="9">
        <v>19.0</v>
      </c>
      <c r="V13" s="2">
        <v>8.40814137131247</v>
      </c>
      <c r="W13" s="2">
        <v>19.0</v>
      </c>
      <c r="X13" s="10">
        <f>VLOOKUP(W13,U13:V44,2,FALSE)</f>
        <v>8.408141371</v>
      </c>
      <c r="Y13" s="2"/>
      <c r="Z13" s="2"/>
    </row>
    <row r="14" ht="12.75" customHeight="1">
      <c r="A14" s="9">
        <v>13.0</v>
      </c>
      <c r="B14" s="2">
        <v>14.3266251159228</v>
      </c>
      <c r="C14" s="2">
        <v>13.0</v>
      </c>
      <c r="D14" s="10">
        <f>VLOOKUP(C14,A13:B44,2,FALSE)</f>
        <v>14.32662512</v>
      </c>
      <c r="E14" s="9">
        <v>13.0</v>
      </c>
      <c r="F14" s="2">
        <v>12.6405707236159</v>
      </c>
      <c r="G14" s="2">
        <v>13.0</v>
      </c>
      <c r="H14" s="10">
        <f>VLOOKUP(G14,E13:F44,2,FALSE)</f>
        <v>12.64057072</v>
      </c>
      <c r="I14" s="9">
        <v>13.0</v>
      </c>
      <c r="J14" s="2">
        <v>10.3204254208757</v>
      </c>
      <c r="K14" s="2">
        <v>13.0</v>
      </c>
      <c r="L14" s="10">
        <f>VLOOKUP(K14,I13:J44,2,FALSE)</f>
        <v>10.32042542</v>
      </c>
      <c r="M14" s="9">
        <v>13.0</v>
      </c>
      <c r="N14" s="2">
        <v>6.08600246580649</v>
      </c>
      <c r="O14" s="2">
        <v>13.0</v>
      </c>
      <c r="P14" s="10">
        <f>VLOOKUP(O14,M13:N44,2,FALSE)</f>
        <v>6.086002466</v>
      </c>
      <c r="Q14" s="9">
        <v>13.0</v>
      </c>
      <c r="R14" s="2">
        <v>5.15589895338661</v>
      </c>
      <c r="S14" s="11">
        <v>13.0</v>
      </c>
      <c r="T14" s="10">
        <f>VLOOKUP(S14,Q13:R44,2,FALSE)</f>
        <v>5.155898953</v>
      </c>
      <c r="U14" s="9">
        <v>13.0</v>
      </c>
      <c r="V14" s="2">
        <v>5.04718286715114</v>
      </c>
      <c r="W14" s="11">
        <v>13.0</v>
      </c>
      <c r="X14" s="10">
        <f>VLOOKUP(W14,U13:V44,2,FALSE)</f>
        <v>5.047182867</v>
      </c>
      <c r="Y14" s="2"/>
      <c r="Z14" s="2"/>
    </row>
    <row r="15" ht="12.75" customHeight="1">
      <c r="A15" s="9">
        <v>21.0</v>
      </c>
      <c r="B15" s="2">
        <v>13.3015231914935</v>
      </c>
      <c r="C15" s="2">
        <v>21.0</v>
      </c>
      <c r="D15" s="10">
        <f>VLOOKUP(C15,A15:B46,2,FALSE)</f>
        <v>13.30152319</v>
      </c>
      <c r="E15" s="9">
        <v>21.0</v>
      </c>
      <c r="F15" s="2">
        <v>11.4702589386649</v>
      </c>
      <c r="G15" s="2">
        <v>21.0</v>
      </c>
      <c r="H15" s="10">
        <f>VLOOKUP(G15,E15:F46,2,FALSE)</f>
        <v>11.47025894</v>
      </c>
      <c r="I15" s="9">
        <v>21.0</v>
      </c>
      <c r="J15" s="2">
        <v>9.06214598003962</v>
      </c>
      <c r="K15" s="2">
        <v>21.0</v>
      </c>
      <c r="L15" s="10">
        <f>VLOOKUP(K15,I15:J46,2,FALSE)</f>
        <v>9.06214598</v>
      </c>
      <c r="M15" s="9">
        <v>14.0</v>
      </c>
      <c r="N15" s="2">
        <v>5.48492044238325</v>
      </c>
      <c r="O15" s="11">
        <v>21.0</v>
      </c>
      <c r="P15" s="10">
        <f>VLOOKUP(O15,M15:N46,2,FALSE)</f>
        <v>4.938841111</v>
      </c>
      <c r="Q15" s="9">
        <v>14.0</v>
      </c>
      <c r="R15" s="2">
        <v>4.65177858326018</v>
      </c>
      <c r="S15" s="11">
        <v>21.0</v>
      </c>
      <c r="T15" s="10">
        <f>VLOOKUP(S15,Q15:R46,2,FALSE)</f>
        <v>4.052446963</v>
      </c>
      <c r="U15" s="9">
        <v>14.0</v>
      </c>
      <c r="V15" s="2">
        <v>4.55613902614067</v>
      </c>
      <c r="W15" s="11">
        <v>21.0</v>
      </c>
      <c r="X15" s="10">
        <f>VLOOKUP(W15,U15:V46,2,FALSE)</f>
        <v>3.900119899</v>
      </c>
      <c r="Y15" s="2"/>
      <c r="Z15" s="2"/>
    </row>
    <row r="16" ht="12.75" customHeight="1">
      <c r="A16" s="9">
        <v>14.0</v>
      </c>
      <c r="B16" s="2">
        <v>12.3485772187447</v>
      </c>
      <c r="C16" s="2">
        <v>14.0</v>
      </c>
      <c r="D16" s="10">
        <f>VLOOKUP(C16,A15:B46,2,FALSE)</f>
        <v>12.34857722</v>
      </c>
      <c r="E16" s="9">
        <v>14.0</v>
      </c>
      <c r="F16" s="2">
        <v>10.8884105830879</v>
      </c>
      <c r="G16" s="2">
        <v>14.0</v>
      </c>
      <c r="H16" s="10">
        <f>VLOOKUP(G16,E15:F46,2,FALSE)</f>
        <v>10.88841058</v>
      </c>
      <c r="I16" s="9">
        <v>14.0</v>
      </c>
      <c r="J16" s="2">
        <v>8.87406708558917</v>
      </c>
      <c r="K16" s="2">
        <v>14.0</v>
      </c>
      <c r="L16" s="10">
        <f>VLOOKUP(K16,I15:J46,2,FALSE)</f>
        <v>8.874067086</v>
      </c>
      <c r="M16" s="9">
        <v>21.0</v>
      </c>
      <c r="N16" s="2">
        <v>4.93884111073025</v>
      </c>
      <c r="O16" s="11">
        <v>14.0</v>
      </c>
      <c r="P16" s="10">
        <f>VLOOKUP(O16,M15:N46,2,FALSE)</f>
        <v>5.484920442</v>
      </c>
      <c r="Q16" s="9">
        <v>21.0</v>
      </c>
      <c r="R16" s="2">
        <v>4.05244696274384</v>
      </c>
      <c r="S16" s="11">
        <v>14.0</v>
      </c>
      <c r="T16" s="10">
        <f>VLOOKUP(S16,Q15:R46,2,FALSE)</f>
        <v>4.651778583</v>
      </c>
      <c r="U16" s="9">
        <v>21.0</v>
      </c>
      <c r="V16" s="2">
        <v>3.90011989861137</v>
      </c>
      <c r="W16" s="11">
        <v>14.0</v>
      </c>
      <c r="X16" s="10">
        <f>VLOOKUP(W16,U15:V46,2,FALSE)</f>
        <v>4.556139026</v>
      </c>
      <c r="Y16" s="2"/>
      <c r="Z16" s="2"/>
    </row>
    <row r="17" ht="12.75" customHeight="1">
      <c r="A17" s="9">
        <v>25.0</v>
      </c>
      <c r="B17" s="2">
        <v>11.808576360279</v>
      </c>
      <c r="C17" s="2">
        <v>25.0</v>
      </c>
      <c r="D17" s="10">
        <f>VLOOKUP(C17,A17:B48,2,FALSE)</f>
        <v>11.80857636</v>
      </c>
      <c r="E17" s="9">
        <v>25.0</v>
      </c>
      <c r="F17" s="2">
        <v>9.9188259223892</v>
      </c>
      <c r="G17" s="2">
        <v>25.0</v>
      </c>
      <c r="H17" s="10">
        <f>VLOOKUP(G17,E17:F48,2,FALSE)</f>
        <v>9.918825922</v>
      </c>
      <c r="I17" s="9">
        <v>22.0</v>
      </c>
      <c r="J17" s="2">
        <v>7.74561180481485</v>
      </c>
      <c r="K17" s="2">
        <v>25.0</v>
      </c>
      <c r="L17" s="10">
        <f>VLOOKUP(K17,I17:J48,2,FALSE)</f>
        <v>7.674268874</v>
      </c>
      <c r="M17" s="9">
        <v>22.0</v>
      </c>
      <c r="N17" s="2">
        <v>4.36684485757806</v>
      </c>
      <c r="O17" s="11">
        <v>25.0</v>
      </c>
      <c r="P17" s="10">
        <f>VLOOKUP(O17,M17:N48,2,FALSE)</f>
        <v>4.027595346</v>
      </c>
      <c r="Q17" s="9">
        <v>22.0</v>
      </c>
      <c r="R17" s="2">
        <v>3.60918087542263</v>
      </c>
      <c r="S17" s="11">
        <v>25.0</v>
      </c>
      <c r="T17" s="10">
        <f>VLOOKUP(S17,Q17:R48,2,FALSE)</f>
        <v>3.190557923</v>
      </c>
      <c r="U17" s="9">
        <v>28.0</v>
      </c>
      <c r="V17" s="2">
        <v>3.5071559025731</v>
      </c>
      <c r="W17" s="11">
        <v>25.0</v>
      </c>
      <c r="X17" s="10">
        <f>VLOOKUP(W17,U17:V48,2,FALSE)</f>
        <v>3.093301289</v>
      </c>
      <c r="Y17" s="2"/>
      <c r="Z17" s="2"/>
    </row>
    <row r="18" ht="12.75" customHeight="1">
      <c r="A18" s="9">
        <v>22.0</v>
      </c>
      <c r="B18" s="2">
        <v>11.4022067503847</v>
      </c>
      <c r="C18" s="2">
        <v>22.0</v>
      </c>
      <c r="D18" s="10">
        <f>VLOOKUP(C18,A17:B48,2,FALSE)</f>
        <v>11.40220675</v>
      </c>
      <c r="E18" s="9">
        <v>22.0</v>
      </c>
      <c r="F18" s="2">
        <v>9.82350112709245</v>
      </c>
      <c r="G18" s="2">
        <v>22.0</v>
      </c>
      <c r="H18" s="10">
        <f>VLOOKUP(G18,E17:F48,2,FALSE)</f>
        <v>9.823501127</v>
      </c>
      <c r="I18" s="9">
        <v>25.0</v>
      </c>
      <c r="J18" s="2">
        <v>7.67426887381181</v>
      </c>
      <c r="K18" s="2">
        <v>22.0</v>
      </c>
      <c r="L18" s="10">
        <f>VLOOKUP(K18,I17:J48,2,FALSE)</f>
        <v>7.745611805</v>
      </c>
      <c r="M18" s="9">
        <v>25.0</v>
      </c>
      <c r="N18" s="2">
        <v>4.02759534594272</v>
      </c>
      <c r="O18" s="11">
        <v>22.0</v>
      </c>
      <c r="P18" s="10">
        <f>VLOOKUP(O18,M17:N48,2,FALSE)</f>
        <v>4.366844858</v>
      </c>
      <c r="Q18" s="9">
        <v>28.0</v>
      </c>
      <c r="R18" s="2">
        <v>3.49898217960189</v>
      </c>
      <c r="S18" s="11">
        <v>22.0</v>
      </c>
      <c r="T18" s="10">
        <f>VLOOKUP(S18,Q17:R48,2,FALSE)</f>
        <v>3.609180875</v>
      </c>
      <c r="U18" s="9">
        <v>22.0</v>
      </c>
      <c r="V18" s="2">
        <v>3.4747272885817</v>
      </c>
      <c r="W18" s="11">
        <v>22.0</v>
      </c>
      <c r="X18" s="10">
        <f>VLOOKUP(W18,U17:V48,2,FALSE)</f>
        <v>3.474727289</v>
      </c>
      <c r="Y18" s="2"/>
      <c r="Z18" s="2"/>
    </row>
    <row r="19" ht="12.75" customHeight="1">
      <c r="A19" s="18">
        <f>26</f>
        <v>26</v>
      </c>
      <c r="B19" s="2">
        <v>10.0020223418318</v>
      </c>
      <c r="C19" s="2">
        <v>3.0</v>
      </c>
      <c r="D19" s="10">
        <f>VLOOKUP(C19,A19:B50,2,FALSE)</f>
        <v>5.655020655</v>
      </c>
      <c r="E19" s="9">
        <v>26.0</v>
      </c>
      <c r="F19" s="2">
        <v>8.40693307108426</v>
      </c>
      <c r="G19" s="11">
        <v>3.0</v>
      </c>
      <c r="H19" s="10">
        <f>VLOOKUP(G19,E19:F50,2,FALSE)</f>
        <v>4.792168477</v>
      </c>
      <c r="I19" s="9">
        <v>26.0</v>
      </c>
      <c r="J19" s="2">
        <v>6.52418598877351</v>
      </c>
      <c r="K19" s="11">
        <v>3.0</v>
      </c>
      <c r="L19" s="10">
        <f>VLOOKUP(K19,I19:J50,2,FALSE)</f>
        <v>3.734884222</v>
      </c>
      <c r="M19" s="9">
        <v>28.0</v>
      </c>
      <c r="N19" s="2">
        <v>3.7061546195262</v>
      </c>
      <c r="O19" s="11">
        <v>3.0</v>
      </c>
      <c r="P19" s="10">
        <f>VLOOKUP(O19,M19:N50,2,FALSE)</f>
        <v>2.55311242</v>
      </c>
      <c r="Q19" s="9">
        <v>25.0</v>
      </c>
      <c r="R19" s="2">
        <v>3.19055792301285</v>
      </c>
      <c r="S19" s="11">
        <v>3.0</v>
      </c>
      <c r="T19" s="10">
        <f>VLOOKUP(S19,Q19:R50,2,FALSE)</f>
        <v>2.713375207</v>
      </c>
      <c r="U19" s="9">
        <v>25.0</v>
      </c>
      <c r="V19" s="2">
        <v>3.0933012886111</v>
      </c>
      <c r="W19" s="11">
        <v>3.0</v>
      </c>
      <c r="X19" s="10">
        <f>VLOOKUP(W19,U19:V50,2,FALSE)</f>
        <v>2.733754468</v>
      </c>
      <c r="Y19" s="2"/>
      <c r="Z19" s="2"/>
    </row>
    <row r="20" ht="12.75" customHeight="1">
      <c r="A20" s="9">
        <v>28.0</v>
      </c>
      <c r="B20" s="2">
        <v>8.2554602009306</v>
      </c>
      <c r="C20" s="19">
        <f>26</f>
        <v>26</v>
      </c>
      <c r="D20" s="10">
        <f>VLOOKUP(C20,A19:B50,2,FALSE)</f>
        <v>10.00202234</v>
      </c>
      <c r="E20" s="9">
        <v>28.0</v>
      </c>
      <c r="F20" s="2">
        <v>6.97532943405365</v>
      </c>
      <c r="G20" s="2">
        <v>26.0</v>
      </c>
      <c r="H20" s="10">
        <f>VLOOKUP(G20,E19:F50,2,FALSE)</f>
        <v>8.406933071</v>
      </c>
      <c r="I20" s="9">
        <v>28.0</v>
      </c>
      <c r="J20" s="2">
        <v>5.55970349023058</v>
      </c>
      <c r="K20" s="2">
        <v>26.0</v>
      </c>
      <c r="L20" s="10">
        <f>VLOOKUP(K20,I19:J50,2,FALSE)</f>
        <v>6.524185989</v>
      </c>
      <c r="M20" s="9">
        <v>26.0</v>
      </c>
      <c r="N20" s="2">
        <v>3.47669182595684</v>
      </c>
      <c r="O20" s="11">
        <v>26.0</v>
      </c>
      <c r="P20" s="10">
        <f>VLOOKUP(O20,M19:N50,2,FALSE)</f>
        <v>3.476691826</v>
      </c>
      <c r="Q20" s="9">
        <v>26.0</v>
      </c>
      <c r="R20" s="2">
        <v>2.75754729704992</v>
      </c>
      <c r="S20" s="11">
        <v>26.0</v>
      </c>
      <c r="T20" s="10">
        <f>VLOOKUP(S20,Q19:R50,2,FALSE)</f>
        <v>2.757547297</v>
      </c>
      <c r="U20" s="9">
        <v>3.0</v>
      </c>
      <c r="V20" s="2">
        <v>2.73375446795613</v>
      </c>
      <c r="W20" s="11">
        <v>26.0</v>
      </c>
      <c r="X20" s="10">
        <f>VLOOKUP(W20,U19:V50,2,FALSE)</f>
        <v>2.722829975</v>
      </c>
      <c r="Y20" s="2"/>
      <c r="Z20" s="2"/>
    </row>
    <row r="21" ht="12.75" customHeight="1">
      <c r="A21" s="9">
        <v>3.0</v>
      </c>
      <c r="B21" s="2">
        <v>5.65502065488871</v>
      </c>
      <c r="C21" s="2"/>
      <c r="D21" s="10"/>
      <c r="E21" s="9">
        <v>3.0</v>
      </c>
      <c r="F21" s="2">
        <v>4.79216847691975</v>
      </c>
      <c r="G21" s="2"/>
      <c r="H21" s="10"/>
      <c r="I21" s="9">
        <v>3.0</v>
      </c>
      <c r="J21" s="2">
        <v>3.73488422248835</v>
      </c>
      <c r="K21" s="2"/>
      <c r="L21" s="10"/>
      <c r="M21" s="9">
        <v>3.0</v>
      </c>
      <c r="N21" s="2">
        <v>2.55311242008435</v>
      </c>
      <c r="O21" s="2"/>
      <c r="P21" s="10"/>
      <c r="Q21" s="9">
        <v>3.0</v>
      </c>
      <c r="R21" s="2">
        <v>2.71337520710913</v>
      </c>
      <c r="S21" s="2"/>
      <c r="T21" s="10"/>
      <c r="U21" s="9">
        <v>26.0</v>
      </c>
      <c r="V21" s="2">
        <v>2.72282997496475</v>
      </c>
      <c r="W21" s="2"/>
      <c r="X21" s="10"/>
      <c r="Y21" s="2"/>
      <c r="Z21" s="2"/>
    </row>
    <row r="22" ht="12.75" customHeight="1">
      <c r="A22" s="9">
        <v>5.0</v>
      </c>
      <c r="B22" s="2">
        <v>4.8607102840534</v>
      </c>
      <c r="C22" s="2"/>
      <c r="D22" s="10"/>
      <c r="E22" s="9">
        <v>5.0</v>
      </c>
      <c r="F22" s="2">
        <v>3.91469437461888</v>
      </c>
      <c r="G22" s="2"/>
      <c r="H22" s="10"/>
      <c r="I22" s="9">
        <v>5.0</v>
      </c>
      <c r="J22" s="2">
        <v>2.76488421886331</v>
      </c>
      <c r="K22" s="2"/>
      <c r="L22" s="10"/>
      <c r="M22" s="9">
        <v>24.0</v>
      </c>
      <c r="N22" s="2">
        <v>1.37459509194342</v>
      </c>
      <c r="O22" s="2"/>
      <c r="P22" s="10"/>
      <c r="Q22" s="9">
        <v>24.0</v>
      </c>
      <c r="R22" s="2">
        <v>1.39614508869504</v>
      </c>
      <c r="S22" s="2"/>
      <c r="T22" s="10"/>
      <c r="U22" s="9">
        <v>24.0</v>
      </c>
      <c r="V22" s="2">
        <v>1.38104167216827</v>
      </c>
      <c r="W22" s="2"/>
      <c r="X22" s="10"/>
      <c r="Y22" s="2"/>
      <c r="Z22" s="2"/>
    </row>
    <row r="23" ht="12.75" customHeight="1">
      <c r="A23" s="9">
        <v>6.0</v>
      </c>
      <c r="B23" s="2">
        <v>4.12739785540325</v>
      </c>
      <c r="C23" s="2"/>
      <c r="D23" s="10"/>
      <c r="E23" s="9">
        <v>6.0</v>
      </c>
      <c r="F23" s="2">
        <v>3.33137745195418</v>
      </c>
      <c r="G23" s="2"/>
      <c r="H23" s="10"/>
      <c r="I23" s="9">
        <v>6.0</v>
      </c>
      <c r="J23" s="2">
        <v>2.41701272258929</v>
      </c>
      <c r="K23" s="2"/>
      <c r="L23" s="10"/>
      <c r="M23" s="9">
        <v>6.0</v>
      </c>
      <c r="N23" s="2">
        <v>1.15673675573828</v>
      </c>
      <c r="O23" s="2"/>
      <c r="P23" s="10"/>
      <c r="Q23" s="9">
        <v>20.0</v>
      </c>
      <c r="R23" s="2">
        <v>1.08692590135718</v>
      </c>
      <c r="S23" s="2"/>
      <c r="T23" s="10"/>
      <c r="U23" s="9">
        <v>12.0</v>
      </c>
      <c r="V23" s="2">
        <v>1.08214935236138</v>
      </c>
      <c r="W23" s="2"/>
      <c r="X23" s="10"/>
      <c r="Y23" s="2"/>
      <c r="Z23" s="2"/>
    </row>
    <row r="24" ht="12.75" customHeight="1">
      <c r="A24" s="9">
        <v>9.0</v>
      </c>
      <c r="B24" s="2">
        <v>4.0790755586488</v>
      </c>
      <c r="C24" s="2"/>
      <c r="D24" s="10"/>
      <c r="E24" s="9">
        <v>9.0</v>
      </c>
      <c r="F24" s="2">
        <v>3.09558939202912</v>
      </c>
      <c r="G24" s="2"/>
      <c r="H24" s="10"/>
      <c r="I24" s="9">
        <v>9.0</v>
      </c>
      <c r="J24" s="2">
        <v>2.06631092925897</v>
      </c>
      <c r="K24" s="2"/>
      <c r="L24" s="10"/>
      <c r="M24" s="9">
        <v>12.0</v>
      </c>
      <c r="N24" s="2">
        <v>1.14005910306379</v>
      </c>
      <c r="O24" s="2"/>
      <c r="P24" s="10"/>
      <c r="Q24" s="9">
        <v>12.0</v>
      </c>
      <c r="R24" s="2">
        <v>1.07836849479597</v>
      </c>
      <c r="S24" s="2"/>
      <c r="T24" s="10"/>
      <c r="U24" s="9">
        <v>20.0</v>
      </c>
      <c r="V24" s="2">
        <v>1.07613512074804</v>
      </c>
      <c r="W24" s="2"/>
      <c r="X24" s="10"/>
      <c r="Y24" s="2"/>
      <c r="Z24" s="2"/>
    </row>
    <row r="25" ht="12.75" customHeight="1">
      <c r="A25" s="9">
        <v>10.0</v>
      </c>
      <c r="B25" s="2">
        <v>3.44012121627953</v>
      </c>
      <c r="C25" s="2"/>
      <c r="D25" s="10"/>
      <c r="E25" s="9">
        <v>10.0</v>
      </c>
      <c r="F25" s="2">
        <v>2.65877226637974</v>
      </c>
      <c r="G25" s="2"/>
      <c r="H25" s="10"/>
      <c r="I25" s="9">
        <v>10.0</v>
      </c>
      <c r="J25" s="2">
        <v>1.87863280209572</v>
      </c>
      <c r="K25" s="2"/>
      <c r="L25" s="10"/>
      <c r="M25" s="9">
        <v>5.0</v>
      </c>
      <c r="N25" s="2">
        <v>1.12490296735801</v>
      </c>
      <c r="O25" s="2"/>
      <c r="P25" s="10"/>
      <c r="Q25" s="9">
        <v>6.0</v>
      </c>
      <c r="R25" s="2">
        <v>0.886606882343575</v>
      </c>
      <c r="S25" s="2"/>
      <c r="T25" s="10"/>
      <c r="U25" s="9">
        <v>6.0</v>
      </c>
      <c r="V25" s="2">
        <v>0.856903718153773</v>
      </c>
      <c r="W25" s="2"/>
      <c r="X25" s="10"/>
      <c r="Y25" s="2"/>
      <c r="Z25" s="2"/>
    </row>
    <row r="26" ht="12.75" customHeight="1">
      <c r="A26" s="9">
        <v>17.0</v>
      </c>
      <c r="B26" s="2">
        <v>3.36501750645915</v>
      </c>
      <c r="C26" s="2"/>
      <c r="D26" s="10"/>
      <c r="E26" s="9">
        <v>17.0</v>
      </c>
      <c r="F26" s="2">
        <v>2.42709459228475</v>
      </c>
      <c r="G26" s="2"/>
      <c r="H26" s="10"/>
      <c r="I26" s="9">
        <v>12.0</v>
      </c>
      <c r="J26" s="2">
        <v>1.69797355808441</v>
      </c>
      <c r="K26" s="2"/>
      <c r="L26" s="10"/>
      <c r="M26" s="9">
        <v>20.0</v>
      </c>
      <c r="N26" s="2">
        <v>1.12395789844765</v>
      </c>
      <c r="O26" s="2"/>
      <c r="P26" s="10"/>
      <c r="Q26" s="9">
        <v>5.0</v>
      </c>
      <c r="R26" s="2">
        <v>0.767073548921833</v>
      </c>
      <c r="S26" s="2"/>
      <c r="T26" s="10"/>
      <c r="U26" s="9">
        <v>5.0</v>
      </c>
      <c r="V26" s="2">
        <v>0.710699822071521</v>
      </c>
      <c r="W26" s="2"/>
      <c r="X26" s="10"/>
      <c r="Y26" s="2"/>
      <c r="Z26" s="2"/>
    </row>
    <row r="27" ht="12.75" customHeight="1">
      <c r="A27" s="9">
        <v>12.0</v>
      </c>
      <c r="B27" s="2">
        <v>2.83015659336463</v>
      </c>
      <c r="C27" s="2"/>
      <c r="D27" s="10"/>
      <c r="E27" s="9">
        <v>12.0</v>
      </c>
      <c r="F27" s="2">
        <v>2.24663146286579</v>
      </c>
      <c r="G27" s="2"/>
      <c r="H27" s="10"/>
      <c r="I27" s="9">
        <v>17.0</v>
      </c>
      <c r="J27" s="2">
        <v>1.54136316439869</v>
      </c>
      <c r="K27" s="2"/>
      <c r="L27" s="10"/>
      <c r="M27" s="9">
        <v>10.0</v>
      </c>
      <c r="N27" s="2">
        <v>0.823234101036518</v>
      </c>
      <c r="O27" s="2"/>
      <c r="P27" s="10"/>
      <c r="Q27" s="9">
        <v>10.0</v>
      </c>
      <c r="R27" s="2">
        <v>0.580204788699337</v>
      </c>
      <c r="S27" s="2"/>
      <c r="T27" s="10"/>
      <c r="U27" s="9">
        <v>10.0</v>
      </c>
      <c r="V27" s="2">
        <v>0.530847409687788</v>
      </c>
      <c r="W27" s="2"/>
      <c r="X27" s="10"/>
      <c r="Y27" s="2"/>
      <c r="Z27" s="2"/>
    </row>
    <row r="28" ht="12.75" customHeight="1">
      <c r="A28" s="9">
        <v>18.0</v>
      </c>
      <c r="B28" s="2">
        <v>2.81330818097482</v>
      </c>
      <c r="C28" s="2"/>
      <c r="D28" s="10"/>
      <c r="E28" s="9">
        <v>18.0</v>
      </c>
      <c r="F28" s="2">
        <v>2.1113862286074</v>
      </c>
      <c r="G28" s="2"/>
      <c r="H28" s="10"/>
      <c r="I28" s="9">
        <v>24.0</v>
      </c>
      <c r="J28" s="2">
        <v>1.45158567862871</v>
      </c>
      <c r="K28" s="2"/>
      <c r="L28" s="10"/>
      <c r="M28" s="9">
        <v>9.0</v>
      </c>
      <c r="N28" s="2">
        <v>0.688179480972345</v>
      </c>
      <c r="O28" s="2"/>
      <c r="P28" s="10"/>
      <c r="Q28" s="9">
        <v>9.0</v>
      </c>
      <c r="R28" s="2">
        <v>0.419207681059498</v>
      </c>
      <c r="S28" s="2"/>
      <c r="T28" s="10"/>
      <c r="U28" s="9">
        <v>9.0</v>
      </c>
      <c r="V28" s="2">
        <v>0.401694154909244</v>
      </c>
      <c r="W28" s="2"/>
      <c r="X28" s="10"/>
      <c r="Y28" s="2"/>
      <c r="Z28" s="2"/>
    </row>
    <row r="29" ht="12.75" customHeight="1">
      <c r="A29" s="9">
        <v>20.0</v>
      </c>
      <c r="B29" s="2">
        <v>2.31364146060545</v>
      </c>
      <c r="C29" s="2"/>
      <c r="D29" s="10"/>
      <c r="E29" s="9">
        <v>20.0</v>
      </c>
      <c r="F29" s="2">
        <v>1.84448774912175</v>
      </c>
      <c r="G29" s="2"/>
      <c r="H29" s="10"/>
      <c r="I29" s="9">
        <v>20.0</v>
      </c>
      <c r="J29" s="2">
        <v>1.44964327683268</v>
      </c>
      <c r="K29" s="2"/>
      <c r="L29" s="10"/>
      <c r="M29" s="9">
        <v>18.0</v>
      </c>
      <c r="N29" s="2">
        <v>0.612308251153306</v>
      </c>
      <c r="O29" s="2"/>
      <c r="P29" s="10"/>
      <c r="Q29" s="9">
        <v>18.0</v>
      </c>
      <c r="R29" s="2">
        <v>0.410287119844694</v>
      </c>
      <c r="S29" s="2"/>
      <c r="T29" s="10"/>
      <c r="U29" s="9">
        <v>18.0</v>
      </c>
      <c r="V29" s="2">
        <v>0.386244419518939</v>
      </c>
      <c r="W29" s="2"/>
      <c r="X29" s="10"/>
      <c r="Y29" s="2"/>
      <c r="Z29" s="2"/>
    </row>
    <row r="30" ht="12.75" customHeight="1">
      <c r="A30" s="9">
        <v>24.0</v>
      </c>
      <c r="B30" s="2">
        <v>1.87540228141071</v>
      </c>
      <c r="C30" s="2"/>
      <c r="D30" s="10"/>
      <c r="E30" s="9">
        <v>24.0</v>
      </c>
      <c r="F30" s="2">
        <v>1.61643394437834</v>
      </c>
      <c r="G30" s="2"/>
      <c r="H30" s="10"/>
      <c r="I30" s="9">
        <v>18.0</v>
      </c>
      <c r="J30" s="2">
        <v>1.44162529096128</v>
      </c>
      <c r="K30" s="2"/>
      <c r="L30" s="10"/>
      <c r="M30" s="9">
        <v>17.0</v>
      </c>
      <c r="N30" s="2">
        <v>0.445341952343554</v>
      </c>
      <c r="O30" s="2"/>
      <c r="P30" s="10"/>
      <c r="Q30" s="9">
        <v>16.0</v>
      </c>
      <c r="R30" s="2">
        <v>0.365187099188872</v>
      </c>
      <c r="S30" s="2"/>
      <c r="T30" s="10"/>
      <c r="U30" s="9">
        <v>16.0</v>
      </c>
      <c r="V30" s="2">
        <v>0.369686324230214</v>
      </c>
      <c r="W30" s="2"/>
      <c r="X30" s="10"/>
      <c r="Y30" s="2"/>
      <c r="Z30" s="2"/>
    </row>
    <row r="31" ht="12.75" customHeight="1">
      <c r="A31" s="9">
        <v>1.0</v>
      </c>
      <c r="B31" s="2">
        <v>0.622764846785442</v>
      </c>
      <c r="C31" s="2"/>
      <c r="D31" s="10"/>
      <c r="E31" s="9">
        <v>16.0</v>
      </c>
      <c r="F31" s="2">
        <v>0.375235368447869</v>
      </c>
      <c r="G31" s="2"/>
      <c r="H31" s="10"/>
      <c r="I31" s="9">
        <v>16.0</v>
      </c>
      <c r="J31" s="2">
        <v>0.373810613851444</v>
      </c>
      <c r="K31" s="2"/>
      <c r="L31" s="10"/>
      <c r="M31" s="9">
        <v>16.0</v>
      </c>
      <c r="N31" s="2">
        <v>0.372910768843176</v>
      </c>
      <c r="O31" s="2"/>
      <c r="P31" s="10"/>
      <c r="Q31" s="9">
        <v>8.0</v>
      </c>
      <c r="R31" s="2">
        <v>0.291275276340576</v>
      </c>
      <c r="S31" s="2"/>
      <c r="T31" s="10"/>
      <c r="U31" s="9">
        <v>8.0</v>
      </c>
      <c r="V31" s="2">
        <v>0.289162885134238</v>
      </c>
      <c r="W31" s="2"/>
      <c r="X31" s="10"/>
      <c r="Y31" s="2"/>
      <c r="Z31" s="2"/>
    </row>
    <row r="32" ht="12.75" customHeight="1">
      <c r="A32" s="9">
        <v>2.0</v>
      </c>
      <c r="B32" s="2">
        <v>0.533166537361833</v>
      </c>
      <c r="C32" s="2"/>
      <c r="D32" s="10"/>
      <c r="E32" s="9">
        <v>8.0</v>
      </c>
      <c r="F32" s="2">
        <v>0.344554476767095</v>
      </c>
      <c r="G32" s="2"/>
      <c r="H32" s="10"/>
      <c r="I32" s="9">
        <v>8.0</v>
      </c>
      <c r="J32" s="2">
        <v>0.30700085532109</v>
      </c>
      <c r="K32" s="2"/>
      <c r="L32" s="10"/>
      <c r="M32" s="9">
        <v>8.0</v>
      </c>
      <c r="N32" s="2">
        <v>0.295734768887289</v>
      </c>
      <c r="O32" s="2"/>
      <c r="P32" s="10"/>
      <c r="Q32" s="9">
        <v>17.0</v>
      </c>
      <c r="R32" s="2">
        <v>0.253719196117021</v>
      </c>
      <c r="S32" s="2"/>
      <c r="T32" s="10"/>
      <c r="U32" s="9">
        <v>17.0</v>
      </c>
      <c r="V32" s="2">
        <v>0.241528483991278</v>
      </c>
      <c r="W32" s="2"/>
      <c r="X32" s="10"/>
      <c r="Y32" s="2"/>
      <c r="Z32" s="2"/>
    </row>
    <row r="33" ht="12.75" customHeight="1">
      <c r="A33" s="9">
        <v>4.0</v>
      </c>
      <c r="B33" s="2">
        <v>0.460044987366224</v>
      </c>
      <c r="C33" s="2"/>
      <c r="D33" s="10"/>
      <c r="E33" s="9">
        <v>1.0</v>
      </c>
      <c r="F33" s="2">
        <v>0.326967129268234</v>
      </c>
      <c r="G33" s="2"/>
      <c r="H33" s="10"/>
      <c r="I33" s="9">
        <v>4.0</v>
      </c>
      <c r="J33" s="2">
        <v>0.201402183409171</v>
      </c>
      <c r="K33" s="2"/>
      <c r="L33" s="10"/>
      <c r="M33" s="9">
        <v>4.0</v>
      </c>
      <c r="N33" s="2">
        <v>0.11501124684155</v>
      </c>
      <c r="O33" s="2"/>
      <c r="P33" s="10"/>
      <c r="Q33" s="9">
        <v>4.0</v>
      </c>
      <c r="R33" s="2">
        <v>0.106001149162719</v>
      </c>
      <c r="S33" s="2"/>
      <c r="T33" s="10"/>
      <c r="U33" s="9">
        <v>4.0</v>
      </c>
      <c r="V33" s="2">
        <v>0.104057794761402</v>
      </c>
      <c r="W33" s="2"/>
      <c r="X33" s="10"/>
      <c r="Y33" s="2"/>
      <c r="Z33" s="2"/>
    </row>
    <row r="34" ht="12.75" customHeight="1">
      <c r="A34" s="9">
        <v>8.0</v>
      </c>
      <c r="B34" s="2">
        <v>0.413559256174129</v>
      </c>
      <c r="C34" s="2"/>
      <c r="D34" s="10"/>
      <c r="E34" s="9">
        <v>4.0</v>
      </c>
      <c r="F34" s="2">
        <v>0.305636646752519</v>
      </c>
      <c r="G34" s="2"/>
      <c r="H34" s="10"/>
      <c r="I34" s="9">
        <v>2.0</v>
      </c>
      <c r="J34" s="2">
        <v>0.144171343664194</v>
      </c>
      <c r="K34" s="2"/>
      <c r="L34" s="10"/>
      <c r="M34" s="9">
        <v>0.0</v>
      </c>
      <c r="N34" s="2">
        <v>0.0687006846917322</v>
      </c>
      <c r="O34" s="2"/>
      <c r="P34" s="10"/>
      <c r="Q34" s="9">
        <v>0.0</v>
      </c>
      <c r="R34" s="2">
        <v>0.0687006846917322</v>
      </c>
      <c r="S34" s="2"/>
      <c r="T34" s="10"/>
      <c r="U34" s="9">
        <v>0.0</v>
      </c>
      <c r="V34" s="2">
        <v>0.0687006846917322</v>
      </c>
      <c r="W34" s="2"/>
      <c r="X34" s="10"/>
      <c r="Y34" s="2"/>
      <c r="Z34" s="2"/>
    </row>
    <row r="35" ht="12.75" customHeight="1">
      <c r="A35" s="9">
        <v>16.0</v>
      </c>
      <c r="B35" s="2">
        <v>0.389332940244075</v>
      </c>
      <c r="C35" s="2"/>
      <c r="D35" s="10"/>
      <c r="E35" s="9">
        <v>2.0</v>
      </c>
      <c r="F35" s="2">
        <v>0.303659373080226</v>
      </c>
      <c r="G35" s="2"/>
      <c r="H35" s="10"/>
      <c r="I35" s="9">
        <v>1.0</v>
      </c>
      <c r="J35" s="2">
        <v>0.127794588179194</v>
      </c>
      <c r="K35" s="2"/>
      <c r="L35" s="10"/>
      <c r="M35" s="9">
        <v>2.0</v>
      </c>
      <c r="N35" s="2">
        <v>0.0272296635588363</v>
      </c>
      <c r="O35" s="2"/>
      <c r="P35" s="10"/>
      <c r="Q35" s="9">
        <v>2.0</v>
      </c>
      <c r="R35" s="2">
        <v>0.0138579537754792</v>
      </c>
      <c r="S35" s="2"/>
      <c r="T35" s="10"/>
      <c r="U35" s="9">
        <v>2.0</v>
      </c>
      <c r="V35" s="2">
        <v>0.00753678187789218</v>
      </c>
      <c r="W35" s="2"/>
      <c r="X35" s="10"/>
      <c r="Y35" s="2"/>
      <c r="Z35" s="2"/>
    </row>
    <row r="36" ht="12.75" customHeight="1">
      <c r="A36" s="15">
        <v>0.0</v>
      </c>
      <c r="B36" s="16">
        <v>0.0687006846917322</v>
      </c>
      <c r="C36" s="16"/>
      <c r="D36" s="17"/>
      <c r="E36" s="15">
        <v>0.0</v>
      </c>
      <c r="F36" s="16">
        <v>0.0687006846917322</v>
      </c>
      <c r="G36" s="16"/>
      <c r="H36" s="17"/>
      <c r="I36" s="15">
        <v>0.0</v>
      </c>
      <c r="J36" s="16">
        <v>0.0687006846917322</v>
      </c>
      <c r="K36" s="16"/>
      <c r="L36" s="17"/>
      <c r="M36" s="15">
        <v>1.0</v>
      </c>
      <c r="N36" s="16">
        <v>0.00654557646771487</v>
      </c>
      <c r="O36" s="16"/>
      <c r="P36" s="17"/>
      <c r="Q36" s="15">
        <v>1.0</v>
      </c>
      <c r="R36" s="16">
        <v>0.00155847058755116</v>
      </c>
      <c r="S36" s="16"/>
      <c r="T36" s="17"/>
      <c r="U36" s="15">
        <v>1.0</v>
      </c>
      <c r="V36" s="16">
        <v>3.11694117510232E-4</v>
      </c>
      <c r="W36" s="16"/>
      <c r="X36" s="17"/>
      <c r="Y36" s="2"/>
      <c r="Z36" s="2"/>
    </row>
    <row r="37" ht="12.75" customHeight="1">
      <c r="A37" s="2"/>
      <c r="B37" s="2"/>
      <c r="C37" s="20" t="s">
        <v>20</v>
      </c>
      <c r="D37" s="20">
        <f>MIN(D5:D20)</f>
        <v>5.655020655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 t="s">
        <v>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 t="s">
        <v>22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D37">
    <cfRule type="cellIs" dxfId="0" priority="1" operator="lessThan">
      <formula>'Average '!$D$37</formula>
    </cfRule>
  </conditionalFormatting>
  <conditionalFormatting sqref="D37">
    <cfRule type="cellIs" dxfId="1" priority="2" operator="equal">
      <formula>0</formula>
    </cfRule>
  </conditionalFormatting>
  <conditionalFormatting sqref="D37">
    <cfRule type="cellIs" dxfId="2" priority="3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2.14"/>
    <col customWidth="1" min="4" max="4" width="14.0"/>
    <col customWidth="1" min="5" max="6" width="10.86"/>
    <col customWidth="1" min="7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2" t="s">
        <v>16</v>
      </c>
      <c r="B10" s="13" t="s">
        <v>17</v>
      </c>
      <c r="C10" s="13" t="s">
        <v>18</v>
      </c>
      <c r="D10" s="14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9">
        <v>0.05</v>
      </c>
      <c r="B11" s="2">
        <v>0.5276</v>
      </c>
      <c r="C11" s="2">
        <v>0.8078</v>
      </c>
      <c r="D11" s="10">
        <v>0.789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9">
        <v>0.07</v>
      </c>
      <c r="B12" s="2">
        <v>0.3446</v>
      </c>
      <c r="C12" s="2">
        <v>0.9009</v>
      </c>
      <c r="D12" s="10">
        <v>0.6302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9">
        <v>0.1</v>
      </c>
      <c r="B13" s="2">
        <v>0.171</v>
      </c>
      <c r="C13" s="2">
        <v>0.9646</v>
      </c>
      <c r="D13" s="10">
        <v>0.3955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9">
        <v>0.2</v>
      </c>
      <c r="B14" s="2">
        <v>0.0078</v>
      </c>
      <c r="C14" s="2">
        <v>0.9987</v>
      </c>
      <c r="D14" s="10">
        <v>0.0459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9">
        <v>0.3</v>
      </c>
      <c r="B15" s="2">
        <v>8.0E-4</v>
      </c>
      <c r="C15" s="2">
        <v>0.9999</v>
      </c>
      <c r="D15" s="10">
        <v>0.0154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5">
        <v>0.4</v>
      </c>
      <c r="B16" s="16">
        <v>2.0E-4</v>
      </c>
      <c r="C16" s="16">
        <v>1.0</v>
      </c>
      <c r="D16" s="17">
        <v>0.0138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