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fm-repo\data\"/>
    </mc:Choice>
  </mc:AlternateContent>
  <xr:revisionPtr revIDLastSave="0" documentId="13_ncr:1_{D1AB01BF-ACFA-4563-9614-824F9913EC51}" xr6:coauthVersionLast="43" xr6:coauthVersionMax="43" xr10:uidLastSave="{00000000-0000-0000-0000-000000000000}"/>
  <bookViews>
    <workbookView xWindow="-98" yWindow="-98" windowWidth="20715" windowHeight="13276" activeTab="2" xr2:uid="{6639CBF0-1A6E-437C-903B-D5B18B74404F}"/>
  </bookViews>
  <sheets>
    <sheet name="machines" sheetId="1" r:id="rId1"/>
    <sheet name="jobs" sheetId="3" r:id="rId2"/>
    <sheet name="tasks" sheetId="4" r:id="rId3"/>
    <sheet name="Sheet1" sheetId="5" r:id="rId4"/>
    <sheet name="Sheet2" sheetId="6" r:id="rId5"/>
  </sheets>
  <definedNames>
    <definedName name="duration" localSheetId="3">Sheet1!$A$1:$C$51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4" l="1"/>
  <c r="D6" i="4"/>
  <c r="F6" i="4"/>
  <c r="A5" i="4" l="1"/>
  <c r="D5" i="4"/>
  <c r="F5" i="4"/>
  <c r="F4" i="4" l="1"/>
  <c r="F7" i="4"/>
  <c r="F8" i="4"/>
  <c r="F9" i="4"/>
  <c r="F10" i="4"/>
  <c r="F13" i="4"/>
  <c r="F14" i="4"/>
  <c r="F15" i="4"/>
  <c r="F16" i="4"/>
  <c r="F18" i="4"/>
  <c r="F19" i="4"/>
  <c r="F20" i="4"/>
  <c r="F21" i="4"/>
  <c r="F22" i="4"/>
  <c r="F24" i="4"/>
  <c r="F25" i="4"/>
  <c r="F26" i="4"/>
  <c r="F27" i="4"/>
  <c r="F28" i="4"/>
  <c r="F30" i="4"/>
  <c r="F31" i="4"/>
  <c r="F32" i="4"/>
  <c r="F33" i="4"/>
  <c r="F34" i="4"/>
  <c r="F36" i="4"/>
  <c r="F37" i="4"/>
  <c r="F38" i="4"/>
  <c r="F39" i="4"/>
  <c r="F41" i="4"/>
  <c r="F42" i="4"/>
  <c r="F43" i="4"/>
  <c r="F44" i="4"/>
  <c r="F46" i="4"/>
  <c r="F47" i="4"/>
  <c r="F48" i="4"/>
  <c r="F50" i="4"/>
  <c r="F51" i="4"/>
  <c r="A3" i="4"/>
  <c r="A4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2" i="4"/>
  <c r="F2" i="4"/>
  <c r="D3" i="4" l="1"/>
  <c r="D4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D8" i="3" l="1"/>
  <c r="D11" i="3"/>
  <c r="D6" i="3"/>
  <c r="D3" i="3"/>
  <c r="D9" i="3"/>
  <c r="D4" i="3"/>
  <c r="D2" i="3"/>
  <c r="D7" i="3"/>
  <c r="D5" i="3"/>
  <c r="D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6ACCF-F7C5-49AC-80D9-BE98986EC42C}" name="duration" type="6" refreshedVersion="6" background="1" saveData="1">
    <textPr codePage="437" sourceFile="C:\Users\samue\OneDrive\Documents\UPC-DESKTOP-1S4F8E7\Tesis\R\dura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<sst xmlns="http://schemas.openxmlformats.org/spreadsheetml/2006/main" count="83" uniqueCount="76">
  <si>
    <t>Tig welding machine 1</t>
  </si>
  <si>
    <t>Tig welding machine 2</t>
  </si>
  <si>
    <t>CNC machine 1</t>
  </si>
  <si>
    <t>CNC machine 2</t>
  </si>
  <si>
    <t>Laser cutter 1</t>
  </si>
  <si>
    <t>Job name</t>
  </si>
  <si>
    <t>Machine ID</t>
  </si>
  <si>
    <t>Machine Description</t>
  </si>
  <si>
    <t>Job Release Date</t>
  </si>
  <si>
    <t>Job Due Date</t>
  </si>
  <si>
    <t>Job ID</t>
  </si>
  <si>
    <t>Task ID</t>
  </si>
  <si>
    <t>Task Name</t>
  </si>
  <si>
    <t>Task Runtime</t>
  </si>
  <si>
    <t>Rear shaft</t>
  </si>
  <si>
    <t>Main gear</t>
  </si>
  <si>
    <t>Secondary gear</t>
  </si>
  <si>
    <t>3F-757 Housing</t>
  </si>
  <si>
    <t>8H-1247 Seal support</t>
  </si>
  <si>
    <t>Job Priority</t>
  </si>
  <si>
    <t>Job</t>
  </si>
  <si>
    <t>Machine</t>
  </si>
  <si>
    <t>Duration</t>
  </si>
  <si>
    <t>J1 Task 1</t>
  </si>
  <si>
    <t>J1 Task 2</t>
  </si>
  <si>
    <t>J1 Task 3</t>
  </si>
  <si>
    <t>J1 Task 4</t>
  </si>
  <si>
    <t>J1 Task 5</t>
  </si>
  <si>
    <t>J2 Task 1</t>
  </si>
  <si>
    <t>J2 Task 2</t>
  </si>
  <si>
    <t>J2 Task 3</t>
  </si>
  <si>
    <t>J2 Task 4</t>
  </si>
  <si>
    <t>J2 Task 5</t>
  </si>
  <si>
    <t>J3 Task 1</t>
  </si>
  <si>
    <t>J3 Task 2</t>
  </si>
  <si>
    <t>J3 Task 3</t>
  </si>
  <si>
    <t>J3 Task 4</t>
  </si>
  <si>
    <t>J3 Task 5</t>
  </si>
  <si>
    <t>J4 Task 1</t>
  </si>
  <si>
    <t>J4 Task 2</t>
  </si>
  <si>
    <t>J4 Task 3</t>
  </si>
  <si>
    <t>J4 Task 4</t>
  </si>
  <si>
    <t>J4 Task 5</t>
  </si>
  <si>
    <t>J5 Task 1</t>
  </si>
  <si>
    <t>J5 Task 2</t>
  </si>
  <si>
    <t>J5 Task 3</t>
  </si>
  <si>
    <t>J5 Task 4</t>
  </si>
  <si>
    <t>J5 Task 5</t>
  </si>
  <si>
    <t>J6 Task 1</t>
  </si>
  <si>
    <t>J6 Task 2</t>
  </si>
  <si>
    <t>J6 Task 3</t>
  </si>
  <si>
    <t>J6 Task 4</t>
  </si>
  <si>
    <t>J6 Task 5</t>
  </si>
  <si>
    <t>J7 Task 1</t>
  </si>
  <si>
    <t>J7 Task 2</t>
  </si>
  <si>
    <t>J7 Task 3</t>
  </si>
  <si>
    <t>J7 Task 4</t>
  </si>
  <si>
    <t>J7 Task 5</t>
  </si>
  <si>
    <t>J8 Task 1</t>
  </si>
  <si>
    <t>J8 Task 2</t>
  </si>
  <si>
    <t>J8 Task 3</t>
  </si>
  <si>
    <t>J8 Task 4</t>
  </si>
  <si>
    <t>J8 Task 5</t>
  </si>
  <si>
    <t>J9 Task 1</t>
  </si>
  <si>
    <t>J9 Task 2</t>
  </si>
  <si>
    <t>J9 Task 3</t>
  </si>
  <si>
    <t>J9 Task 4</t>
  </si>
  <si>
    <t>J9 Task 5</t>
  </si>
  <si>
    <t>J10 Task 1</t>
  </si>
  <si>
    <t>J10 Task 2</t>
  </si>
  <si>
    <t>J10 Task 3</t>
  </si>
  <si>
    <t>J10 Task 4</t>
  </si>
  <si>
    <t>J10 Task 5</t>
  </si>
  <si>
    <t>Tasks ID</t>
  </si>
  <si>
    <t>Predecessors</t>
  </si>
  <si>
    <t>Predecessor Task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</si>
</sst>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ration" connectionId="1" xr16:uid="{471B9CE2-D509-475C-8AC8-93C860DEDC5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ABDA-8F5D-4FAD-87D9-353996B99213}">
  <dimension ref="A1:B6"/>
  <sheetViews>
    <sheetView workbookViewId="0">
      <selection activeCell="C1" sqref="C1:C1048576"/>
    </sheetView>
  </sheetViews>
  <sheetFormatPr defaultRowHeight="14.25" x14ac:dyDescent="0.45"/>
  <cols>
    <col min="1" max="1" width="13.1328125" customWidth="1"/>
    <col min="2" max="2" width="28" customWidth="1"/>
  </cols>
  <sheetData>
    <row r="1" spans="1:2" x14ac:dyDescent="0.45">
      <c r="A1" t="s">
        <v>6</v>
      </c>
      <c r="B1" t="s">
        <v>7</v>
      </c>
    </row>
    <row r="2" spans="1:2" x14ac:dyDescent="0.45">
      <c r="A2">
        <v>1</v>
      </c>
      <c r="B2" t="s">
        <v>0</v>
      </c>
    </row>
    <row r="3" spans="1:2" x14ac:dyDescent="0.45">
      <c r="A3">
        <v>2</v>
      </c>
      <c r="B3" t="s">
        <v>1</v>
      </c>
    </row>
    <row r="4" spans="1:2" x14ac:dyDescent="0.45">
      <c r="A4">
        <v>3</v>
      </c>
      <c r="B4" t="s">
        <v>2</v>
      </c>
    </row>
    <row r="5" spans="1:2" x14ac:dyDescent="0.45">
      <c r="A5">
        <v>4</v>
      </c>
      <c r="B5" t="s">
        <v>3</v>
      </c>
    </row>
    <row r="6" spans="1:2" x14ac:dyDescent="0.45">
      <c r="A6">
        <v>5</v>
      </c>
      <c r="B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6C77-D033-44C5-8405-8BE16B8FF683}">
  <dimension ref="A1:E11"/>
  <sheetViews>
    <sheetView workbookViewId="0">
      <selection activeCell="B1" sqref="B1:B1048576"/>
    </sheetView>
  </sheetViews>
  <sheetFormatPr defaultRowHeight="14.25" x14ac:dyDescent="0.45"/>
  <cols>
    <col min="2" max="2" width="23.796875" customWidth="1"/>
    <col min="3" max="3" width="15.796875" customWidth="1"/>
    <col min="4" max="4" width="13.6640625" customWidth="1"/>
    <col min="5" max="5" width="12.33203125" customWidth="1"/>
  </cols>
  <sheetData>
    <row r="1" spans="1:5" x14ac:dyDescent="0.45">
      <c r="A1" t="s">
        <v>10</v>
      </c>
      <c r="B1" t="s">
        <v>5</v>
      </c>
      <c r="C1" t="s">
        <v>8</v>
      </c>
      <c r="D1" t="s">
        <v>9</v>
      </c>
      <c r="E1" t="s">
        <v>19</v>
      </c>
    </row>
    <row r="2" spans="1:5" x14ac:dyDescent="0.45">
      <c r="A2">
        <v>1</v>
      </c>
      <c r="B2" t="s">
        <v>14</v>
      </c>
      <c r="C2">
        <v>0</v>
      </c>
      <c r="D2">
        <f>ROUND(C2+1.3*SUMIF(tasks!B$2:B$51,"= 1",tasks!D$2:D$51),0)</f>
        <v>335</v>
      </c>
      <c r="E2">
        <v>4</v>
      </c>
    </row>
    <row r="3" spans="1:5" x14ac:dyDescent="0.45">
      <c r="A3">
        <v>2</v>
      </c>
      <c r="B3" t="s">
        <v>15</v>
      </c>
      <c r="C3">
        <v>0</v>
      </c>
      <c r="D3">
        <f>ROUND(C3+1.3*SUMIF(tasks!B$2:B$51,"=2",tasks!D$2:D$51),0)</f>
        <v>242</v>
      </c>
      <c r="E3">
        <v>4</v>
      </c>
    </row>
    <row r="4" spans="1:5" x14ac:dyDescent="0.45">
      <c r="A4">
        <v>3</v>
      </c>
      <c r="B4" t="s">
        <v>16</v>
      </c>
      <c r="C4">
        <v>0</v>
      </c>
      <c r="D4">
        <f>ROUND(C4+1.3*SUMIF(tasks!B$2:B$51,"=3",tasks!D$2:D$51),0)</f>
        <v>289</v>
      </c>
      <c r="E4">
        <v>2</v>
      </c>
    </row>
    <row r="5" spans="1:5" x14ac:dyDescent="0.45">
      <c r="A5">
        <v>4</v>
      </c>
      <c r="B5" t="s">
        <v>17</v>
      </c>
      <c r="C5">
        <v>0</v>
      </c>
      <c r="D5">
        <f>ROUND(C5+1.3*SUMIF(tasks!B$2:B$51,"=4",tasks!D$2:D$51),0)</f>
        <v>460</v>
      </c>
      <c r="E5">
        <v>2</v>
      </c>
    </row>
    <row r="6" spans="1:5" x14ac:dyDescent="0.45">
      <c r="A6">
        <v>5</v>
      </c>
      <c r="B6" t="s">
        <v>18</v>
      </c>
      <c r="C6">
        <v>0</v>
      </c>
      <c r="D6">
        <f>ROUND(C6+1.3*SUMIF(tasks!B$2:B$51,"=5",tasks!D$2:D$51),0)</f>
        <v>308</v>
      </c>
      <c r="E6">
        <v>2</v>
      </c>
    </row>
    <row r="7" spans="1:5" x14ac:dyDescent="0.45">
      <c r="A7">
        <v>6</v>
      </c>
      <c r="B7" t="s">
        <v>14</v>
      </c>
      <c r="C7">
        <v>0</v>
      </c>
      <c r="D7">
        <f>ROUND(C7+1.3*SUMIF(tasks!B$2:B$51,"=6",tasks!D$2:D$51),0)</f>
        <v>429</v>
      </c>
      <c r="E7">
        <v>2</v>
      </c>
    </row>
    <row r="8" spans="1:5" x14ac:dyDescent="0.45">
      <c r="A8">
        <v>7</v>
      </c>
      <c r="B8" t="s">
        <v>15</v>
      </c>
      <c r="C8">
        <v>0</v>
      </c>
      <c r="D8">
        <f>ROUND(C8+1.3*SUMIF(tasks!B$2:B$51,"=7",tasks!D$2:D$51),0)</f>
        <v>537</v>
      </c>
      <c r="E8">
        <v>2</v>
      </c>
    </row>
    <row r="9" spans="1:5" x14ac:dyDescent="0.45">
      <c r="A9">
        <v>8</v>
      </c>
      <c r="B9" t="s">
        <v>16</v>
      </c>
      <c r="C9">
        <v>0</v>
      </c>
      <c r="D9">
        <f>ROUND(C9+1.3*SUMIF(tasks!B$2:B$51,"=8",tasks!D$2:D$51),0)</f>
        <v>320</v>
      </c>
      <c r="E9">
        <v>2</v>
      </c>
    </row>
    <row r="10" spans="1:5" x14ac:dyDescent="0.45">
      <c r="A10">
        <v>9</v>
      </c>
      <c r="B10" t="s">
        <v>17</v>
      </c>
      <c r="C10">
        <v>0</v>
      </c>
      <c r="D10">
        <f>ROUND(C10+1.3*SUMIF(tasks!B$2:B$51,"=9",tasks!D$2:D$51),0)</f>
        <v>303</v>
      </c>
      <c r="E10">
        <v>1</v>
      </c>
    </row>
    <row r="11" spans="1:5" x14ac:dyDescent="0.45">
      <c r="A11">
        <v>10</v>
      </c>
      <c r="B11" t="s">
        <v>18</v>
      </c>
      <c r="C11">
        <v>0</v>
      </c>
      <c r="D11">
        <f>ROUND(C11+1.3*SUMIF(tasks!B$2:B$51,"=10",tasks!D$2:D$51),0)</f>
        <v>506</v>
      </c>
      <c r="E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EBF3-B95F-4317-AA04-8FAA7B9C9F8E}">
  <dimension ref="A1:F51"/>
  <sheetViews>
    <sheetView tabSelected="1" workbookViewId="0">
      <selection activeCell="I17" sqref="I17"/>
    </sheetView>
  </sheetViews>
  <sheetFormatPr defaultRowHeight="14.25" x14ac:dyDescent="0.45"/>
  <cols>
    <col min="1" max="1" width="10" bestFit="1" customWidth="1"/>
    <col min="3" max="3" width="14.46484375" customWidth="1"/>
    <col min="4" max="4" width="12.86328125" customWidth="1"/>
    <col min="5" max="5" width="10.86328125" customWidth="1"/>
    <col min="6" max="6" width="12.53125" customWidth="1"/>
  </cols>
  <sheetData>
    <row r="1" spans="1:6" ht="28.5" x14ac:dyDescent="0.45">
      <c r="A1" t="s">
        <v>11</v>
      </c>
      <c r="B1" t="s">
        <v>10</v>
      </c>
      <c r="C1" t="s">
        <v>12</v>
      </c>
      <c r="D1" t="s">
        <v>13</v>
      </c>
      <c r="E1" t="s">
        <v>6</v>
      </c>
      <c r="F1" s="1" t="s">
        <v>75</v>
      </c>
    </row>
    <row r="2" spans="1:6" x14ac:dyDescent="0.45">
      <c r="A2">
        <f>Sheet1!D2</f>
        <v>3</v>
      </c>
      <c r="B2">
        <v>1</v>
      </c>
      <c r="C2" t="s">
        <v>23</v>
      </c>
      <c r="D2">
        <f>Sheet1!C2</f>
        <v>53</v>
      </c>
      <c r="E2">
        <v>1</v>
      </c>
      <c r="F2">
        <f>Sheet1!E2</f>
        <v>2</v>
      </c>
    </row>
    <row r="3" spans="1:6" x14ac:dyDescent="0.45">
      <c r="A3">
        <f>Sheet1!D3</f>
        <v>1</v>
      </c>
      <c r="B3">
        <v>1</v>
      </c>
      <c r="C3" t="s">
        <v>24</v>
      </c>
      <c r="D3">
        <f>Sheet1!C3</f>
        <v>21</v>
      </c>
      <c r="E3">
        <v>2</v>
      </c>
    </row>
    <row r="4" spans="1:6" x14ac:dyDescent="0.45">
      <c r="A4">
        <f>Sheet1!D4</f>
        <v>2</v>
      </c>
      <c r="B4">
        <v>1</v>
      </c>
      <c r="C4" t="s">
        <v>25</v>
      </c>
      <c r="D4">
        <f>Sheet1!C4</f>
        <v>34</v>
      </c>
      <c r="E4">
        <v>3</v>
      </c>
      <c r="F4">
        <f>Sheet1!E4</f>
        <v>1</v>
      </c>
    </row>
    <row r="5" spans="1:6" x14ac:dyDescent="0.45">
      <c r="A5">
        <f>Sheet1!D5</f>
        <v>4</v>
      </c>
      <c r="B5">
        <v>1</v>
      </c>
      <c r="C5" t="s">
        <v>26</v>
      </c>
      <c r="D5">
        <f>Sheet1!C5</f>
        <v>55</v>
      </c>
      <c r="E5">
        <v>4</v>
      </c>
      <c r="F5">
        <f>Sheet1!E5</f>
        <v>3</v>
      </c>
    </row>
    <row r="6" spans="1:6" x14ac:dyDescent="0.45">
      <c r="A6">
        <f>Sheet1!D6</f>
        <v>5</v>
      </c>
      <c r="B6">
        <v>1</v>
      </c>
      <c r="C6" t="s">
        <v>27</v>
      </c>
      <c r="D6">
        <f>Sheet1!C6</f>
        <v>95</v>
      </c>
      <c r="E6">
        <v>5</v>
      </c>
      <c r="F6">
        <f>Sheet1!E6</f>
        <v>4</v>
      </c>
    </row>
    <row r="7" spans="1:6" x14ac:dyDescent="0.45">
      <c r="A7">
        <f>Sheet1!D7</f>
        <v>7</v>
      </c>
      <c r="B7">
        <v>2</v>
      </c>
      <c r="C7" t="s">
        <v>28</v>
      </c>
      <c r="D7">
        <f>Sheet1!C7</f>
        <v>21</v>
      </c>
      <c r="E7">
        <v>1</v>
      </c>
      <c r="F7">
        <f>Sheet1!E7</f>
        <v>6</v>
      </c>
    </row>
    <row r="8" spans="1:6" x14ac:dyDescent="0.45">
      <c r="A8">
        <f>Sheet1!D8</f>
        <v>10</v>
      </c>
      <c r="B8">
        <v>2</v>
      </c>
      <c r="C8" t="s">
        <v>29</v>
      </c>
      <c r="D8">
        <f>Sheet1!C8</f>
        <v>71</v>
      </c>
      <c r="E8">
        <v>2</v>
      </c>
      <c r="F8">
        <f>Sheet1!E8</f>
        <v>9</v>
      </c>
    </row>
    <row r="9" spans="1:6" x14ac:dyDescent="0.45">
      <c r="A9">
        <f>Sheet1!D9</f>
        <v>8</v>
      </c>
      <c r="B9">
        <v>2</v>
      </c>
      <c r="C9" t="s">
        <v>30</v>
      </c>
      <c r="D9">
        <f>Sheet1!C9</f>
        <v>26</v>
      </c>
      <c r="E9">
        <v>3</v>
      </c>
      <c r="F9">
        <f>Sheet1!E9</f>
        <v>7</v>
      </c>
    </row>
    <row r="10" spans="1:6" x14ac:dyDescent="0.45">
      <c r="A10">
        <f>Sheet1!D10</f>
        <v>9</v>
      </c>
      <c r="B10">
        <v>2</v>
      </c>
      <c r="C10" t="s">
        <v>31</v>
      </c>
      <c r="D10">
        <f>Sheet1!C10</f>
        <v>52</v>
      </c>
      <c r="E10">
        <v>4</v>
      </c>
      <c r="F10">
        <f>Sheet1!E10</f>
        <v>8</v>
      </c>
    </row>
    <row r="11" spans="1:6" x14ac:dyDescent="0.45">
      <c r="A11">
        <f>Sheet1!D11</f>
        <v>6</v>
      </c>
      <c r="B11">
        <v>2</v>
      </c>
      <c r="C11" t="s">
        <v>32</v>
      </c>
      <c r="D11">
        <f>Sheet1!C11</f>
        <v>16</v>
      </c>
      <c r="E11">
        <v>5</v>
      </c>
    </row>
    <row r="12" spans="1:6" x14ac:dyDescent="0.45">
      <c r="A12">
        <f>Sheet1!D12</f>
        <v>11</v>
      </c>
      <c r="B12">
        <v>3</v>
      </c>
      <c r="C12" t="s">
        <v>33</v>
      </c>
      <c r="D12">
        <f>Sheet1!C12</f>
        <v>12</v>
      </c>
      <c r="E12">
        <v>1</v>
      </c>
    </row>
    <row r="13" spans="1:6" x14ac:dyDescent="0.45">
      <c r="A13">
        <f>Sheet1!D13</f>
        <v>14</v>
      </c>
      <c r="B13">
        <v>3</v>
      </c>
      <c r="C13" t="s">
        <v>34</v>
      </c>
      <c r="D13">
        <f>Sheet1!C13</f>
        <v>42</v>
      </c>
      <c r="E13">
        <v>2</v>
      </c>
      <c r="F13">
        <f>Sheet1!E13</f>
        <v>13</v>
      </c>
    </row>
    <row r="14" spans="1:6" x14ac:dyDescent="0.45">
      <c r="A14">
        <f>Sheet1!D14</f>
        <v>12</v>
      </c>
      <c r="B14">
        <v>3</v>
      </c>
      <c r="C14" t="s">
        <v>35</v>
      </c>
      <c r="D14">
        <f>Sheet1!C14</f>
        <v>31</v>
      </c>
      <c r="E14">
        <v>3</v>
      </c>
      <c r="F14">
        <f>Sheet1!E14</f>
        <v>11</v>
      </c>
    </row>
    <row r="15" spans="1:6" x14ac:dyDescent="0.45">
      <c r="A15">
        <f>Sheet1!D15</f>
        <v>13</v>
      </c>
      <c r="B15">
        <v>3</v>
      </c>
      <c r="C15" t="s">
        <v>36</v>
      </c>
      <c r="D15">
        <f>Sheet1!C15</f>
        <v>39</v>
      </c>
      <c r="E15">
        <v>4</v>
      </c>
      <c r="F15">
        <f>Sheet1!E15</f>
        <v>12</v>
      </c>
    </row>
    <row r="16" spans="1:6" x14ac:dyDescent="0.45">
      <c r="A16">
        <f>Sheet1!D16</f>
        <v>15</v>
      </c>
      <c r="B16">
        <v>3</v>
      </c>
      <c r="C16" t="s">
        <v>37</v>
      </c>
      <c r="D16">
        <f>Sheet1!C16</f>
        <v>98</v>
      </c>
      <c r="E16">
        <v>5</v>
      </c>
      <c r="F16">
        <f>Sheet1!E16</f>
        <v>14</v>
      </c>
    </row>
    <row r="17" spans="1:6" x14ac:dyDescent="0.45">
      <c r="A17">
        <f>Sheet1!D17</f>
        <v>16</v>
      </c>
      <c r="B17">
        <v>4</v>
      </c>
      <c r="C17" t="s">
        <v>38</v>
      </c>
      <c r="D17">
        <f>Sheet1!C17</f>
        <v>55</v>
      </c>
      <c r="E17">
        <v>1</v>
      </c>
    </row>
    <row r="18" spans="1:6" x14ac:dyDescent="0.45">
      <c r="A18">
        <f>Sheet1!D18</f>
        <v>18</v>
      </c>
      <c r="B18">
        <v>4</v>
      </c>
      <c r="C18" t="s">
        <v>39</v>
      </c>
      <c r="D18">
        <f>Sheet1!C18</f>
        <v>77</v>
      </c>
      <c r="E18">
        <v>2</v>
      </c>
      <c r="F18">
        <f>Sheet1!E18</f>
        <v>17</v>
      </c>
    </row>
    <row r="19" spans="1:6" x14ac:dyDescent="0.45">
      <c r="A19">
        <f>Sheet1!D19</f>
        <v>17</v>
      </c>
      <c r="B19">
        <v>4</v>
      </c>
      <c r="C19" t="s">
        <v>40</v>
      </c>
      <c r="D19">
        <f>Sheet1!C19</f>
        <v>66</v>
      </c>
      <c r="E19">
        <v>3</v>
      </c>
      <c r="F19">
        <f>Sheet1!E19</f>
        <v>16</v>
      </c>
    </row>
    <row r="20" spans="1:6" x14ac:dyDescent="0.45">
      <c r="A20">
        <f>Sheet1!D20</f>
        <v>19</v>
      </c>
      <c r="B20">
        <v>4</v>
      </c>
      <c r="C20" t="s">
        <v>41</v>
      </c>
      <c r="D20">
        <f>Sheet1!C20</f>
        <v>77</v>
      </c>
      <c r="E20">
        <v>4</v>
      </c>
      <c r="F20">
        <f>Sheet1!E20</f>
        <v>18</v>
      </c>
    </row>
    <row r="21" spans="1:6" x14ac:dyDescent="0.45">
      <c r="A21">
        <f>Sheet1!D21</f>
        <v>20</v>
      </c>
      <c r="B21">
        <v>4</v>
      </c>
      <c r="C21" t="s">
        <v>42</v>
      </c>
      <c r="D21">
        <f>Sheet1!C21</f>
        <v>79</v>
      </c>
      <c r="E21">
        <v>5</v>
      </c>
      <c r="F21">
        <f>Sheet1!E21</f>
        <v>19</v>
      </c>
    </row>
    <row r="22" spans="1:6" x14ac:dyDescent="0.45">
      <c r="A22">
        <f>Sheet1!D22</f>
        <v>25</v>
      </c>
      <c r="B22">
        <v>5</v>
      </c>
      <c r="C22" t="s">
        <v>43</v>
      </c>
      <c r="D22">
        <f>Sheet1!C22</f>
        <v>83</v>
      </c>
      <c r="E22">
        <v>1</v>
      </c>
      <c r="F22">
        <f>Sheet1!E22</f>
        <v>24</v>
      </c>
    </row>
    <row r="23" spans="1:6" x14ac:dyDescent="0.45">
      <c r="A23">
        <f>Sheet1!D23</f>
        <v>21</v>
      </c>
      <c r="B23">
        <v>5</v>
      </c>
      <c r="C23" t="s">
        <v>44</v>
      </c>
      <c r="D23">
        <f>Sheet1!C23</f>
        <v>19</v>
      </c>
      <c r="E23">
        <v>2</v>
      </c>
    </row>
    <row r="24" spans="1:6" x14ac:dyDescent="0.45">
      <c r="A24">
        <f>Sheet1!D24</f>
        <v>24</v>
      </c>
      <c r="B24">
        <v>5</v>
      </c>
      <c r="C24" t="s">
        <v>45</v>
      </c>
      <c r="D24">
        <f>Sheet1!C24</f>
        <v>64</v>
      </c>
      <c r="E24">
        <v>3</v>
      </c>
      <c r="F24">
        <f>Sheet1!E24</f>
        <v>23</v>
      </c>
    </row>
    <row r="25" spans="1:6" x14ac:dyDescent="0.45">
      <c r="A25">
        <f>Sheet1!D25</f>
        <v>22</v>
      </c>
      <c r="B25">
        <v>5</v>
      </c>
      <c r="C25" t="s">
        <v>46</v>
      </c>
      <c r="D25">
        <f>Sheet1!C25</f>
        <v>34</v>
      </c>
      <c r="E25">
        <v>4</v>
      </c>
      <c r="F25">
        <f>Sheet1!E25</f>
        <v>21</v>
      </c>
    </row>
    <row r="26" spans="1:6" x14ac:dyDescent="0.45">
      <c r="A26">
        <f>Sheet1!D26</f>
        <v>23</v>
      </c>
      <c r="B26">
        <v>5</v>
      </c>
      <c r="C26" t="s">
        <v>47</v>
      </c>
      <c r="D26">
        <f>Sheet1!C26</f>
        <v>37</v>
      </c>
      <c r="E26">
        <v>5</v>
      </c>
      <c r="F26">
        <f>Sheet1!E26</f>
        <v>22</v>
      </c>
    </row>
    <row r="27" spans="1:6" x14ac:dyDescent="0.45">
      <c r="A27">
        <f>Sheet1!D27</f>
        <v>30</v>
      </c>
      <c r="B27">
        <v>6</v>
      </c>
      <c r="C27" t="s">
        <v>48</v>
      </c>
      <c r="D27">
        <f>Sheet1!C27</f>
        <v>92</v>
      </c>
      <c r="E27">
        <v>1</v>
      </c>
      <c r="F27">
        <f>Sheet1!E27</f>
        <v>29</v>
      </c>
    </row>
    <row r="28" spans="1:6" x14ac:dyDescent="0.45">
      <c r="A28">
        <f>Sheet1!D28</f>
        <v>27</v>
      </c>
      <c r="B28">
        <v>6</v>
      </c>
      <c r="C28" t="s">
        <v>49</v>
      </c>
      <c r="D28">
        <f>Sheet1!C28</f>
        <v>54</v>
      </c>
      <c r="E28">
        <v>2</v>
      </c>
      <c r="F28">
        <f>Sheet1!E28</f>
        <v>26</v>
      </c>
    </row>
    <row r="29" spans="1:6" x14ac:dyDescent="0.45">
      <c r="A29">
        <f>Sheet1!D29</f>
        <v>26</v>
      </c>
      <c r="B29">
        <v>6</v>
      </c>
      <c r="C29" t="s">
        <v>50</v>
      </c>
      <c r="D29">
        <f>Sheet1!C29</f>
        <v>43</v>
      </c>
      <c r="E29">
        <v>3</v>
      </c>
    </row>
    <row r="30" spans="1:6" x14ac:dyDescent="0.45">
      <c r="A30">
        <f>Sheet1!D30</f>
        <v>28</v>
      </c>
      <c r="B30">
        <v>6</v>
      </c>
      <c r="C30" t="s">
        <v>51</v>
      </c>
      <c r="D30">
        <f>Sheet1!C30</f>
        <v>62</v>
      </c>
      <c r="E30">
        <v>4</v>
      </c>
      <c r="F30">
        <f>Sheet1!E30</f>
        <v>27</v>
      </c>
    </row>
    <row r="31" spans="1:6" x14ac:dyDescent="0.45">
      <c r="A31">
        <f>Sheet1!D31</f>
        <v>29</v>
      </c>
      <c r="B31">
        <v>6</v>
      </c>
      <c r="C31" t="s">
        <v>52</v>
      </c>
      <c r="D31">
        <f>Sheet1!C31</f>
        <v>79</v>
      </c>
      <c r="E31">
        <v>5</v>
      </c>
      <c r="F31">
        <f>Sheet1!E31</f>
        <v>28</v>
      </c>
    </row>
    <row r="32" spans="1:6" x14ac:dyDescent="0.45">
      <c r="A32">
        <f>Sheet1!D32</f>
        <v>35</v>
      </c>
      <c r="B32">
        <v>7</v>
      </c>
      <c r="C32" t="s">
        <v>53</v>
      </c>
      <c r="D32">
        <f>Sheet1!C32</f>
        <v>93</v>
      </c>
      <c r="E32">
        <v>1</v>
      </c>
      <c r="F32">
        <f>Sheet1!E32</f>
        <v>34</v>
      </c>
    </row>
    <row r="33" spans="1:6" x14ac:dyDescent="0.45">
      <c r="A33">
        <f>Sheet1!D33</f>
        <v>33</v>
      </c>
      <c r="B33">
        <v>7</v>
      </c>
      <c r="C33" t="s">
        <v>54</v>
      </c>
      <c r="D33">
        <f>Sheet1!C33</f>
        <v>87</v>
      </c>
      <c r="E33">
        <v>2</v>
      </c>
      <c r="F33">
        <f>Sheet1!E33</f>
        <v>32</v>
      </c>
    </row>
    <row r="34" spans="1:6" x14ac:dyDescent="0.45">
      <c r="A34">
        <f>Sheet1!D34</f>
        <v>34</v>
      </c>
      <c r="B34">
        <v>7</v>
      </c>
      <c r="C34" t="s">
        <v>55</v>
      </c>
      <c r="D34">
        <f>Sheet1!C34</f>
        <v>87</v>
      </c>
      <c r="E34">
        <v>3</v>
      </c>
      <c r="F34">
        <f>Sheet1!E34</f>
        <v>33</v>
      </c>
    </row>
    <row r="35" spans="1:6" x14ac:dyDescent="0.45">
      <c r="A35">
        <f>Sheet1!D35</f>
        <v>31</v>
      </c>
      <c r="B35">
        <v>7</v>
      </c>
      <c r="C35" t="s">
        <v>56</v>
      </c>
      <c r="D35">
        <f>Sheet1!C35</f>
        <v>69</v>
      </c>
      <c r="E35">
        <v>4</v>
      </c>
    </row>
    <row r="36" spans="1:6" x14ac:dyDescent="0.45">
      <c r="A36">
        <f>Sheet1!D36</f>
        <v>32</v>
      </c>
      <c r="B36">
        <v>7</v>
      </c>
      <c r="C36" t="s">
        <v>57</v>
      </c>
      <c r="D36">
        <f>Sheet1!C36</f>
        <v>77</v>
      </c>
      <c r="E36">
        <v>5</v>
      </c>
      <c r="F36">
        <f>Sheet1!E36</f>
        <v>31</v>
      </c>
    </row>
    <row r="37" spans="1:6" x14ac:dyDescent="0.45">
      <c r="A37">
        <f>Sheet1!D37</f>
        <v>39</v>
      </c>
      <c r="B37">
        <v>8</v>
      </c>
      <c r="C37" t="s">
        <v>58</v>
      </c>
      <c r="D37">
        <f>Sheet1!C37</f>
        <v>60</v>
      </c>
      <c r="E37">
        <v>1</v>
      </c>
      <c r="F37">
        <f>Sheet1!E37</f>
        <v>38</v>
      </c>
    </row>
    <row r="38" spans="1:6" x14ac:dyDescent="0.45">
      <c r="A38">
        <f>Sheet1!D38</f>
        <v>38</v>
      </c>
      <c r="B38">
        <v>8</v>
      </c>
      <c r="C38" t="s">
        <v>59</v>
      </c>
      <c r="D38">
        <f>Sheet1!C38</f>
        <v>41</v>
      </c>
      <c r="E38">
        <v>2</v>
      </c>
      <c r="F38">
        <f>Sheet1!E38</f>
        <v>37</v>
      </c>
    </row>
    <row r="39" spans="1:6" x14ac:dyDescent="0.45">
      <c r="A39">
        <f>Sheet1!D39</f>
        <v>37</v>
      </c>
      <c r="B39">
        <v>8</v>
      </c>
      <c r="C39" t="s">
        <v>60</v>
      </c>
      <c r="D39">
        <f>Sheet1!C39</f>
        <v>38</v>
      </c>
      <c r="E39">
        <v>3</v>
      </c>
      <c r="F39">
        <f>Sheet1!E39</f>
        <v>36</v>
      </c>
    </row>
    <row r="40" spans="1:6" x14ac:dyDescent="0.45">
      <c r="A40">
        <f>Sheet1!D40</f>
        <v>36</v>
      </c>
      <c r="B40">
        <v>8</v>
      </c>
      <c r="C40" t="s">
        <v>61</v>
      </c>
      <c r="D40">
        <f>Sheet1!C40</f>
        <v>24</v>
      </c>
      <c r="E40">
        <v>4</v>
      </c>
    </row>
    <row r="41" spans="1:6" x14ac:dyDescent="0.45">
      <c r="A41">
        <f>Sheet1!D41</f>
        <v>40</v>
      </c>
      <c r="B41">
        <v>8</v>
      </c>
      <c r="C41" t="s">
        <v>62</v>
      </c>
      <c r="D41">
        <f>Sheet1!C41</f>
        <v>83</v>
      </c>
      <c r="E41">
        <v>5</v>
      </c>
      <c r="F41">
        <f>Sheet1!E41</f>
        <v>39</v>
      </c>
    </row>
    <row r="42" spans="1:6" x14ac:dyDescent="0.45">
      <c r="A42">
        <f>Sheet1!D42</f>
        <v>43</v>
      </c>
      <c r="B42">
        <v>9</v>
      </c>
      <c r="C42" t="s">
        <v>63</v>
      </c>
      <c r="D42">
        <f>Sheet1!C42</f>
        <v>44</v>
      </c>
      <c r="E42">
        <v>1</v>
      </c>
      <c r="F42">
        <f>Sheet1!E42</f>
        <v>42</v>
      </c>
    </row>
    <row r="43" spans="1:6" x14ac:dyDescent="0.45">
      <c r="A43">
        <f>Sheet1!D43</f>
        <v>44</v>
      </c>
      <c r="B43">
        <v>9</v>
      </c>
      <c r="C43" t="s">
        <v>64</v>
      </c>
      <c r="D43">
        <f>Sheet1!C43</f>
        <v>49</v>
      </c>
      <c r="E43">
        <v>2</v>
      </c>
      <c r="F43">
        <f>Sheet1!E43</f>
        <v>43</v>
      </c>
    </row>
    <row r="44" spans="1:6" x14ac:dyDescent="0.45">
      <c r="A44">
        <f>Sheet1!D44</f>
        <v>45</v>
      </c>
      <c r="B44">
        <v>9</v>
      </c>
      <c r="C44" t="s">
        <v>65</v>
      </c>
      <c r="D44">
        <f>Sheet1!C44</f>
        <v>98</v>
      </c>
      <c r="E44">
        <v>3</v>
      </c>
      <c r="F44">
        <f>Sheet1!E44</f>
        <v>44</v>
      </c>
    </row>
    <row r="45" spans="1:6" x14ac:dyDescent="0.45">
      <c r="A45">
        <f>Sheet1!D45</f>
        <v>41</v>
      </c>
      <c r="B45">
        <v>9</v>
      </c>
      <c r="C45" t="s">
        <v>66</v>
      </c>
      <c r="D45">
        <f>Sheet1!C45</f>
        <v>17</v>
      </c>
      <c r="E45">
        <v>4</v>
      </c>
    </row>
    <row r="46" spans="1:6" x14ac:dyDescent="0.45">
      <c r="A46">
        <f>Sheet1!D46</f>
        <v>42</v>
      </c>
      <c r="B46">
        <v>9</v>
      </c>
      <c r="C46" t="s">
        <v>67</v>
      </c>
      <c r="D46">
        <f>Sheet1!C46</f>
        <v>25</v>
      </c>
      <c r="E46">
        <v>5</v>
      </c>
      <c r="F46">
        <f>Sheet1!E46</f>
        <v>41</v>
      </c>
    </row>
    <row r="47" spans="1:6" x14ac:dyDescent="0.45">
      <c r="A47">
        <f>Sheet1!D47</f>
        <v>50</v>
      </c>
      <c r="B47">
        <v>10</v>
      </c>
      <c r="C47" t="s">
        <v>68</v>
      </c>
      <c r="D47">
        <f>Sheet1!C47</f>
        <v>96</v>
      </c>
      <c r="E47">
        <v>1</v>
      </c>
      <c r="F47">
        <f>Sheet1!E47</f>
        <v>49</v>
      </c>
    </row>
    <row r="48" spans="1:6" x14ac:dyDescent="0.45">
      <c r="A48">
        <f>Sheet1!D48</f>
        <v>47</v>
      </c>
      <c r="B48">
        <v>10</v>
      </c>
      <c r="C48" t="s">
        <v>69</v>
      </c>
      <c r="D48">
        <f>Sheet1!C48</f>
        <v>75</v>
      </c>
      <c r="E48">
        <v>2</v>
      </c>
      <c r="F48">
        <f>Sheet1!E48</f>
        <v>46</v>
      </c>
    </row>
    <row r="49" spans="1:6" x14ac:dyDescent="0.45">
      <c r="A49">
        <f>Sheet1!D49</f>
        <v>46</v>
      </c>
      <c r="B49">
        <v>10</v>
      </c>
      <c r="C49" t="s">
        <v>70</v>
      </c>
      <c r="D49">
        <f>Sheet1!C49</f>
        <v>43</v>
      </c>
      <c r="E49">
        <v>3</v>
      </c>
    </row>
    <row r="50" spans="1:6" x14ac:dyDescent="0.45">
      <c r="A50">
        <f>Sheet1!D50</f>
        <v>49</v>
      </c>
      <c r="B50">
        <v>10</v>
      </c>
      <c r="C50" t="s">
        <v>71</v>
      </c>
      <c r="D50">
        <f>Sheet1!C50</f>
        <v>79</v>
      </c>
      <c r="E50">
        <v>4</v>
      </c>
      <c r="F50">
        <f>Sheet1!E50</f>
        <v>48</v>
      </c>
    </row>
    <row r="51" spans="1:6" x14ac:dyDescent="0.45">
      <c r="A51">
        <f>Sheet1!D51</f>
        <v>48</v>
      </c>
      <c r="B51">
        <v>10</v>
      </c>
      <c r="C51" t="s">
        <v>72</v>
      </c>
      <c r="D51">
        <v>96</v>
      </c>
      <c r="E51">
        <v>5</v>
      </c>
      <c r="F51">
        <f>Sheet1!E51</f>
        <v>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126458-A7B5-4863-9199-FA1BD4D97BDE}">
          <x14:formula1>
            <xm:f>machines!$A$2:$A$6</xm:f>
          </x14:formula1>
          <xm:sqref>E2:E51</xm:sqref>
        </x14:dataValidation>
        <x14:dataValidation type="list" allowBlank="1" showInputMessage="1" showErrorMessage="1" xr:uid="{B06DC037-BB93-4972-9EA3-B930CC649231}">
          <x14:formula1>
            <xm:f>OFFSET(jobs!$A$2,0,0,COUNTA(jobs!A:A)-1)</xm:f>
          </x14:formula1>
          <xm:sqref>B2:B69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22E5-CEBD-4040-805C-BEFEBD2AFACE}">
  <dimension ref="A1:E51"/>
  <sheetViews>
    <sheetView workbookViewId="0">
      <selection activeCell="H23" sqref="H23"/>
    </sheetView>
  </sheetViews>
  <sheetFormatPr defaultRowHeight="14.25" x14ac:dyDescent="0.45"/>
  <cols>
    <col min="1" max="1" width="3.796875" bestFit="1" customWidth="1"/>
    <col min="2" max="2" width="8" bestFit="1" customWidth="1"/>
    <col min="3" max="3" width="8.1328125" bestFit="1" customWidth="1"/>
  </cols>
  <sheetData>
    <row r="1" spans="1:5" x14ac:dyDescent="0.45">
      <c r="A1" t="s">
        <v>20</v>
      </c>
      <c r="B1" t="s">
        <v>21</v>
      </c>
      <c r="C1" t="s">
        <v>22</v>
      </c>
      <c r="D1" t="s">
        <v>73</v>
      </c>
      <c r="E1" t="s">
        <v>74</v>
      </c>
    </row>
    <row r="2" spans="1:5" x14ac:dyDescent="0.45">
      <c r="A2">
        <v>1</v>
      </c>
      <c r="B2">
        <v>0</v>
      </c>
      <c r="C2">
        <v>53</v>
      </c>
      <c r="D2">
        <v>3</v>
      </c>
      <c r="E2">
        <v>2</v>
      </c>
    </row>
    <row r="3" spans="1:5" x14ac:dyDescent="0.45">
      <c r="A3">
        <v>1</v>
      </c>
      <c r="B3">
        <v>1</v>
      </c>
      <c r="C3">
        <v>21</v>
      </c>
      <c r="D3">
        <v>1</v>
      </c>
    </row>
    <row r="4" spans="1:5" x14ac:dyDescent="0.45">
      <c r="A4">
        <v>1</v>
      </c>
      <c r="B4">
        <v>2</v>
      </c>
      <c r="C4">
        <v>34</v>
      </c>
      <c r="D4">
        <v>2</v>
      </c>
      <c r="E4">
        <v>1</v>
      </c>
    </row>
    <row r="5" spans="1:5" x14ac:dyDescent="0.45">
      <c r="A5">
        <v>1</v>
      </c>
      <c r="B5">
        <v>3</v>
      </c>
      <c r="C5">
        <v>55</v>
      </c>
      <c r="D5">
        <v>4</v>
      </c>
      <c r="E5">
        <v>3</v>
      </c>
    </row>
    <row r="6" spans="1:5" x14ac:dyDescent="0.45">
      <c r="A6">
        <v>1</v>
      </c>
      <c r="B6">
        <v>4</v>
      </c>
      <c r="C6">
        <v>95</v>
      </c>
      <c r="D6">
        <v>5</v>
      </c>
      <c r="E6">
        <v>4</v>
      </c>
    </row>
    <row r="7" spans="1:5" x14ac:dyDescent="0.45">
      <c r="A7">
        <v>2</v>
      </c>
      <c r="B7">
        <v>0</v>
      </c>
      <c r="C7">
        <v>21</v>
      </c>
      <c r="D7">
        <v>7</v>
      </c>
      <c r="E7">
        <v>6</v>
      </c>
    </row>
    <row r="8" spans="1:5" x14ac:dyDescent="0.45">
      <c r="A8">
        <v>2</v>
      </c>
      <c r="B8">
        <v>1</v>
      </c>
      <c r="C8">
        <v>71</v>
      </c>
      <c r="D8">
        <v>10</v>
      </c>
      <c r="E8">
        <v>9</v>
      </c>
    </row>
    <row r="9" spans="1:5" x14ac:dyDescent="0.45">
      <c r="A9">
        <v>2</v>
      </c>
      <c r="B9">
        <v>2</v>
      </c>
      <c r="C9">
        <v>26</v>
      </c>
      <c r="D9">
        <v>8</v>
      </c>
      <c r="E9">
        <v>7</v>
      </c>
    </row>
    <row r="10" spans="1:5" x14ac:dyDescent="0.45">
      <c r="A10">
        <v>2</v>
      </c>
      <c r="B10">
        <v>3</v>
      </c>
      <c r="C10">
        <v>52</v>
      </c>
      <c r="D10">
        <v>9</v>
      </c>
      <c r="E10">
        <v>8</v>
      </c>
    </row>
    <row r="11" spans="1:5" x14ac:dyDescent="0.45">
      <c r="A11">
        <v>2</v>
      </c>
      <c r="B11">
        <v>4</v>
      </c>
      <c r="C11">
        <v>16</v>
      </c>
      <c r="D11">
        <v>6</v>
      </c>
    </row>
    <row r="12" spans="1:5" x14ac:dyDescent="0.45">
      <c r="A12">
        <v>3</v>
      </c>
      <c r="B12">
        <v>0</v>
      </c>
      <c r="C12">
        <v>12</v>
      </c>
      <c r="D12">
        <v>11</v>
      </c>
    </row>
    <row r="13" spans="1:5" x14ac:dyDescent="0.45">
      <c r="A13">
        <v>3</v>
      </c>
      <c r="B13">
        <v>1</v>
      </c>
      <c r="C13">
        <v>42</v>
      </c>
      <c r="D13">
        <v>14</v>
      </c>
      <c r="E13">
        <v>13</v>
      </c>
    </row>
    <row r="14" spans="1:5" x14ac:dyDescent="0.45">
      <c r="A14">
        <v>3</v>
      </c>
      <c r="B14">
        <v>2</v>
      </c>
      <c r="C14">
        <v>31</v>
      </c>
      <c r="D14">
        <v>12</v>
      </c>
      <c r="E14">
        <v>11</v>
      </c>
    </row>
    <row r="15" spans="1:5" x14ac:dyDescent="0.45">
      <c r="A15">
        <v>3</v>
      </c>
      <c r="B15">
        <v>3</v>
      </c>
      <c r="C15">
        <v>39</v>
      </c>
      <c r="D15">
        <v>13</v>
      </c>
      <c r="E15">
        <v>12</v>
      </c>
    </row>
    <row r="16" spans="1:5" x14ac:dyDescent="0.45">
      <c r="A16">
        <v>3</v>
      </c>
      <c r="B16">
        <v>4</v>
      </c>
      <c r="C16">
        <v>98</v>
      </c>
      <c r="D16">
        <v>15</v>
      </c>
      <c r="E16">
        <v>14</v>
      </c>
    </row>
    <row r="17" spans="1:5" x14ac:dyDescent="0.45">
      <c r="A17">
        <v>4</v>
      </c>
      <c r="B17">
        <v>0</v>
      </c>
      <c r="C17">
        <v>55</v>
      </c>
      <c r="D17">
        <v>16</v>
      </c>
    </row>
    <row r="18" spans="1:5" x14ac:dyDescent="0.45">
      <c r="A18">
        <v>4</v>
      </c>
      <c r="B18">
        <v>1</v>
      </c>
      <c r="C18">
        <v>77</v>
      </c>
      <c r="D18">
        <v>18</v>
      </c>
      <c r="E18">
        <v>17</v>
      </c>
    </row>
    <row r="19" spans="1:5" x14ac:dyDescent="0.45">
      <c r="A19">
        <v>4</v>
      </c>
      <c r="B19">
        <v>2</v>
      </c>
      <c r="C19">
        <v>66</v>
      </c>
      <c r="D19">
        <v>17</v>
      </c>
      <c r="E19">
        <v>16</v>
      </c>
    </row>
    <row r="20" spans="1:5" x14ac:dyDescent="0.45">
      <c r="A20">
        <v>4</v>
      </c>
      <c r="B20">
        <v>3</v>
      </c>
      <c r="C20">
        <v>77</v>
      </c>
      <c r="D20">
        <v>19</v>
      </c>
      <c r="E20">
        <v>18</v>
      </c>
    </row>
    <row r="21" spans="1:5" x14ac:dyDescent="0.45">
      <c r="A21">
        <v>4</v>
      </c>
      <c r="B21">
        <v>4</v>
      </c>
      <c r="C21">
        <v>79</v>
      </c>
      <c r="D21">
        <v>20</v>
      </c>
      <c r="E21">
        <v>19</v>
      </c>
    </row>
    <row r="22" spans="1:5" x14ac:dyDescent="0.45">
      <c r="A22">
        <v>5</v>
      </c>
      <c r="B22">
        <v>0</v>
      </c>
      <c r="C22">
        <v>83</v>
      </c>
      <c r="D22">
        <v>25</v>
      </c>
      <c r="E22">
        <v>24</v>
      </c>
    </row>
    <row r="23" spans="1:5" x14ac:dyDescent="0.45">
      <c r="A23">
        <v>5</v>
      </c>
      <c r="B23">
        <v>1</v>
      </c>
      <c r="C23">
        <v>19</v>
      </c>
      <c r="D23">
        <v>21</v>
      </c>
    </row>
    <row r="24" spans="1:5" x14ac:dyDescent="0.45">
      <c r="A24">
        <v>5</v>
      </c>
      <c r="B24">
        <v>2</v>
      </c>
      <c r="C24">
        <v>64</v>
      </c>
      <c r="D24">
        <v>24</v>
      </c>
      <c r="E24">
        <v>23</v>
      </c>
    </row>
    <row r="25" spans="1:5" x14ac:dyDescent="0.45">
      <c r="A25">
        <v>5</v>
      </c>
      <c r="B25">
        <v>3</v>
      </c>
      <c r="C25">
        <v>34</v>
      </c>
      <c r="D25">
        <v>22</v>
      </c>
      <c r="E25">
        <v>21</v>
      </c>
    </row>
    <row r="26" spans="1:5" x14ac:dyDescent="0.45">
      <c r="A26">
        <v>5</v>
      </c>
      <c r="B26">
        <v>4</v>
      </c>
      <c r="C26">
        <v>37</v>
      </c>
      <c r="D26">
        <v>23</v>
      </c>
      <c r="E26">
        <v>22</v>
      </c>
    </row>
    <row r="27" spans="1:5" x14ac:dyDescent="0.45">
      <c r="A27">
        <v>6</v>
      </c>
      <c r="B27">
        <v>0</v>
      </c>
      <c r="C27">
        <v>92</v>
      </c>
      <c r="D27">
        <v>30</v>
      </c>
      <c r="E27">
        <v>29</v>
      </c>
    </row>
    <row r="28" spans="1:5" x14ac:dyDescent="0.45">
      <c r="A28">
        <v>6</v>
      </c>
      <c r="B28">
        <v>1</v>
      </c>
      <c r="C28">
        <v>54</v>
      </c>
      <c r="D28">
        <v>27</v>
      </c>
      <c r="E28">
        <v>26</v>
      </c>
    </row>
    <row r="29" spans="1:5" x14ac:dyDescent="0.45">
      <c r="A29">
        <v>6</v>
      </c>
      <c r="B29">
        <v>2</v>
      </c>
      <c r="C29">
        <v>43</v>
      </c>
      <c r="D29">
        <v>26</v>
      </c>
    </row>
    <row r="30" spans="1:5" x14ac:dyDescent="0.45">
      <c r="A30">
        <v>6</v>
      </c>
      <c r="B30">
        <v>3</v>
      </c>
      <c r="C30">
        <v>62</v>
      </c>
      <c r="D30">
        <v>28</v>
      </c>
      <c r="E30">
        <v>27</v>
      </c>
    </row>
    <row r="31" spans="1:5" x14ac:dyDescent="0.45">
      <c r="A31">
        <v>6</v>
      </c>
      <c r="B31">
        <v>4</v>
      </c>
      <c r="C31">
        <v>79</v>
      </c>
      <c r="D31">
        <v>29</v>
      </c>
      <c r="E31">
        <v>28</v>
      </c>
    </row>
    <row r="32" spans="1:5" x14ac:dyDescent="0.45">
      <c r="A32">
        <v>7</v>
      </c>
      <c r="B32">
        <v>0</v>
      </c>
      <c r="C32">
        <v>93</v>
      </c>
      <c r="D32">
        <v>35</v>
      </c>
      <c r="E32">
        <v>34</v>
      </c>
    </row>
    <row r="33" spans="1:5" x14ac:dyDescent="0.45">
      <c r="A33">
        <v>7</v>
      </c>
      <c r="B33">
        <v>1</v>
      </c>
      <c r="C33">
        <v>87</v>
      </c>
      <c r="D33">
        <v>33</v>
      </c>
      <c r="E33">
        <v>32</v>
      </c>
    </row>
    <row r="34" spans="1:5" x14ac:dyDescent="0.45">
      <c r="A34">
        <v>7</v>
      </c>
      <c r="B34">
        <v>2</v>
      </c>
      <c r="C34">
        <v>87</v>
      </c>
      <c r="D34">
        <v>34</v>
      </c>
      <c r="E34">
        <v>33</v>
      </c>
    </row>
    <row r="35" spans="1:5" x14ac:dyDescent="0.45">
      <c r="A35">
        <v>7</v>
      </c>
      <c r="B35">
        <v>3</v>
      </c>
      <c r="C35">
        <v>69</v>
      </c>
      <c r="D35">
        <v>31</v>
      </c>
    </row>
    <row r="36" spans="1:5" x14ac:dyDescent="0.45">
      <c r="A36">
        <v>7</v>
      </c>
      <c r="B36">
        <v>4</v>
      </c>
      <c r="C36">
        <v>77</v>
      </c>
      <c r="D36">
        <v>32</v>
      </c>
      <c r="E36">
        <v>31</v>
      </c>
    </row>
    <row r="37" spans="1:5" x14ac:dyDescent="0.45">
      <c r="A37">
        <v>8</v>
      </c>
      <c r="B37">
        <v>0</v>
      </c>
      <c r="C37">
        <v>60</v>
      </c>
      <c r="D37">
        <v>39</v>
      </c>
      <c r="E37">
        <v>38</v>
      </c>
    </row>
    <row r="38" spans="1:5" x14ac:dyDescent="0.45">
      <c r="A38">
        <v>8</v>
      </c>
      <c r="B38">
        <v>1</v>
      </c>
      <c r="C38">
        <v>41</v>
      </c>
      <c r="D38">
        <v>38</v>
      </c>
      <c r="E38">
        <v>37</v>
      </c>
    </row>
    <row r="39" spans="1:5" x14ac:dyDescent="0.45">
      <c r="A39">
        <v>8</v>
      </c>
      <c r="B39">
        <v>2</v>
      </c>
      <c r="C39">
        <v>38</v>
      </c>
      <c r="D39">
        <v>37</v>
      </c>
      <c r="E39">
        <v>36</v>
      </c>
    </row>
    <row r="40" spans="1:5" x14ac:dyDescent="0.45">
      <c r="A40">
        <v>8</v>
      </c>
      <c r="B40">
        <v>3</v>
      </c>
      <c r="C40">
        <v>24</v>
      </c>
      <c r="D40">
        <v>36</v>
      </c>
    </row>
    <row r="41" spans="1:5" x14ac:dyDescent="0.45">
      <c r="A41">
        <v>8</v>
      </c>
      <c r="B41">
        <v>4</v>
      </c>
      <c r="C41">
        <v>83</v>
      </c>
      <c r="D41">
        <v>40</v>
      </c>
      <c r="E41">
        <v>39</v>
      </c>
    </row>
    <row r="42" spans="1:5" x14ac:dyDescent="0.45">
      <c r="A42">
        <v>9</v>
      </c>
      <c r="B42">
        <v>0</v>
      </c>
      <c r="C42">
        <v>44</v>
      </c>
      <c r="D42">
        <v>43</v>
      </c>
      <c r="E42">
        <v>42</v>
      </c>
    </row>
    <row r="43" spans="1:5" x14ac:dyDescent="0.45">
      <c r="A43">
        <v>9</v>
      </c>
      <c r="B43">
        <v>1</v>
      </c>
      <c r="C43">
        <v>49</v>
      </c>
      <c r="D43">
        <v>44</v>
      </c>
      <c r="E43">
        <v>43</v>
      </c>
    </row>
    <row r="44" spans="1:5" x14ac:dyDescent="0.45">
      <c r="A44">
        <v>9</v>
      </c>
      <c r="B44">
        <v>2</v>
      </c>
      <c r="C44">
        <v>98</v>
      </c>
      <c r="D44">
        <v>45</v>
      </c>
      <c r="E44">
        <v>44</v>
      </c>
    </row>
    <row r="45" spans="1:5" x14ac:dyDescent="0.45">
      <c r="A45">
        <v>9</v>
      </c>
      <c r="B45">
        <v>3</v>
      </c>
      <c r="C45">
        <v>17</v>
      </c>
      <c r="D45">
        <v>41</v>
      </c>
    </row>
    <row r="46" spans="1:5" x14ac:dyDescent="0.45">
      <c r="A46">
        <v>9</v>
      </c>
      <c r="B46">
        <v>4</v>
      </c>
      <c r="C46">
        <v>25</v>
      </c>
      <c r="D46">
        <v>42</v>
      </c>
      <c r="E46">
        <v>41</v>
      </c>
    </row>
    <row r="47" spans="1:5" x14ac:dyDescent="0.45">
      <c r="A47">
        <v>10</v>
      </c>
      <c r="B47">
        <v>0</v>
      </c>
      <c r="C47">
        <v>96</v>
      </c>
      <c r="D47">
        <v>50</v>
      </c>
      <c r="E47">
        <v>49</v>
      </c>
    </row>
    <row r="48" spans="1:5" x14ac:dyDescent="0.45">
      <c r="A48">
        <v>10</v>
      </c>
      <c r="B48">
        <v>1</v>
      </c>
      <c r="C48">
        <v>75</v>
      </c>
      <c r="D48">
        <v>47</v>
      </c>
      <c r="E48">
        <v>46</v>
      </c>
    </row>
    <row r="49" spans="1:5" x14ac:dyDescent="0.45">
      <c r="A49">
        <v>10</v>
      </c>
      <c r="B49">
        <v>2</v>
      </c>
      <c r="C49">
        <v>43</v>
      </c>
      <c r="D49">
        <v>46</v>
      </c>
    </row>
    <row r="50" spans="1:5" x14ac:dyDescent="0.45">
      <c r="A50">
        <v>10</v>
      </c>
      <c r="B50">
        <v>3</v>
      </c>
      <c r="C50">
        <v>79</v>
      </c>
      <c r="D50">
        <v>49</v>
      </c>
      <c r="E50">
        <v>48</v>
      </c>
    </row>
    <row r="51" spans="1:5" x14ac:dyDescent="0.45">
      <c r="A51">
        <v>10</v>
      </c>
      <c r="B51">
        <v>4</v>
      </c>
      <c r="C51">
        <v>77</v>
      </c>
      <c r="D51">
        <v>48</v>
      </c>
      <c r="E51">
        <v>47</v>
      </c>
    </row>
  </sheetData>
  <sortState xmlns:xlrd2="http://schemas.microsoft.com/office/spreadsheetml/2017/richdata2" ref="A2:E51">
    <sortCondition ref="A2:A51"/>
    <sortCondition ref="B2:B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1361-45DB-4274-ADA1-4D75F158CC5D}">
  <dimension ref="A1"/>
  <sheetViews>
    <sheetView workbookViewId="0">
      <selection activeCell="A5" sqref="A5:XFD5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machines</vt:lpstr>
      <vt:lpstr>jobs</vt:lpstr>
      <vt:lpstr>tasks</vt:lpstr>
      <vt:lpstr>Sheet1</vt:lpstr>
      <vt:lpstr>Sheet2</vt:lpstr>
      <vt:lpstr>Sheet1!duration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Udelman</dc:creator>
  <cp:lastModifiedBy>Samuel Udelman</cp:lastModifiedBy>
  <dcterms:created xsi:type="dcterms:W3CDTF">2019-02-18T12:01:16Z</dcterms:created>
  <dcterms:modified xsi:type="dcterms:W3CDTF">2019-08-29T17:52:22Z</dcterms:modified>
</cp:coreProperties>
</file>