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lise/Library/CloudStorage/GoogleDrive-burchs@uchicago.edu/My Drive/Moskowitz Lab/T21/Experiments ^_^/SAB01. CM differentiation timing + RA -- 02.24.24/Flow/"/>
    </mc:Choice>
  </mc:AlternateContent>
  <xr:revisionPtr revIDLastSave="0" documentId="8_{5B81E84B-C3A2-8C4C-9355-AF02A1B95ADE}" xr6:coauthVersionLast="47" xr6:coauthVersionMax="47" xr10:uidLastSave="{00000000-0000-0000-0000-000000000000}"/>
  <bookViews>
    <workbookView xWindow="0" yWindow="500" windowWidth="28800" windowHeight="17500" activeTab="2" xr2:uid="{28DCA42F-D27A-764F-8104-3E1FD4C1000A}"/>
  </bookViews>
  <sheets>
    <sheet name="Sheet1" sheetId="2" r:id="rId1"/>
    <sheet name="r.SAB01" sheetId="5" r:id="rId2"/>
    <sheet name="SAB01" sheetId="6" r:id="rId3"/>
    <sheet name="comparision91224" sheetId="4" r:id="rId4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6" l="1"/>
  <c r="M2" i="6"/>
  <c r="L29" i="6"/>
  <c r="M29" i="6"/>
  <c r="L32" i="6"/>
  <c r="M32" i="6"/>
  <c r="L35" i="6"/>
  <c r="M35" i="6"/>
  <c r="L5" i="6"/>
  <c r="M5" i="6"/>
  <c r="L8" i="6"/>
  <c r="M8" i="6"/>
  <c r="L11" i="6"/>
  <c r="M11" i="6"/>
  <c r="L14" i="6"/>
  <c r="M14" i="6"/>
  <c r="L17" i="6"/>
  <c r="M17" i="6"/>
  <c r="L20" i="6"/>
  <c r="M20" i="6"/>
  <c r="L23" i="6"/>
  <c r="M23" i="6"/>
  <c r="L26" i="6"/>
  <c r="M26" i="6"/>
  <c r="L38" i="6"/>
  <c r="M38" i="6"/>
  <c r="L65" i="6"/>
  <c r="M65" i="6"/>
  <c r="L68" i="6"/>
  <c r="M68" i="6"/>
  <c r="L71" i="6"/>
  <c r="M71" i="6"/>
  <c r="L41" i="6"/>
  <c r="M41" i="6"/>
  <c r="L44" i="6"/>
  <c r="M44" i="6"/>
  <c r="L47" i="6"/>
  <c r="M47" i="6"/>
  <c r="L50" i="6"/>
  <c r="M50" i="6"/>
  <c r="L53" i="6"/>
  <c r="M53" i="6"/>
  <c r="L56" i="6"/>
  <c r="M56" i="6"/>
  <c r="L59" i="6"/>
  <c r="M59" i="6"/>
  <c r="L62" i="6"/>
  <c r="M62" i="6"/>
  <c r="L3" i="6"/>
  <c r="M3" i="6"/>
  <c r="L30" i="6"/>
  <c r="M30" i="6"/>
  <c r="L33" i="6"/>
  <c r="M33" i="6"/>
  <c r="L36" i="6"/>
  <c r="M36" i="6"/>
  <c r="L6" i="6"/>
  <c r="M6" i="6"/>
  <c r="L9" i="6"/>
  <c r="M9" i="6"/>
  <c r="L12" i="6"/>
  <c r="M12" i="6"/>
  <c r="L15" i="6"/>
  <c r="M15" i="6"/>
  <c r="L18" i="6"/>
  <c r="M18" i="6"/>
  <c r="L21" i="6"/>
  <c r="M21" i="6"/>
  <c r="L24" i="6"/>
  <c r="M24" i="6"/>
  <c r="L27" i="6"/>
  <c r="M27" i="6"/>
  <c r="L39" i="6"/>
  <c r="M39" i="6"/>
  <c r="L66" i="6"/>
  <c r="M66" i="6"/>
  <c r="L69" i="6"/>
  <c r="M69" i="6"/>
  <c r="L72" i="6"/>
  <c r="M72" i="6"/>
  <c r="L42" i="6"/>
  <c r="M42" i="6"/>
  <c r="L45" i="6"/>
  <c r="M45" i="6"/>
  <c r="L48" i="6"/>
  <c r="M48" i="6"/>
  <c r="L51" i="6"/>
  <c r="M51" i="6"/>
  <c r="L54" i="6"/>
  <c r="M54" i="6"/>
  <c r="L57" i="6"/>
  <c r="M57" i="6"/>
  <c r="L60" i="6"/>
  <c r="M60" i="6"/>
  <c r="L63" i="6"/>
  <c r="M63" i="6"/>
  <c r="L4" i="6"/>
  <c r="M4" i="6"/>
  <c r="L31" i="6"/>
  <c r="M31" i="6"/>
  <c r="L34" i="6"/>
  <c r="M34" i="6"/>
  <c r="L37" i="6"/>
  <c r="M37" i="6"/>
  <c r="L7" i="6"/>
  <c r="M7" i="6"/>
  <c r="L10" i="6"/>
  <c r="M10" i="6"/>
  <c r="L13" i="6"/>
  <c r="M13" i="6"/>
  <c r="L16" i="6"/>
  <c r="M16" i="6"/>
  <c r="L19" i="6"/>
  <c r="M19" i="6"/>
  <c r="L22" i="6"/>
  <c r="M22" i="6"/>
  <c r="L25" i="6"/>
  <c r="M25" i="6"/>
  <c r="L28" i="6"/>
  <c r="M28" i="6"/>
  <c r="L40" i="6"/>
  <c r="M40" i="6"/>
  <c r="L67" i="6"/>
  <c r="M67" i="6"/>
  <c r="L70" i="6"/>
  <c r="M70" i="6"/>
  <c r="L73" i="6"/>
  <c r="M73" i="6"/>
  <c r="L43" i="6"/>
  <c r="M43" i="6"/>
  <c r="L46" i="6"/>
  <c r="M46" i="6"/>
  <c r="L49" i="6"/>
  <c r="M49" i="6"/>
  <c r="L52" i="6"/>
  <c r="M52" i="6"/>
  <c r="L55" i="6"/>
  <c r="M55" i="6"/>
  <c r="L58" i="6"/>
  <c r="M58" i="6"/>
  <c r="L61" i="6"/>
  <c r="M61" i="6"/>
  <c r="L64" i="6"/>
  <c r="M64" i="6"/>
  <c r="L54" i="5"/>
  <c r="L14" i="5"/>
  <c r="M20" i="5"/>
  <c r="M14" i="5"/>
  <c r="K15" i="4"/>
  <c r="L38" i="5"/>
  <c r="M38" i="5"/>
  <c r="L62" i="5"/>
  <c r="M62" i="5"/>
  <c r="L18" i="5"/>
  <c r="M18" i="5"/>
  <c r="L42" i="5"/>
  <c r="M42" i="5"/>
  <c r="L66" i="5"/>
  <c r="M66" i="5"/>
  <c r="L19" i="5"/>
  <c r="M19" i="5"/>
  <c r="L43" i="5"/>
  <c r="M43" i="5"/>
  <c r="L67" i="5"/>
  <c r="M67" i="5"/>
  <c r="L20" i="5"/>
  <c r="L44" i="5"/>
  <c r="M44" i="5"/>
  <c r="L68" i="5"/>
  <c r="M68" i="5"/>
  <c r="L21" i="5"/>
  <c r="M21" i="5"/>
  <c r="L45" i="5"/>
  <c r="M45" i="5"/>
  <c r="L69" i="5"/>
  <c r="M69" i="5"/>
  <c r="L22" i="5"/>
  <c r="M22" i="5"/>
  <c r="L46" i="5"/>
  <c r="M46" i="5"/>
  <c r="L70" i="5"/>
  <c r="M70" i="5"/>
  <c r="L23" i="5"/>
  <c r="M23" i="5"/>
  <c r="L47" i="5"/>
  <c r="M47" i="5"/>
  <c r="L71" i="5"/>
  <c r="M71" i="5"/>
  <c r="L24" i="5"/>
  <c r="M24" i="5"/>
  <c r="L48" i="5"/>
  <c r="M48" i="5"/>
  <c r="L72" i="5"/>
  <c r="M72" i="5"/>
  <c r="L25" i="5"/>
  <c r="M25" i="5"/>
  <c r="L49" i="5"/>
  <c r="M49" i="5"/>
  <c r="L73" i="5"/>
  <c r="M73" i="5"/>
  <c r="L15" i="5"/>
  <c r="M15" i="5"/>
  <c r="L39" i="5"/>
  <c r="M39" i="5"/>
  <c r="L63" i="5"/>
  <c r="M63" i="5"/>
  <c r="L16" i="5"/>
  <c r="M16" i="5"/>
  <c r="L40" i="5"/>
  <c r="M40" i="5"/>
  <c r="L64" i="5"/>
  <c r="M64" i="5"/>
  <c r="L17" i="5"/>
  <c r="M17" i="5"/>
  <c r="L41" i="5"/>
  <c r="M41" i="5"/>
  <c r="L65" i="5"/>
  <c r="M65" i="5"/>
  <c r="L2" i="5"/>
  <c r="M2" i="5"/>
  <c r="L26" i="5"/>
  <c r="M26" i="5"/>
  <c r="L50" i="5"/>
  <c r="M50" i="5"/>
  <c r="L6" i="5"/>
  <c r="M6" i="5"/>
  <c r="L30" i="5"/>
  <c r="M30" i="5"/>
  <c r="M54" i="5"/>
  <c r="L7" i="5"/>
  <c r="M7" i="5"/>
  <c r="L31" i="5"/>
  <c r="M31" i="5"/>
  <c r="L55" i="5"/>
  <c r="M55" i="5"/>
  <c r="L8" i="5"/>
  <c r="M8" i="5"/>
  <c r="L32" i="5"/>
  <c r="M32" i="5"/>
  <c r="L56" i="5"/>
  <c r="M56" i="5"/>
  <c r="L9" i="5"/>
  <c r="M9" i="5"/>
  <c r="L33" i="5"/>
  <c r="M33" i="5"/>
  <c r="L57" i="5"/>
  <c r="M57" i="5"/>
  <c r="L10" i="5"/>
  <c r="M10" i="5"/>
  <c r="L34" i="5"/>
  <c r="M34" i="5"/>
  <c r="L58" i="5"/>
  <c r="M58" i="5"/>
  <c r="L11" i="5"/>
  <c r="M11" i="5"/>
  <c r="L35" i="5"/>
  <c r="M35" i="5"/>
  <c r="L59" i="5"/>
  <c r="M59" i="5"/>
  <c r="L12" i="5"/>
  <c r="M12" i="5"/>
  <c r="L36" i="5"/>
  <c r="M36" i="5"/>
  <c r="L60" i="5"/>
  <c r="M60" i="5"/>
  <c r="L13" i="5"/>
  <c r="M13" i="5"/>
  <c r="L37" i="5"/>
  <c r="M37" i="5"/>
  <c r="L61" i="5"/>
  <c r="M61" i="5"/>
  <c r="L3" i="5"/>
  <c r="M3" i="5"/>
  <c r="L27" i="5"/>
  <c r="M27" i="5"/>
  <c r="L51" i="5"/>
  <c r="M51" i="5"/>
  <c r="L4" i="5"/>
  <c r="M4" i="5"/>
  <c r="L28" i="5"/>
  <c r="M28" i="5"/>
  <c r="L52" i="5"/>
  <c r="M52" i="5"/>
  <c r="L5" i="5"/>
  <c r="M5" i="5"/>
  <c r="L29" i="5"/>
  <c r="M29" i="5"/>
  <c r="L53" i="5"/>
  <c r="M53" i="5"/>
  <c r="L73" i="4"/>
  <c r="K73" i="4"/>
  <c r="L72" i="4"/>
  <c r="U21" i="4"/>
  <c r="K72" i="4"/>
  <c r="L71" i="4"/>
  <c r="K71" i="4"/>
  <c r="L70" i="4"/>
  <c r="K70" i="4"/>
  <c r="L69" i="4"/>
  <c r="K69" i="4"/>
  <c r="T20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U15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V13" i="4"/>
  <c r="L41" i="4"/>
  <c r="K41" i="4"/>
  <c r="L40" i="4"/>
  <c r="K40" i="4"/>
  <c r="L39" i="4"/>
  <c r="K39" i="4"/>
  <c r="L38" i="4"/>
  <c r="K38" i="4"/>
  <c r="T17" i="4"/>
  <c r="L37" i="4"/>
  <c r="K37" i="4"/>
  <c r="L36" i="4"/>
  <c r="K36" i="4"/>
  <c r="L35" i="4"/>
  <c r="K35" i="4"/>
  <c r="S22" i="4"/>
  <c r="R22" i="4"/>
  <c r="Q22" i="4"/>
  <c r="P22" i="4"/>
  <c r="L34" i="4"/>
  <c r="K34" i="4"/>
  <c r="L33" i="4"/>
  <c r="K33" i="4"/>
  <c r="S21" i="4"/>
  <c r="R21" i="4"/>
  <c r="Q21" i="4"/>
  <c r="P21" i="4"/>
  <c r="L32" i="4"/>
  <c r="W9" i="4"/>
  <c r="K32" i="4"/>
  <c r="L31" i="4"/>
  <c r="K31" i="4"/>
  <c r="S20" i="4"/>
  <c r="R20" i="4"/>
  <c r="Q20" i="4"/>
  <c r="P20" i="4"/>
  <c r="L30" i="4"/>
  <c r="K30" i="4"/>
  <c r="L29" i="4"/>
  <c r="K29" i="4"/>
  <c r="V8" i="4"/>
  <c r="S19" i="4"/>
  <c r="R19" i="4"/>
  <c r="Q19" i="4"/>
  <c r="P19" i="4"/>
  <c r="L28" i="4"/>
  <c r="K28" i="4"/>
  <c r="L27" i="4"/>
  <c r="K27" i="4"/>
  <c r="S17" i="4"/>
  <c r="R17" i="4"/>
  <c r="Q17" i="4"/>
  <c r="P17" i="4"/>
  <c r="L26" i="4"/>
  <c r="K26" i="4"/>
  <c r="L25" i="4"/>
  <c r="K25" i="4"/>
  <c r="S16" i="4"/>
  <c r="R16" i="4"/>
  <c r="Q16" i="4"/>
  <c r="P16" i="4"/>
  <c r="L24" i="4"/>
  <c r="K24" i="4"/>
  <c r="L23" i="4"/>
  <c r="K23" i="4"/>
  <c r="S15" i="4"/>
  <c r="R15" i="4"/>
  <c r="Q15" i="4"/>
  <c r="P15" i="4"/>
  <c r="L22" i="4"/>
  <c r="K22" i="4"/>
  <c r="L21" i="4"/>
  <c r="K21" i="4"/>
  <c r="T5" i="4"/>
  <c r="S14" i="4"/>
  <c r="R14" i="4"/>
  <c r="Q14" i="4"/>
  <c r="P14" i="4"/>
  <c r="L20" i="4"/>
  <c r="K20" i="4"/>
  <c r="S13" i="4"/>
  <c r="R13" i="4"/>
  <c r="Q13" i="4"/>
  <c r="P13" i="4"/>
  <c r="L19" i="4"/>
  <c r="K19" i="4"/>
  <c r="L18" i="4"/>
  <c r="K18" i="4"/>
  <c r="S11" i="4"/>
  <c r="R11" i="4"/>
  <c r="Q11" i="4"/>
  <c r="P11" i="4"/>
  <c r="L17" i="4"/>
  <c r="K17" i="4"/>
  <c r="L16" i="4"/>
  <c r="K16" i="4"/>
  <c r="S10" i="4"/>
  <c r="R10" i="4"/>
  <c r="Q10" i="4"/>
  <c r="P10" i="4"/>
  <c r="L15" i="4"/>
  <c r="T4" i="4"/>
  <c r="L14" i="4"/>
  <c r="K14" i="4"/>
  <c r="S9" i="4"/>
  <c r="R9" i="4"/>
  <c r="Q9" i="4"/>
  <c r="P9" i="4"/>
  <c r="L13" i="4"/>
  <c r="K13" i="4"/>
  <c r="L12" i="4"/>
  <c r="K12" i="4"/>
  <c r="S8" i="4"/>
  <c r="R8" i="4"/>
  <c r="Q8" i="4"/>
  <c r="P8" i="4"/>
  <c r="L11" i="4"/>
  <c r="K11" i="4"/>
  <c r="L10" i="4"/>
  <c r="K10" i="4"/>
  <c r="S6" i="4"/>
  <c r="R6" i="4"/>
  <c r="Q6" i="4"/>
  <c r="P6" i="4"/>
  <c r="L9" i="4"/>
  <c r="K9" i="4"/>
  <c r="L8" i="4"/>
  <c r="K8" i="4"/>
  <c r="S5" i="4"/>
  <c r="R5" i="4"/>
  <c r="Q5" i="4"/>
  <c r="P5" i="4"/>
  <c r="L7" i="4"/>
  <c r="K7" i="4"/>
  <c r="L6" i="4"/>
  <c r="K6" i="4"/>
  <c r="S4" i="4"/>
  <c r="R4" i="4"/>
  <c r="Q4" i="4"/>
  <c r="P4" i="4"/>
  <c r="L5" i="4"/>
  <c r="K5" i="4"/>
  <c r="L4" i="4"/>
  <c r="K4" i="4"/>
  <c r="S3" i="4"/>
  <c r="R3" i="4"/>
  <c r="Q3" i="4"/>
  <c r="P3" i="4"/>
  <c r="L3" i="4"/>
  <c r="K3" i="4"/>
  <c r="S2" i="4"/>
  <c r="R2" i="4"/>
  <c r="Q2" i="4"/>
  <c r="P2" i="4"/>
  <c r="L2" i="4"/>
  <c r="W6" i="4"/>
  <c r="K2" i="4"/>
  <c r="U27" i="2"/>
  <c r="S34" i="2"/>
  <c r="P10" i="2"/>
  <c r="Q10" i="2"/>
  <c r="R10" i="2"/>
  <c r="S10" i="2"/>
  <c r="T10" i="2"/>
  <c r="U10" i="2"/>
  <c r="V10" i="2"/>
  <c r="O10" i="2"/>
  <c r="P27" i="2"/>
  <c r="Q27" i="2"/>
  <c r="R27" i="2"/>
  <c r="S27" i="2"/>
  <c r="T27" i="2"/>
  <c r="V27" i="2"/>
  <c r="O27" i="2"/>
  <c r="O19" i="2"/>
  <c r="V20" i="2"/>
  <c r="V19" i="2"/>
  <c r="U20" i="2"/>
  <c r="U19" i="2"/>
  <c r="V21" i="2"/>
  <c r="V22" i="2"/>
  <c r="V23" i="2"/>
  <c r="V24" i="2"/>
  <c r="V25" i="2"/>
  <c r="V26" i="2"/>
  <c r="V28" i="2"/>
  <c r="V30" i="2"/>
  <c r="V32" i="2"/>
  <c r="V34" i="2"/>
  <c r="U32" i="2"/>
  <c r="U34" i="2"/>
  <c r="U30" i="2"/>
  <c r="U28" i="2"/>
  <c r="U26" i="2"/>
  <c r="U25" i="2"/>
  <c r="U24" i="2"/>
  <c r="U23" i="2"/>
  <c r="U22" i="2"/>
  <c r="U21" i="2"/>
  <c r="V2" i="2"/>
  <c r="V3" i="2"/>
  <c r="V4" i="2"/>
  <c r="V5" i="2"/>
  <c r="V6" i="2"/>
  <c r="V7" i="2"/>
  <c r="V8" i="2"/>
  <c r="V9" i="2"/>
  <c r="V11" i="2"/>
  <c r="V13" i="2"/>
  <c r="V15" i="2"/>
  <c r="V17" i="2"/>
  <c r="U17" i="2"/>
  <c r="U15" i="2"/>
  <c r="U13" i="2"/>
  <c r="U11" i="2"/>
  <c r="U9" i="2"/>
  <c r="U8" i="2"/>
  <c r="U7" i="2"/>
  <c r="U6" i="2"/>
  <c r="U5" i="2"/>
  <c r="U4" i="2"/>
  <c r="U3" i="2"/>
  <c r="U2" i="2"/>
  <c r="S4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8" i="2"/>
  <c r="Q28" i="2"/>
  <c r="R28" i="2"/>
  <c r="P30" i="2"/>
  <c r="Q30" i="2"/>
  <c r="R30" i="2"/>
  <c r="P32" i="2"/>
  <c r="Q32" i="2"/>
  <c r="R32" i="2"/>
  <c r="P34" i="2"/>
  <c r="Q34" i="2"/>
  <c r="R34" i="2"/>
  <c r="O34" i="2"/>
  <c r="O32" i="2"/>
  <c r="O30" i="2"/>
  <c r="O28" i="2"/>
  <c r="O26" i="2"/>
  <c r="O25" i="2"/>
  <c r="O24" i="2"/>
  <c r="O23" i="2"/>
  <c r="O22" i="2"/>
  <c r="O21" i="2"/>
  <c r="O20" i="2"/>
  <c r="P2" i="2"/>
  <c r="Q2" i="2"/>
  <c r="R2" i="2"/>
  <c r="P3" i="2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1" i="2"/>
  <c r="Q11" i="2"/>
  <c r="R11" i="2"/>
  <c r="P13" i="2"/>
  <c r="Q13" i="2"/>
  <c r="R13" i="2"/>
  <c r="P15" i="2"/>
  <c r="Q15" i="2"/>
  <c r="R15" i="2"/>
  <c r="P17" i="2"/>
  <c r="Q17" i="2"/>
  <c r="R17" i="2"/>
  <c r="O17" i="2"/>
  <c r="O15" i="2"/>
  <c r="O13" i="2"/>
  <c r="O11" i="2"/>
  <c r="O9" i="2"/>
  <c r="O8" i="2"/>
  <c r="O7" i="2"/>
  <c r="O6" i="2"/>
  <c r="O5" i="2"/>
  <c r="O4" i="2"/>
  <c r="O3" i="2"/>
  <c r="O2" i="2"/>
  <c r="J44" i="2"/>
  <c r="K44" i="2"/>
  <c r="J47" i="2"/>
  <c r="K47" i="2"/>
  <c r="J50" i="2"/>
  <c r="K50" i="2"/>
  <c r="J53" i="2"/>
  <c r="K53" i="2"/>
  <c r="J56" i="2"/>
  <c r="K56" i="2"/>
  <c r="J59" i="2"/>
  <c r="K59" i="2"/>
  <c r="J38" i="2"/>
  <c r="K38" i="2"/>
  <c r="J65" i="2"/>
  <c r="K65" i="2"/>
  <c r="J68" i="2"/>
  <c r="K68" i="2"/>
  <c r="J71" i="2"/>
  <c r="K71" i="2"/>
  <c r="J62" i="2"/>
  <c r="K62" i="2"/>
  <c r="J5" i="2"/>
  <c r="K5" i="2"/>
  <c r="J8" i="2"/>
  <c r="K8" i="2"/>
  <c r="J11" i="2"/>
  <c r="K11" i="2"/>
  <c r="J14" i="2"/>
  <c r="K14" i="2"/>
  <c r="J17" i="2"/>
  <c r="K17" i="2"/>
  <c r="J20" i="2"/>
  <c r="K20" i="2"/>
  <c r="J23" i="2"/>
  <c r="K23" i="2"/>
  <c r="J2" i="2"/>
  <c r="K2" i="2"/>
  <c r="J29" i="2"/>
  <c r="K29" i="2"/>
  <c r="J32" i="2"/>
  <c r="K32" i="2"/>
  <c r="J35" i="2"/>
  <c r="K35" i="2"/>
  <c r="J26" i="2"/>
  <c r="K26" i="2"/>
  <c r="J42" i="2"/>
  <c r="K42" i="2"/>
  <c r="J45" i="2"/>
  <c r="K45" i="2"/>
  <c r="J48" i="2"/>
  <c r="K48" i="2"/>
  <c r="J51" i="2"/>
  <c r="K51" i="2"/>
  <c r="J54" i="2"/>
  <c r="K54" i="2"/>
  <c r="J57" i="2"/>
  <c r="K57" i="2"/>
  <c r="J60" i="2"/>
  <c r="K60" i="2"/>
  <c r="J39" i="2"/>
  <c r="K39" i="2"/>
  <c r="J66" i="2"/>
  <c r="K66" i="2"/>
  <c r="J69" i="2"/>
  <c r="K69" i="2"/>
  <c r="J72" i="2"/>
  <c r="K72" i="2"/>
  <c r="J63" i="2"/>
  <c r="K63" i="2"/>
  <c r="J6" i="2"/>
  <c r="K6" i="2"/>
  <c r="J9" i="2"/>
  <c r="K9" i="2"/>
  <c r="J12" i="2"/>
  <c r="K12" i="2"/>
  <c r="J15" i="2"/>
  <c r="K15" i="2"/>
  <c r="J18" i="2"/>
  <c r="K18" i="2"/>
  <c r="J21" i="2"/>
  <c r="K21" i="2"/>
  <c r="J24" i="2"/>
  <c r="K24" i="2"/>
  <c r="J3" i="2"/>
  <c r="K3" i="2"/>
  <c r="J30" i="2"/>
  <c r="K30" i="2"/>
  <c r="J33" i="2"/>
  <c r="K33" i="2"/>
  <c r="J36" i="2"/>
  <c r="K36" i="2"/>
  <c r="J27" i="2"/>
  <c r="K27" i="2"/>
  <c r="J43" i="2"/>
  <c r="K43" i="2"/>
  <c r="J46" i="2"/>
  <c r="K46" i="2"/>
  <c r="J49" i="2"/>
  <c r="K49" i="2"/>
  <c r="J52" i="2"/>
  <c r="K52" i="2"/>
  <c r="J55" i="2"/>
  <c r="K55" i="2"/>
  <c r="J58" i="2"/>
  <c r="K58" i="2"/>
  <c r="J61" i="2"/>
  <c r="K61" i="2"/>
  <c r="J40" i="2"/>
  <c r="K40" i="2"/>
  <c r="J67" i="2"/>
  <c r="K67" i="2"/>
  <c r="J70" i="2"/>
  <c r="K70" i="2"/>
  <c r="J73" i="2"/>
  <c r="K73" i="2"/>
  <c r="J64" i="2"/>
  <c r="K64" i="2"/>
  <c r="J7" i="2"/>
  <c r="K7" i="2"/>
  <c r="J10" i="2"/>
  <c r="K10" i="2"/>
  <c r="J13" i="2"/>
  <c r="K13" i="2"/>
  <c r="J16" i="2"/>
  <c r="K16" i="2"/>
  <c r="J19" i="2"/>
  <c r="K19" i="2"/>
  <c r="J22" i="2"/>
  <c r="K22" i="2"/>
  <c r="J25" i="2"/>
  <c r="K25" i="2"/>
  <c r="J4" i="2"/>
  <c r="K4" i="2"/>
  <c r="J31" i="2"/>
  <c r="K31" i="2"/>
  <c r="J34" i="2"/>
  <c r="K34" i="2"/>
  <c r="J37" i="2"/>
  <c r="K37" i="2"/>
  <c r="J28" i="2"/>
  <c r="K28" i="2"/>
  <c r="K41" i="2"/>
  <c r="J41" i="2"/>
  <c r="S19" i="2"/>
  <c r="S6" i="2"/>
  <c r="T4" i="2"/>
  <c r="T32" i="2"/>
  <c r="T15" i="2"/>
  <c r="S32" i="2"/>
  <c r="T24" i="2"/>
  <c r="S15" i="2"/>
  <c r="S7" i="2"/>
  <c r="T26" i="2"/>
  <c r="T9" i="2"/>
  <c r="S9" i="2"/>
  <c r="S26" i="2"/>
  <c r="S25" i="2"/>
  <c r="T7" i="2"/>
  <c r="T20" i="2"/>
  <c r="S30" i="2"/>
  <c r="S21" i="2"/>
  <c r="T30" i="2"/>
  <c r="S24" i="2"/>
  <c r="T11" i="2"/>
  <c r="T6" i="2"/>
  <c r="T2" i="2"/>
  <c r="T28" i="2"/>
  <c r="T23" i="2"/>
  <c r="T3" i="2"/>
  <c r="T19" i="2"/>
  <c r="S11" i="2"/>
  <c r="S2" i="2"/>
  <c r="S28" i="2"/>
  <c r="S23" i="2"/>
  <c r="S8" i="2"/>
  <c r="S13" i="2"/>
  <c r="S20" i="2"/>
  <c r="T17" i="2"/>
  <c r="T5" i="2"/>
  <c r="T34" i="2"/>
  <c r="T22" i="2"/>
  <c r="S17" i="2"/>
  <c r="S5" i="2"/>
  <c r="S22" i="2"/>
  <c r="T13" i="2"/>
  <c r="S3" i="2"/>
  <c r="T21" i="2"/>
  <c r="T8" i="2"/>
  <c r="T25" i="2"/>
  <c r="U6" i="4"/>
  <c r="W13" i="4"/>
  <c r="V17" i="4"/>
  <c r="V6" i="4"/>
  <c r="U8" i="4"/>
  <c r="U19" i="4"/>
  <c r="V21" i="4"/>
  <c r="W2" i="4"/>
  <c r="U3" i="4"/>
  <c r="V4" i="4"/>
  <c r="U10" i="4"/>
  <c r="W17" i="4"/>
  <c r="U14" i="4"/>
  <c r="W16" i="4"/>
  <c r="V20" i="4"/>
  <c r="W21" i="4"/>
  <c r="T10" i="4"/>
  <c r="T13" i="4"/>
  <c r="V19" i="4"/>
  <c r="U20" i="4"/>
  <c r="T15" i="4"/>
  <c r="U16" i="4"/>
  <c r="W20" i="4"/>
  <c r="U17" i="4"/>
  <c r="V16" i="4"/>
  <c r="T22" i="4"/>
  <c r="W19" i="4"/>
  <c r="V10" i="4"/>
  <c r="W15" i="4"/>
  <c r="W22" i="4"/>
  <c r="T2" i="4"/>
  <c r="T3" i="4"/>
  <c r="W4" i="4"/>
  <c r="V11" i="4"/>
  <c r="T9" i="4"/>
  <c r="W10" i="4"/>
  <c r="U13" i="4"/>
  <c r="T6" i="4"/>
  <c r="U2" i="4"/>
  <c r="W5" i="4"/>
  <c r="U11" i="4"/>
  <c r="U9" i="4"/>
  <c r="V14" i="4"/>
  <c r="V2" i="4"/>
  <c r="W8" i="4"/>
  <c r="W14" i="4"/>
  <c r="W3" i="4"/>
  <c r="T11" i="4"/>
  <c r="T21" i="4"/>
  <c r="T19" i="4"/>
  <c r="V5" i="4"/>
  <c r="V9" i="4"/>
  <c r="T16" i="4"/>
  <c r="U22" i="4"/>
  <c r="U5" i="4"/>
  <c r="T14" i="4"/>
  <c r="V22" i="4"/>
  <c r="W11" i="4"/>
  <c r="V15" i="4"/>
  <c r="V3" i="4"/>
  <c r="T8" i="4"/>
  <c r="U4" i="4"/>
</calcChain>
</file>

<file path=xl/sharedStrings.xml><?xml version="1.0" encoding="utf-8"?>
<sst xmlns="http://schemas.openxmlformats.org/spreadsheetml/2006/main" count="1296" uniqueCount="114">
  <si>
    <t/>
  </si>
  <si>
    <t>Islet1 + /cTnT-</t>
  </si>
  <si>
    <t>Islet+ / cTnT+</t>
  </si>
  <si>
    <t>Islet1-/cTnT+</t>
  </si>
  <si>
    <t>-/-</t>
  </si>
  <si>
    <t>B1_Sample1.fcs</t>
  </si>
  <si>
    <t>B2_Sample2.fcs</t>
  </si>
  <si>
    <t>B3_Sample3.fcs</t>
  </si>
  <si>
    <t>B4_Sample4.fcs</t>
  </si>
  <si>
    <t>B5_Sample5.fcs</t>
  </si>
  <si>
    <t>B6_Sample6.fcs</t>
  </si>
  <si>
    <t>B7_Sample7.fcs</t>
  </si>
  <si>
    <t>B8_Sample8.fcs</t>
  </si>
  <si>
    <t>B9_Sample1.fcs</t>
  </si>
  <si>
    <t>B10_Sample2.fcs</t>
  </si>
  <si>
    <t>B11_Sample3.fcs</t>
  </si>
  <si>
    <t>B12_Sample4.fcs</t>
  </si>
  <si>
    <t>C1_Sample9.fcs</t>
  </si>
  <si>
    <t>C2_Sample10.fcs</t>
  </si>
  <si>
    <t>C3_Sample11.fcs</t>
  </si>
  <si>
    <t>C4_Sample12.fcs</t>
  </si>
  <si>
    <t>C5_Sample13.fcs</t>
  </si>
  <si>
    <t>C6_Sample14.fcs</t>
  </si>
  <si>
    <t>C7_Sample15.fcs</t>
  </si>
  <si>
    <t>C8_Sample16.fcs</t>
  </si>
  <si>
    <t>C9_Sample5.fcs</t>
  </si>
  <si>
    <t>C10_Sample6.fcs</t>
  </si>
  <si>
    <t>C11_Sample7.fcs</t>
  </si>
  <si>
    <t>C12_Sample8.fcs</t>
  </si>
  <si>
    <t>D1_Sample17.fcs</t>
  </si>
  <si>
    <t>D2_Sample18.fcs</t>
  </si>
  <si>
    <t>D3_Sample19.fcs</t>
  </si>
  <si>
    <t>D4_Sample20.fcs</t>
  </si>
  <si>
    <t>D5_Sample21.fcs</t>
  </si>
  <si>
    <t>D6_Sample22.fcs</t>
  </si>
  <si>
    <t>D7_Sample23.fcs</t>
  </si>
  <si>
    <t>D8_Sample24.fcs</t>
  </si>
  <si>
    <t>D9_Sample9.fcs</t>
  </si>
  <si>
    <t>D10_Sample10.fcs</t>
  </si>
  <si>
    <t>D11_Sample11.fcs</t>
  </si>
  <si>
    <t>D12_Sample12.fcs</t>
  </si>
  <si>
    <t>E1_Sample25.fcs</t>
  </si>
  <si>
    <t>E2_Sample26.fcs</t>
  </si>
  <si>
    <t>E3_Sample27.fcs</t>
  </si>
  <si>
    <t>E4_Sample28.fcs</t>
  </si>
  <si>
    <t>E5_Sample29.fcs</t>
  </si>
  <si>
    <t>E6_Sample30.fcs</t>
  </si>
  <si>
    <t>E7_Sample31.fcs</t>
  </si>
  <si>
    <t>E8_Sample32.fcs</t>
  </si>
  <si>
    <t>E9_Sample13.fcs</t>
  </si>
  <si>
    <t>E10_Sample14.fcs</t>
  </si>
  <si>
    <t>E11_Sample15.fcs</t>
  </si>
  <si>
    <t>E12_Sample16.fcs</t>
  </si>
  <si>
    <t>F1_Sample33.fcs</t>
  </si>
  <si>
    <t>F2_Sample34.fcs</t>
  </si>
  <si>
    <t>F3_Sample35.fcs</t>
  </si>
  <si>
    <t>F4_Sample36.fcs</t>
  </si>
  <si>
    <t>F5_Sample37.fcs</t>
  </si>
  <si>
    <t>F6_Sample38.fcs</t>
  </si>
  <si>
    <t>F7_Sample39.fcs</t>
  </si>
  <si>
    <t>F8_Sample40.fcs</t>
  </si>
  <si>
    <t>F9_Sample17.fcs</t>
  </si>
  <si>
    <t>F10_Sample18.fcs</t>
  </si>
  <si>
    <t>F11_Sample19.fcs</t>
  </si>
  <si>
    <t>F12_Sample20.fcs</t>
  </si>
  <si>
    <t>G1_Sample41.fcs</t>
  </si>
  <si>
    <t>G2_Sample42.fcs</t>
  </si>
  <si>
    <t>G3_Sample43.fcs</t>
  </si>
  <si>
    <t>G4_Sample44.fcs</t>
  </si>
  <si>
    <t>G5_Sample45.fcs</t>
  </si>
  <si>
    <t>G6_Sample46.fcs</t>
  </si>
  <si>
    <t>G7_Sample47.fcs</t>
  </si>
  <si>
    <t>G8_Sample48.fcs</t>
  </si>
  <si>
    <t>G9_Sample21.fcs</t>
  </si>
  <si>
    <t>G10_Sample22.fcs</t>
  </si>
  <si>
    <t>G11_Sample23.fcs</t>
  </si>
  <si>
    <t>G12_Sample24.fcs</t>
  </si>
  <si>
    <t>total ctnt</t>
  </si>
  <si>
    <t>total islet</t>
  </si>
  <si>
    <t>cell</t>
  </si>
  <si>
    <t xml:space="preserve">treatment </t>
  </si>
  <si>
    <t>S3D21</t>
  </si>
  <si>
    <t>D3T21</t>
  </si>
  <si>
    <t>ctrl</t>
  </si>
  <si>
    <t>ra</t>
  </si>
  <si>
    <t>time</t>
  </si>
  <si>
    <t>d3</t>
  </si>
  <si>
    <t>d4</t>
  </si>
  <si>
    <t>d5</t>
  </si>
  <si>
    <t>d6</t>
  </si>
  <si>
    <t>d7</t>
  </si>
  <si>
    <t>d8</t>
  </si>
  <si>
    <t>d9</t>
  </si>
  <si>
    <t>d10</t>
  </si>
  <si>
    <t>exp</t>
  </si>
  <si>
    <t>avg</t>
  </si>
  <si>
    <t>S3T21</t>
  </si>
  <si>
    <t>ctnt stdv</t>
  </si>
  <si>
    <t>islt stdv</t>
  </si>
  <si>
    <t>ctnt sd</t>
  </si>
  <si>
    <t>islet sd</t>
  </si>
  <si>
    <t>day</t>
  </si>
  <si>
    <t>label</t>
  </si>
  <si>
    <t>plate no.</t>
  </si>
  <si>
    <t>exp_no</t>
  </si>
  <si>
    <t>dbl_neg</t>
  </si>
  <si>
    <t>isl_pos</t>
  </si>
  <si>
    <t>islctnt_pos</t>
  </si>
  <si>
    <t>ctnt_pos</t>
  </si>
  <si>
    <t>tot_isl</t>
  </si>
  <si>
    <t>tot_ctnt</t>
  </si>
  <si>
    <t>CTRL</t>
  </si>
  <si>
    <t>RA</t>
  </si>
  <si>
    <t>day_lb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</si>
</sst>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2"/>
      <name val="Aptos Narrow"/>
      <scheme val="minor"/>
    </font>
    <font>
      <b/>
      <sz val="12"/>
      <name val="Aptos Narrow"/>
      <scheme val="minor"/>
    </font>
    <font>
      <b/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2" fillId="0" borderId="0" xfId="0" applyFont="1"/>
    <xf numFmtId="10" fontId="2" fillId="0" borderId="0" xfId="0" applyNumberFormat="1" applyFont="1"/>
    <xf numFmtId="2" fontId="2" fillId="2" borderId="0" xfId="0" applyNumberFormat="1" applyFont="1" applyFill="1"/>
    <xf numFmtId="2" fontId="2" fillId="0" borderId="0" xfId="0" applyNumberFormat="1" applyFont="1"/>
    <xf numFmtId="0" fontId="3" fillId="2" borderId="0" xfId="0" applyFont="1" applyFill="1"/>
    <xf numFmtId="10" fontId="2" fillId="2" borderId="0" xfId="0" applyNumberFormat="1" applyFont="1" applyFill="1"/>
    <xf numFmtId="0" fontId="4" fillId="0" borderId="0" xfId="0" applyFont="1"/>
    <xf numFmtId="0" fontId="1" fillId="0" borderId="0" xfId="0" applyFont="1"/>
    <xf numFmtId="10" fontId="2" fillId="3" borderId="0" xfId="0" applyNumberFormat="1" applyFont="1" applyFill="1"/>
    <xf numFmtId="0" fontId="0" fillId="2" borderId="0" xfId="0" applyFill="1"/>
    <xf numFmtId="0" fontId="0" fillId="3" borderId="0" xfId="0" applyFill="1"/>
    <xf numFmtId="10" fontId="0" fillId="0" borderId="0" xfId="0" applyNumberFormat="1"/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S3T21-ctrl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Sheet1!$T$1</c:f>
              <c:strCache>
                <c:ptCount val="1"/>
                <c:pt idx="0">
                  <c:v>total islet</c:v>
                </c:pt>
              </c:strCache>
            </c:strRef>
          </c:tx>
          <c:spPr>
            <a:solidFill>
              <a:srgbClr val="E97132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Sheet1!$V$2:$V$9</c:f>
                <c:numCache>
                  <c:formatCode>General</c:formatCode>
                  <c:ptCount val="8"/>
                  <c:pt idx="0">
                    <c:v>6.5819115933155953E-2</c:v>
                  </c:pt>
                  <c:pt idx="1">
                    <c:v>0.12826433781669605</c:v>
                  </c:pt>
                  <c:pt idx="2">
                    <c:v>0.10450750414311057</c:v>
                  </c:pt>
                  <c:pt idx="3">
                    <c:v>0.13235410416337273</c:v>
                  </c:pt>
                  <c:pt idx="4">
                    <c:v>6.3092524649649762E-2</c:v>
                  </c:pt>
                  <c:pt idx="5">
                    <c:v>9.0247806990899862E-2</c:v>
                  </c:pt>
                  <c:pt idx="6">
                    <c:v>6.7488270585833343E-2</c:v>
                  </c:pt>
                  <c:pt idx="7">
                    <c:v>6.8858954069572653E-2</c:v>
                  </c:pt>
                </c:numCache>
              </c:numRef>
            </c:plus>
            <c:minus>
              <c:numRef>
                <c:f>Sheet1!$V$2:$V$9</c:f>
                <c:numCache>
                  <c:formatCode>General</c:formatCode>
                  <c:ptCount val="8"/>
                  <c:pt idx="0">
                    <c:v>6.5819115933155953E-2</c:v>
                  </c:pt>
                  <c:pt idx="1">
                    <c:v>0.12826433781669605</c:v>
                  </c:pt>
                  <c:pt idx="2">
                    <c:v>0.10450750414311057</c:v>
                  </c:pt>
                  <c:pt idx="3">
                    <c:v>0.13235410416337273</c:v>
                  </c:pt>
                  <c:pt idx="4">
                    <c:v>6.3092524649649762E-2</c:v>
                  </c:pt>
                  <c:pt idx="5">
                    <c:v>9.0247806990899862E-2</c:v>
                  </c:pt>
                  <c:pt idx="6">
                    <c:v>6.7488270585833343E-2</c:v>
                  </c:pt>
                  <c:pt idx="7">
                    <c:v>6.8858954069572653E-2</c:v>
                  </c:pt>
                </c:numCache>
              </c:numRef>
            </c:minus>
          </c:errBars>
          <c:cat>
            <c:strRef>
              <c:f>Sheet1!$N$2:$N$9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Sheet1!$T$2:$T$9</c:f>
              <c:numCache>
                <c:formatCode>0.00%</c:formatCode>
                <c:ptCount val="8"/>
                <c:pt idx="0">
                  <c:v>0.10253666666666666</c:v>
                </c:pt>
                <c:pt idx="1">
                  <c:v>0.49035333333333336</c:v>
                </c:pt>
                <c:pt idx="2">
                  <c:v>0.70192333333333323</c:v>
                </c:pt>
                <c:pt idx="3">
                  <c:v>0.63293333333333335</c:v>
                </c:pt>
                <c:pt idx="4">
                  <c:v>0.63200000000000001</c:v>
                </c:pt>
                <c:pt idx="5">
                  <c:v>0.48099999999999993</c:v>
                </c:pt>
                <c:pt idx="6">
                  <c:v>0.41799999999999998</c:v>
                </c:pt>
                <c:pt idx="7">
                  <c:v>0.36366666666666675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8-BE4B-B0E2-9F41DB507004}"/>
            </c:ext>
          </c:extLst>
        </c:ser>
        <c:ser>
          <c:idx val="0"/>
          <c:order val="1"/>
          <c:tx>
            <c:strRef>
              <c:f>Sheet1!$S$1</c:f>
              <c:strCache>
                <c:ptCount val="1"/>
                <c:pt idx="0">
                  <c:v>total ctnt</c:v>
                </c:pt>
              </c:strCache>
            </c:strRef>
          </c:tx>
          <c:spPr>
            <a:solidFill>
              <a:srgbClr val="156082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Sheet1!$U$2:$U$9</c:f>
                <c:numCache>
                  <c:formatCode>General</c:formatCode>
                  <c:ptCount val="8"/>
                  <c:pt idx="0">
                    <c:v>1.0792590050585633E-3</c:v>
                  </c:pt>
                  <c:pt idx="1">
                    <c:v>1.3977442144000769E-3</c:v>
                  </c:pt>
                  <c:pt idx="2">
                    <c:v>3.597897534208925E-3</c:v>
                  </c:pt>
                  <c:pt idx="3">
                    <c:v>9.3390660965406797E-2</c:v>
                  </c:pt>
                  <c:pt idx="4">
                    <c:v>2.1461645375465088E-2</c:v>
                  </c:pt>
                  <c:pt idx="5">
                    <c:v>5.1217596802487941E-2</c:v>
                  </c:pt>
                  <c:pt idx="6">
                    <c:v>9.7929679986315771E-2</c:v>
                  </c:pt>
                  <c:pt idx="7">
                    <c:v>8.4052893399863979E-2</c:v>
                  </c:pt>
                </c:numCache>
              </c:numRef>
            </c:plus>
            <c:minus>
              <c:numRef>
                <c:f>Sheet1!$U$2:$U$9</c:f>
                <c:numCache>
                  <c:formatCode>General</c:formatCode>
                  <c:ptCount val="8"/>
                  <c:pt idx="0">
                    <c:v>1.0792590050585633E-3</c:v>
                  </c:pt>
                  <c:pt idx="1">
                    <c:v>1.3977442144000769E-3</c:v>
                  </c:pt>
                  <c:pt idx="2">
                    <c:v>3.597897534208925E-3</c:v>
                  </c:pt>
                  <c:pt idx="3">
                    <c:v>9.3390660965406797E-2</c:v>
                  </c:pt>
                  <c:pt idx="4">
                    <c:v>2.1461645375465088E-2</c:v>
                  </c:pt>
                  <c:pt idx="5">
                    <c:v>5.1217596802487941E-2</c:v>
                  </c:pt>
                  <c:pt idx="6">
                    <c:v>9.7929679986315771E-2</c:v>
                  </c:pt>
                  <c:pt idx="7">
                    <c:v>8.4052893399863979E-2</c:v>
                  </c:pt>
                </c:numCache>
              </c:numRef>
            </c:minus>
          </c:errBars>
          <c:cat>
            <c:strRef>
              <c:f>Sheet1!$N$2:$N$9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Sheet1!$S$2:$S$9</c:f>
              <c:numCache>
                <c:formatCode>0.00%</c:formatCode>
                <c:ptCount val="8"/>
                <c:pt idx="0">
                  <c:v>2.6199999999999995E-3</c:v>
                </c:pt>
                <c:pt idx="1">
                  <c:v>2.4866666666666665E-3</c:v>
                </c:pt>
                <c:pt idx="2">
                  <c:v>6.3100000000000005E-3</c:v>
                </c:pt>
                <c:pt idx="3">
                  <c:v>0.14986666666666668</c:v>
                </c:pt>
                <c:pt idx="4">
                  <c:v>0.30686666666666668</c:v>
                </c:pt>
                <c:pt idx="5">
                  <c:v>0.40923333333333334</c:v>
                </c:pt>
                <c:pt idx="6">
                  <c:v>0.40966666666666668</c:v>
                </c:pt>
                <c:pt idx="7">
                  <c:v>0.41266666666666668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8-BE4B-B0E2-9F41DB507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467903"/>
        <c:axId val="1"/>
      </c:barChart>
      <c:catAx>
        <c:axId val="191146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67903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islet+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islet (ra)</c:v>
          </c:tx>
          <c:spPr>
            <a:solidFill>
              <a:srgbClr val="E97132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(Sheet1!$V$27,Sheet1!$V$28,Sheet1!$V$30,Sheet1!$V$32,Sheet1!$V$34)</c:f>
                <c:numCache>
                  <c:formatCode>General</c:formatCode>
                  <c:ptCount val="5"/>
                  <c:pt idx="0">
                    <c:v>6.9900548400328472E-2</c:v>
                  </c:pt>
                  <c:pt idx="1">
                    <c:v>9.1684889824999047E-2</c:v>
                  </c:pt>
                  <c:pt idx="2">
                    <c:v>8.0393794674851735E-2</c:v>
                  </c:pt>
                  <c:pt idx="3">
                    <c:v>4.7122629619135305E-2</c:v>
                  </c:pt>
                  <c:pt idx="4">
                    <c:v>7.1985291707558019E-2</c:v>
                  </c:pt>
                </c:numCache>
              </c:numRef>
            </c:plus>
            <c:minus>
              <c:numRef>
                <c:f>(Sheet1!$V$27,Sheet1!$V$28,Sheet1!$V$30,Sheet1!$V$32,Sheet1!$V$34)</c:f>
                <c:numCache>
                  <c:formatCode>General</c:formatCode>
                  <c:ptCount val="5"/>
                  <c:pt idx="0">
                    <c:v>6.9900548400328472E-2</c:v>
                  </c:pt>
                  <c:pt idx="1">
                    <c:v>9.1684889824999047E-2</c:v>
                  </c:pt>
                  <c:pt idx="2">
                    <c:v>8.0393794674851735E-2</c:v>
                  </c:pt>
                  <c:pt idx="3">
                    <c:v>4.7122629619135305E-2</c:v>
                  </c:pt>
                  <c:pt idx="4">
                    <c:v>7.1985291707558019E-2</c:v>
                  </c:pt>
                </c:numCache>
              </c:numRef>
            </c:minus>
          </c:errBars>
          <c:cat>
            <c:strRef>
              <c:f>(Sheet1!$N$27,Sheet1!$N$28,Sheet1!$N$30,Sheet1!$N$32,Sheet1!$N$34)</c:f>
              <c:strCache>
                <c:ptCount val="5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</c:strCache>
            </c:strRef>
          </c:cat>
          <c:val>
            <c:numRef>
              <c:f>(Sheet1!$T$27,Sheet1!$T$28,Sheet1!$T$30,Sheet1!$T$32,Sheet1!$T$34)</c:f>
              <c:numCache>
                <c:formatCode>0.00%</c:formatCode>
                <c:ptCount val="5"/>
                <c:pt idx="0">
                  <c:v>0.14170000000000002</c:v>
                </c:pt>
                <c:pt idx="1">
                  <c:v>0.20505333333333334</c:v>
                </c:pt>
                <c:pt idx="2">
                  <c:v>0.32973333333333332</c:v>
                </c:pt>
                <c:pt idx="3">
                  <c:v>0.24513333333333334</c:v>
                </c:pt>
                <c:pt idx="4">
                  <c:v>9.8766666666666669E-2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3-A246-A65D-86CEA8504803}"/>
            </c:ext>
          </c:extLst>
        </c:ser>
        <c:ser>
          <c:idx val="1"/>
          <c:order val="1"/>
          <c:tx>
            <c:v>islet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(Sheet1!$V$10,Sheet1!$V$11,Sheet1!$V$13,Sheet1!$V$15,Sheet1!$V$17)</c:f>
                <c:numCache>
                  <c:formatCode>General</c:formatCode>
                  <c:ptCount val="5"/>
                  <c:pt idx="0">
                    <c:v>6.5819115933155953E-2</c:v>
                  </c:pt>
                  <c:pt idx="1">
                    <c:v>3.1112994427123578E-2</c:v>
                  </c:pt>
                  <c:pt idx="2">
                    <c:v>4.2491829279939893E-2</c:v>
                  </c:pt>
                  <c:pt idx="3">
                    <c:v>6.0381582916942046E-2</c:v>
                  </c:pt>
                  <c:pt idx="4">
                    <c:v>4.1135251170849658E-2</c:v>
                  </c:pt>
                </c:numCache>
              </c:numRef>
            </c:plus>
            <c:minus>
              <c:numRef>
                <c:f>(Sheet1!$V$10,Sheet1!$V$11,Sheet1!$V$13,Sheet1!$V$15,Sheet1!$V$17)</c:f>
                <c:numCache>
                  <c:formatCode>General</c:formatCode>
                  <c:ptCount val="5"/>
                  <c:pt idx="0">
                    <c:v>6.5819115933155953E-2</c:v>
                  </c:pt>
                  <c:pt idx="1">
                    <c:v>3.1112994427123578E-2</c:v>
                  </c:pt>
                  <c:pt idx="2">
                    <c:v>4.2491829279939893E-2</c:v>
                  </c:pt>
                  <c:pt idx="3">
                    <c:v>6.0381582916942046E-2</c:v>
                  </c:pt>
                  <c:pt idx="4">
                    <c:v>4.1135251170849658E-2</c:v>
                  </c:pt>
                </c:numCache>
              </c:numRef>
            </c:minus>
          </c:errBars>
          <c:cat>
            <c:strRef>
              <c:f>(Sheet1!$N$28,Sheet1!$N$30,Sheet1!$N$32,Sheet1!$N$34)</c:f>
              <c:strCache>
                <c:ptCount val="4"/>
                <c:pt idx="0">
                  <c:v>d4</c:v>
                </c:pt>
                <c:pt idx="1">
                  <c:v>d6</c:v>
                </c:pt>
                <c:pt idx="2">
                  <c:v>d8</c:v>
                </c:pt>
                <c:pt idx="3">
                  <c:v>d10</c:v>
                </c:pt>
              </c:strCache>
            </c:strRef>
          </c:cat>
          <c:val>
            <c:numRef>
              <c:f>(Sheet1!$T$10,Sheet1!$T$11,Sheet1!$T$13,Sheet1!$T$15,Sheet1!$T$17)</c:f>
              <c:numCache>
                <c:formatCode>0.00%</c:formatCode>
                <c:ptCount val="5"/>
                <c:pt idx="0">
                  <c:v>0.10253666666666666</c:v>
                </c:pt>
                <c:pt idx="1">
                  <c:v>0.28845666666666669</c:v>
                </c:pt>
                <c:pt idx="2">
                  <c:v>0.48866666666666664</c:v>
                </c:pt>
                <c:pt idx="3">
                  <c:v>0.20886666666666667</c:v>
                </c:pt>
                <c:pt idx="4">
                  <c:v>4.1833333333333333E-2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3-A246-A65D-86CEA850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889759"/>
        <c:axId val="1"/>
      </c:barChart>
      <c:catAx>
        <c:axId val="192988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8975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S3T21- ctrl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-/-</c:v>
                </c:pt>
              </c:strCache>
            </c:strRef>
          </c:tx>
          <c:spPr>
            <a:solidFill>
              <a:srgbClr val="156082"/>
            </a:solidFill>
            <a:ln w="25400">
              <a:noFill/>
            </a:ln>
          </c:spPr>
          <c:invertIfNegative val="0"/>
          <c:cat>
            <c:strRef>
              <c:f>Sheet1!$N$2:$N$9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Sheet1!$O$2:$O$9</c:f>
              <c:numCache>
                <c:formatCode>0.00%</c:formatCode>
                <c:ptCount val="8"/>
                <c:pt idx="0">
                  <c:v>0.89633333333333332</c:v>
                </c:pt>
                <c:pt idx="1">
                  <c:v>0.50866666666666671</c:v>
                </c:pt>
                <c:pt idx="2">
                  <c:v>0.29699999999999999</c:v>
                </c:pt>
                <c:pt idx="3">
                  <c:v>0.34433333333333332</c:v>
                </c:pt>
                <c:pt idx="4">
                  <c:v>0.3153333333333333</c:v>
                </c:pt>
                <c:pt idx="5">
                  <c:v>0.36499999999999999</c:v>
                </c:pt>
                <c:pt idx="6">
                  <c:v>0.41500000000000004</c:v>
                </c:pt>
                <c:pt idx="7">
                  <c:v>0.43966666666666665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3-CF48-A0FE-BF4C05853555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Islet1 + /cTnT-</c:v>
                </c:pt>
              </c:strCache>
            </c:strRef>
          </c:tx>
          <c:spPr>
            <a:solidFill>
              <a:srgbClr val="E97132"/>
            </a:solidFill>
            <a:ln w="25400">
              <a:noFill/>
            </a:ln>
          </c:spPr>
          <c:invertIfNegative val="0"/>
          <c:cat>
            <c:strRef>
              <c:f>Sheet1!$N$2:$N$9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Sheet1!$P$2:$P$9</c:f>
              <c:numCache>
                <c:formatCode>0.00%</c:formatCode>
                <c:ptCount val="8"/>
                <c:pt idx="0">
                  <c:v>0.10116666666666667</c:v>
                </c:pt>
                <c:pt idx="1">
                  <c:v>0.48900000000000005</c:v>
                </c:pt>
                <c:pt idx="2">
                  <c:v>0.69666666666666666</c:v>
                </c:pt>
                <c:pt idx="3">
                  <c:v>0.5056666666666666</c:v>
                </c:pt>
                <c:pt idx="4">
                  <c:v>0.37766666666666665</c:v>
                </c:pt>
                <c:pt idx="5">
                  <c:v>0.22566666666666668</c:v>
                </c:pt>
                <c:pt idx="6">
                  <c:v>0.17499999999999996</c:v>
                </c:pt>
                <c:pt idx="7">
                  <c:v>0.14766666666666667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3-CF48-A0FE-BF4C05853555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Islet+ / cTnT+</c:v>
                </c:pt>
              </c:strCache>
            </c:strRef>
          </c:tx>
          <c:spPr>
            <a:solidFill>
              <a:srgbClr val="196B24"/>
            </a:solidFill>
            <a:ln w="25400">
              <a:noFill/>
            </a:ln>
          </c:spPr>
          <c:invertIfNegative val="0"/>
          <c:cat>
            <c:strRef>
              <c:f>Sheet1!$N$2:$N$9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Sheet1!$Q$2:$Q$9</c:f>
              <c:numCache>
                <c:formatCode>0.00%</c:formatCode>
                <c:ptCount val="8"/>
                <c:pt idx="0">
                  <c:v>1.3699999999999999E-3</c:v>
                </c:pt>
                <c:pt idx="1">
                  <c:v>1.3533333333333333E-3</c:v>
                </c:pt>
                <c:pt idx="2">
                  <c:v>5.2566666666666664E-3</c:v>
                </c:pt>
                <c:pt idx="3">
                  <c:v>0.12726666666666667</c:v>
                </c:pt>
                <c:pt idx="4">
                  <c:v>0.2543333333333333</c:v>
                </c:pt>
                <c:pt idx="5">
                  <c:v>0.25533333333333336</c:v>
                </c:pt>
                <c:pt idx="6">
                  <c:v>0.24299999999999999</c:v>
                </c:pt>
                <c:pt idx="7">
                  <c:v>0.216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3-CF48-A0FE-BF4C05853555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Islet1-/cTnT+</c:v>
                </c:pt>
              </c:strCache>
            </c:strRef>
          </c:tx>
          <c:spPr>
            <a:solidFill>
              <a:srgbClr val="0F9ED5"/>
            </a:solidFill>
            <a:ln w="25400">
              <a:noFill/>
            </a:ln>
          </c:spPr>
          <c:invertIfNegative val="0"/>
          <c:cat>
            <c:strRef>
              <c:f>Sheet1!$N$2:$N$9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Sheet1!$R$2:$R$9</c:f>
              <c:numCache>
                <c:formatCode>0.00%</c:formatCode>
                <c:ptCount val="8"/>
                <c:pt idx="0">
                  <c:v>1.25E-3</c:v>
                </c:pt>
                <c:pt idx="1">
                  <c:v>1.1333333333333332E-3</c:v>
                </c:pt>
                <c:pt idx="2">
                  <c:v>1.0533333333333334E-3</c:v>
                </c:pt>
                <c:pt idx="3">
                  <c:v>2.2599999999999999E-2</c:v>
                </c:pt>
                <c:pt idx="4">
                  <c:v>5.2533333333333342E-2</c:v>
                </c:pt>
                <c:pt idx="5">
                  <c:v>0.15390000000000001</c:v>
                </c:pt>
                <c:pt idx="6">
                  <c:v>0.16666666666666666</c:v>
                </c:pt>
                <c:pt idx="7">
                  <c:v>0.19666666666666666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3-CF48-A0FE-BF4C0585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-19"/>
        <c:axId val="1929931775"/>
        <c:axId val="1"/>
      </c:barChart>
      <c:catAx>
        <c:axId val="19299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317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S3D21- ctrl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-/-</c:v>
                </c:pt>
              </c:strCache>
            </c:strRef>
          </c:tx>
          <c:spPr>
            <a:solidFill>
              <a:srgbClr val="156082"/>
            </a:solidFill>
            <a:ln w="25400">
              <a:noFill/>
            </a:ln>
          </c:spPr>
          <c:invertIfNegative val="0"/>
          <c:cat>
            <c:strRef>
              <c:f>Sheet1!$N$19:$N$26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Sheet1!$O$19:$O$26</c:f>
              <c:numCache>
                <c:formatCode>0.00%</c:formatCode>
                <c:ptCount val="8"/>
                <c:pt idx="0">
                  <c:v>0.8570000000000001</c:v>
                </c:pt>
                <c:pt idx="1">
                  <c:v>0.39666666666666667</c:v>
                </c:pt>
                <c:pt idx="2">
                  <c:v>0.32566666666666666</c:v>
                </c:pt>
                <c:pt idx="3">
                  <c:v>0.40166666666666667</c:v>
                </c:pt>
                <c:pt idx="4">
                  <c:v>0.33766666666666662</c:v>
                </c:pt>
                <c:pt idx="5">
                  <c:v>0.38733333333333331</c:v>
                </c:pt>
                <c:pt idx="6">
                  <c:v>0.35966666666666663</c:v>
                </c:pt>
                <c:pt idx="7">
                  <c:v>0.51666666666666661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2-E542-8283-DAF05DCE3657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Islet1 + /cTnT-</c:v>
                </c:pt>
              </c:strCache>
            </c:strRef>
          </c:tx>
          <c:spPr>
            <a:solidFill>
              <a:srgbClr val="E97132"/>
            </a:solidFill>
            <a:ln w="25400">
              <a:noFill/>
            </a:ln>
          </c:spPr>
          <c:invertIfNegative val="0"/>
          <c:cat>
            <c:strRef>
              <c:f>Sheet1!$N$19:$N$26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Sheet1!$P$19:$P$26</c:f>
              <c:numCache>
                <c:formatCode>0.00%</c:formatCode>
                <c:ptCount val="8"/>
                <c:pt idx="0">
                  <c:v>0.14006666666666664</c:v>
                </c:pt>
                <c:pt idx="1">
                  <c:v>0.60133333333333328</c:v>
                </c:pt>
                <c:pt idx="2">
                  <c:v>0.56166666666666665</c:v>
                </c:pt>
                <c:pt idx="3">
                  <c:v>0.40266666666666667</c:v>
                </c:pt>
                <c:pt idx="4">
                  <c:v>0.28933333333333328</c:v>
                </c:pt>
                <c:pt idx="5">
                  <c:v>0.17966666666666667</c:v>
                </c:pt>
                <c:pt idx="6">
                  <c:v>0.14766666666666667</c:v>
                </c:pt>
                <c:pt idx="7">
                  <c:v>5.7666666666666665E-2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2-E542-8283-DAF05DCE3657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Islet+ / cTnT+</c:v>
                </c:pt>
              </c:strCache>
            </c:strRef>
          </c:tx>
          <c:spPr>
            <a:solidFill>
              <a:srgbClr val="196B24"/>
            </a:solidFill>
            <a:ln w="25400">
              <a:noFill/>
            </a:ln>
          </c:spPr>
          <c:invertIfNegative val="0"/>
          <c:cat>
            <c:strRef>
              <c:f>Sheet1!$N$19:$N$26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Sheet1!$Q$19:$Q$26</c:f>
              <c:numCache>
                <c:formatCode>0.00%</c:formatCode>
                <c:ptCount val="8"/>
                <c:pt idx="0">
                  <c:v>1.6333333333333332E-3</c:v>
                </c:pt>
                <c:pt idx="1">
                  <c:v>1.5000000000000002E-3</c:v>
                </c:pt>
                <c:pt idx="2">
                  <c:v>0.10293333333333332</c:v>
                </c:pt>
                <c:pt idx="3">
                  <c:v>0.17426666666666668</c:v>
                </c:pt>
                <c:pt idx="4">
                  <c:v>0.32166666666666671</c:v>
                </c:pt>
                <c:pt idx="5">
                  <c:v>0.222</c:v>
                </c:pt>
                <c:pt idx="6">
                  <c:v>0.27200000000000002</c:v>
                </c:pt>
                <c:pt idx="7">
                  <c:v>0.15556666666666666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42-E542-8283-DAF05DCE3657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Islet1-/cTnT+</c:v>
                </c:pt>
              </c:strCache>
            </c:strRef>
          </c:tx>
          <c:spPr>
            <a:solidFill>
              <a:srgbClr val="0F9ED5"/>
            </a:solidFill>
            <a:ln w="25400">
              <a:noFill/>
            </a:ln>
          </c:spPr>
          <c:invertIfNegative val="0"/>
          <c:cat>
            <c:strRef>
              <c:f>Sheet1!$N$19:$N$26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Sheet1!$R$19:$R$26</c:f>
              <c:numCache>
                <c:formatCode>0.00%</c:formatCode>
                <c:ptCount val="8"/>
                <c:pt idx="0">
                  <c:v>1.2533333333333333E-3</c:v>
                </c:pt>
                <c:pt idx="1">
                  <c:v>5.7999999999999989E-4</c:v>
                </c:pt>
                <c:pt idx="2">
                  <c:v>9.9333333333333339E-3</c:v>
                </c:pt>
                <c:pt idx="3">
                  <c:v>2.1066666666666664E-2</c:v>
                </c:pt>
                <c:pt idx="4">
                  <c:v>5.1300000000000005E-2</c:v>
                </c:pt>
                <c:pt idx="5">
                  <c:v>0.21166666666666667</c:v>
                </c:pt>
                <c:pt idx="6">
                  <c:v>0.22066666666666668</c:v>
                </c:pt>
                <c:pt idx="7">
                  <c:v>0.26966666666666667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42-E542-8283-DAF05DCE3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-19"/>
        <c:axId val="1911089919"/>
        <c:axId val="1"/>
      </c:barChart>
      <c:catAx>
        <c:axId val="19110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899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S3T21- ra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-/-</c:v>
                </c:pt>
              </c:strCache>
            </c:strRef>
          </c:tx>
          <c:spPr>
            <a:solidFill>
              <a:srgbClr val="156082"/>
            </a:solidFill>
            <a:ln w="25400">
              <a:noFill/>
            </a:ln>
          </c:spPr>
          <c:invertIfNegative val="0"/>
          <c:cat>
            <c:strRef>
              <c:f>(Sheet1!$N$10,Sheet1!$N$11,Sheet1!$N$13,Sheet1!$N$15,Sheet1!$N$17)</c:f>
              <c:strCache>
                <c:ptCount val="5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</c:strCache>
            </c:strRef>
          </c:cat>
          <c:val>
            <c:numRef>
              <c:f>(Sheet1!$O$10,Sheet1!$O$11,Sheet1!$O$13,Sheet1!$O$15,Sheet1!$O$17)</c:f>
              <c:numCache>
                <c:formatCode>0.00%</c:formatCode>
                <c:ptCount val="5"/>
                <c:pt idx="0">
                  <c:v>0.89633333333333332</c:v>
                </c:pt>
                <c:pt idx="1">
                  <c:v>0.71066666666666667</c:v>
                </c:pt>
                <c:pt idx="2">
                  <c:v>0.47700000000000004</c:v>
                </c:pt>
                <c:pt idx="3">
                  <c:v>0.39433333333333337</c:v>
                </c:pt>
                <c:pt idx="4">
                  <c:v>0.36600000000000005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F-6042-A069-E711E4154AA6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Islet1 + /cTnT-</c:v>
                </c:pt>
              </c:strCache>
            </c:strRef>
          </c:tx>
          <c:spPr>
            <a:solidFill>
              <a:srgbClr val="E97132"/>
            </a:solidFill>
            <a:ln w="25400">
              <a:noFill/>
            </a:ln>
          </c:spPr>
          <c:invertIfNegative val="0"/>
          <c:cat>
            <c:strRef>
              <c:f>(Sheet1!$N$10,Sheet1!$N$11,Sheet1!$N$13,Sheet1!$N$15,Sheet1!$N$17)</c:f>
              <c:strCache>
                <c:ptCount val="5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</c:strCache>
            </c:strRef>
          </c:cat>
          <c:val>
            <c:numRef>
              <c:f>(Sheet1!$P$10,Sheet1!$P$11,Sheet1!$P$13,Sheet1!$P$15,Sheet1!$P$17)</c:f>
              <c:numCache>
                <c:formatCode>0.00%</c:formatCode>
                <c:ptCount val="5"/>
                <c:pt idx="0">
                  <c:v>0.10116666666666667</c:v>
                </c:pt>
                <c:pt idx="1">
                  <c:v>0.28733333333333338</c:v>
                </c:pt>
                <c:pt idx="2">
                  <c:v>0.37366666666666665</c:v>
                </c:pt>
                <c:pt idx="3">
                  <c:v>4.1866666666666663E-2</c:v>
                </c:pt>
                <c:pt idx="4">
                  <c:v>8.0999999999999996E-3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F-6042-A069-E711E4154AA6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Islet+ / cTnT+</c:v>
                </c:pt>
              </c:strCache>
            </c:strRef>
          </c:tx>
          <c:spPr>
            <a:solidFill>
              <a:srgbClr val="196B24"/>
            </a:solidFill>
            <a:ln w="25400">
              <a:noFill/>
            </a:ln>
          </c:spPr>
          <c:invertIfNegative val="0"/>
          <c:cat>
            <c:strRef>
              <c:f>(Sheet1!$N$10,Sheet1!$N$11,Sheet1!$N$13,Sheet1!$N$15,Sheet1!$N$17)</c:f>
              <c:strCache>
                <c:ptCount val="5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</c:strCache>
            </c:strRef>
          </c:cat>
          <c:val>
            <c:numRef>
              <c:f>(Sheet1!$Q$10,Sheet1!$Q$11,Sheet1!$Q$13,Sheet1!$Q$15,Sheet1!$Q$17)</c:f>
              <c:numCache>
                <c:formatCode>0.00%</c:formatCode>
                <c:ptCount val="5"/>
                <c:pt idx="0">
                  <c:v>1.3699999999999999E-3</c:v>
                </c:pt>
                <c:pt idx="1">
                  <c:v>1.1233333333333332E-3</c:v>
                </c:pt>
                <c:pt idx="2">
                  <c:v>0.11499999999999999</c:v>
                </c:pt>
                <c:pt idx="3">
                  <c:v>0.16700000000000001</c:v>
                </c:pt>
                <c:pt idx="4">
                  <c:v>3.373333333333333E-2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F-6042-A069-E711E4154AA6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Islet1-/cTnT+</c:v>
                </c:pt>
              </c:strCache>
            </c:strRef>
          </c:tx>
          <c:spPr>
            <a:solidFill>
              <a:srgbClr val="0F9ED5"/>
            </a:solidFill>
            <a:ln w="25400">
              <a:noFill/>
            </a:ln>
          </c:spPr>
          <c:invertIfNegative val="0"/>
          <c:cat>
            <c:strRef>
              <c:f>(Sheet1!$N$10,Sheet1!$N$11,Sheet1!$N$13,Sheet1!$N$15,Sheet1!$N$17)</c:f>
              <c:strCache>
                <c:ptCount val="5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</c:strCache>
            </c:strRef>
          </c:cat>
          <c:val>
            <c:numRef>
              <c:f>(Sheet1!$R$10,Sheet1!$R$11,Sheet1!$R$13,Sheet1!$R$15,Sheet1!$R$17)</c:f>
              <c:numCache>
                <c:formatCode>0.00%</c:formatCode>
                <c:ptCount val="5"/>
                <c:pt idx="0">
                  <c:v>1.25E-3</c:v>
                </c:pt>
                <c:pt idx="1">
                  <c:v>6.733333333333334E-4</c:v>
                </c:pt>
                <c:pt idx="2">
                  <c:v>3.4266666666666661E-2</c:v>
                </c:pt>
                <c:pt idx="3">
                  <c:v>0.39666666666666667</c:v>
                </c:pt>
                <c:pt idx="4">
                  <c:v>0.59233333333333327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AF-6042-A069-E711E4154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-19"/>
        <c:axId val="1929979231"/>
        <c:axId val="1"/>
      </c:barChart>
      <c:catAx>
        <c:axId val="192997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792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S3D21- ra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-/-</c:v>
                </c:pt>
              </c:strCache>
            </c:strRef>
          </c:tx>
          <c:spPr>
            <a:solidFill>
              <a:srgbClr val="156082"/>
            </a:solidFill>
            <a:ln w="25400">
              <a:noFill/>
            </a:ln>
          </c:spPr>
          <c:invertIfNegative val="0"/>
          <c:cat>
            <c:strRef>
              <c:f>Sheet1!$N$19:$N$26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(Sheet1!$O$27,Sheet1!$O$28,Sheet1!$O$30,Sheet1!$O$32,Sheet1!$O$34)</c:f>
              <c:numCache>
                <c:formatCode>0.00%</c:formatCode>
                <c:ptCount val="5"/>
                <c:pt idx="0">
                  <c:v>0.8570000000000001</c:v>
                </c:pt>
                <c:pt idx="1">
                  <c:v>0.79466666666666674</c:v>
                </c:pt>
                <c:pt idx="2">
                  <c:v>0.65833333333333333</c:v>
                </c:pt>
                <c:pt idx="3">
                  <c:v>0.62300000000000011</c:v>
                </c:pt>
                <c:pt idx="4">
                  <c:v>0.58233333333333337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D-FA4E-8B57-9F1C78342E9E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Islet1 + /cTnT-</c:v>
                </c:pt>
              </c:strCache>
            </c:strRef>
          </c:tx>
          <c:spPr>
            <a:solidFill>
              <a:srgbClr val="E97132"/>
            </a:solidFill>
            <a:ln w="25400">
              <a:noFill/>
            </a:ln>
          </c:spPr>
          <c:invertIfNegative val="0"/>
          <c:cat>
            <c:strRef>
              <c:f>Sheet1!$N$19:$N$26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(Sheet1!$P$27,Sheet1!$P$28,Sheet1!$P$30,Sheet1!$P$32,Sheet1!$P$34)</c:f>
              <c:numCache>
                <c:formatCode>0.00%</c:formatCode>
                <c:ptCount val="5"/>
                <c:pt idx="0">
                  <c:v>0.14006666666666664</c:v>
                </c:pt>
                <c:pt idx="1">
                  <c:v>0.2040666666666667</c:v>
                </c:pt>
                <c:pt idx="2">
                  <c:v>0.29799999999999999</c:v>
                </c:pt>
                <c:pt idx="3">
                  <c:v>0.10673333333333335</c:v>
                </c:pt>
                <c:pt idx="4">
                  <c:v>3.5233333333333332E-2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D-FA4E-8B57-9F1C78342E9E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Islet+ / cTnT+</c:v>
                </c:pt>
              </c:strCache>
            </c:strRef>
          </c:tx>
          <c:spPr>
            <a:solidFill>
              <a:srgbClr val="196B24"/>
            </a:solidFill>
            <a:ln w="25400">
              <a:noFill/>
            </a:ln>
          </c:spPr>
          <c:invertIfNegative val="0"/>
          <c:cat>
            <c:strRef>
              <c:f>Sheet1!$N$19:$N$26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(Sheet1!$Q$27,Sheet1!$Q$28,Sheet1!$Q$30,Sheet1!$Q$32,Sheet1!$Q$34)</c:f>
              <c:numCache>
                <c:formatCode>0.00%</c:formatCode>
                <c:ptCount val="5"/>
                <c:pt idx="0">
                  <c:v>1.6333333333333332E-3</c:v>
                </c:pt>
                <c:pt idx="1">
                  <c:v>9.8666666666666672E-4</c:v>
                </c:pt>
                <c:pt idx="2">
                  <c:v>3.1733333333333336E-2</c:v>
                </c:pt>
                <c:pt idx="3">
                  <c:v>0.1384</c:v>
                </c:pt>
                <c:pt idx="4">
                  <c:v>6.3533333333333344E-2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3D-FA4E-8B57-9F1C78342E9E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Islet1-/cTnT+</c:v>
                </c:pt>
              </c:strCache>
            </c:strRef>
          </c:tx>
          <c:spPr>
            <a:solidFill>
              <a:srgbClr val="0F9ED5"/>
            </a:solidFill>
            <a:ln w="25400">
              <a:noFill/>
            </a:ln>
          </c:spPr>
          <c:invertIfNegative val="0"/>
          <c:cat>
            <c:strRef>
              <c:f>Sheet1!$N$19:$N$26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(Sheet1!$R$27,Sheet1!$R$28,Sheet1!$R$30,Sheet1!$R$32,Sheet1!$R$34)</c:f>
              <c:numCache>
                <c:formatCode>0.00%</c:formatCode>
                <c:ptCount val="5"/>
                <c:pt idx="0">
                  <c:v>1.2533333333333333E-3</c:v>
                </c:pt>
                <c:pt idx="1">
                  <c:v>5.6666666666666671E-4</c:v>
                </c:pt>
                <c:pt idx="2">
                  <c:v>1.1866666666666669E-2</c:v>
                </c:pt>
                <c:pt idx="3">
                  <c:v>0.13170000000000001</c:v>
                </c:pt>
                <c:pt idx="4">
                  <c:v>0.31900000000000001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3D-FA4E-8B57-9F1C78342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-19"/>
        <c:axId val="1930022639"/>
        <c:axId val="1"/>
      </c:barChart>
      <c:catAx>
        <c:axId val="193002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226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S3T21-ctrl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comparision91224!$U$1</c:f>
              <c:strCache>
                <c:ptCount val="1"/>
                <c:pt idx="0">
                  <c:v>total islet</c:v>
                </c:pt>
              </c:strCache>
            </c:strRef>
          </c:tx>
          <c:spPr>
            <a:solidFill>
              <a:srgbClr val="E97132"/>
            </a:solidFill>
            <a:ln w="25400">
              <a:noFill/>
            </a:ln>
          </c:spPr>
          <c:invertIfNegative val="0"/>
          <c:cat>
            <c:strRef>
              <c:f>comparision91224!$O$2:$O$6</c:f>
              <c:strCache>
                <c:ptCount val="5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</c:strCache>
            </c:strRef>
          </c:cat>
          <c:val>
            <c:numRef>
              <c:f>comparision91224!$U$2:$U$6</c:f>
              <c:numCache>
                <c:formatCode>0.00%</c:formatCode>
                <c:ptCount val="5"/>
                <c:pt idx="0">
                  <c:v>0.10253666666666666</c:v>
                </c:pt>
                <c:pt idx="1">
                  <c:v>0.49035333333333336</c:v>
                </c:pt>
                <c:pt idx="2">
                  <c:v>0.63293333333333335</c:v>
                </c:pt>
                <c:pt idx="3">
                  <c:v>0.48099999999999993</c:v>
                </c:pt>
                <c:pt idx="4">
                  <c:v>0.36366666666666675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4-CC46-BAF6-F6C64C2B38FB}"/>
            </c:ext>
          </c:extLst>
        </c:ser>
        <c:ser>
          <c:idx val="0"/>
          <c:order val="1"/>
          <c:tx>
            <c:strRef>
              <c:f>comparision91224!$T$1</c:f>
              <c:strCache>
                <c:ptCount val="1"/>
                <c:pt idx="0">
                  <c:v>total ctnt</c:v>
                </c:pt>
              </c:strCache>
            </c:strRef>
          </c:tx>
          <c:spPr>
            <a:solidFill>
              <a:srgbClr val="156082"/>
            </a:solidFill>
            <a:ln w="25400">
              <a:noFill/>
            </a:ln>
          </c:spPr>
          <c:invertIfNegative val="0"/>
          <c:cat>
            <c:strRef>
              <c:f>comparision91224!$O$2:$O$6</c:f>
              <c:strCache>
                <c:ptCount val="5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</c:strCache>
            </c:strRef>
          </c:cat>
          <c:val>
            <c:numRef>
              <c:f>comparision91224!$T$2:$T$6</c:f>
              <c:numCache>
                <c:formatCode>0.00%</c:formatCode>
                <c:ptCount val="5"/>
                <c:pt idx="0">
                  <c:v>2.6199999999999995E-3</c:v>
                </c:pt>
                <c:pt idx="1">
                  <c:v>2.4866666666666665E-3</c:v>
                </c:pt>
                <c:pt idx="2">
                  <c:v>0.14986666666666668</c:v>
                </c:pt>
                <c:pt idx="3">
                  <c:v>0.40923333333333334</c:v>
                </c:pt>
                <c:pt idx="4">
                  <c:v>0.41266666666666668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4-CC46-BAF6-F6C64C2B3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405487"/>
        <c:axId val="1"/>
      </c:barChart>
      <c:catAx>
        <c:axId val="211240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054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S3D21-ctrl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comparision91224!$U$12</c:f>
              <c:strCache>
                <c:ptCount val="1"/>
                <c:pt idx="0">
                  <c:v>total islet</c:v>
                </c:pt>
              </c:strCache>
            </c:strRef>
          </c:tx>
          <c:spPr>
            <a:solidFill>
              <a:srgbClr val="E97132"/>
            </a:solidFill>
            <a:ln w="25400">
              <a:noFill/>
            </a:ln>
          </c:spPr>
          <c:invertIfNegative val="0"/>
          <c:cat>
            <c:strRef>
              <c:f>comparision91224!$O$13:$O$19</c:f>
              <c:strCache>
                <c:ptCount val="7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  <c:pt idx="5">
                  <c:v>d3</c:v>
                </c:pt>
                <c:pt idx="6">
                  <c:v>d4</c:v>
                </c:pt>
              </c:strCache>
            </c:strRef>
          </c:cat>
          <c:val>
            <c:numRef>
              <c:f>comparision91224!$U$13:$U$17</c:f>
              <c:numCache>
                <c:formatCode>0.00%</c:formatCode>
                <c:ptCount val="5"/>
                <c:pt idx="0">
                  <c:v>0.14170000000000002</c:v>
                </c:pt>
                <c:pt idx="1">
                  <c:v>0.60283333333333333</c:v>
                </c:pt>
                <c:pt idx="2">
                  <c:v>0.5769333333333333</c:v>
                </c:pt>
                <c:pt idx="3">
                  <c:v>0.40166666666666667</c:v>
                </c:pt>
                <c:pt idx="4">
                  <c:v>0.2132333333333333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D-B54A-8A9D-31128FCFF26A}"/>
            </c:ext>
          </c:extLst>
        </c:ser>
        <c:ser>
          <c:idx val="0"/>
          <c:order val="1"/>
          <c:tx>
            <c:strRef>
              <c:f>comparision91224!$T$12</c:f>
              <c:strCache>
                <c:ptCount val="1"/>
                <c:pt idx="0">
                  <c:v>total ctnt</c:v>
                </c:pt>
              </c:strCache>
            </c:strRef>
          </c:tx>
          <c:spPr>
            <a:solidFill>
              <a:srgbClr val="156082"/>
            </a:solidFill>
            <a:ln w="25400">
              <a:noFill/>
            </a:ln>
          </c:spPr>
          <c:invertIfNegative val="0"/>
          <c:cat>
            <c:strRef>
              <c:f>comparision91224!$O$13:$O$19</c:f>
              <c:strCache>
                <c:ptCount val="7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  <c:pt idx="5">
                  <c:v>d3</c:v>
                </c:pt>
                <c:pt idx="6">
                  <c:v>d4</c:v>
                </c:pt>
              </c:strCache>
            </c:strRef>
          </c:cat>
          <c:val>
            <c:numRef>
              <c:f>comparision91224!$T$13:$T$17</c:f>
              <c:numCache>
                <c:formatCode>0.00%</c:formatCode>
                <c:ptCount val="5"/>
                <c:pt idx="0">
                  <c:v>2.8866666666666672E-3</c:v>
                </c:pt>
                <c:pt idx="1">
                  <c:v>2.0799999999999998E-3</c:v>
                </c:pt>
                <c:pt idx="2">
                  <c:v>0.19533333333333333</c:v>
                </c:pt>
                <c:pt idx="3">
                  <c:v>0.43366666666666664</c:v>
                </c:pt>
                <c:pt idx="4">
                  <c:v>0.42523333333333335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D-B54A-8A9D-31128FCF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549119"/>
        <c:axId val="1"/>
      </c:barChart>
      <c:catAx>
        <c:axId val="194954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491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Ctrl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D21</c:v>
          </c:tx>
          <c:spPr>
            <a:solidFill>
              <a:srgbClr val="E97132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comparision91224!$W$13:$W$17</c:f>
                <c:numCache>
                  <c:formatCode>General</c:formatCode>
                  <c:ptCount val="5"/>
                  <c:pt idx="0">
                    <c:v>6.9900548400328472E-2</c:v>
                  </c:pt>
                  <c:pt idx="1">
                    <c:v>0.25776744471627033</c:v>
                  </c:pt>
                  <c:pt idx="2">
                    <c:v>0.17278274090763709</c:v>
                  </c:pt>
                  <c:pt idx="3">
                    <c:v>2.2661764175711377E-2</c:v>
                  </c:pt>
                  <c:pt idx="4">
                    <c:v>0.14190584515406302</c:v>
                  </c:pt>
                </c:numCache>
              </c:numRef>
            </c:plus>
            <c:minus>
              <c:numRef>
                <c:f>comparision91224!$W$13:$W$17</c:f>
                <c:numCache>
                  <c:formatCode>General</c:formatCode>
                  <c:ptCount val="5"/>
                  <c:pt idx="0">
                    <c:v>6.9900548400328472E-2</c:v>
                  </c:pt>
                  <c:pt idx="1">
                    <c:v>0.25776744471627033</c:v>
                  </c:pt>
                  <c:pt idx="2">
                    <c:v>0.17278274090763709</c:v>
                  </c:pt>
                  <c:pt idx="3">
                    <c:v>2.2661764175711377E-2</c:v>
                  </c:pt>
                  <c:pt idx="4">
                    <c:v>0.14190584515406302</c:v>
                  </c:pt>
                </c:numCache>
              </c:numRef>
            </c:minus>
          </c:errBars>
          <c:cat>
            <c:strRef>
              <c:f>comparision91224!$O$13:$O$19</c:f>
              <c:strCache>
                <c:ptCount val="7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  <c:pt idx="5">
                  <c:v>d3</c:v>
                </c:pt>
                <c:pt idx="6">
                  <c:v>d4</c:v>
                </c:pt>
              </c:strCache>
            </c:strRef>
          </c:cat>
          <c:val>
            <c:numRef>
              <c:f>comparision91224!$U$13:$U$17</c:f>
              <c:numCache>
                <c:formatCode>0.00%</c:formatCode>
                <c:ptCount val="5"/>
                <c:pt idx="0">
                  <c:v>0.14170000000000002</c:v>
                </c:pt>
                <c:pt idx="1">
                  <c:v>0.60283333333333333</c:v>
                </c:pt>
                <c:pt idx="2">
                  <c:v>0.5769333333333333</c:v>
                </c:pt>
                <c:pt idx="3">
                  <c:v>0.40166666666666667</c:v>
                </c:pt>
                <c:pt idx="4">
                  <c:v>0.2132333333333333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8-284D-86D5-C6DF779DA626}"/>
            </c:ext>
          </c:extLst>
        </c:ser>
        <c:ser>
          <c:idx val="1"/>
          <c:order val="1"/>
          <c:tx>
            <c:v>T21</c:v>
          </c:tx>
          <c:spPr>
            <a:pattFill prst="pct50">
              <a:fgClr>
                <a:srgbClr val="E97132"/>
              </a:fgClr>
              <a:bgClr>
                <a:schemeClr val="bg1"/>
              </a:bgClr>
            </a:patt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comparision91224!$W$2:$W$6</c:f>
                <c:numCache>
                  <c:formatCode>General</c:formatCode>
                  <c:ptCount val="5"/>
                  <c:pt idx="0">
                    <c:v>6.5819115933155953E-2</c:v>
                  </c:pt>
                  <c:pt idx="1">
                    <c:v>0.12826433781669605</c:v>
                  </c:pt>
                  <c:pt idx="2">
                    <c:v>0.13235410416337273</c:v>
                  </c:pt>
                  <c:pt idx="3">
                    <c:v>9.0247806990899862E-2</c:v>
                  </c:pt>
                  <c:pt idx="4">
                    <c:v>6.8858954069572653E-2</c:v>
                  </c:pt>
                </c:numCache>
              </c:numRef>
            </c:plus>
            <c:minus>
              <c:numRef>
                <c:f>comparision91224!$W$2:$W$6</c:f>
                <c:numCache>
                  <c:formatCode>General</c:formatCode>
                  <c:ptCount val="5"/>
                  <c:pt idx="0">
                    <c:v>6.5819115933155953E-2</c:v>
                  </c:pt>
                  <c:pt idx="1">
                    <c:v>0.12826433781669605</c:v>
                  </c:pt>
                  <c:pt idx="2">
                    <c:v>0.13235410416337273</c:v>
                  </c:pt>
                  <c:pt idx="3">
                    <c:v>9.0247806990899862E-2</c:v>
                  </c:pt>
                  <c:pt idx="4">
                    <c:v>6.8858954069572653E-2</c:v>
                  </c:pt>
                </c:numCache>
              </c:numRef>
            </c:minus>
          </c:errBars>
          <c:cat>
            <c:strRef>
              <c:f>comparision91224!$O$2:$O$6</c:f>
              <c:strCache>
                <c:ptCount val="5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</c:strCache>
            </c:strRef>
          </c:cat>
          <c:val>
            <c:numRef>
              <c:f>comparision91224!$U$2:$U$6</c:f>
              <c:numCache>
                <c:formatCode>0.00%</c:formatCode>
                <c:ptCount val="5"/>
                <c:pt idx="0">
                  <c:v>0.10253666666666666</c:v>
                </c:pt>
                <c:pt idx="1">
                  <c:v>0.49035333333333336</c:v>
                </c:pt>
                <c:pt idx="2">
                  <c:v>0.63293333333333335</c:v>
                </c:pt>
                <c:pt idx="3">
                  <c:v>0.48099999999999993</c:v>
                </c:pt>
                <c:pt idx="4">
                  <c:v>0.36366666666666675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8-284D-86D5-C6DF779DA626}"/>
            </c:ext>
          </c:extLst>
        </c:ser>
        <c:ser>
          <c:idx val="3"/>
          <c:order val="2"/>
          <c:tx>
            <c:v>D21</c:v>
          </c:tx>
          <c:spPr>
            <a:solidFill>
              <a:srgbClr val="156082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comparision91224!$V$13:$V$17</c:f>
                <c:numCache>
                  <c:formatCode>General</c:formatCode>
                  <c:ptCount val="5"/>
                  <c:pt idx="0">
                    <c:v>4.8249352327259254E-4</c:v>
                  </c:pt>
                  <c:pt idx="1">
                    <c:v>8.4762413053585638E-4</c:v>
                  </c:pt>
                  <c:pt idx="2">
                    <c:v>0.12642368800540857</c:v>
                  </c:pt>
                  <c:pt idx="3">
                    <c:v>4.573352769638047E-2</c:v>
                  </c:pt>
                  <c:pt idx="4">
                    <c:v>0.10576440274917105</c:v>
                  </c:pt>
                </c:numCache>
              </c:numRef>
            </c:plus>
            <c:minus>
              <c:numRef>
                <c:f>comparision91224!$V$13:$V$17</c:f>
                <c:numCache>
                  <c:formatCode>General</c:formatCode>
                  <c:ptCount val="5"/>
                  <c:pt idx="0">
                    <c:v>4.8249352327259254E-4</c:v>
                  </c:pt>
                  <c:pt idx="1">
                    <c:v>8.4762413053585638E-4</c:v>
                  </c:pt>
                  <c:pt idx="2">
                    <c:v>0.12642368800540857</c:v>
                  </c:pt>
                  <c:pt idx="3">
                    <c:v>4.573352769638047E-2</c:v>
                  </c:pt>
                  <c:pt idx="4">
                    <c:v>0.10576440274917105</c:v>
                  </c:pt>
                </c:numCache>
              </c:numRef>
            </c:minus>
          </c:errBars>
          <c:cat>
            <c:strRef>
              <c:f>comparision91224!$O$13:$O$19</c:f>
              <c:strCache>
                <c:ptCount val="7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  <c:pt idx="5">
                  <c:v>d3</c:v>
                </c:pt>
                <c:pt idx="6">
                  <c:v>d4</c:v>
                </c:pt>
              </c:strCache>
            </c:strRef>
          </c:cat>
          <c:val>
            <c:numRef>
              <c:f>comparision91224!$T$13:$T$17</c:f>
              <c:numCache>
                <c:formatCode>0.00%</c:formatCode>
                <c:ptCount val="5"/>
                <c:pt idx="0">
                  <c:v>2.8866666666666672E-3</c:v>
                </c:pt>
                <c:pt idx="1">
                  <c:v>2.0799999999999998E-3</c:v>
                </c:pt>
                <c:pt idx="2">
                  <c:v>0.19533333333333333</c:v>
                </c:pt>
                <c:pt idx="3">
                  <c:v>0.43366666666666664</c:v>
                </c:pt>
                <c:pt idx="4">
                  <c:v>0.42523333333333335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8-284D-86D5-C6DF779DA626}"/>
            </c:ext>
          </c:extLst>
        </c:ser>
        <c:ser>
          <c:idx val="0"/>
          <c:order val="3"/>
          <c:tx>
            <c:v>T21</c:v>
          </c:tx>
          <c:spPr>
            <a:pattFill prst="pct50">
              <a:fgClr>
                <a:srgbClr val="156082"/>
              </a:fgClr>
              <a:bgClr>
                <a:schemeClr val="bg1"/>
              </a:bgClr>
            </a:patt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comparision91224!$V$2:$V$6</c:f>
                <c:numCache>
                  <c:formatCode>General</c:formatCode>
                  <c:ptCount val="5"/>
                  <c:pt idx="0">
                    <c:v>1.0792590050585633E-3</c:v>
                  </c:pt>
                  <c:pt idx="1">
                    <c:v>1.3977442144000769E-3</c:v>
                  </c:pt>
                  <c:pt idx="2">
                    <c:v>9.3390660965406797E-2</c:v>
                  </c:pt>
                  <c:pt idx="3">
                    <c:v>5.1217596802487941E-2</c:v>
                  </c:pt>
                  <c:pt idx="4">
                    <c:v>8.4052893399863979E-2</c:v>
                  </c:pt>
                </c:numCache>
              </c:numRef>
            </c:plus>
            <c:minus>
              <c:numRef>
                <c:f>comparision91224!$V$2:$V$6</c:f>
                <c:numCache>
                  <c:formatCode>General</c:formatCode>
                  <c:ptCount val="5"/>
                  <c:pt idx="0">
                    <c:v>1.0792590050585633E-3</c:v>
                  </c:pt>
                  <c:pt idx="1">
                    <c:v>1.3977442144000769E-3</c:v>
                  </c:pt>
                  <c:pt idx="2">
                    <c:v>9.3390660965406797E-2</c:v>
                  </c:pt>
                  <c:pt idx="3">
                    <c:v>5.1217596802487941E-2</c:v>
                  </c:pt>
                  <c:pt idx="4">
                    <c:v>8.4052893399863979E-2</c:v>
                  </c:pt>
                </c:numCache>
              </c:numRef>
            </c:minus>
          </c:errBars>
          <c:cat>
            <c:strRef>
              <c:f>comparision91224!$O$2:$O$6</c:f>
              <c:strCache>
                <c:ptCount val="5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</c:strCache>
            </c:strRef>
          </c:cat>
          <c:val>
            <c:numRef>
              <c:f>comparision91224!$T$2:$T$6</c:f>
              <c:numCache>
                <c:formatCode>0.00%</c:formatCode>
                <c:ptCount val="5"/>
                <c:pt idx="0">
                  <c:v>2.6199999999999995E-3</c:v>
                </c:pt>
                <c:pt idx="1">
                  <c:v>2.4866666666666665E-3</c:v>
                </c:pt>
                <c:pt idx="2">
                  <c:v>0.14986666666666668</c:v>
                </c:pt>
                <c:pt idx="3">
                  <c:v>0.40923333333333334</c:v>
                </c:pt>
                <c:pt idx="4">
                  <c:v>0.41266666666666668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28-284D-86D5-C6DF779DA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777407"/>
        <c:axId val="1"/>
      </c:barChart>
      <c:catAx>
        <c:axId val="192977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77407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D21</c:v>
          </c:tx>
          <c:spPr>
            <a:solidFill>
              <a:srgbClr val="E97132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comparision91224!$W$18:$W$22</c:f>
                <c:numCache>
                  <c:formatCode>General</c:formatCode>
                  <c:ptCount val="5"/>
                  <c:pt idx="1">
                    <c:v>9.1684889824999047E-2</c:v>
                  </c:pt>
                  <c:pt idx="2">
                    <c:v>8.0393794674851735E-2</c:v>
                  </c:pt>
                  <c:pt idx="3">
                    <c:v>4.7122629619135305E-2</c:v>
                  </c:pt>
                  <c:pt idx="4">
                    <c:v>7.1985291707558019E-2</c:v>
                  </c:pt>
                </c:numCache>
              </c:numRef>
            </c:plus>
            <c:minus>
              <c:numRef>
                <c:f>comparision91224!$W$18:$W$22</c:f>
                <c:numCache>
                  <c:formatCode>General</c:formatCode>
                  <c:ptCount val="5"/>
                  <c:pt idx="1">
                    <c:v>9.1684889824999047E-2</c:v>
                  </c:pt>
                  <c:pt idx="2">
                    <c:v>8.0393794674851735E-2</c:v>
                  </c:pt>
                  <c:pt idx="3">
                    <c:v>4.7122629619135305E-2</c:v>
                  </c:pt>
                  <c:pt idx="4">
                    <c:v>7.1985291707558019E-2</c:v>
                  </c:pt>
                </c:numCache>
              </c:numRef>
            </c:minus>
          </c:errBars>
          <c:cat>
            <c:strRef>
              <c:f>comparision91224!$O$13:$O$17</c:f>
              <c:strCache>
                <c:ptCount val="5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</c:strCache>
            </c:strRef>
          </c:cat>
          <c:val>
            <c:numRef>
              <c:f>comparision91224!$U$18:$U$22</c:f>
              <c:numCache>
                <c:formatCode>0.00%</c:formatCode>
                <c:ptCount val="5"/>
                <c:pt idx="1">
                  <c:v>0.20505333333333334</c:v>
                </c:pt>
                <c:pt idx="2">
                  <c:v>0.32973333333333332</c:v>
                </c:pt>
                <c:pt idx="3">
                  <c:v>0.24513333333333334</c:v>
                </c:pt>
                <c:pt idx="4">
                  <c:v>9.8766666666666669E-2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8-174C-AEFA-9A5A13EBE28D}"/>
            </c:ext>
          </c:extLst>
        </c:ser>
        <c:ser>
          <c:idx val="1"/>
          <c:order val="1"/>
          <c:tx>
            <c:v>T21</c:v>
          </c:tx>
          <c:spPr>
            <a:pattFill prst="pct50">
              <a:fgClr>
                <a:srgbClr val="E97132"/>
              </a:fgClr>
              <a:bgClr>
                <a:schemeClr val="bg1"/>
              </a:bgClr>
            </a:patt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comparision91224!$W$7:$W$11</c:f>
                <c:numCache>
                  <c:formatCode>General</c:formatCode>
                  <c:ptCount val="5"/>
                  <c:pt idx="1">
                    <c:v>3.1112994427123578E-2</c:v>
                  </c:pt>
                  <c:pt idx="2">
                    <c:v>4.2491829279939893E-2</c:v>
                  </c:pt>
                  <c:pt idx="3">
                    <c:v>6.0381582916942046E-2</c:v>
                  </c:pt>
                  <c:pt idx="4">
                    <c:v>4.1135251170849658E-2</c:v>
                  </c:pt>
                </c:numCache>
              </c:numRef>
            </c:plus>
            <c:minus>
              <c:numRef>
                <c:f>comparision91224!$W$7:$W$11</c:f>
                <c:numCache>
                  <c:formatCode>General</c:formatCode>
                  <c:ptCount val="5"/>
                  <c:pt idx="1">
                    <c:v>3.1112994427123578E-2</c:v>
                  </c:pt>
                  <c:pt idx="2">
                    <c:v>4.2491829279939893E-2</c:v>
                  </c:pt>
                  <c:pt idx="3">
                    <c:v>6.0381582916942046E-2</c:v>
                  </c:pt>
                  <c:pt idx="4">
                    <c:v>4.1135251170849658E-2</c:v>
                  </c:pt>
                </c:numCache>
              </c:numRef>
            </c:minus>
          </c:errBars>
          <c:cat>
            <c:strRef>
              <c:f>comparision91224!$O$13:$O$17</c:f>
              <c:strCache>
                <c:ptCount val="5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</c:strCache>
            </c:strRef>
          </c:cat>
          <c:val>
            <c:numRef>
              <c:f>comparision91224!$U$7:$U$11</c:f>
              <c:numCache>
                <c:formatCode>0.00%</c:formatCode>
                <c:ptCount val="5"/>
                <c:pt idx="1">
                  <c:v>0.28845666666666669</c:v>
                </c:pt>
                <c:pt idx="2">
                  <c:v>0.48866666666666664</c:v>
                </c:pt>
                <c:pt idx="3">
                  <c:v>0.20886666666666667</c:v>
                </c:pt>
                <c:pt idx="4">
                  <c:v>4.1833333333333333E-2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8-174C-AEFA-9A5A13EBE28D}"/>
            </c:ext>
          </c:extLst>
        </c:ser>
        <c:ser>
          <c:idx val="3"/>
          <c:order val="2"/>
          <c:tx>
            <c:v>D21</c:v>
          </c:tx>
          <c:spPr>
            <a:solidFill>
              <a:srgbClr val="156082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comparision91224!$V$18:$V$22</c:f>
                <c:numCache>
                  <c:formatCode>General</c:formatCode>
                  <c:ptCount val="5"/>
                  <c:pt idx="1">
                    <c:v>3.348963355361709E-4</c:v>
                  </c:pt>
                  <c:pt idx="2">
                    <c:v>5.7154760664940851E-3</c:v>
                  </c:pt>
                  <c:pt idx="3">
                    <c:v>0.10036775710688499</c:v>
                  </c:pt>
                  <c:pt idx="4">
                    <c:v>8.6237746311512833E-2</c:v>
                  </c:pt>
                </c:numCache>
              </c:numRef>
            </c:plus>
            <c:minus>
              <c:numRef>
                <c:f>comparision91224!$V$18:$V$22</c:f>
                <c:numCache>
                  <c:formatCode>General</c:formatCode>
                  <c:ptCount val="5"/>
                  <c:pt idx="1">
                    <c:v>3.348963355361709E-4</c:v>
                  </c:pt>
                  <c:pt idx="2">
                    <c:v>5.7154760664940851E-3</c:v>
                  </c:pt>
                  <c:pt idx="3">
                    <c:v>0.10036775710688499</c:v>
                  </c:pt>
                  <c:pt idx="4">
                    <c:v>8.6237746311512833E-2</c:v>
                  </c:pt>
                </c:numCache>
              </c:numRef>
            </c:minus>
          </c:errBars>
          <c:cat>
            <c:strRef>
              <c:f>comparision91224!$O$13:$O$17</c:f>
              <c:strCache>
                <c:ptCount val="5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</c:strCache>
            </c:strRef>
          </c:cat>
          <c:val>
            <c:numRef>
              <c:f>comparision91224!$T$18:$T$22</c:f>
              <c:numCache>
                <c:formatCode>0.00%</c:formatCode>
                <c:ptCount val="5"/>
                <c:pt idx="1">
                  <c:v>1.5533333333333334E-3</c:v>
                </c:pt>
                <c:pt idx="2">
                  <c:v>4.36E-2</c:v>
                </c:pt>
                <c:pt idx="3">
                  <c:v>0.27010000000000001</c:v>
                </c:pt>
                <c:pt idx="4">
                  <c:v>0.38253333333333339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8-174C-AEFA-9A5A13EBE28D}"/>
            </c:ext>
          </c:extLst>
        </c:ser>
        <c:ser>
          <c:idx val="0"/>
          <c:order val="3"/>
          <c:tx>
            <c:v>T21</c:v>
          </c:tx>
          <c:spPr>
            <a:pattFill prst="pct50">
              <a:fgClr>
                <a:srgbClr val="156082"/>
              </a:fgClr>
              <a:bgClr>
                <a:schemeClr val="bg1"/>
              </a:bgClr>
            </a:patt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comparision91224!$V$7:$V$11</c:f>
                <c:numCache>
                  <c:formatCode>General</c:formatCode>
                  <c:ptCount val="5"/>
                  <c:pt idx="1">
                    <c:v>1.4974051630144128E-4</c:v>
                  </c:pt>
                  <c:pt idx="2">
                    <c:v>2.9274030964130865E-2</c:v>
                  </c:pt>
                  <c:pt idx="3">
                    <c:v>3.2221455929585502E-2</c:v>
                  </c:pt>
                  <c:pt idx="4">
                    <c:v>5.6875673378187074E-2</c:v>
                  </c:pt>
                </c:numCache>
              </c:numRef>
            </c:plus>
            <c:minus>
              <c:numRef>
                <c:f>comparision91224!$V$7:$V$11</c:f>
                <c:numCache>
                  <c:formatCode>General</c:formatCode>
                  <c:ptCount val="5"/>
                  <c:pt idx="1">
                    <c:v>1.4974051630144128E-4</c:v>
                  </c:pt>
                  <c:pt idx="2">
                    <c:v>2.9274030964130865E-2</c:v>
                  </c:pt>
                  <c:pt idx="3">
                    <c:v>3.2221455929585502E-2</c:v>
                  </c:pt>
                  <c:pt idx="4">
                    <c:v>5.6875673378187074E-2</c:v>
                  </c:pt>
                </c:numCache>
              </c:numRef>
            </c:minus>
          </c:errBars>
          <c:cat>
            <c:strRef>
              <c:f>comparision91224!$O$13:$O$17</c:f>
              <c:strCache>
                <c:ptCount val="5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</c:strCache>
            </c:strRef>
          </c:cat>
          <c:val>
            <c:numRef>
              <c:f>comparision91224!$T$7:$T$11</c:f>
              <c:numCache>
                <c:formatCode>0.00%</c:formatCode>
                <c:ptCount val="5"/>
                <c:pt idx="1">
                  <c:v>1.7966666666666667E-3</c:v>
                </c:pt>
                <c:pt idx="2">
                  <c:v>0.14926666666666666</c:v>
                </c:pt>
                <c:pt idx="3">
                  <c:v>0.56366666666666665</c:v>
                </c:pt>
                <c:pt idx="4">
                  <c:v>0.62606666666666655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88-174C-AEFA-9A5A13EBE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862815"/>
        <c:axId val="1"/>
      </c:barChart>
      <c:catAx>
        <c:axId val="192986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62815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S3D21-ctrl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Sheet1!$T$18</c:f>
              <c:strCache>
                <c:ptCount val="1"/>
                <c:pt idx="0">
                  <c:v>total islet</c:v>
                </c:pt>
              </c:strCache>
            </c:strRef>
          </c:tx>
          <c:spPr>
            <a:solidFill>
              <a:srgbClr val="E97132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Sheet1!$V$19:$V$26</c:f>
                <c:numCache>
                  <c:formatCode>General</c:formatCode>
                  <c:ptCount val="8"/>
                  <c:pt idx="0">
                    <c:v>6.9900548400328472E-2</c:v>
                  </c:pt>
                  <c:pt idx="1">
                    <c:v>0.25776744471627033</c:v>
                  </c:pt>
                  <c:pt idx="2">
                    <c:v>0.13887125932555938</c:v>
                  </c:pt>
                  <c:pt idx="3">
                    <c:v>0.17278274090763709</c:v>
                  </c:pt>
                  <c:pt idx="4">
                    <c:v>3.4127212992957227E-2</c:v>
                  </c:pt>
                  <c:pt idx="5">
                    <c:v>2.2661764175711377E-2</c:v>
                  </c:pt>
                  <c:pt idx="6">
                    <c:v>4.6456670373825053E-2</c:v>
                  </c:pt>
                  <c:pt idx="7">
                    <c:v>0.14190584515406302</c:v>
                  </c:pt>
                </c:numCache>
              </c:numRef>
            </c:plus>
            <c:minus>
              <c:numRef>
                <c:f>Sheet1!$V$19:$V$26</c:f>
                <c:numCache>
                  <c:formatCode>General</c:formatCode>
                  <c:ptCount val="8"/>
                  <c:pt idx="0">
                    <c:v>6.9900548400328472E-2</c:v>
                  </c:pt>
                  <c:pt idx="1">
                    <c:v>0.25776744471627033</c:v>
                  </c:pt>
                  <c:pt idx="2">
                    <c:v>0.13887125932555938</c:v>
                  </c:pt>
                  <c:pt idx="3">
                    <c:v>0.17278274090763709</c:v>
                  </c:pt>
                  <c:pt idx="4">
                    <c:v>3.4127212992957227E-2</c:v>
                  </c:pt>
                  <c:pt idx="5">
                    <c:v>2.2661764175711377E-2</c:v>
                  </c:pt>
                  <c:pt idx="6">
                    <c:v>4.6456670373825053E-2</c:v>
                  </c:pt>
                  <c:pt idx="7">
                    <c:v>0.14190584515406302</c:v>
                  </c:pt>
                </c:numCache>
              </c:numRef>
            </c:minus>
          </c:errBars>
          <c:cat>
            <c:strRef>
              <c:f>Sheet1!$N$19:$N$28</c:f>
              <c:strCache>
                <c:ptCount val="10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  <c:pt idx="8">
                  <c:v>d3</c:v>
                </c:pt>
                <c:pt idx="9">
                  <c:v>d4</c:v>
                </c:pt>
              </c:strCache>
            </c:strRef>
          </c:cat>
          <c:val>
            <c:numRef>
              <c:f>Sheet1!$T$19:$T$26</c:f>
              <c:numCache>
                <c:formatCode>0.00%</c:formatCode>
                <c:ptCount val="8"/>
                <c:pt idx="0">
                  <c:v>0.14170000000000002</c:v>
                </c:pt>
                <c:pt idx="1">
                  <c:v>0.60283333333333333</c:v>
                </c:pt>
                <c:pt idx="2">
                  <c:v>0.66459999999999997</c:v>
                </c:pt>
                <c:pt idx="3">
                  <c:v>0.5769333333333333</c:v>
                </c:pt>
                <c:pt idx="4">
                  <c:v>0.61099999999999999</c:v>
                </c:pt>
                <c:pt idx="5">
                  <c:v>0.40166666666666667</c:v>
                </c:pt>
                <c:pt idx="6">
                  <c:v>0.41966666666666663</c:v>
                </c:pt>
                <c:pt idx="7">
                  <c:v>0.2132333333333333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9-924B-8344-F52F388AE1F8}"/>
            </c:ext>
          </c:extLst>
        </c:ser>
        <c:ser>
          <c:idx val="0"/>
          <c:order val="1"/>
          <c:tx>
            <c:strRef>
              <c:f>Sheet1!$S$18</c:f>
              <c:strCache>
                <c:ptCount val="1"/>
                <c:pt idx="0">
                  <c:v>total ctnt</c:v>
                </c:pt>
              </c:strCache>
            </c:strRef>
          </c:tx>
          <c:spPr>
            <a:solidFill>
              <a:srgbClr val="156082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Sheet1!$U$19:$U$26</c:f>
                <c:numCache>
                  <c:formatCode>General</c:formatCode>
                  <c:ptCount val="8"/>
                  <c:pt idx="0">
                    <c:v>6.6959357490611838E-4</c:v>
                  </c:pt>
                  <c:pt idx="1">
                    <c:v>8.4762413053585638E-4</c:v>
                  </c:pt>
                  <c:pt idx="2">
                    <c:v>8.8137518811356504E-3</c:v>
                  </c:pt>
                  <c:pt idx="3">
                    <c:v>0.12642368800540857</c:v>
                  </c:pt>
                  <c:pt idx="4">
                    <c:v>5.5217408688042036E-2</c:v>
                  </c:pt>
                  <c:pt idx="5">
                    <c:v>4.573352769638047E-2</c:v>
                  </c:pt>
                  <c:pt idx="6">
                    <c:v>9.5083588956711276E-2</c:v>
                  </c:pt>
                  <c:pt idx="7">
                    <c:v>0.10576440274917105</c:v>
                  </c:pt>
                </c:numCache>
              </c:numRef>
            </c:plus>
            <c:minus>
              <c:numRef>
                <c:f>Sheet1!$U$19:$U$26</c:f>
                <c:numCache>
                  <c:formatCode>General</c:formatCode>
                  <c:ptCount val="8"/>
                  <c:pt idx="0">
                    <c:v>6.6959357490611838E-4</c:v>
                  </c:pt>
                  <c:pt idx="1">
                    <c:v>8.4762413053585638E-4</c:v>
                  </c:pt>
                  <c:pt idx="2">
                    <c:v>8.8137518811356504E-3</c:v>
                  </c:pt>
                  <c:pt idx="3">
                    <c:v>0.12642368800540857</c:v>
                  </c:pt>
                  <c:pt idx="4">
                    <c:v>5.5217408688042036E-2</c:v>
                  </c:pt>
                  <c:pt idx="5">
                    <c:v>4.573352769638047E-2</c:v>
                  </c:pt>
                  <c:pt idx="6">
                    <c:v>9.5083588956711276E-2</c:v>
                  </c:pt>
                  <c:pt idx="7">
                    <c:v>0.10576440274917105</c:v>
                  </c:pt>
                </c:numCache>
              </c:numRef>
            </c:minus>
          </c:errBars>
          <c:cat>
            <c:strRef>
              <c:f>Sheet1!$N$19:$N$28</c:f>
              <c:strCache>
                <c:ptCount val="10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  <c:pt idx="8">
                  <c:v>d3</c:v>
                </c:pt>
                <c:pt idx="9">
                  <c:v>d4</c:v>
                </c:pt>
              </c:strCache>
            </c:strRef>
          </c:cat>
          <c:val>
            <c:numRef>
              <c:f>Sheet1!$S$19:$S$26</c:f>
              <c:numCache>
                <c:formatCode>0.00%</c:formatCode>
                <c:ptCount val="8"/>
                <c:pt idx="0">
                  <c:v>2.8866666666666672E-3</c:v>
                </c:pt>
                <c:pt idx="1">
                  <c:v>2.0799999999999998E-3</c:v>
                </c:pt>
                <c:pt idx="2">
                  <c:v>0.11286666666666667</c:v>
                </c:pt>
                <c:pt idx="3">
                  <c:v>0.19533333333333333</c:v>
                </c:pt>
                <c:pt idx="4">
                  <c:v>0.37296666666666667</c:v>
                </c:pt>
                <c:pt idx="5">
                  <c:v>0.43366666666666664</c:v>
                </c:pt>
                <c:pt idx="6">
                  <c:v>0.49266666666666675</c:v>
                </c:pt>
                <c:pt idx="7">
                  <c:v>0.42523333333333335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9-924B-8344-F52F388AE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447439"/>
        <c:axId val="1"/>
      </c:barChart>
      <c:catAx>
        <c:axId val="191144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47439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S3T21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Sheet1!$T$1</c:f>
              <c:strCache>
                <c:ptCount val="1"/>
                <c:pt idx="0">
                  <c:v>total islet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Sheet1!$N$2:$N$9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Sheet1!$T$2:$T$9</c:f>
              <c:numCache>
                <c:formatCode>0.00%</c:formatCode>
                <c:ptCount val="8"/>
                <c:pt idx="0">
                  <c:v>0.10253666666666666</c:v>
                </c:pt>
                <c:pt idx="1">
                  <c:v>0.49035333333333336</c:v>
                </c:pt>
                <c:pt idx="2">
                  <c:v>0.70192333333333323</c:v>
                </c:pt>
                <c:pt idx="3">
                  <c:v>0.63293333333333335</c:v>
                </c:pt>
                <c:pt idx="4">
                  <c:v>0.63200000000000001</c:v>
                </c:pt>
                <c:pt idx="5">
                  <c:v>0.48099999999999993</c:v>
                </c:pt>
                <c:pt idx="6">
                  <c:v>0.41799999999999998</c:v>
                </c:pt>
                <c:pt idx="7">
                  <c:v>0.36366666666666675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6-784F-8875-B84DD65EDE66}"/>
            </c:ext>
          </c:extLst>
        </c:ser>
        <c:ser>
          <c:idx val="3"/>
          <c:order val="1"/>
          <c:tx>
            <c:strRef>
              <c:f>Sheet1!$S$1</c:f>
              <c:strCache>
                <c:ptCount val="1"/>
                <c:pt idx="0">
                  <c:v>total ctnt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Sheet1!$N$2:$N$9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Sheet1!$S$2:$S$9</c:f>
              <c:numCache>
                <c:formatCode>0.00%</c:formatCode>
                <c:ptCount val="8"/>
                <c:pt idx="0">
                  <c:v>2.6199999999999995E-3</c:v>
                </c:pt>
                <c:pt idx="1">
                  <c:v>2.4866666666666665E-3</c:v>
                </c:pt>
                <c:pt idx="2">
                  <c:v>6.3100000000000005E-3</c:v>
                </c:pt>
                <c:pt idx="3">
                  <c:v>0.14986666666666668</c:v>
                </c:pt>
                <c:pt idx="4">
                  <c:v>0.30686666666666668</c:v>
                </c:pt>
                <c:pt idx="5">
                  <c:v>0.40923333333333334</c:v>
                </c:pt>
                <c:pt idx="6">
                  <c:v>0.40966666666666668</c:v>
                </c:pt>
                <c:pt idx="7">
                  <c:v>0.41266666666666668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6-784F-8875-B84DD65EDE66}"/>
            </c:ext>
          </c:extLst>
        </c:ser>
        <c:ser>
          <c:idx val="1"/>
          <c:order val="2"/>
          <c:tx>
            <c:v>islet (ra)</c:v>
          </c:tx>
          <c:spPr>
            <a:ln>
              <a:prstDash val="sysDash"/>
            </a:ln>
            <a:effectLst/>
          </c:spPr>
          <c:marker>
            <c:symbol val="none"/>
          </c:marker>
          <c:cat>
            <c:strRef>
              <c:f>Sheet1!$N$2:$N$9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Sheet1!$T$10:$T$17</c:f>
              <c:numCache>
                <c:formatCode>0.00%</c:formatCode>
                <c:ptCount val="8"/>
                <c:pt idx="0">
                  <c:v>0.10253666666666666</c:v>
                </c:pt>
                <c:pt idx="1">
                  <c:v>0.28845666666666669</c:v>
                </c:pt>
                <c:pt idx="3">
                  <c:v>0.48866666666666664</c:v>
                </c:pt>
                <c:pt idx="5">
                  <c:v>0.20886666666666667</c:v>
                </c:pt>
                <c:pt idx="7">
                  <c:v>4.1833333333333333E-2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6-784F-8875-B84DD65EDE66}"/>
            </c:ext>
          </c:extLst>
        </c:ser>
        <c:ser>
          <c:idx val="0"/>
          <c:order val="3"/>
          <c:tx>
            <c:v>ctnt(ra)</c:v>
          </c:tx>
          <c:spPr>
            <a:ln>
              <a:prstDash val="sysDash"/>
            </a:ln>
            <a:effectLst/>
          </c:spPr>
          <c:marker>
            <c:symbol val="none"/>
          </c:marker>
          <c:cat>
            <c:strRef>
              <c:f>Sheet1!$N$2:$N$9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Sheet1!$S$10:$S$17</c:f>
              <c:numCache>
                <c:formatCode>0.00%</c:formatCode>
                <c:ptCount val="8"/>
                <c:pt idx="0">
                  <c:v>2.6199999999999995E-3</c:v>
                </c:pt>
                <c:pt idx="1">
                  <c:v>1.7966666666666667E-3</c:v>
                </c:pt>
                <c:pt idx="3">
                  <c:v>0.14926666666666666</c:v>
                </c:pt>
                <c:pt idx="5">
                  <c:v>0.56366666666666665</c:v>
                </c:pt>
                <c:pt idx="7">
                  <c:v>0.62606666666666655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6-784F-8875-B84DD65ED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824847"/>
        <c:axId val="1"/>
      </c:lineChart>
      <c:catAx>
        <c:axId val="19298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24847"/>
        <c:crosses val="autoZero"/>
        <c:crossBetween val="between"/>
      </c:valAx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S3D21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Sheet1!$T$18</c:f>
              <c:strCache>
                <c:ptCount val="1"/>
                <c:pt idx="0">
                  <c:v>total islet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Sheet1!$N$19:$N$26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Sheet1!$T$19:$T$26</c:f>
              <c:numCache>
                <c:formatCode>0.00%</c:formatCode>
                <c:ptCount val="8"/>
                <c:pt idx="0">
                  <c:v>0.14170000000000002</c:v>
                </c:pt>
                <c:pt idx="1">
                  <c:v>0.60283333333333333</c:v>
                </c:pt>
                <c:pt idx="2">
                  <c:v>0.66459999999999997</c:v>
                </c:pt>
                <c:pt idx="3">
                  <c:v>0.5769333333333333</c:v>
                </c:pt>
                <c:pt idx="4">
                  <c:v>0.61099999999999999</c:v>
                </c:pt>
                <c:pt idx="5">
                  <c:v>0.40166666666666667</c:v>
                </c:pt>
                <c:pt idx="6">
                  <c:v>0.41966666666666663</c:v>
                </c:pt>
                <c:pt idx="7">
                  <c:v>0.2132333333333333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F-9242-BACB-E1E8B00C8671}"/>
            </c:ext>
          </c:extLst>
        </c:ser>
        <c:ser>
          <c:idx val="3"/>
          <c:order val="1"/>
          <c:tx>
            <c:strRef>
              <c:f>Sheet1!$S$18</c:f>
              <c:strCache>
                <c:ptCount val="1"/>
                <c:pt idx="0">
                  <c:v>total ctnt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Sheet1!$N$19:$N$26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Sheet1!$S$19:$S$26</c:f>
              <c:numCache>
                <c:formatCode>0.00%</c:formatCode>
                <c:ptCount val="8"/>
                <c:pt idx="0">
                  <c:v>2.8866666666666672E-3</c:v>
                </c:pt>
                <c:pt idx="1">
                  <c:v>2.0799999999999998E-3</c:v>
                </c:pt>
                <c:pt idx="2">
                  <c:v>0.11286666666666667</c:v>
                </c:pt>
                <c:pt idx="3">
                  <c:v>0.19533333333333333</c:v>
                </c:pt>
                <c:pt idx="4">
                  <c:v>0.37296666666666667</c:v>
                </c:pt>
                <c:pt idx="5">
                  <c:v>0.43366666666666664</c:v>
                </c:pt>
                <c:pt idx="6">
                  <c:v>0.49266666666666675</c:v>
                </c:pt>
                <c:pt idx="7">
                  <c:v>0.42523333333333335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F-9242-BACB-E1E8B00C8671}"/>
            </c:ext>
          </c:extLst>
        </c:ser>
        <c:ser>
          <c:idx val="1"/>
          <c:order val="2"/>
          <c:tx>
            <c:v>islet (ra)</c:v>
          </c:tx>
          <c:spPr>
            <a:ln>
              <a:prstDash val="sysDash"/>
            </a:ln>
            <a:effectLst/>
          </c:spPr>
          <c:marker>
            <c:symbol val="none"/>
          </c:marker>
          <c:cat>
            <c:strRef>
              <c:f>Sheet1!$N$19:$N$26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Sheet1!$T$27:$T$34</c:f>
              <c:numCache>
                <c:formatCode>0.00%</c:formatCode>
                <c:ptCount val="8"/>
                <c:pt idx="0">
                  <c:v>0.14170000000000002</c:v>
                </c:pt>
                <c:pt idx="1">
                  <c:v>0.20505333333333334</c:v>
                </c:pt>
                <c:pt idx="3">
                  <c:v>0.32973333333333332</c:v>
                </c:pt>
                <c:pt idx="5">
                  <c:v>0.24513333333333334</c:v>
                </c:pt>
                <c:pt idx="7">
                  <c:v>9.8766666666666669E-2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F-9242-BACB-E1E8B00C8671}"/>
            </c:ext>
          </c:extLst>
        </c:ser>
        <c:ser>
          <c:idx val="0"/>
          <c:order val="3"/>
          <c:tx>
            <c:v>ctnt (ra)</c:v>
          </c:tx>
          <c:spPr>
            <a:ln>
              <a:prstDash val="sysDash"/>
            </a:ln>
            <a:effectLst/>
          </c:spPr>
          <c:marker>
            <c:symbol val="none"/>
          </c:marker>
          <c:cat>
            <c:strRef>
              <c:f>Sheet1!$N$19:$N$26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Sheet1!$S$27:$S$34</c:f>
              <c:numCache>
                <c:formatCode>0.00%</c:formatCode>
                <c:ptCount val="8"/>
                <c:pt idx="0">
                  <c:v>2.8866666666666672E-3</c:v>
                </c:pt>
                <c:pt idx="1">
                  <c:v>1.5533333333333334E-3</c:v>
                </c:pt>
                <c:pt idx="3">
                  <c:v>4.36E-2</c:v>
                </c:pt>
                <c:pt idx="5">
                  <c:v>0.27010000000000001</c:v>
                </c:pt>
                <c:pt idx="7">
                  <c:v>0.38253333333333339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F-9242-BACB-E1E8B00C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751887"/>
        <c:axId val="1"/>
      </c:lineChart>
      <c:catAx>
        <c:axId val="191075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51887"/>
        <c:crosses val="autoZero"/>
        <c:crossBetween val="between"/>
      </c:valAx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S3D21-</a:t>
            </a:r>
            <a:r>
              <a:rPr lang="en-US" baseline="0"/>
              <a:t> ra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ctnt (ra)</c:v>
          </c:tx>
          <c:spPr>
            <a:solidFill>
              <a:srgbClr val="156082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(Sheet1!$U$27,Sheet1!$U$28,Sheet1!$U$30,Sheet1!$U$32,Sheet1!$U$34)</c:f>
                <c:numCache>
                  <c:formatCode>General</c:formatCode>
                  <c:ptCount val="5"/>
                  <c:pt idx="0">
                    <c:v>6.6959357490611838E-4</c:v>
                  </c:pt>
                  <c:pt idx="1">
                    <c:v>3.348963355361709E-4</c:v>
                  </c:pt>
                  <c:pt idx="2">
                    <c:v>5.7154760664940851E-3</c:v>
                  </c:pt>
                  <c:pt idx="3">
                    <c:v>0.10036775710688499</c:v>
                  </c:pt>
                  <c:pt idx="4">
                    <c:v>8.6237746311512833E-2</c:v>
                  </c:pt>
                </c:numCache>
              </c:numRef>
            </c:plus>
            <c:minus>
              <c:numRef>
                <c:f>(Sheet1!$U$27,Sheet1!$U$28,Sheet1!$U$30,Sheet1!$U$32,Sheet1!$U$34)</c:f>
                <c:numCache>
                  <c:formatCode>General</c:formatCode>
                  <c:ptCount val="5"/>
                  <c:pt idx="0">
                    <c:v>6.6959357490611838E-4</c:v>
                  </c:pt>
                  <c:pt idx="1">
                    <c:v>3.348963355361709E-4</c:v>
                  </c:pt>
                  <c:pt idx="2">
                    <c:v>5.7154760664940851E-3</c:v>
                  </c:pt>
                  <c:pt idx="3">
                    <c:v>0.10036775710688499</c:v>
                  </c:pt>
                  <c:pt idx="4">
                    <c:v>8.6237746311512833E-2</c:v>
                  </c:pt>
                </c:numCache>
              </c:numRef>
            </c:minus>
          </c:errBars>
          <c:cat>
            <c:strRef>
              <c:f>(Sheet1!$N$27,Sheet1!$N$28,Sheet1!$N$30,Sheet1!$N$32,Sheet1!$N$34)</c:f>
              <c:strCache>
                <c:ptCount val="5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</c:strCache>
            </c:strRef>
          </c:cat>
          <c:val>
            <c:numRef>
              <c:f>(Sheet1!$S$27,Sheet1!$S$28,Sheet1!$S$30,Sheet1!$S$32,Sheet1!$S$34)</c:f>
              <c:numCache>
                <c:formatCode>0.00%</c:formatCode>
                <c:ptCount val="5"/>
                <c:pt idx="0">
                  <c:v>2.8866666666666672E-3</c:v>
                </c:pt>
                <c:pt idx="1">
                  <c:v>1.5533333333333334E-3</c:v>
                </c:pt>
                <c:pt idx="2">
                  <c:v>4.36E-2</c:v>
                </c:pt>
                <c:pt idx="3">
                  <c:v>0.27010000000000001</c:v>
                </c:pt>
                <c:pt idx="4">
                  <c:v>0.38253333333333339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F-1E4D-9AE9-7B51058F2EE6}"/>
            </c:ext>
          </c:extLst>
        </c:ser>
        <c:ser>
          <c:idx val="1"/>
          <c:order val="1"/>
          <c:tx>
            <c:v>islet (ra)</c:v>
          </c:tx>
          <c:spPr>
            <a:solidFill>
              <a:srgbClr val="E97132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(Sheet1!$V$27,Sheet1!$V$28,Sheet1!$V$30,Sheet1!$V$32,Sheet1!$V$34)</c:f>
                <c:numCache>
                  <c:formatCode>General</c:formatCode>
                  <c:ptCount val="5"/>
                  <c:pt idx="0">
                    <c:v>6.9900548400328472E-2</c:v>
                  </c:pt>
                  <c:pt idx="1">
                    <c:v>9.1684889824999047E-2</c:v>
                  </c:pt>
                  <c:pt idx="2">
                    <c:v>8.0393794674851735E-2</c:v>
                  </c:pt>
                  <c:pt idx="3">
                    <c:v>4.7122629619135305E-2</c:v>
                  </c:pt>
                  <c:pt idx="4">
                    <c:v>7.1985291707558019E-2</c:v>
                  </c:pt>
                </c:numCache>
              </c:numRef>
            </c:plus>
            <c:minus>
              <c:numRef>
                <c:f>(Sheet1!$V$27,Sheet1!$V$28,Sheet1!$V$30,Sheet1!$V$32,Sheet1!$V$34)</c:f>
                <c:numCache>
                  <c:formatCode>General</c:formatCode>
                  <c:ptCount val="5"/>
                  <c:pt idx="0">
                    <c:v>6.9900548400328472E-2</c:v>
                  </c:pt>
                  <c:pt idx="1">
                    <c:v>9.1684889824999047E-2</c:v>
                  </c:pt>
                  <c:pt idx="2">
                    <c:v>8.0393794674851735E-2</c:v>
                  </c:pt>
                  <c:pt idx="3">
                    <c:v>4.7122629619135305E-2</c:v>
                  </c:pt>
                  <c:pt idx="4">
                    <c:v>7.1985291707558019E-2</c:v>
                  </c:pt>
                </c:numCache>
              </c:numRef>
            </c:minus>
          </c:errBars>
          <c:cat>
            <c:strRef>
              <c:f>(Sheet1!$N$27,Sheet1!$N$28,Sheet1!$N$30,Sheet1!$N$32,Sheet1!$N$34)</c:f>
              <c:strCache>
                <c:ptCount val="5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</c:strCache>
            </c:strRef>
          </c:cat>
          <c:val>
            <c:numRef>
              <c:f>(Sheet1!$T$27,Sheet1!$T$28,Sheet1!$T$30,Sheet1!$T$32,Sheet1!$T$34)</c:f>
              <c:numCache>
                <c:formatCode>0.00%</c:formatCode>
                <c:ptCount val="5"/>
                <c:pt idx="0">
                  <c:v>0.14170000000000002</c:v>
                </c:pt>
                <c:pt idx="1">
                  <c:v>0.20505333333333334</c:v>
                </c:pt>
                <c:pt idx="2">
                  <c:v>0.32973333333333332</c:v>
                </c:pt>
                <c:pt idx="3">
                  <c:v>0.24513333333333334</c:v>
                </c:pt>
                <c:pt idx="4">
                  <c:v>9.8766666666666669E-2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F-1E4D-9AE9-7B51058F2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264351"/>
        <c:axId val="1"/>
      </c:barChart>
      <c:catAx>
        <c:axId val="195026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6435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S3T21</a:t>
            </a:r>
            <a:r>
              <a:rPr lang="en-US" baseline="0"/>
              <a:t> - ra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ctnt </c:v>
          </c:tx>
          <c:spPr>
            <a:solidFill>
              <a:srgbClr val="156082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(Sheet1!$U$10,Sheet1!$U$11,Sheet1!$U$13,Sheet1!$U$15,Sheet1!$U$17)</c:f>
                <c:numCache>
                  <c:formatCode>General</c:formatCode>
                  <c:ptCount val="5"/>
                  <c:pt idx="0">
                    <c:v>1.0792590050585633E-3</c:v>
                  </c:pt>
                  <c:pt idx="1">
                    <c:v>1.4974051630144128E-4</c:v>
                  </c:pt>
                  <c:pt idx="2">
                    <c:v>2.9274030964130865E-2</c:v>
                  </c:pt>
                  <c:pt idx="3">
                    <c:v>3.2221455929585502E-2</c:v>
                  </c:pt>
                  <c:pt idx="4">
                    <c:v>5.6875673378187074E-2</c:v>
                  </c:pt>
                </c:numCache>
              </c:numRef>
            </c:plus>
            <c:minus>
              <c:numRef>
                <c:f>(Sheet1!$U$10,Sheet1!$U$11,Sheet1!$U$13,Sheet1!$U$15,Sheet1!$U$17)</c:f>
                <c:numCache>
                  <c:formatCode>General</c:formatCode>
                  <c:ptCount val="5"/>
                  <c:pt idx="0">
                    <c:v>1.0792590050585633E-3</c:v>
                  </c:pt>
                  <c:pt idx="1">
                    <c:v>1.4974051630144128E-4</c:v>
                  </c:pt>
                  <c:pt idx="2">
                    <c:v>2.9274030964130865E-2</c:v>
                  </c:pt>
                  <c:pt idx="3">
                    <c:v>3.2221455929585502E-2</c:v>
                  </c:pt>
                  <c:pt idx="4">
                    <c:v>5.6875673378187074E-2</c:v>
                  </c:pt>
                </c:numCache>
              </c:numRef>
            </c:minus>
          </c:errBars>
          <c:cat>
            <c:strRef>
              <c:f>(Sheet1!$N$27:$N$28,Sheet1!$N$30,Sheet1!$N$32,Sheet1!$N$34)</c:f>
              <c:strCache>
                <c:ptCount val="5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</c:strCache>
            </c:strRef>
          </c:cat>
          <c:val>
            <c:numRef>
              <c:f>(Sheet1!$S$10,Sheet1!$S$11,Sheet1!$S$13,Sheet1!$S$15,Sheet1!$S$17)</c:f>
              <c:numCache>
                <c:formatCode>0.00%</c:formatCode>
                <c:ptCount val="5"/>
                <c:pt idx="0">
                  <c:v>2.6199999999999995E-3</c:v>
                </c:pt>
                <c:pt idx="1">
                  <c:v>1.7966666666666667E-3</c:v>
                </c:pt>
                <c:pt idx="2">
                  <c:v>0.14926666666666666</c:v>
                </c:pt>
                <c:pt idx="3">
                  <c:v>0.56366666666666665</c:v>
                </c:pt>
                <c:pt idx="4">
                  <c:v>0.62606666666666655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E-D54C-91F2-B0B492845EB9}"/>
            </c:ext>
          </c:extLst>
        </c:ser>
        <c:ser>
          <c:idx val="1"/>
          <c:order val="1"/>
          <c:tx>
            <c:v>islet</c:v>
          </c:tx>
          <c:spPr>
            <a:solidFill>
              <a:srgbClr val="E97132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(Sheet1!$V$10,Sheet1!$V$11,Sheet1!$V$13,Sheet1!$V$15,Sheet1!$V$17)</c:f>
                <c:numCache>
                  <c:formatCode>General</c:formatCode>
                  <c:ptCount val="5"/>
                  <c:pt idx="0">
                    <c:v>6.5819115933155953E-2</c:v>
                  </c:pt>
                  <c:pt idx="1">
                    <c:v>3.1112994427123578E-2</c:v>
                  </c:pt>
                  <c:pt idx="2">
                    <c:v>4.2491829279939893E-2</c:v>
                  </c:pt>
                  <c:pt idx="3">
                    <c:v>6.0381582916942046E-2</c:v>
                  </c:pt>
                  <c:pt idx="4">
                    <c:v>4.1135251170849658E-2</c:v>
                  </c:pt>
                </c:numCache>
              </c:numRef>
            </c:plus>
            <c:minus>
              <c:numRef>
                <c:f>(Sheet1!$V$10,Sheet1!$V$11,Sheet1!$V$13,Sheet1!$V$15,Sheet1!$V$17)</c:f>
                <c:numCache>
                  <c:formatCode>General</c:formatCode>
                  <c:ptCount val="5"/>
                  <c:pt idx="0">
                    <c:v>6.5819115933155953E-2</c:v>
                  </c:pt>
                  <c:pt idx="1">
                    <c:v>3.1112994427123578E-2</c:v>
                  </c:pt>
                  <c:pt idx="2">
                    <c:v>4.2491829279939893E-2</c:v>
                  </c:pt>
                  <c:pt idx="3">
                    <c:v>6.0381582916942046E-2</c:v>
                  </c:pt>
                  <c:pt idx="4">
                    <c:v>4.1135251170849658E-2</c:v>
                  </c:pt>
                </c:numCache>
              </c:numRef>
            </c:minus>
          </c:errBars>
          <c:cat>
            <c:strRef>
              <c:f>(Sheet1!$N$27:$N$28,Sheet1!$N$30,Sheet1!$N$32,Sheet1!$N$34)</c:f>
              <c:strCache>
                <c:ptCount val="5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</c:strCache>
            </c:strRef>
          </c:cat>
          <c:val>
            <c:numRef>
              <c:f>(Sheet1!$T$10,Sheet1!$T$11,Sheet1!$T$13,Sheet1!$T$15,Sheet1!$T$17)</c:f>
              <c:numCache>
                <c:formatCode>0.00%</c:formatCode>
                <c:ptCount val="5"/>
                <c:pt idx="0">
                  <c:v>0.10253666666666666</c:v>
                </c:pt>
                <c:pt idx="1">
                  <c:v>0.28845666666666669</c:v>
                </c:pt>
                <c:pt idx="2">
                  <c:v>0.48866666666666664</c:v>
                </c:pt>
                <c:pt idx="3">
                  <c:v>0.20886666666666667</c:v>
                </c:pt>
                <c:pt idx="4">
                  <c:v>4.1833333333333333E-2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E-D54C-91F2-B0B492845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895072"/>
        <c:axId val="1"/>
      </c:barChart>
      <c:catAx>
        <c:axId val="3218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5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ctnt +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D21</c:v>
          </c:tx>
          <c:spPr>
            <a:solidFill>
              <a:srgbClr val="156082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Sheet1!$U$19:$U$26</c:f>
                <c:numCache>
                  <c:formatCode>General</c:formatCode>
                  <c:ptCount val="8"/>
                  <c:pt idx="0">
                    <c:v>6.6959357490611838E-4</c:v>
                  </c:pt>
                  <c:pt idx="1">
                    <c:v>8.4762413053585638E-4</c:v>
                  </c:pt>
                  <c:pt idx="2">
                    <c:v>8.8137518811356504E-3</c:v>
                  </c:pt>
                  <c:pt idx="3">
                    <c:v>0.12642368800540857</c:v>
                  </c:pt>
                  <c:pt idx="4">
                    <c:v>5.5217408688042036E-2</c:v>
                  </c:pt>
                  <c:pt idx="5">
                    <c:v>4.573352769638047E-2</c:v>
                  </c:pt>
                  <c:pt idx="6">
                    <c:v>9.5083588956711276E-2</c:v>
                  </c:pt>
                  <c:pt idx="7">
                    <c:v>0.10576440274917105</c:v>
                  </c:pt>
                </c:numCache>
              </c:numRef>
            </c:plus>
            <c:minus>
              <c:numRef>
                <c:f>Sheet1!$U$19:$U$26</c:f>
                <c:numCache>
                  <c:formatCode>General</c:formatCode>
                  <c:ptCount val="8"/>
                  <c:pt idx="0">
                    <c:v>6.6959357490611838E-4</c:v>
                  </c:pt>
                  <c:pt idx="1">
                    <c:v>8.4762413053585638E-4</c:v>
                  </c:pt>
                  <c:pt idx="2">
                    <c:v>8.8137518811356504E-3</c:v>
                  </c:pt>
                  <c:pt idx="3">
                    <c:v>0.12642368800540857</c:v>
                  </c:pt>
                  <c:pt idx="4">
                    <c:v>5.5217408688042036E-2</c:v>
                  </c:pt>
                  <c:pt idx="5">
                    <c:v>4.573352769638047E-2</c:v>
                  </c:pt>
                  <c:pt idx="6">
                    <c:v>9.5083588956711276E-2</c:v>
                  </c:pt>
                  <c:pt idx="7">
                    <c:v>0.10576440274917105</c:v>
                  </c:pt>
                </c:numCache>
              </c:numRef>
            </c:minus>
          </c:errBars>
          <c:cat>
            <c:strRef>
              <c:f>Sheet1!$N$19:$N$28</c:f>
              <c:strCache>
                <c:ptCount val="10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  <c:pt idx="8">
                  <c:v>d3</c:v>
                </c:pt>
                <c:pt idx="9">
                  <c:v>d4</c:v>
                </c:pt>
              </c:strCache>
            </c:strRef>
          </c:cat>
          <c:val>
            <c:numRef>
              <c:f>Sheet1!$S$19:$S$26</c:f>
              <c:numCache>
                <c:formatCode>0.00%</c:formatCode>
                <c:ptCount val="8"/>
                <c:pt idx="0">
                  <c:v>2.8866666666666672E-3</c:v>
                </c:pt>
                <c:pt idx="1">
                  <c:v>2.0799999999999998E-3</c:v>
                </c:pt>
                <c:pt idx="2">
                  <c:v>0.11286666666666667</c:v>
                </c:pt>
                <c:pt idx="3">
                  <c:v>0.19533333333333333</c:v>
                </c:pt>
                <c:pt idx="4">
                  <c:v>0.37296666666666667</c:v>
                </c:pt>
                <c:pt idx="5">
                  <c:v>0.43366666666666664</c:v>
                </c:pt>
                <c:pt idx="6">
                  <c:v>0.49266666666666675</c:v>
                </c:pt>
                <c:pt idx="7">
                  <c:v>0.42523333333333335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9-B54E-8497-0E85966488E7}"/>
            </c:ext>
          </c:extLst>
        </c:ser>
        <c:ser>
          <c:idx val="0"/>
          <c:order val="1"/>
          <c:tx>
            <c:v>T21 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Sheet1!$U$2:$U$9</c:f>
                <c:numCache>
                  <c:formatCode>General</c:formatCode>
                  <c:ptCount val="8"/>
                  <c:pt idx="0">
                    <c:v>1.0792590050585633E-3</c:v>
                  </c:pt>
                  <c:pt idx="1">
                    <c:v>1.3977442144000769E-3</c:v>
                  </c:pt>
                  <c:pt idx="2">
                    <c:v>3.597897534208925E-3</c:v>
                  </c:pt>
                  <c:pt idx="3">
                    <c:v>9.3390660965406797E-2</c:v>
                  </c:pt>
                  <c:pt idx="4">
                    <c:v>2.1461645375465088E-2</c:v>
                  </c:pt>
                  <c:pt idx="5">
                    <c:v>5.1217596802487941E-2</c:v>
                  </c:pt>
                  <c:pt idx="6">
                    <c:v>9.7929679986315771E-2</c:v>
                  </c:pt>
                  <c:pt idx="7">
                    <c:v>8.4052893399863979E-2</c:v>
                  </c:pt>
                </c:numCache>
              </c:numRef>
            </c:plus>
            <c:minus>
              <c:numRef>
                <c:f>Sheet1!$U$2:$U$9</c:f>
                <c:numCache>
                  <c:formatCode>General</c:formatCode>
                  <c:ptCount val="8"/>
                  <c:pt idx="0">
                    <c:v>1.0792590050585633E-3</c:v>
                  </c:pt>
                  <c:pt idx="1">
                    <c:v>1.3977442144000769E-3</c:v>
                  </c:pt>
                  <c:pt idx="2">
                    <c:v>3.597897534208925E-3</c:v>
                  </c:pt>
                  <c:pt idx="3">
                    <c:v>9.3390660965406797E-2</c:v>
                  </c:pt>
                  <c:pt idx="4">
                    <c:v>2.1461645375465088E-2</c:v>
                  </c:pt>
                  <c:pt idx="5">
                    <c:v>5.1217596802487941E-2</c:v>
                  </c:pt>
                  <c:pt idx="6">
                    <c:v>9.7929679986315771E-2</c:v>
                  </c:pt>
                  <c:pt idx="7">
                    <c:v>8.4052893399863979E-2</c:v>
                  </c:pt>
                </c:numCache>
              </c:numRef>
            </c:minus>
          </c:errBars>
          <c:cat>
            <c:strRef>
              <c:f>Sheet1!$N$2:$N$9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Sheet1!$S$2:$S$9</c:f>
              <c:numCache>
                <c:formatCode>0.00%</c:formatCode>
                <c:ptCount val="8"/>
                <c:pt idx="0">
                  <c:v>2.6199999999999995E-3</c:v>
                </c:pt>
                <c:pt idx="1">
                  <c:v>2.4866666666666665E-3</c:v>
                </c:pt>
                <c:pt idx="2">
                  <c:v>6.3100000000000005E-3</c:v>
                </c:pt>
                <c:pt idx="3">
                  <c:v>0.14986666666666668</c:v>
                </c:pt>
                <c:pt idx="4">
                  <c:v>0.30686666666666668</c:v>
                </c:pt>
                <c:pt idx="5">
                  <c:v>0.40923333333333334</c:v>
                </c:pt>
                <c:pt idx="6">
                  <c:v>0.40966666666666668</c:v>
                </c:pt>
                <c:pt idx="7">
                  <c:v>0.41266666666666668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B54E-8497-0E8596648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594351"/>
        <c:axId val="1"/>
      </c:barChart>
      <c:catAx>
        <c:axId val="191059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94351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islet+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D21</c:v>
          </c:tx>
          <c:spPr>
            <a:solidFill>
              <a:srgbClr val="E97132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Sheet1!$V$19:$V$26</c:f>
                <c:numCache>
                  <c:formatCode>General</c:formatCode>
                  <c:ptCount val="8"/>
                  <c:pt idx="0">
                    <c:v>6.9900548400328472E-2</c:v>
                  </c:pt>
                  <c:pt idx="1">
                    <c:v>0.25776744471627033</c:v>
                  </c:pt>
                  <c:pt idx="2">
                    <c:v>0.13887125932555938</c:v>
                  </c:pt>
                  <c:pt idx="3">
                    <c:v>0.17278274090763709</c:v>
                  </c:pt>
                  <c:pt idx="4">
                    <c:v>3.4127212992957227E-2</c:v>
                  </c:pt>
                  <c:pt idx="5">
                    <c:v>2.2661764175711377E-2</c:v>
                  </c:pt>
                  <c:pt idx="6">
                    <c:v>4.6456670373825053E-2</c:v>
                  </c:pt>
                  <c:pt idx="7">
                    <c:v>0.14190584515406302</c:v>
                  </c:pt>
                </c:numCache>
              </c:numRef>
            </c:plus>
            <c:minus>
              <c:numRef>
                <c:f>Sheet1!$V$19:$V$26</c:f>
                <c:numCache>
                  <c:formatCode>General</c:formatCode>
                  <c:ptCount val="8"/>
                  <c:pt idx="0">
                    <c:v>6.9900548400328472E-2</c:v>
                  </c:pt>
                  <c:pt idx="1">
                    <c:v>0.25776744471627033</c:v>
                  </c:pt>
                  <c:pt idx="2">
                    <c:v>0.13887125932555938</c:v>
                  </c:pt>
                  <c:pt idx="3">
                    <c:v>0.17278274090763709</c:v>
                  </c:pt>
                  <c:pt idx="4">
                    <c:v>3.4127212992957227E-2</c:v>
                  </c:pt>
                  <c:pt idx="5">
                    <c:v>2.2661764175711377E-2</c:v>
                  </c:pt>
                  <c:pt idx="6">
                    <c:v>4.6456670373825053E-2</c:v>
                  </c:pt>
                  <c:pt idx="7">
                    <c:v>0.14190584515406302</c:v>
                  </c:pt>
                </c:numCache>
              </c:numRef>
            </c:minus>
          </c:errBars>
          <c:cat>
            <c:strRef>
              <c:f>Sheet1!$N$19:$N$28</c:f>
              <c:strCache>
                <c:ptCount val="10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  <c:pt idx="8">
                  <c:v>d3</c:v>
                </c:pt>
                <c:pt idx="9">
                  <c:v>d4</c:v>
                </c:pt>
              </c:strCache>
            </c:strRef>
          </c:cat>
          <c:val>
            <c:numRef>
              <c:f>Sheet1!$T$19:$T$26</c:f>
              <c:numCache>
                <c:formatCode>0.00%</c:formatCode>
                <c:ptCount val="8"/>
                <c:pt idx="0">
                  <c:v>0.14170000000000002</c:v>
                </c:pt>
                <c:pt idx="1">
                  <c:v>0.60283333333333333</c:v>
                </c:pt>
                <c:pt idx="2">
                  <c:v>0.66459999999999997</c:v>
                </c:pt>
                <c:pt idx="3">
                  <c:v>0.5769333333333333</c:v>
                </c:pt>
                <c:pt idx="4">
                  <c:v>0.61099999999999999</c:v>
                </c:pt>
                <c:pt idx="5">
                  <c:v>0.40166666666666667</c:v>
                </c:pt>
                <c:pt idx="6">
                  <c:v>0.41966666666666663</c:v>
                </c:pt>
                <c:pt idx="7">
                  <c:v>0.2132333333333333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5-7541-B2D5-137784645D54}"/>
            </c:ext>
          </c:extLst>
        </c:ser>
        <c:ser>
          <c:idx val="1"/>
          <c:order val="1"/>
          <c:tx>
            <c:v>T21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Sheet1!$V$2:$V$9</c:f>
                <c:numCache>
                  <c:formatCode>General</c:formatCode>
                  <c:ptCount val="8"/>
                  <c:pt idx="0">
                    <c:v>6.5819115933155953E-2</c:v>
                  </c:pt>
                  <c:pt idx="1">
                    <c:v>0.12826433781669605</c:v>
                  </c:pt>
                  <c:pt idx="2">
                    <c:v>0.10450750414311057</c:v>
                  </c:pt>
                  <c:pt idx="3">
                    <c:v>0.13235410416337273</c:v>
                  </c:pt>
                  <c:pt idx="4">
                    <c:v>6.3092524649649762E-2</c:v>
                  </c:pt>
                  <c:pt idx="5">
                    <c:v>9.0247806990899862E-2</c:v>
                  </c:pt>
                  <c:pt idx="6">
                    <c:v>6.7488270585833343E-2</c:v>
                  </c:pt>
                  <c:pt idx="7">
                    <c:v>6.8858954069572653E-2</c:v>
                  </c:pt>
                </c:numCache>
              </c:numRef>
            </c:plus>
            <c:minus>
              <c:numRef>
                <c:f>Sheet1!$V$2:$V$9</c:f>
                <c:numCache>
                  <c:formatCode>General</c:formatCode>
                  <c:ptCount val="8"/>
                  <c:pt idx="0">
                    <c:v>6.5819115933155953E-2</c:v>
                  </c:pt>
                  <c:pt idx="1">
                    <c:v>0.12826433781669605</c:v>
                  </c:pt>
                  <c:pt idx="2">
                    <c:v>0.10450750414311057</c:v>
                  </c:pt>
                  <c:pt idx="3">
                    <c:v>0.13235410416337273</c:v>
                  </c:pt>
                  <c:pt idx="4">
                    <c:v>6.3092524649649762E-2</c:v>
                  </c:pt>
                  <c:pt idx="5">
                    <c:v>9.0247806990899862E-2</c:v>
                  </c:pt>
                  <c:pt idx="6">
                    <c:v>6.7488270585833343E-2</c:v>
                  </c:pt>
                  <c:pt idx="7">
                    <c:v>6.8858954069572653E-2</c:v>
                  </c:pt>
                </c:numCache>
              </c:numRef>
            </c:minus>
          </c:errBars>
          <c:cat>
            <c:strRef>
              <c:f>Sheet1!$N$2:$N$9</c:f>
              <c:strCache>
                <c:ptCount val="8"/>
                <c:pt idx="0">
                  <c:v>d3</c:v>
                </c:pt>
                <c:pt idx="1">
                  <c:v>d4</c:v>
                </c:pt>
                <c:pt idx="2">
                  <c:v>d5</c:v>
                </c:pt>
                <c:pt idx="3">
                  <c:v>d6</c:v>
                </c:pt>
                <c:pt idx="4">
                  <c:v>d7</c:v>
                </c:pt>
                <c:pt idx="5">
                  <c:v>d8</c:v>
                </c:pt>
                <c:pt idx="6">
                  <c:v>d9</c:v>
                </c:pt>
                <c:pt idx="7">
                  <c:v>d10</c:v>
                </c:pt>
              </c:strCache>
            </c:strRef>
          </c:cat>
          <c:val>
            <c:numRef>
              <c:f>Sheet1!$T$2:$T$9</c:f>
              <c:numCache>
                <c:formatCode>0.00%</c:formatCode>
                <c:ptCount val="8"/>
                <c:pt idx="0">
                  <c:v>0.10253666666666666</c:v>
                </c:pt>
                <c:pt idx="1">
                  <c:v>0.49035333333333336</c:v>
                </c:pt>
                <c:pt idx="2">
                  <c:v>0.70192333333333323</c:v>
                </c:pt>
                <c:pt idx="3">
                  <c:v>0.63293333333333335</c:v>
                </c:pt>
                <c:pt idx="4">
                  <c:v>0.63200000000000001</c:v>
                </c:pt>
                <c:pt idx="5">
                  <c:v>0.48099999999999993</c:v>
                </c:pt>
                <c:pt idx="6">
                  <c:v>0.41799999999999998</c:v>
                </c:pt>
                <c:pt idx="7">
                  <c:v>0.36366666666666675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5-7541-B2D5-13778464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334255"/>
        <c:axId val="1"/>
      </c:barChart>
      <c:catAx>
        <c:axId val="191133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34255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ctnt+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ctnt (ra)</c:v>
          </c:tx>
          <c:spPr>
            <a:solidFill>
              <a:srgbClr val="156082"/>
            </a:solid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(Sheet1!$U$27,Sheet1!$U$28,Sheet1!$U$30,Sheet1!$U$32,Sheet1!$U$34)</c:f>
                <c:numCache>
                  <c:formatCode>General</c:formatCode>
                  <c:ptCount val="5"/>
                  <c:pt idx="0">
                    <c:v>6.6959357490611838E-4</c:v>
                  </c:pt>
                  <c:pt idx="1">
                    <c:v>3.348963355361709E-4</c:v>
                  </c:pt>
                  <c:pt idx="2">
                    <c:v>5.7154760664940851E-3</c:v>
                  </c:pt>
                  <c:pt idx="3">
                    <c:v>0.10036775710688499</c:v>
                  </c:pt>
                  <c:pt idx="4">
                    <c:v>8.6237746311512833E-2</c:v>
                  </c:pt>
                </c:numCache>
              </c:numRef>
            </c:plus>
            <c:minus>
              <c:numRef>
                <c:f>(Sheet1!$U$27,Sheet1!$U$28,Sheet1!$U$30,Sheet1!$U$32,Sheet1!$U$34)</c:f>
                <c:numCache>
                  <c:formatCode>General</c:formatCode>
                  <c:ptCount val="5"/>
                  <c:pt idx="0">
                    <c:v>6.6959357490611838E-4</c:v>
                  </c:pt>
                  <c:pt idx="1">
                    <c:v>3.348963355361709E-4</c:v>
                  </c:pt>
                  <c:pt idx="2">
                    <c:v>5.7154760664940851E-3</c:v>
                  </c:pt>
                  <c:pt idx="3">
                    <c:v>0.10036775710688499</c:v>
                  </c:pt>
                  <c:pt idx="4">
                    <c:v>8.6237746311512833E-2</c:v>
                  </c:pt>
                </c:numCache>
              </c:numRef>
            </c:minus>
          </c:errBars>
          <c:cat>
            <c:strRef>
              <c:f>(Sheet1!$N$27:$N$28,Sheet1!$N$30,Sheet1!$N$32,Sheet1!$N$34)</c:f>
              <c:strCache>
                <c:ptCount val="5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</c:strCache>
            </c:strRef>
          </c:cat>
          <c:val>
            <c:numRef>
              <c:f>(Sheet1!$S$27,Sheet1!$S$28,Sheet1!$S$30,Sheet1!$S$32,Sheet1!$S$34)</c:f>
              <c:numCache>
                <c:formatCode>0.00%</c:formatCode>
                <c:ptCount val="5"/>
                <c:pt idx="0">
                  <c:v>2.8866666666666672E-3</c:v>
                </c:pt>
                <c:pt idx="1">
                  <c:v>1.5533333333333334E-3</c:v>
                </c:pt>
                <c:pt idx="2">
                  <c:v>4.36E-2</c:v>
                </c:pt>
                <c:pt idx="3">
                  <c:v>0.27010000000000001</c:v>
                </c:pt>
                <c:pt idx="4">
                  <c:v>0.38253333333333339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A-6648-ACF3-A8CD78D2BD76}"/>
            </c:ext>
          </c:extLst>
        </c:ser>
        <c:ser>
          <c:idx val="0"/>
          <c:order val="1"/>
          <c:tx>
            <c:v>ctnt </c:v>
          </c:tx>
          <c:spPr>
            <a:blipFill dpi="0" rotWithShape="0">
              <a:blip xmlns:r="http://schemas.openxmlformats.org/officeDocument/2006/relationships" r:embed="rId1"/>
              <a:srcRect/>
              <a:tile tx="0" ty="0" sx="100000" sy="100000" flip="none" algn="tl"/>
            </a:blipFill>
            <a:ln w="25400"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(Sheet1!$U$10,Sheet1!$U$11,Sheet1!$U$13,Sheet1!$U$15,Sheet1!$U$17)</c:f>
                <c:numCache>
                  <c:formatCode>General</c:formatCode>
                  <c:ptCount val="5"/>
                  <c:pt idx="0">
                    <c:v>1.0792590050585633E-3</c:v>
                  </c:pt>
                  <c:pt idx="1">
                    <c:v>1.4974051630144128E-4</c:v>
                  </c:pt>
                  <c:pt idx="2">
                    <c:v>2.9274030964130865E-2</c:v>
                  </c:pt>
                  <c:pt idx="3">
                    <c:v>3.2221455929585502E-2</c:v>
                  </c:pt>
                  <c:pt idx="4">
                    <c:v>5.6875673378187074E-2</c:v>
                  </c:pt>
                </c:numCache>
              </c:numRef>
            </c:plus>
            <c:minus>
              <c:numRef>
                <c:f>(Sheet1!$U$10,Sheet1!$U$11,Sheet1!$U$13,Sheet1!$U$15,Sheet1!$U$17)</c:f>
                <c:numCache>
                  <c:formatCode>General</c:formatCode>
                  <c:ptCount val="5"/>
                  <c:pt idx="0">
                    <c:v>1.0792590050585633E-3</c:v>
                  </c:pt>
                  <c:pt idx="1">
                    <c:v>1.4974051630144128E-4</c:v>
                  </c:pt>
                  <c:pt idx="2">
                    <c:v>2.9274030964130865E-2</c:v>
                  </c:pt>
                  <c:pt idx="3">
                    <c:v>3.2221455929585502E-2</c:v>
                  </c:pt>
                  <c:pt idx="4">
                    <c:v>5.6875673378187074E-2</c:v>
                  </c:pt>
                </c:numCache>
              </c:numRef>
            </c:minus>
          </c:errBars>
          <c:cat>
            <c:strRef>
              <c:f>(Sheet1!$N$27:$N$28,Sheet1!$N$30,Sheet1!$N$32,Sheet1!$N$34)</c:f>
              <c:strCache>
                <c:ptCount val="5"/>
                <c:pt idx="0">
                  <c:v>d3</c:v>
                </c:pt>
                <c:pt idx="1">
                  <c:v>d4</c:v>
                </c:pt>
                <c:pt idx="2">
                  <c:v>d6</c:v>
                </c:pt>
                <c:pt idx="3">
                  <c:v>d8</c:v>
                </c:pt>
                <c:pt idx="4">
                  <c:v>d10</c:v>
                </c:pt>
              </c:strCache>
            </c:strRef>
          </c:cat>
          <c:val>
            <c:numRef>
              <c:f>(Sheet1!$S$10,Sheet1!$S$11,Sheet1!$S$13,Sheet1!$S$15,Sheet1!$S$17)</c:f>
              <c:numCache>
                <c:formatCode>0.00%</c:formatCode>
                <c:ptCount val="5"/>
                <c:pt idx="0">
                  <c:v>2.6199999999999995E-3</c:v>
                </c:pt>
                <c:pt idx="1">
                  <c:v>1.7966666666666667E-3</c:v>
                </c:pt>
                <c:pt idx="2">
                  <c:v>0.14926666666666666</c:v>
                </c:pt>
                <c:pt idx="3">
                  <c:v>0.56366666666666665</c:v>
                </c:pt>
                <c:pt idx="4">
                  <c:v>0.62606666666666655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A-6648-ACF3-A8CD78D2B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782543"/>
        <c:axId val="1"/>
      </c:barChart>
      <c:catAx>
        <c:axId val="194978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8254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622300</xdr:colOff>
      <xdr:row>15</xdr:row>
      <xdr:rowOff>139700</xdr:rowOff>
    </xdr:from>
    <xdr:to>
      <xdr:col>29</xdr:col>
      <xdr:colOff>241300</xdr:colOff>
      <xdr:row>29</xdr:row>
      <xdr:rowOff>38100</xdr:rowOff>
    </xdr:to>
    <xdr:graphicFrame macro="">
      <xdr:nvGraphicFramePr>
        <xdr:cNvPr id="1298356" name="Chart 3">
          <a:extLst>
            <a:ext uri="{FF2B5EF4-FFF2-40B4-BE49-F238E27FC236}">
              <a16:creationId xmlns:a16="http://schemas.microsoft.com/office/drawing/2014/main" id="{00702FDD-3210-31EA-4B9F-326DB93C5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685800</xdr:colOff>
      <xdr:row>1</xdr:row>
      <xdr:rowOff>88900</xdr:rowOff>
    </xdr:from>
    <xdr:to>
      <xdr:col>29</xdr:col>
      <xdr:colOff>304800</xdr:colOff>
      <xdr:row>14</xdr:row>
      <xdr:rowOff>190500</xdr:rowOff>
    </xdr:to>
    <xdr:graphicFrame macro="">
      <xdr:nvGraphicFramePr>
        <xdr:cNvPr id="1298357" name="Chart 4">
          <a:extLst>
            <a:ext uri="{FF2B5EF4-FFF2-40B4-BE49-F238E27FC236}">
              <a16:creationId xmlns:a16="http://schemas.microsoft.com/office/drawing/2014/main" id="{4F89A9BD-0FC6-2EA2-9A8A-44735D8FB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215900</xdr:colOff>
      <xdr:row>52</xdr:row>
      <xdr:rowOff>165100</xdr:rowOff>
    </xdr:from>
    <xdr:to>
      <xdr:col>30</xdr:col>
      <xdr:colOff>711200</xdr:colOff>
      <xdr:row>71</xdr:row>
      <xdr:rowOff>63500</xdr:rowOff>
    </xdr:to>
    <xdr:graphicFrame macro="">
      <xdr:nvGraphicFramePr>
        <xdr:cNvPr id="1298358" name="Chart 10">
          <a:extLst>
            <a:ext uri="{FF2B5EF4-FFF2-40B4-BE49-F238E27FC236}">
              <a16:creationId xmlns:a16="http://schemas.microsoft.com/office/drawing/2014/main" id="{2163F378-56A8-28A1-AB36-00CF79274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228600</xdr:colOff>
      <xdr:row>33</xdr:row>
      <xdr:rowOff>114300</xdr:rowOff>
    </xdr:from>
    <xdr:to>
      <xdr:col>30</xdr:col>
      <xdr:colOff>723900</xdr:colOff>
      <xdr:row>52</xdr:row>
      <xdr:rowOff>12700</xdr:rowOff>
    </xdr:to>
    <xdr:graphicFrame macro="">
      <xdr:nvGraphicFramePr>
        <xdr:cNvPr id="1298359" name="Chart 11">
          <a:extLst>
            <a:ext uri="{FF2B5EF4-FFF2-40B4-BE49-F238E27FC236}">
              <a16:creationId xmlns:a16="http://schemas.microsoft.com/office/drawing/2014/main" id="{D8391829-38F5-E4A4-2595-FC16C65B9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35</xdr:row>
      <xdr:rowOff>88900</xdr:rowOff>
    </xdr:from>
    <xdr:to>
      <xdr:col>17</xdr:col>
      <xdr:colOff>584200</xdr:colOff>
      <xdr:row>48</xdr:row>
      <xdr:rowOff>190500</xdr:rowOff>
    </xdr:to>
    <xdr:graphicFrame macro="">
      <xdr:nvGraphicFramePr>
        <xdr:cNvPr id="1298360" name="Chart 12">
          <a:extLst>
            <a:ext uri="{FF2B5EF4-FFF2-40B4-BE49-F238E27FC236}">
              <a16:creationId xmlns:a16="http://schemas.microsoft.com/office/drawing/2014/main" id="{D511B40F-D385-4AB9-27A0-9173C0FA6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812800</xdr:colOff>
      <xdr:row>35</xdr:row>
      <xdr:rowOff>139700</xdr:rowOff>
    </xdr:from>
    <xdr:to>
      <xdr:col>23</xdr:col>
      <xdr:colOff>431800</xdr:colOff>
      <xdr:row>49</xdr:row>
      <xdr:rowOff>38100</xdr:rowOff>
    </xdr:to>
    <xdr:graphicFrame macro="">
      <xdr:nvGraphicFramePr>
        <xdr:cNvPr id="1298361" name="Chart 13">
          <a:extLst>
            <a:ext uri="{FF2B5EF4-FFF2-40B4-BE49-F238E27FC236}">
              <a16:creationId xmlns:a16="http://schemas.microsoft.com/office/drawing/2014/main" id="{CA08D08B-E880-B9D0-8CC0-3AA8BD81B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596900</xdr:colOff>
      <xdr:row>1</xdr:row>
      <xdr:rowOff>76200</xdr:rowOff>
    </xdr:from>
    <xdr:to>
      <xdr:col>35</xdr:col>
      <xdr:colOff>215900</xdr:colOff>
      <xdr:row>14</xdr:row>
      <xdr:rowOff>177800</xdr:rowOff>
    </xdr:to>
    <xdr:graphicFrame macro="">
      <xdr:nvGraphicFramePr>
        <xdr:cNvPr id="1298362" name="Chart 4">
          <a:extLst>
            <a:ext uri="{FF2B5EF4-FFF2-40B4-BE49-F238E27FC236}">
              <a16:creationId xmlns:a16="http://schemas.microsoft.com/office/drawing/2014/main" id="{97676CBB-9FAF-8D07-40EE-2E2A2A8E2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520700</xdr:colOff>
      <xdr:row>15</xdr:row>
      <xdr:rowOff>127000</xdr:rowOff>
    </xdr:from>
    <xdr:to>
      <xdr:col>35</xdr:col>
      <xdr:colOff>139700</xdr:colOff>
      <xdr:row>29</xdr:row>
      <xdr:rowOff>25400</xdr:rowOff>
    </xdr:to>
    <xdr:graphicFrame macro="">
      <xdr:nvGraphicFramePr>
        <xdr:cNvPr id="1298363" name="Chart 4">
          <a:extLst>
            <a:ext uri="{FF2B5EF4-FFF2-40B4-BE49-F238E27FC236}">
              <a16:creationId xmlns:a16="http://schemas.microsoft.com/office/drawing/2014/main" id="{432D3244-D7F2-C1E1-3463-E858A01FB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203200</xdr:colOff>
      <xdr:row>50</xdr:row>
      <xdr:rowOff>127000</xdr:rowOff>
    </xdr:from>
    <xdr:to>
      <xdr:col>17</xdr:col>
      <xdr:colOff>495300</xdr:colOff>
      <xdr:row>64</xdr:row>
      <xdr:rowOff>25400</xdr:rowOff>
    </xdr:to>
    <xdr:graphicFrame macro="">
      <xdr:nvGraphicFramePr>
        <xdr:cNvPr id="1298364" name="Chart 12">
          <a:extLst>
            <a:ext uri="{FF2B5EF4-FFF2-40B4-BE49-F238E27FC236}">
              <a16:creationId xmlns:a16="http://schemas.microsoft.com/office/drawing/2014/main" id="{D33AA942-E471-26DB-4C59-4E7419AAB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50800</xdr:colOff>
      <xdr:row>50</xdr:row>
      <xdr:rowOff>139700</xdr:rowOff>
    </xdr:from>
    <xdr:to>
      <xdr:col>23</xdr:col>
      <xdr:colOff>495300</xdr:colOff>
      <xdr:row>64</xdr:row>
      <xdr:rowOff>38100</xdr:rowOff>
    </xdr:to>
    <xdr:graphicFrame macro="">
      <xdr:nvGraphicFramePr>
        <xdr:cNvPr id="1298365" name="Chart 12">
          <a:extLst>
            <a:ext uri="{FF2B5EF4-FFF2-40B4-BE49-F238E27FC236}">
              <a16:creationId xmlns:a16="http://schemas.microsoft.com/office/drawing/2014/main" id="{D7EFE923-E0C6-E968-A34A-09E852E8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152400</xdr:colOff>
      <xdr:row>34</xdr:row>
      <xdr:rowOff>25400</xdr:rowOff>
    </xdr:from>
    <xdr:to>
      <xdr:col>37</xdr:col>
      <xdr:colOff>165100</xdr:colOff>
      <xdr:row>47</xdr:row>
      <xdr:rowOff>127000</xdr:rowOff>
    </xdr:to>
    <xdr:graphicFrame macro="">
      <xdr:nvGraphicFramePr>
        <xdr:cNvPr id="1298366" name="Chart 5">
          <a:extLst>
            <a:ext uri="{FF2B5EF4-FFF2-40B4-BE49-F238E27FC236}">
              <a16:creationId xmlns:a16="http://schemas.microsoft.com/office/drawing/2014/main" id="{CE2B5A93-D690-3D06-B679-955A835E5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279400</xdr:colOff>
      <xdr:row>49</xdr:row>
      <xdr:rowOff>165100</xdr:rowOff>
    </xdr:from>
    <xdr:to>
      <xdr:col>37</xdr:col>
      <xdr:colOff>279400</xdr:colOff>
      <xdr:row>63</xdr:row>
      <xdr:rowOff>63500</xdr:rowOff>
    </xdr:to>
    <xdr:graphicFrame macro="">
      <xdr:nvGraphicFramePr>
        <xdr:cNvPr id="1298367" name="Chart 6">
          <a:extLst>
            <a:ext uri="{FF2B5EF4-FFF2-40B4-BE49-F238E27FC236}">
              <a16:creationId xmlns:a16="http://schemas.microsoft.com/office/drawing/2014/main" id="{D3AF30F5-C532-7278-4BB1-0EE95A1F3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317500</xdr:colOff>
      <xdr:row>39</xdr:row>
      <xdr:rowOff>25400</xdr:rowOff>
    </xdr:from>
    <xdr:to>
      <xdr:col>37</xdr:col>
      <xdr:colOff>330200</xdr:colOff>
      <xdr:row>52</xdr:row>
      <xdr:rowOff>127000</xdr:rowOff>
    </xdr:to>
    <xdr:graphicFrame macro="">
      <xdr:nvGraphicFramePr>
        <xdr:cNvPr id="1298368" name="Chart 7">
          <a:extLst>
            <a:ext uri="{FF2B5EF4-FFF2-40B4-BE49-F238E27FC236}">
              <a16:creationId xmlns:a16="http://schemas.microsoft.com/office/drawing/2014/main" id="{AED02D92-0F2C-F33F-572A-A331E3739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457200</xdr:colOff>
      <xdr:row>56</xdr:row>
      <xdr:rowOff>12700</xdr:rowOff>
    </xdr:from>
    <xdr:to>
      <xdr:col>37</xdr:col>
      <xdr:colOff>457200</xdr:colOff>
      <xdr:row>69</xdr:row>
      <xdr:rowOff>114300</xdr:rowOff>
    </xdr:to>
    <xdr:graphicFrame macro="">
      <xdr:nvGraphicFramePr>
        <xdr:cNvPr id="1298369" name="Chart 8">
          <a:extLst>
            <a:ext uri="{FF2B5EF4-FFF2-40B4-BE49-F238E27FC236}">
              <a16:creationId xmlns:a16="http://schemas.microsoft.com/office/drawing/2014/main" id="{BA1E4129-D7EC-5768-583E-57DDC610B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812800</xdr:colOff>
      <xdr:row>16</xdr:row>
      <xdr:rowOff>165100</xdr:rowOff>
    </xdr:from>
    <xdr:to>
      <xdr:col>30</xdr:col>
      <xdr:colOff>431800</xdr:colOff>
      <xdr:row>30</xdr:row>
      <xdr:rowOff>63500</xdr:rowOff>
    </xdr:to>
    <xdr:graphicFrame macro="">
      <xdr:nvGraphicFramePr>
        <xdr:cNvPr id="1487077" name="Chart 1">
          <a:extLst>
            <a:ext uri="{FF2B5EF4-FFF2-40B4-BE49-F238E27FC236}">
              <a16:creationId xmlns:a16="http://schemas.microsoft.com/office/drawing/2014/main" id="{BF4DF208-7FAA-AD5C-D2A3-4AF9E99A5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774700</xdr:colOff>
      <xdr:row>0</xdr:row>
      <xdr:rowOff>0</xdr:rowOff>
    </xdr:from>
    <xdr:to>
      <xdr:col>30</xdr:col>
      <xdr:colOff>393700</xdr:colOff>
      <xdr:row>13</xdr:row>
      <xdr:rowOff>101600</xdr:rowOff>
    </xdr:to>
    <xdr:graphicFrame macro="">
      <xdr:nvGraphicFramePr>
        <xdr:cNvPr id="1487078" name="Chart 2">
          <a:extLst>
            <a:ext uri="{FF2B5EF4-FFF2-40B4-BE49-F238E27FC236}">
              <a16:creationId xmlns:a16="http://schemas.microsoft.com/office/drawing/2014/main" id="{2AAC8931-58B9-3970-9B4A-1822B191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749300</xdr:colOff>
      <xdr:row>27</xdr:row>
      <xdr:rowOff>177800</xdr:rowOff>
    </xdr:from>
    <xdr:to>
      <xdr:col>18</xdr:col>
      <xdr:colOff>63500</xdr:colOff>
      <xdr:row>41</xdr:row>
      <xdr:rowOff>76200</xdr:rowOff>
    </xdr:to>
    <xdr:graphicFrame macro="">
      <xdr:nvGraphicFramePr>
        <xdr:cNvPr id="1487079" name="Chart 2">
          <a:extLst>
            <a:ext uri="{FF2B5EF4-FFF2-40B4-BE49-F238E27FC236}">
              <a16:creationId xmlns:a16="http://schemas.microsoft.com/office/drawing/2014/main" id="{853FA238-227D-A177-895E-E3ED6C9EF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292100</xdr:colOff>
      <xdr:row>27</xdr:row>
      <xdr:rowOff>165100</xdr:rowOff>
    </xdr:from>
    <xdr:to>
      <xdr:col>23</xdr:col>
      <xdr:colOff>736600</xdr:colOff>
      <xdr:row>41</xdr:row>
      <xdr:rowOff>63500</xdr:rowOff>
    </xdr:to>
    <xdr:graphicFrame macro="">
      <xdr:nvGraphicFramePr>
        <xdr:cNvPr id="1487080" name="Chart 4">
          <a:extLst>
            <a:ext uri="{FF2B5EF4-FFF2-40B4-BE49-F238E27FC236}">
              <a16:creationId xmlns:a16="http://schemas.microsoft.com/office/drawing/2014/main" id="{3F8880B8-11CE-4AFD-A41D-A92F8BB98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C9ED-4194-394F-8229-CD9D1464121D}">
  <dimension ref="A1:V75"/>
  <sheetViews>
    <sheetView zoomScale="80" zoomScaleNormal="80" workbookViewId="0">
      <selection activeCell="T71" sqref="T71"/>
    </sheetView>
  </sheetViews>
  <sheetFormatPr baseColWidth="10" defaultRowHeight="16" x14ac:dyDescent="0.2"/>
  <cols>
    <col min="1" max="1" width="20.6640625" style="2" customWidth="1"/>
    <col min="2" max="3" width="10" style="2" customWidth="1"/>
    <col min="4" max="4" width="7.5" style="5" customWidth="1"/>
    <col min="5" max="5" width="7.5" style="2" customWidth="1"/>
    <col min="6" max="6" width="10" style="2" customWidth="1"/>
    <col min="7" max="13" width="12.83203125" style="2" customWidth="1"/>
    <col min="14" max="16384" width="10.83203125" style="2"/>
  </cols>
  <sheetData>
    <row r="1" spans="1:22" s="1" customFormat="1" x14ac:dyDescent="0.2">
      <c r="A1" s="1" t="s">
        <v>0</v>
      </c>
      <c r="B1" s="1" t="s">
        <v>79</v>
      </c>
      <c r="C1" s="1" t="s">
        <v>80</v>
      </c>
      <c r="D1" s="4" t="s">
        <v>85</v>
      </c>
      <c r="E1" s="1" t="s">
        <v>94</v>
      </c>
      <c r="F1" s="1" t="s">
        <v>4</v>
      </c>
      <c r="G1" s="1" t="s">
        <v>1</v>
      </c>
      <c r="H1" s="1" t="s">
        <v>2</v>
      </c>
      <c r="I1" s="1" t="s">
        <v>3</v>
      </c>
      <c r="J1" s="1" t="s">
        <v>77</v>
      </c>
      <c r="K1" s="1" t="s">
        <v>78</v>
      </c>
      <c r="M1" s="6" t="s">
        <v>96</v>
      </c>
      <c r="N1" s="1" t="s">
        <v>95</v>
      </c>
      <c r="O1" s="1" t="s">
        <v>4</v>
      </c>
      <c r="P1" s="1" t="s">
        <v>1</v>
      </c>
      <c r="Q1" s="1" t="s">
        <v>2</v>
      </c>
      <c r="R1" s="1" t="s">
        <v>3</v>
      </c>
      <c r="S1" s="1" t="s">
        <v>77</v>
      </c>
      <c r="T1" s="1" t="s">
        <v>78</v>
      </c>
      <c r="U1" s="1" t="s">
        <v>97</v>
      </c>
      <c r="V1" s="1" t="s">
        <v>98</v>
      </c>
    </row>
    <row r="2" spans="1:22" x14ac:dyDescent="0.2">
      <c r="A2" s="2" t="s">
        <v>24</v>
      </c>
      <c r="B2" s="2" t="s">
        <v>82</v>
      </c>
      <c r="C2" s="2" t="s">
        <v>83</v>
      </c>
      <c r="D2" s="5" t="s">
        <v>93</v>
      </c>
      <c r="E2" s="2">
        <v>1</v>
      </c>
      <c r="F2" s="3">
        <v>0.41</v>
      </c>
      <c r="G2" s="3">
        <v>0.124</v>
      </c>
      <c r="H2" s="3">
        <v>0.16300000000000001</v>
      </c>
      <c r="I2" s="3">
        <v>0.30299999999999999</v>
      </c>
      <c r="J2" s="3">
        <f t="shared" ref="J2:J33" si="0">I2+H2</f>
        <v>0.46599999999999997</v>
      </c>
      <c r="K2" s="3">
        <f t="shared" ref="K2:K33" si="1">G2+H2</f>
        <v>0.28700000000000003</v>
      </c>
      <c r="M2" s="2" t="s">
        <v>83</v>
      </c>
      <c r="N2" s="2" t="s">
        <v>86</v>
      </c>
      <c r="O2" s="3">
        <f t="shared" ref="O2:T2" si="2">AVERAGE(F5:F7)</f>
        <v>0.89633333333333332</v>
      </c>
      <c r="P2" s="3">
        <f t="shared" si="2"/>
        <v>0.10116666666666667</v>
      </c>
      <c r="Q2" s="3">
        <f t="shared" si="2"/>
        <v>1.3699999999999999E-3</v>
      </c>
      <c r="R2" s="3">
        <f t="shared" si="2"/>
        <v>1.25E-3</v>
      </c>
      <c r="S2" s="3">
        <f t="shared" si="2"/>
        <v>2.6199999999999995E-3</v>
      </c>
      <c r="T2" s="3">
        <f t="shared" si="2"/>
        <v>0.10253666666666666</v>
      </c>
      <c r="U2" s="2">
        <f>_xlfn.STDEV.P(J5:J7)</f>
        <v>1.0792590050585633E-3</v>
      </c>
      <c r="V2" s="2">
        <f>_xlfn.STDEV.P(K5:K7)</f>
        <v>6.5819115933155953E-2</v>
      </c>
    </row>
    <row r="3" spans="1:22" x14ac:dyDescent="0.2">
      <c r="A3" s="2" t="s">
        <v>48</v>
      </c>
      <c r="B3" s="2" t="s">
        <v>82</v>
      </c>
      <c r="C3" s="2" t="s">
        <v>83</v>
      </c>
      <c r="D3" s="5" t="s">
        <v>93</v>
      </c>
      <c r="E3" s="2">
        <v>2</v>
      </c>
      <c r="F3" s="3">
        <v>0.39300000000000002</v>
      </c>
      <c r="G3" s="3">
        <v>0.129</v>
      </c>
      <c r="H3" s="3">
        <v>0.32500000000000001</v>
      </c>
      <c r="I3" s="3">
        <v>0.153</v>
      </c>
      <c r="J3" s="3">
        <f t="shared" si="0"/>
        <v>0.47799999999999998</v>
      </c>
      <c r="K3" s="3">
        <f t="shared" si="1"/>
        <v>0.45400000000000001</v>
      </c>
      <c r="N3" s="2" t="s">
        <v>87</v>
      </c>
      <c r="O3" s="3">
        <f t="shared" ref="O3:T3" si="3">AVERAGE(F8:F10)</f>
        <v>0.50866666666666671</v>
      </c>
      <c r="P3" s="3">
        <f t="shared" si="3"/>
        <v>0.48900000000000005</v>
      </c>
      <c r="Q3" s="3">
        <f t="shared" si="3"/>
        <v>1.3533333333333333E-3</v>
      </c>
      <c r="R3" s="3">
        <f t="shared" si="3"/>
        <v>1.1333333333333332E-3</v>
      </c>
      <c r="S3" s="3">
        <f t="shared" si="3"/>
        <v>2.4866666666666665E-3</v>
      </c>
      <c r="T3" s="3">
        <f t="shared" si="3"/>
        <v>0.49035333333333336</v>
      </c>
      <c r="U3" s="2">
        <f>_xlfn.STDEV.P(J8:J10)</f>
        <v>1.3977442144000769E-3</v>
      </c>
      <c r="V3" s="2">
        <f>_xlfn.STDEV.P(K8:K10)</f>
        <v>0.12826433781669605</v>
      </c>
    </row>
    <row r="4" spans="1:22" x14ac:dyDescent="0.2">
      <c r="A4" s="2" t="s">
        <v>72</v>
      </c>
      <c r="B4" s="2" t="s">
        <v>82</v>
      </c>
      <c r="C4" s="2" t="s">
        <v>83</v>
      </c>
      <c r="D4" s="5" t="s">
        <v>93</v>
      </c>
      <c r="E4" s="2">
        <v>3</v>
      </c>
      <c r="F4" s="3">
        <v>0.51600000000000001</v>
      </c>
      <c r="G4" s="3">
        <v>0.19</v>
      </c>
      <c r="H4" s="3">
        <v>0.16</v>
      </c>
      <c r="I4" s="3">
        <v>0.13400000000000001</v>
      </c>
      <c r="J4" s="3">
        <f t="shared" si="0"/>
        <v>0.29400000000000004</v>
      </c>
      <c r="K4" s="3">
        <f t="shared" si="1"/>
        <v>0.35</v>
      </c>
      <c r="N4" s="2" t="s">
        <v>88</v>
      </c>
      <c r="O4" s="3">
        <f t="shared" ref="O4:T4" si="4">AVERAGE(F11:F13)</f>
        <v>0.29699999999999999</v>
      </c>
      <c r="P4" s="3">
        <f t="shared" si="4"/>
        <v>0.69666666666666666</v>
      </c>
      <c r="Q4" s="3">
        <f t="shared" si="4"/>
        <v>5.2566666666666664E-3</v>
      </c>
      <c r="R4" s="3">
        <f t="shared" si="4"/>
        <v>1.0533333333333334E-3</v>
      </c>
      <c r="S4" s="3">
        <f t="shared" si="4"/>
        <v>6.3100000000000005E-3</v>
      </c>
      <c r="T4" s="3">
        <f t="shared" si="4"/>
        <v>0.70192333333333323</v>
      </c>
      <c r="U4" s="2">
        <f>_xlfn.STDEV.P(J11:J13)</f>
        <v>3.597897534208925E-3</v>
      </c>
      <c r="V4" s="2">
        <f>_xlfn.STDEV.P(K11:K13)</f>
        <v>0.10450750414311057</v>
      </c>
    </row>
    <row r="5" spans="1:22" x14ac:dyDescent="0.2">
      <c r="A5" s="2" t="s">
        <v>17</v>
      </c>
      <c r="B5" s="2" t="s">
        <v>82</v>
      </c>
      <c r="C5" s="2" t="s">
        <v>83</v>
      </c>
      <c r="D5" s="5" t="s">
        <v>86</v>
      </c>
      <c r="E5" s="2">
        <v>1</v>
      </c>
      <c r="F5" s="3">
        <v>0.80300000000000005</v>
      </c>
      <c r="G5" s="3">
        <v>0.193</v>
      </c>
      <c r="H5" s="3">
        <v>1.6000000000000001E-3</v>
      </c>
      <c r="I5" s="3">
        <v>2.3E-3</v>
      </c>
      <c r="J5" s="3">
        <f t="shared" si="0"/>
        <v>3.8999999999999998E-3</v>
      </c>
      <c r="K5" s="3">
        <f t="shared" si="1"/>
        <v>0.1946</v>
      </c>
      <c r="N5" s="2" t="s">
        <v>89</v>
      </c>
      <c r="O5" s="3">
        <f t="shared" ref="O5:T5" si="5">AVERAGE(F14:F16)</f>
        <v>0.34433333333333332</v>
      </c>
      <c r="P5" s="3">
        <f t="shared" si="5"/>
        <v>0.5056666666666666</v>
      </c>
      <c r="Q5" s="3">
        <f t="shared" si="5"/>
        <v>0.12726666666666667</v>
      </c>
      <c r="R5" s="3">
        <f t="shared" si="5"/>
        <v>2.2599999999999999E-2</v>
      </c>
      <c r="S5" s="3">
        <f t="shared" si="5"/>
        <v>0.14986666666666668</v>
      </c>
      <c r="T5" s="3">
        <f t="shared" si="5"/>
        <v>0.63293333333333335</v>
      </c>
      <c r="U5" s="2">
        <f>_xlfn.STDEV.P(J14:J16)</f>
        <v>9.3390660965406797E-2</v>
      </c>
      <c r="V5" s="2">
        <f>_xlfn.STDEV.P(K14:K16)</f>
        <v>0.13235410416337273</v>
      </c>
    </row>
    <row r="6" spans="1:22" x14ac:dyDescent="0.2">
      <c r="A6" s="2" t="s">
        <v>41</v>
      </c>
      <c r="B6" s="2" t="s">
        <v>82</v>
      </c>
      <c r="C6" s="2" t="s">
        <v>83</v>
      </c>
      <c r="D6" s="5" t="s">
        <v>86</v>
      </c>
      <c r="E6" s="2">
        <v>2</v>
      </c>
      <c r="F6" s="3">
        <v>0.95499999999999996</v>
      </c>
      <c r="G6" s="3">
        <v>4.3700000000000003E-2</v>
      </c>
      <c r="H6" s="3">
        <v>9.1E-4</v>
      </c>
      <c r="I6" s="3">
        <v>3.5E-4</v>
      </c>
      <c r="J6" s="3">
        <f t="shared" si="0"/>
        <v>1.2600000000000001E-3</v>
      </c>
      <c r="K6" s="3">
        <f t="shared" si="1"/>
        <v>4.4610000000000004E-2</v>
      </c>
      <c r="N6" s="2" t="s">
        <v>90</v>
      </c>
      <c r="O6" s="3">
        <f t="shared" ref="O6:T6" si="6">AVERAGE(F17:F19)</f>
        <v>0.3153333333333333</v>
      </c>
      <c r="P6" s="3">
        <f t="shared" si="6"/>
        <v>0.37766666666666665</v>
      </c>
      <c r="Q6" s="3">
        <f t="shared" si="6"/>
        <v>0.2543333333333333</v>
      </c>
      <c r="R6" s="3">
        <f t="shared" si="6"/>
        <v>5.2533333333333342E-2</v>
      </c>
      <c r="S6" s="3">
        <f t="shared" si="6"/>
        <v>0.30686666666666668</v>
      </c>
      <c r="T6" s="3">
        <f t="shared" si="6"/>
        <v>0.63200000000000001</v>
      </c>
      <c r="U6" s="2">
        <f>_xlfn.STDEV.P(J17:J19)</f>
        <v>2.1461645375465088E-2</v>
      </c>
      <c r="V6" s="2">
        <f>_xlfn.STDEV.P(K17:K19)</f>
        <v>6.3092524649649762E-2</v>
      </c>
    </row>
    <row r="7" spans="1:22" x14ac:dyDescent="0.2">
      <c r="A7" s="2" t="s">
        <v>65</v>
      </c>
      <c r="B7" s="2" t="s">
        <v>82</v>
      </c>
      <c r="C7" s="2" t="s">
        <v>83</v>
      </c>
      <c r="D7" s="5" t="s">
        <v>86</v>
      </c>
      <c r="E7" s="2">
        <v>3</v>
      </c>
      <c r="F7" s="3">
        <v>0.93100000000000005</v>
      </c>
      <c r="G7" s="3">
        <v>6.6799999999999998E-2</v>
      </c>
      <c r="H7" s="3">
        <v>1.6000000000000001E-3</v>
      </c>
      <c r="I7" s="3">
        <v>1.1000000000000001E-3</v>
      </c>
      <c r="J7" s="3">
        <f t="shared" si="0"/>
        <v>2.7000000000000001E-3</v>
      </c>
      <c r="K7" s="3">
        <f t="shared" si="1"/>
        <v>6.8400000000000002E-2</v>
      </c>
      <c r="N7" s="2" t="s">
        <v>91</v>
      </c>
      <c r="O7" s="3">
        <f t="shared" ref="O7:T7" si="7">AVERAGE(F20:F22)</f>
        <v>0.36499999999999999</v>
      </c>
      <c r="P7" s="3">
        <f t="shared" si="7"/>
        <v>0.22566666666666668</v>
      </c>
      <c r="Q7" s="3">
        <f t="shared" si="7"/>
        <v>0.25533333333333336</v>
      </c>
      <c r="R7" s="3">
        <f t="shared" si="7"/>
        <v>0.15390000000000001</v>
      </c>
      <c r="S7" s="3">
        <f t="shared" si="7"/>
        <v>0.40923333333333334</v>
      </c>
      <c r="T7" s="3">
        <f t="shared" si="7"/>
        <v>0.48099999999999993</v>
      </c>
      <c r="U7" s="2">
        <f>_xlfn.STDEV.P(J20:J22)</f>
        <v>5.1217596802487941E-2</v>
      </c>
      <c r="V7" s="2">
        <f>_xlfn.STDEV.P(K20:K22)</f>
        <v>9.0247806990899862E-2</v>
      </c>
    </row>
    <row r="8" spans="1:22" x14ac:dyDescent="0.2">
      <c r="A8" s="2" t="s">
        <v>18</v>
      </c>
      <c r="B8" s="2" t="s">
        <v>82</v>
      </c>
      <c r="C8" s="2" t="s">
        <v>83</v>
      </c>
      <c r="D8" s="5" t="s">
        <v>87</v>
      </c>
      <c r="E8" s="2">
        <v>1</v>
      </c>
      <c r="F8" s="3">
        <v>0.378</v>
      </c>
      <c r="G8" s="3">
        <v>0.61799999999999999</v>
      </c>
      <c r="H8" s="3">
        <v>2E-3</v>
      </c>
      <c r="I8" s="3">
        <v>2.3999999999999998E-3</v>
      </c>
      <c r="J8" s="3">
        <f t="shared" si="0"/>
        <v>4.3999999999999994E-3</v>
      </c>
      <c r="K8" s="3">
        <f t="shared" si="1"/>
        <v>0.62</v>
      </c>
      <c r="N8" s="2" t="s">
        <v>92</v>
      </c>
      <c r="O8" s="3">
        <f t="shared" ref="O8:T8" si="8">AVERAGE(F23:F25)</f>
        <v>0.41500000000000004</v>
      </c>
      <c r="P8" s="3">
        <f t="shared" si="8"/>
        <v>0.17499999999999996</v>
      </c>
      <c r="Q8" s="3">
        <f t="shared" si="8"/>
        <v>0.24299999999999999</v>
      </c>
      <c r="R8" s="3">
        <f t="shared" si="8"/>
        <v>0.16666666666666666</v>
      </c>
      <c r="S8" s="3">
        <f t="shared" si="8"/>
        <v>0.40966666666666668</v>
      </c>
      <c r="T8" s="3">
        <f t="shared" si="8"/>
        <v>0.41799999999999998</v>
      </c>
      <c r="U8" s="2">
        <f>_xlfn.STDEV.P(J23:J25)</f>
        <v>9.7929679986315771E-2</v>
      </c>
      <c r="V8" s="2">
        <f>_xlfn.STDEV.P(K23:K25)</f>
        <v>6.7488270585833343E-2</v>
      </c>
    </row>
    <row r="9" spans="1:22" x14ac:dyDescent="0.2">
      <c r="A9" s="2" t="s">
        <v>42</v>
      </c>
      <c r="B9" s="2" t="s">
        <v>82</v>
      </c>
      <c r="C9" s="2" t="s">
        <v>83</v>
      </c>
      <c r="D9" s="5" t="s">
        <v>87</v>
      </c>
      <c r="E9" s="2">
        <v>2</v>
      </c>
      <c r="F9" s="3">
        <v>0.68400000000000005</v>
      </c>
      <c r="G9" s="3">
        <v>0.315</v>
      </c>
      <c r="H9" s="3">
        <v>6.6E-4</v>
      </c>
      <c r="I9" s="3">
        <v>4.4000000000000002E-4</v>
      </c>
      <c r="J9" s="3">
        <f t="shared" si="0"/>
        <v>1.1000000000000001E-3</v>
      </c>
      <c r="K9" s="3">
        <f t="shared" si="1"/>
        <v>0.31566</v>
      </c>
      <c r="N9" s="2" t="s">
        <v>93</v>
      </c>
      <c r="O9" s="3">
        <f t="shared" ref="O9:T9" si="9">AVERAGE(F2:F4)</f>
        <v>0.43966666666666665</v>
      </c>
      <c r="P9" s="3">
        <f t="shared" si="9"/>
        <v>0.14766666666666667</v>
      </c>
      <c r="Q9" s="3">
        <f t="shared" si="9"/>
        <v>0.216</v>
      </c>
      <c r="R9" s="3">
        <f t="shared" si="9"/>
        <v>0.19666666666666666</v>
      </c>
      <c r="S9" s="3">
        <f t="shared" si="9"/>
        <v>0.41266666666666668</v>
      </c>
      <c r="T9" s="3">
        <f t="shared" si="9"/>
        <v>0.36366666666666675</v>
      </c>
      <c r="U9" s="2">
        <f>_xlfn.STDEV.P(J2:J4)</f>
        <v>8.4052893399863979E-2</v>
      </c>
      <c r="V9" s="2">
        <f>_xlfn.STDEV.P(K2:K4)</f>
        <v>6.8858954069572653E-2</v>
      </c>
    </row>
    <row r="10" spans="1:22" x14ac:dyDescent="0.2">
      <c r="A10" s="2" t="s">
        <v>66</v>
      </c>
      <c r="B10" s="2" t="s">
        <v>82</v>
      </c>
      <c r="C10" s="2" t="s">
        <v>83</v>
      </c>
      <c r="D10" s="5" t="s">
        <v>87</v>
      </c>
      <c r="E10" s="2">
        <v>3</v>
      </c>
      <c r="F10" s="3">
        <v>0.46400000000000002</v>
      </c>
      <c r="G10" s="3">
        <v>0.53400000000000003</v>
      </c>
      <c r="H10" s="3">
        <v>1.4E-3</v>
      </c>
      <c r="I10" s="3">
        <v>5.5999999999999995E-4</v>
      </c>
      <c r="J10" s="3">
        <f t="shared" si="0"/>
        <v>1.9599999999999999E-3</v>
      </c>
      <c r="K10" s="3">
        <f t="shared" si="1"/>
        <v>0.53539999999999999</v>
      </c>
      <c r="M10" s="2" t="s">
        <v>84</v>
      </c>
      <c r="N10" s="2" t="s">
        <v>86</v>
      </c>
      <c r="O10" s="3">
        <f>O2</f>
        <v>0.89633333333333332</v>
      </c>
      <c r="P10" s="3">
        <f t="shared" ref="P10:V10" si="10">P2</f>
        <v>0.10116666666666667</v>
      </c>
      <c r="Q10" s="3">
        <f t="shared" si="10"/>
        <v>1.3699999999999999E-3</v>
      </c>
      <c r="R10" s="3">
        <f t="shared" si="10"/>
        <v>1.25E-3</v>
      </c>
      <c r="S10" s="3">
        <f t="shared" si="10"/>
        <v>2.6199999999999995E-3</v>
      </c>
      <c r="T10" s="3">
        <f t="shared" si="10"/>
        <v>0.10253666666666666</v>
      </c>
      <c r="U10" s="3">
        <f t="shared" si="10"/>
        <v>1.0792590050585633E-3</v>
      </c>
      <c r="V10" s="3">
        <f t="shared" si="10"/>
        <v>6.5819115933155953E-2</v>
      </c>
    </row>
    <row r="11" spans="1:22" x14ac:dyDescent="0.2">
      <c r="A11" s="2" t="s">
        <v>19</v>
      </c>
      <c r="B11" s="2" t="s">
        <v>82</v>
      </c>
      <c r="C11" s="2" t="s">
        <v>83</v>
      </c>
      <c r="D11" s="5" t="s">
        <v>88</v>
      </c>
      <c r="E11" s="2">
        <v>1</v>
      </c>
      <c r="F11" s="3">
        <v>0.153</v>
      </c>
      <c r="G11" s="3">
        <v>0.83799999999999997</v>
      </c>
      <c r="H11" s="3">
        <v>7.4999999999999997E-3</v>
      </c>
      <c r="I11" s="3">
        <v>1.6000000000000001E-3</v>
      </c>
      <c r="J11" s="3">
        <f t="shared" si="0"/>
        <v>9.1000000000000004E-3</v>
      </c>
      <c r="K11" s="3">
        <f t="shared" si="1"/>
        <v>0.84549999999999992</v>
      </c>
      <c r="N11" s="2" t="s">
        <v>87</v>
      </c>
      <c r="O11" s="3">
        <f t="shared" ref="O11:T11" si="11">AVERAGE(F29:F31)</f>
        <v>0.71066666666666667</v>
      </c>
      <c r="P11" s="3">
        <f t="shared" si="11"/>
        <v>0.28733333333333338</v>
      </c>
      <c r="Q11" s="3">
        <f t="shared" si="11"/>
        <v>1.1233333333333332E-3</v>
      </c>
      <c r="R11" s="3">
        <f t="shared" si="11"/>
        <v>6.733333333333334E-4</v>
      </c>
      <c r="S11" s="3">
        <f t="shared" si="11"/>
        <v>1.7966666666666667E-3</v>
      </c>
      <c r="T11" s="3">
        <f t="shared" si="11"/>
        <v>0.28845666666666669</v>
      </c>
      <c r="U11" s="2">
        <f>_xlfn.STDEV.P(J29:J31)</f>
        <v>1.4974051630144128E-4</v>
      </c>
      <c r="V11" s="2">
        <f>_xlfn.STDEV.P(K29:K31)</f>
        <v>3.1112994427123578E-2</v>
      </c>
    </row>
    <row r="12" spans="1:22" x14ac:dyDescent="0.2">
      <c r="A12" s="2" t="s">
        <v>43</v>
      </c>
      <c r="B12" s="2" t="s">
        <v>82</v>
      </c>
      <c r="C12" s="2" t="s">
        <v>83</v>
      </c>
      <c r="D12" s="5" t="s">
        <v>88</v>
      </c>
      <c r="E12" s="2">
        <v>2</v>
      </c>
      <c r="F12" s="3">
        <v>0.4</v>
      </c>
      <c r="G12" s="3">
        <v>0.59899999999999998</v>
      </c>
      <c r="H12" s="3">
        <v>7.6999999999999996E-4</v>
      </c>
      <c r="I12" s="3">
        <v>4.6000000000000001E-4</v>
      </c>
      <c r="J12" s="3">
        <f t="shared" si="0"/>
        <v>1.23E-3</v>
      </c>
      <c r="K12" s="3">
        <f t="shared" si="1"/>
        <v>0.59977000000000003</v>
      </c>
      <c r="N12" s="2" t="s">
        <v>88</v>
      </c>
      <c r="O12" s="3"/>
      <c r="P12" s="3"/>
      <c r="Q12" s="3"/>
      <c r="R12" s="3"/>
      <c r="S12" s="3"/>
      <c r="T12" s="3"/>
    </row>
    <row r="13" spans="1:22" x14ac:dyDescent="0.2">
      <c r="A13" s="2" t="s">
        <v>67</v>
      </c>
      <c r="B13" s="2" t="s">
        <v>82</v>
      </c>
      <c r="C13" s="2" t="s">
        <v>83</v>
      </c>
      <c r="D13" s="5" t="s">
        <v>88</v>
      </c>
      <c r="E13" s="2">
        <v>3</v>
      </c>
      <c r="F13" s="3">
        <v>0.33800000000000002</v>
      </c>
      <c r="G13" s="3">
        <v>0.65300000000000002</v>
      </c>
      <c r="H13" s="3">
        <v>7.4999999999999997E-3</v>
      </c>
      <c r="I13" s="3">
        <v>1.1000000000000001E-3</v>
      </c>
      <c r="J13" s="3">
        <f t="shared" si="0"/>
        <v>8.6E-3</v>
      </c>
      <c r="K13" s="3">
        <f t="shared" si="1"/>
        <v>0.66049999999999998</v>
      </c>
      <c r="N13" s="2" t="s">
        <v>89</v>
      </c>
      <c r="O13" s="3">
        <f t="shared" ref="O13:T13" si="12">AVERAGE(F32:F34)</f>
        <v>0.47700000000000004</v>
      </c>
      <c r="P13" s="3">
        <f t="shared" si="12"/>
        <v>0.37366666666666665</v>
      </c>
      <c r="Q13" s="3">
        <f t="shared" si="12"/>
        <v>0.11499999999999999</v>
      </c>
      <c r="R13" s="3">
        <f t="shared" si="12"/>
        <v>3.4266666666666661E-2</v>
      </c>
      <c r="S13" s="3">
        <f t="shared" si="12"/>
        <v>0.14926666666666666</v>
      </c>
      <c r="T13" s="3">
        <f t="shared" si="12"/>
        <v>0.48866666666666664</v>
      </c>
      <c r="U13" s="2">
        <f>_xlfn.STDEV.P(J32:J34)</f>
        <v>2.9274030964130865E-2</v>
      </c>
      <c r="V13" s="2">
        <f>_xlfn.STDEV.P(K32:K34)</f>
        <v>4.2491829279939893E-2</v>
      </c>
    </row>
    <row r="14" spans="1:22" x14ac:dyDescent="0.2">
      <c r="A14" s="2" t="s">
        <v>20</v>
      </c>
      <c r="B14" s="2" t="s">
        <v>82</v>
      </c>
      <c r="C14" s="2" t="s">
        <v>83</v>
      </c>
      <c r="D14" s="5" t="s">
        <v>89</v>
      </c>
      <c r="E14" s="2">
        <v>1</v>
      </c>
      <c r="F14" s="3">
        <v>0.20699999999999999</v>
      </c>
      <c r="G14" s="3">
        <v>0.52500000000000002</v>
      </c>
      <c r="H14" s="3">
        <v>0.23699999999999999</v>
      </c>
      <c r="I14" s="3">
        <v>3.1199999999999999E-2</v>
      </c>
      <c r="J14" s="3">
        <f t="shared" si="0"/>
        <v>0.26819999999999999</v>
      </c>
      <c r="K14" s="3">
        <f t="shared" si="1"/>
        <v>0.76200000000000001</v>
      </c>
      <c r="N14" s="2" t="s">
        <v>90</v>
      </c>
      <c r="O14" s="3"/>
      <c r="P14" s="3"/>
      <c r="Q14" s="3"/>
      <c r="R14" s="3"/>
      <c r="S14" s="3"/>
      <c r="T14" s="3"/>
    </row>
    <row r="15" spans="1:22" x14ac:dyDescent="0.2">
      <c r="A15" s="2" t="s">
        <v>44</v>
      </c>
      <c r="B15" s="2" t="s">
        <v>82</v>
      </c>
      <c r="C15" s="2" t="s">
        <v>83</v>
      </c>
      <c r="D15" s="5" t="s">
        <v>89</v>
      </c>
      <c r="E15" s="2">
        <v>2</v>
      </c>
      <c r="F15" s="3">
        <v>0.307</v>
      </c>
      <c r="G15" s="3">
        <v>0.65300000000000002</v>
      </c>
      <c r="H15" s="3">
        <v>3.2800000000000003E-2</v>
      </c>
      <c r="I15" s="3">
        <v>7.1000000000000004E-3</v>
      </c>
      <c r="J15" s="3">
        <f t="shared" si="0"/>
        <v>3.9900000000000005E-2</v>
      </c>
      <c r="K15" s="3">
        <f t="shared" si="1"/>
        <v>0.68580000000000008</v>
      </c>
      <c r="N15" s="2" t="s">
        <v>91</v>
      </c>
      <c r="O15" s="3">
        <f t="shared" ref="O15:T15" si="13">AVERAGE(F35:F37)</f>
        <v>0.39433333333333337</v>
      </c>
      <c r="P15" s="3">
        <f t="shared" si="13"/>
        <v>4.1866666666666663E-2</v>
      </c>
      <c r="Q15" s="3">
        <f t="shared" si="13"/>
        <v>0.16700000000000001</v>
      </c>
      <c r="R15" s="3">
        <f t="shared" si="13"/>
        <v>0.39666666666666667</v>
      </c>
      <c r="S15" s="3">
        <f t="shared" si="13"/>
        <v>0.56366666666666665</v>
      </c>
      <c r="T15" s="3">
        <f t="shared" si="13"/>
        <v>0.20886666666666667</v>
      </c>
      <c r="U15" s="2">
        <f>_xlfn.STDEV.P(J35:J37)</f>
        <v>3.2221455929585502E-2</v>
      </c>
      <c r="V15" s="2">
        <f>_xlfn.STDEV.P(K35:K37)</f>
        <v>6.0381582916942046E-2</v>
      </c>
    </row>
    <row r="16" spans="1:22" x14ac:dyDescent="0.2">
      <c r="A16" s="2" t="s">
        <v>68</v>
      </c>
      <c r="B16" s="2" t="s">
        <v>82</v>
      </c>
      <c r="C16" s="2" t="s">
        <v>83</v>
      </c>
      <c r="D16" s="5" t="s">
        <v>89</v>
      </c>
      <c r="E16" s="2">
        <v>3</v>
      </c>
      <c r="F16" s="3">
        <v>0.51900000000000002</v>
      </c>
      <c r="G16" s="3">
        <v>0.33900000000000002</v>
      </c>
      <c r="H16" s="3">
        <v>0.112</v>
      </c>
      <c r="I16" s="3">
        <v>2.9499999999999998E-2</v>
      </c>
      <c r="J16" s="3">
        <f t="shared" si="0"/>
        <v>0.14150000000000001</v>
      </c>
      <c r="K16" s="3">
        <f t="shared" si="1"/>
        <v>0.45100000000000001</v>
      </c>
      <c r="N16" s="2" t="s">
        <v>92</v>
      </c>
      <c r="O16" s="3"/>
      <c r="P16" s="3"/>
      <c r="Q16" s="3"/>
      <c r="R16" s="3"/>
      <c r="S16" s="3"/>
      <c r="T16" s="3"/>
    </row>
    <row r="17" spans="1:22" x14ac:dyDescent="0.2">
      <c r="A17" s="2" t="s">
        <v>21</v>
      </c>
      <c r="B17" s="2" t="s">
        <v>82</v>
      </c>
      <c r="C17" s="2" t="s">
        <v>83</v>
      </c>
      <c r="D17" s="5" t="s">
        <v>90</v>
      </c>
      <c r="E17" s="2">
        <v>1</v>
      </c>
      <c r="F17" s="3">
        <v>0.26600000000000001</v>
      </c>
      <c r="G17" s="3">
        <v>0.4</v>
      </c>
      <c r="H17" s="3">
        <v>0.28199999999999997</v>
      </c>
      <c r="I17" s="3">
        <v>5.1900000000000002E-2</v>
      </c>
      <c r="J17" s="3">
        <f t="shared" si="0"/>
        <v>0.33389999999999997</v>
      </c>
      <c r="K17" s="3">
        <f t="shared" si="1"/>
        <v>0.68199999999999994</v>
      </c>
      <c r="N17" s="2" t="s">
        <v>93</v>
      </c>
      <c r="O17" s="3">
        <f t="shared" ref="O17:T17" si="14">AVERAGE(F26:F28)</f>
        <v>0.36600000000000005</v>
      </c>
      <c r="P17" s="3">
        <f t="shared" si="14"/>
        <v>8.0999999999999996E-3</v>
      </c>
      <c r="Q17" s="3">
        <f t="shared" si="14"/>
        <v>3.373333333333333E-2</v>
      </c>
      <c r="R17" s="3">
        <f t="shared" si="14"/>
        <v>0.59233333333333327</v>
      </c>
      <c r="S17" s="3">
        <f t="shared" si="14"/>
        <v>0.62606666666666655</v>
      </c>
      <c r="T17" s="3">
        <f t="shared" si="14"/>
        <v>4.1833333333333333E-2</v>
      </c>
      <c r="U17" s="2">
        <f>_xlfn.STDEV.P(J26:J28)</f>
        <v>5.6875673378187074E-2</v>
      </c>
      <c r="V17" s="2">
        <f>_xlfn.STDEV.P(K26:K28)</f>
        <v>4.1135251170849658E-2</v>
      </c>
    </row>
    <row r="18" spans="1:22" x14ac:dyDescent="0.2">
      <c r="A18" s="2" t="s">
        <v>45</v>
      </c>
      <c r="B18" s="2" t="s">
        <v>82</v>
      </c>
      <c r="C18" s="2" t="s">
        <v>83</v>
      </c>
      <c r="D18" s="5" t="s">
        <v>90</v>
      </c>
      <c r="E18" s="2">
        <v>2</v>
      </c>
      <c r="F18" s="3">
        <v>0.29699999999999999</v>
      </c>
      <c r="G18" s="3">
        <v>0.39800000000000002</v>
      </c>
      <c r="H18" s="3">
        <v>0.27300000000000002</v>
      </c>
      <c r="I18" s="3">
        <v>3.2300000000000002E-2</v>
      </c>
      <c r="J18" s="3">
        <f t="shared" si="0"/>
        <v>0.30530000000000002</v>
      </c>
      <c r="K18" s="3">
        <f t="shared" si="1"/>
        <v>0.67100000000000004</v>
      </c>
      <c r="M18" s="6" t="s">
        <v>81</v>
      </c>
      <c r="N18" s="1" t="s">
        <v>95</v>
      </c>
      <c r="O18" s="1" t="s">
        <v>4</v>
      </c>
      <c r="P18" s="1" t="s">
        <v>1</v>
      </c>
      <c r="Q18" s="1" t="s">
        <v>2</v>
      </c>
      <c r="R18" s="1" t="s">
        <v>3</v>
      </c>
      <c r="S18" s="1" t="s">
        <v>77</v>
      </c>
      <c r="T18" s="1" t="s">
        <v>78</v>
      </c>
    </row>
    <row r="19" spans="1:22" x14ac:dyDescent="0.2">
      <c r="A19" s="2" t="s">
        <v>69</v>
      </c>
      <c r="B19" s="2" t="s">
        <v>82</v>
      </c>
      <c r="C19" s="2" t="s">
        <v>83</v>
      </c>
      <c r="D19" s="5" t="s">
        <v>90</v>
      </c>
      <c r="E19" s="2">
        <v>3</v>
      </c>
      <c r="F19" s="3">
        <v>0.38300000000000001</v>
      </c>
      <c r="G19" s="3">
        <v>0.33500000000000002</v>
      </c>
      <c r="H19" s="3">
        <v>0.20799999999999999</v>
      </c>
      <c r="I19" s="3">
        <v>7.3400000000000007E-2</v>
      </c>
      <c r="J19" s="3">
        <f t="shared" si="0"/>
        <v>0.28139999999999998</v>
      </c>
      <c r="K19" s="3">
        <f t="shared" si="1"/>
        <v>0.54300000000000004</v>
      </c>
      <c r="M19" s="2" t="s">
        <v>83</v>
      </c>
      <c r="N19" s="2" t="s">
        <v>86</v>
      </c>
      <c r="O19" s="3">
        <f t="shared" ref="O19:T19" si="15">AVERAGE(F41:F43)</f>
        <v>0.8570000000000001</v>
      </c>
      <c r="P19" s="3">
        <f t="shared" si="15"/>
        <v>0.14006666666666664</v>
      </c>
      <c r="Q19" s="3">
        <f t="shared" si="15"/>
        <v>1.6333333333333332E-3</v>
      </c>
      <c r="R19" s="3">
        <f t="shared" si="15"/>
        <v>1.2533333333333333E-3</v>
      </c>
      <c r="S19" s="3">
        <f t="shared" si="15"/>
        <v>2.8866666666666672E-3</v>
      </c>
      <c r="T19" s="3">
        <f t="shared" si="15"/>
        <v>0.14170000000000002</v>
      </c>
      <c r="U19" s="2">
        <f>_xlfn.STDEV.P(J41:J43)</f>
        <v>6.6959357490611838E-4</v>
      </c>
      <c r="V19" s="2">
        <f>_xlfn.STDEV.P(K41:K43)</f>
        <v>6.9900548400328472E-2</v>
      </c>
    </row>
    <row r="20" spans="1:22" x14ac:dyDescent="0.2">
      <c r="A20" s="2" t="s">
        <v>22</v>
      </c>
      <c r="B20" s="2" t="s">
        <v>82</v>
      </c>
      <c r="C20" s="2" t="s">
        <v>83</v>
      </c>
      <c r="D20" s="5" t="s">
        <v>91</v>
      </c>
      <c r="E20" s="2">
        <v>1</v>
      </c>
      <c r="F20" s="3">
        <v>0.31900000000000001</v>
      </c>
      <c r="G20" s="3">
        <v>0.23100000000000001</v>
      </c>
      <c r="H20" s="3">
        <v>0.253</v>
      </c>
      <c r="I20" s="3">
        <v>0.19700000000000001</v>
      </c>
      <c r="J20" s="3">
        <f t="shared" si="0"/>
        <v>0.45</v>
      </c>
      <c r="K20" s="3">
        <f t="shared" si="1"/>
        <v>0.48399999999999999</v>
      </c>
      <c r="N20" s="2" t="s">
        <v>87</v>
      </c>
      <c r="O20" s="3">
        <f t="shared" ref="O20:T20" si="16">AVERAGE(F44:F46)</f>
        <v>0.39666666666666667</v>
      </c>
      <c r="P20" s="3">
        <f t="shared" si="16"/>
        <v>0.60133333333333328</v>
      </c>
      <c r="Q20" s="3">
        <f t="shared" si="16"/>
        <v>1.5000000000000002E-3</v>
      </c>
      <c r="R20" s="3">
        <f t="shared" si="16"/>
        <v>5.7999999999999989E-4</v>
      </c>
      <c r="S20" s="3">
        <f t="shared" si="16"/>
        <v>2.0799999999999998E-3</v>
      </c>
      <c r="T20" s="3">
        <f t="shared" si="16"/>
        <v>0.60283333333333333</v>
      </c>
      <c r="U20" s="2">
        <f>_xlfn.STDEV.P(J44:J46)</f>
        <v>8.4762413053585638E-4</v>
      </c>
      <c r="V20" s="2">
        <f>_xlfn.STDEV.P(K44:K46)</f>
        <v>0.25776744471627033</v>
      </c>
    </row>
    <row r="21" spans="1:22" x14ac:dyDescent="0.2">
      <c r="A21" s="2" t="s">
        <v>46</v>
      </c>
      <c r="B21" s="2" t="s">
        <v>82</v>
      </c>
      <c r="C21" s="2" t="s">
        <v>83</v>
      </c>
      <c r="D21" s="5" t="s">
        <v>91</v>
      </c>
      <c r="E21" s="2">
        <v>2</v>
      </c>
      <c r="F21" s="3">
        <v>0.32500000000000001</v>
      </c>
      <c r="G21" s="3">
        <v>0.23400000000000001</v>
      </c>
      <c r="H21" s="3">
        <v>0.35599999999999998</v>
      </c>
      <c r="I21" s="3">
        <v>8.4699999999999998E-2</v>
      </c>
      <c r="J21" s="3">
        <f t="shared" si="0"/>
        <v>0.44069999999999998</v>
      </c>
      <c r="K21" s="3">
        <f t="shared" si="1"/>
        <v>0.59</v>
      </c>
      <c r="N21" s="2" t="s">
        <v>88</v>
      </c>
      <c r="O21" s="3">
        <f t="shared" ref="O21:T21" si="17">AVERAGE(F48:F50)</f>
        <v>0.32566666666666666</v>
      </c>
      <c r="P21" s="3">
        <f t="shared" si="17"/>
        <v>0.56166666666666665</v>
      </c>
      <c r="Q21" s="3">
        <f t="shared" si="17"/>
        <v>0.10293333333333332</v>
      </c>
      <c r="R21" s="3">
        <f t="shared" si="17"/>
        <v>9.9333333333333339E-3</v>
      </c>
      <c r="S21" s="3">
        <f t="shared" si="17"/>
        <v>0.11286666666666667</v>
      </c>
      <c r="T21" s="3">
        <f t="shared" si="17"/>
        <v>0.66459999999999997</v>
      </c>
      <c r="U21" s="2">
        <f>_xlfn.STDEV.P(J47:J49)</f>
        <v>8.8137518811356504E-3</v>
      </c>
      <c r="V21" s="2">
        <f>_xlfn.STDEV.P(K47:K49)</f>
        <v>0.13887125932555938</v>
      </c>
    </row>
    <row r="22" spans="1:22" x14ac:dyDescent="0.2">
      <c r="A22" s="2" t="s">
        <v>70</v>
      </c>
      <c r="B22" s="2" t="s">
        <v>82</v>
      </c>
      <c r="C22" s="2" t="s">
        <v>83</v>
      </c>
      <c r="D22" s="5" t="s">
        <v>91</v>
      </c>
      <c r="E22" s="2">
        <v>3</v>
      </c>
      <c r="F22" s="3">
        <v>0.45100000000000001</v>
      </c>
      <c r="G22" s="3">
        <v>0.21199999999999999</v>
      </c>
      <c r="H22" s="3">
        <v>0.157</v>
      </c>
      <c r="I22" s="3">
        <v>0.18</v>
      </c>
      <c r="J22" s="3">
        <f t="shared" si="0"/>
        <v>0.33699999999999997</v>
      </c>
      <c r="K22" s="3">
        <f t="shared" si="1"/>
        <v>0.36899999999999999</v>
      </c>
      <c r="N22" s="2" t="s">
        <v>89</v>
      </c>
      <c r="O22" s="3">
        <f t="shared" ref="O22:T22" si="18">AVERAGE(F50:F52)</f>
        <v>0.40166666666666667</v>
      </c>
      <c r="P22" s="3">
        <f t="shared" si="18"/>
        <v>0.40266666666666667</v>
      </c>
      <c r="Q22" s="3">
        <f t="shared" si="18"/>
        <v>0.17426666666666668</v>
      </c>
      <c r="R22" s="3">
        <f t="shared" si="18"/>
        <v>2.1066666666666664E-2</v>
      </c>
      <c r="S22" s="3">
        <f t="shared" si="18"/>
        <v>0.19533333333333333</v>
      </c>
      <c r="T22" s="3">
        <f t="shared" si="18"/>
        <v>0.5769333333333333</v>
      </c>
      <c r="U22" s="2">
        <f>_xlfn.STDEV.P(J50:J52)</f>
        <v>0.12642368800540857</v>
      </c>
      <c r="V22" s="2">
        <f>_xlfn.STDEV.P(K50:K52)</f>
        <v>0.17278274090763709</v>
      </c>
    </row>
    <row r="23" spans="1:22" x14ac:dyDescent="0.2">
      <c r="A23" s="2" t="s">
        <v>23</v>
      </c>
      <c r="B23" s="2" t="s">
        <v>82</v>
      </c>
      <c r="C23" s="2" t="s">
        <v>83</v>
      </c>
      <c r="D23" s="5" t="s">
        <v>92</v>
      </c>
      <c r="E23" s="2">
        <v>1</v>
      </c>
      <c r="F23" s="3">
        <v>0.36699999999999999</v>
      </c>
      <c r="G23" s="3">
        <v>0.184</v>
      </c>
      <c r="H23" s="3">
        <v>0.222</v>
      </c>
      <c r="I23" s="3">
        <v>0.22700000000000001</v>
      </c>
      <c r="J23" s="3">
        <f t="shared" si="0"/>
        <v>0.44900000000000001</v>
      </c>
      <c r="K23" s="3">
        <f t="shared" si="1"/>
        <v>0.40600000000000003</v>
      </c>
      <c r="N23" s="2" t="s">
        <v>90</v>
      </c>
      <c r="O23" s="3">
        <f t="shared" ref="O23:T23" si="19">AVERAGE(F53:F55)</f>
        <v>0.33766666666666662</v>
      </c>
      <c r="P23" s="3">
        <f t="shared" si="19"/>
        <v>0.28933333333333328</v>
      </c>
      <c r="Q23" s="3">
        <f t="shared" si="19"/>
        <v>0.32166666666666671</v>
      </c>
      <c r="R23" s="3">
        <f t="shared" si="19"/>
        <v>5.1300000000000005E-2</v>
      </c>
      <c r="S23" s="3">
        <f t="shared" si="19"/>
        <v>0.37296666666666667</v>
      </c>
      <c r="T23" s="3">
        <f t="shared" si="19"/>
        <v>0.61099999999999999</v>
      </c>
      <c r="U23" s="2">
        <f>_xlfn.STDEV.P(J53:J55)</f>
        <v>5.5217408688042036E-2</v>
      </c>
      <c r="V23" s="2">
        <f>_xlfn.STDEV.P(K53:K55)</f>
        <v>3.4127212992957227E-2</v>
      </c>
    </row>
    <row r="24" spans="1:22" x14ac:dyDescent="0.2">
      <c r="A24" s="2" t="s">
        <v>47</v>
      </c>
      <c r="B24" s="2" t="s">
        <v>82</v>
      </c>
      <c r="C24" s="2" t="s">
        <v>83</v>
      </c>
      <c r="D24" s="5" t="s">
        <v>92</v>
      </c>
      <c r="E24" s="2">
        <v>2</v>
      </c>
      <c r="F24" s="3">
        <v>0.35299999999999998</v>
      </c>
      <c r="G24" s="3">
        <v>0.14199999999999999</v>
      </c>
      <c r="H24" s="3">
        <v>0.36399999999999999</v>
      </c>
      <c r="I24" s="3">
        <v>0.14099999999999999</v>
      </c>
      <c r="J24" s="3">
        <f t="shared" si="0"/>
        <v>0.505</v>
      </c>
      <c r="K24" s="3">
        <f t="shared" si="1"/>
        <v>0.50600000000000001</v>
      </c>
      <c r="N24" s="2" t="s">
        <v>91</v>
      </c>
      <c r="O24" s="3">
        <f t="shared" ref="O24:T24" si="20">AVERAGE(F56:F58)</f>
        <v>0.38733333333333331</v>
      </c>
      <c r="P24" s="3">
        <f t="shared" si="20"/>
        <v>0.17966666666666667</v>
      </c>
      <c r="Q24" s="3">
        <f t="shared" si="20"/>
        <v>0.222</v>
      </c>
      <c r="R24" s="3">
        <f t="shared" si="20"/>
        <v>0.21166666666666667</v>
      </c>
      <c r="S24" s="3">
        <f t="shared" si="20"/>
        <v>0.43366666666666664</v>
      </c>
      <c r="T24" s="3">
        <f t="shared" si="20"/>
        <v>0.40166666666666667</v>
      </c>
      <c r="U24" s="2">
        <f>_xlfn.STDEV.P(J56:J58)</f>
        <v>4.573352769638047E-2</v>
      </c>
      <c r="V24" s="2">
        <f>_xlfn.STDEV.P(K56:K58)</f>
        <v>2.2661764175711377E-2</v>
      </c>
    </row>
    <row r="25" spans="1:22" x14ac:dyDescent="0.2">
      <c r="A25" s="2" t="s">
        <v>71</v>
      </c>
      <c r="B25" s="2" t="s">
        <v>82</v>
      </c>
      <c r="C25" s="2" t="s">
        <v>83</v>
      </c>
      <c r="D25" s="5" t="s">
        <v>92</v>
      </c>
      <c r="E25" s="2">
        <v>3</v>
      </c>
      <c r="F25" s="3">
        <v>0.52500000000000002</v>
      </c>
      <c r="G25" s="3">
        <v>0.19900000000000001</v>
      </c>
      <c r="H25" s="3">
        <v>0.14299999999999999</v>
      </c>
      <c r="I25" s="3">
        <v>0.13200000000000001</v>
      </c>
      <c r="J25" s="3">
        <f t="shared" si="0"/>
        <v>0.27500000000000002</v>
      </c>
      <c r="K25" s="3">
        <f t="shared" si="1"/>
        <v>0.34199999999999997</v>
      </c>
      <c r="N25" s="2" t="s">
        <v>92</v>
      </c>
      <c r="O25" s="3">
        <f t="shared" ref="O25:T25" si="21">AVERAGE(F59:F61)</f>
        <v>0.35966666666666663</v>
      </c>
      <c r="P25" s="3">
        <f t="shared" si="21"/>
        <v>0.14766666666666667</v>
      </c>
      <c r="Q25" s="3">
        <f t="shared" si="21"/>
        <v>0.27200000000000002</v>
      </c>
      <c r="R25" s="3">
        <f t="shared" si="21"/>
        <v>0.22066666666666668</v>
      </c>
      <c r="S25" s="3">
        <f t="shared" si="21"/>
        <v>0.49266666666666675</v>
      </c>
      <c r="T25" s="3">
        <f t="shared" si="21"/>
        <v>0.41966666666666663</v>
      </c>
      <c r="U25" s="2">
        <f>_xlfn.STDEV.P(J59:J61)</f>
        <v>9.5083588956711276E-2</v>
      </c>
      <c r="V25" s="2">
        <f>_xlfn.STDEV.P(K59:K61)</f>
        <v>4.6456670373825053E-2</v>
      </c>
    </row>
    <row r="26" spans="1:22" x14ac:dyDescent="0.2">
      <c r="A26" s="2" t="s">
        <v>28</v>
      </c>
      <c r="B26" s="2" t="s">
        <v>82</v>
      </c>
      <c r="C26" s="2" t="s">
        <v>84</v>
      </c>
      <c r="D26" s="5" t="s">
        <v>93</v>
      </c>
      <c r="E26" s="2">
        <v>1</v>
      </c>
      <c r="F26" s="3">
        <v>0.28999999999999998</v>
      </c>
      <c r="G26" s="3">
        <v>3.5999999999999999E-3</v>
      </c>
      <c r="H26" s="3">
        <v>1.35E-2</v>
      </c>
      <c r="I26" s="3">
        <v>0.69299999999999995</v>
      </c>
      <c r="J26" s="3">
        <f t="shared" si="0"/>
        <v>0.70649999999999991</v>
      </c>
      <c r="K26" s="3">
        <f t="shared" si="1"/>
        <v>1.7100000000000001E-2</v>
      </c>
      <c r="N26" s="2" t="s">
        <v>93</v>
      </c>
      <c r="O26" s="3">
        <f t="shared" ref="O26:T26" si="22">AVERAGE(F38:F40)</f>
        <v>0.51666666666666661</v>
      </c>
      <c r="P26" s="3">
        <f t="shared" si="22"/>
        <v>5.7666666666666665E-2</v>
      </c>
      <c r="Q26" s="3">
        <f t="shared" si="22"/>
        <v>0.15556666666666666</v>
      </c>
      <c r="R26" s="3">
        <f t="shared" si="22"/>
        <v>0.26966666666666667</v>
      </c>
      <c r="S26" s="3">
        <f t="shared" si="22"/>
        <v>0.42523333333333335</v>
      </c>
      <c r="T26" s="3">
        <f t="shared" si="22"/>
        <v>0.2132333333333333</v>
      </c>
      <c r="U26" s="2">
        <f>_xlfn.STDEV.P(J38:J40)</f>
        <v>0.10576440274917105</v>
      </c>
      <c r="V26" s="2">
        <f>_xlfn.STDEV.P(K38:K40)</f>
        <v>0.14190584515406302</v>
      </c>
    </row>
    <row r="27" spans="1:22" x14ac:dyDescent="0.2">
      <c r="A27" s="2" t="s">
        <v>52</v>
      </c>
      <c r="B27" s="2" t="s">
        <v>82</v>
      </c>
      <c r="C27" s="2" t="s">
        <v>84</v>
      </c>
      <c r="D27" s="5" t="s">
        <v>93</v>
      </c>
      <c r="E27" s="2">
        <v>2</v>
      </c>
      <c r="F27" s="3">
        <v>0.39900000000000002</v>
      </c>
      <c r="G27" s="3">
        <v>1.6299999999999999E-2</v>
      </c>
      <c r="H27" s="3">
        <v>8.3500000000000005E-2</v>
      </c>
      <c r="I27" s="3">
        <v>0.502</v>
      </c>
      <c r="J27" s="3">
        <f t="shared" si="0"/>
        <v>0.58550000000000002</v>
      </c>
      <c r="K27" s="3">
        <f t="shared" si="1"/>
        <v>9.98E-2</v>
      </c>
      <c r="M27" s="2" t="s">
        <v>84</v>
      </c>
      <c r="N27" s="2" t="s">
        <v>86</v>
      </c>
      <c r="O27" s="3">
        <f>O19</f>
        <v>0.8570000000000001</v>
      </c>
      <c r="P27" s="3">
        <f t="shared" ref="P27:V27" si="23">P19</f>
        <v>0.14006666666666664</v>
      </c>
      <c r="Q27" s="3">
        <f t="shared" si="23"/>
        <v>1.6333333333333332E-3</v>
      </c>
      <c r="R27" s="3">
        <f t="shared" si="23"/>
        <v>1.2533333333333333E-3</v>
      </c>
      <c r="S27" s="3">
        <f t="shared" si="23"/>
        <v>2.8866666666666672E-3</v>
      </c>
      <c r="T27" s="3">
        <f t="shared" si="23"/>
        <v>0.14170000000000002</v>
      </c>
      <c r="U27" s="3">
        <f t="shared" si="23"/>
        <v>6.6959357490611838E-4</v>
      </c>
      <c r="V27" s="3">
        <f t="shared" si="23"/>
        <v>6.9900548400328472E-2</v>
      </c>
    </row>
    <row r="28" spans="1:22" x14ac:dyDescent="0.2">
      <c r="A28" s="2" t="s">
        <v>76</v>
      </c>
      <c r="B28" s="2" t="s">
        <v>82</v>
      </c>
      <c r="C28" s="2" t="s">
        <v>84</v>
      </c>
      <c r="D28" s="5" t="s">
        <v>93</v>
      </c>
      <c r="E28" s="2">
        <v>3</v>
      </c>
      <c r="F28" s="3">
        <v>0.40899999999999997</v>
      </c>
      <c r="G28" s="3">
        <v>4.4000000000000003E-3</v>
      </c>
      <c r="H28" s="3">
        <v>4.1999999999999997E-3</v>
      </c>
      <c r="I28" s="3">
        <v>0.58199999999999996</v>
      </c>
      <c r="J28" s="3">
        <f t="shared" si="0"/>
        <v>0.58619999999999994</v>
      </c>
      <c r="K28" s="3">
        <f t="shared" si="1"/>
        <v>8.6E-3</v>
      </c>
      <c r="N28" s="2" t="s">
        <v>87</v>
      </c>
      <c r="O28" s="3">
        <f t="shared" ref="O28:T28" si="24">AVERAGE(F65:F67)</f>
        <v>0.79466666666666674</v>
      </c>
      <c r="P28" s="3">
        <f t="shared" si="24"/>
        <v>0.2040666666666667</v>
      </c>
      <c r="Q28" s="3">
        <f t="shared" si="24"/>
        <v>9.8666666666666672E-4</v>
      </c>
      <c r="R28" s="3">
        <f t="shared" si="24"/>
        <v>5.6666666666666671E-4</v>
      </c>
      <c r="S28" s="3">
        <f t="shared" si="24"/>
        <v>1.5533333333333334E-3</v>
      </c>
      <c r="T28" s="3">
        <f t="shared" si="24"/>
        <v>0.20505333333333334</v>
      </c>
      <c r="U28" s="2">
        <f>_xlfn.STDEV.P(J65:J67)</f>
        <v>3.348963355361709E-4</v>
      </c>
      <c r="V28" s="2">
        <f>_xlfn.STDEV.P(K65:K67)</f>
        <v>9.1684889824999047E-2</v>
      </c>
    </row>
    <row r="29" spans="1:22" x14ac:dyDescent="0.2">
      <c r="A29" s="2" t="s">
        <v>25</v>
      </c>
      <c r="B29" s="2" t="s">
        <v>82</v>
      </c>
      <c r="C29" s="2" t="s">
        <v>84</v>
      </c>
      <c r="D29" s="5" t="s">
        <v>87</v>
      </c>
      <c r="E29" s="2">
        <v>1</v>
      </c>
      <c r="F29" s="3">
        <v>0.74299999999999999</v>
      </c>
      <c r="G29" s="3">
        <v>0.255</v>
      </c>
      <c r="H29" s="3">
        <v>9.7000000000000005E-4</v>
      </c>
      <c r="I29" s="3">
        <v>8.8999999999999995E-4</v>
      </c>
      <c r="J29" s="3">
        <f t="shared" si="0"/>
        <v>1.8600000000000001E-3</v>
      </c>
      <c r="K29" s="3">
        <f t="shared" si="1"/>
        <v>0.25597000000000003</v>
      </c>
      <c r="N29" s="2" t="s">
        <v>88</v>
      </c>
      <c r="O29" s="3"/>
      <c r="P29" s="3"/>
      <c r="Q29" s="3"/>
      <c r="R29" s="3"/>
      <c r="S29" s="3"/>
      <c r="T29" s="3"/>
    </row>
    <row r="30" spans="1:22" x14ac:dyDescent="0.2">
      <c r="A30" s="2" t="s">
        <v>49</v>
      </c>
      <c r="B30" s="2" t="s">
        <v>82</v>
      </c>
      <c r="C30" s="2" t="s">
        <v>84</v>
      </c>
      <c r="D30" s="5" t="s">
        <v>87</v>
      </c>
      <c r="E30" s="2">
        <v>2</v>
      </c>
      <c r="F30" s="3">
        <v>0.72</v>
      </c>
      <c r="G30" s="3">
        <v>0.27800000000000002</v>
      </c>
      <c r="H30" s="3">
        <v>1E-3</v>
      </c>
      <c r="I30" s="3">
        <v>5.9000000000000003E-4</v>
      </c>
      <c r="J30" s="3">
        <f t="shared" si="0"/>
        <v>1.5900000000000001E-3</v>
      </c>
      <c r="K30" s="3">
        <f t="shared" si="1"/>
        <v>0.27900000000000003</v>
      </c>
      <c r="N30" s="2" t="s">
        <v>89</v>
      </c>
      <c r="O30" s="3">
        <f t="shared" ref="O30:T30" si="25">AVERAGE(F68:F70)</f>
        <v>0.65833333333333333</v>
      </c>
      <c r="P30" s="3">
        <f t="shared" si="25"/>
        <v>0.29799999999999999</v>
      </c>
      <c r="Q30" s="3">
        <f t="shared" si="25"/>
        <v>3.1733333333333336E-2</v>
      </c>
      <c r="R30" s="3">
        <f t="shared" si="25"/>
        <v>1.1866666666666669E-2</v>
      </c>
      <c r="S30" s="3">
        <f t="shared" si="25"/>
        <v>4.36E-2</v>
      </c>
      <c r="T30" s="3">
        <f t="shared" si="25"/>
        <v>0.32973333333333332</v>
      </c>
      <c r="U30" s="2">
        <f>_xlfn.STDEV.P(J68:J70)</f>
        <v>5.7154760664940851E-3</v>
      </c>
      <c r="V30" s="2">
        <f>_xlfn.STDEV.P(K68:K70)</f>
        <v>8.0393794674851735E-2</v>
      </c>
    </row>
    <row r="31" spans="1:22" x14ac:dyDescent="0.2">
      <c r="A31" s="2" t="s">
        <v>73</v>
      </c>
      <c r="B31" s="2" t="s">
        <v>82</v>
      </c>
      <c r="C31" s="2" t="s">
        <v>84</v>
      </c>
      <c r="D31" s="5" t="s">
        <v>87</v>
      </c>
      <c r="E31" s="2">
        <v>3</v>
      </c>
      <c r="F31" s="3">
        <v>0.66900000000000004</v>
      </c>
      <c r="G31" s="3">
        <v>0.32900000000000001</v>
      </c>
      <c r="H31" s="3">
        <v>1.4E-3</v>
      </c>
      <c r="I31" s="3">
        <v>5.4000000000000001E-4</v>
      </c>
      <c r="J31" s="3">
        <f t="shared" si="0"/>
        <v>1.9399999999999999E-3</v>
      </c>
      <c r="K31" s="3">
        <f t="shared" si="1"/>
        <v>0.33040000000000003</v>
      </c>
      <c r="N31" s="2" t="s">
        <v>90</v>
      </c>
      <c r="O31" s="3"/>
      <c r="P31" s="3"/>
      <c r="Q31" s="3"/>
      <c r="R31" s="3"/>
      <c r="S31" s="3"/>
      <c r="T31" s="3"/>
    </row>
    <row r="32" spans="1:22" x14ac:dyDescent="0.2">
      <c r="A32" s="2" t="s">
        <v>26</v>
      </c>
      <c r="B32" s="2" t="s">
        <v>82</v>
      </c>
      <c r="C32" s="2" t="s">
        <v>84</v>
      </c>
      <c r="D32" s="5" t="s">
        <v>89</v>
      </c>
      <c r="E32" s="2">
        <v>1</v>
      </c>
      <c r="F32" s="3">
        <v>0.438</v>
      </c>
      <c r="G32" s="3">
        <v>0.44400000000000001</v>
      </c>
      <c r="H32" s="3">
        <v>0.10299999999999999</v>
      </c>
      <c r="I32" s="3">
        <v>1.4999999999999999E-2</v>
      </c>
      <c r="J32" s="3">
        <f t="shared" si="0"/>
        <v>0.11799999999999999</v>
      </c>
      <c r="K32" s="3">
        <f t="shared" si="1"/>
        <v>0.54700000000000004</v>
      </c>
      <c r="N32" s="2" t="s">
        <v>91</v>
      </c>
      <c r="O32" s="3">
        <f t="shared" ref="O32:T32" si="26">AVERAGE(F71:F73)</f>
        <v>0.62300000000000011</v>
      </c>
      <c r="P32" s="3">
        <f t="shared" si="26"/>
        <v>0.10673333333333335</v>
      </c>
      <c r="Q32" s="3">
        <f t="shared" si="26"/>
        <v>0.1384</v>
      </c>
      <c r="R32" s="3">
        <f t="shared" si="26"/>
        <v>0.13170000000000001</v>
      </c>
      <c r="S32" s="3">
        <f t="shared" si="26"/>
        <v>0.27010000000000001</v>
      </c>
      <c r="T32" s="3">
        <f t="shared" si="26"/>
        <v>0.24513333333333334</v>
      </c>
      <c r="U32" s="2">
        <f>_xlfn.STDEV.P(J71:J73)</f>
        <v>0.10036775710688499</v>
      </c>
      <c r="V32" s="2">
        <f>_xlfn.STDEV.P(K71:K73)</f>
        <v>4.7122629619135305E-2</v>
      </c>
    </row>
    <row r="33" spans="1:22" x14ac:dyDescent="0.2">
      <c r="A33" s="2" t="s">
        <v>50</v>
      </c>
      <c r="B33" s="2" t="s">
        <v>82</v>
      </c>
      <c r="C33" s="2" t="s">
        <v>84</v>
      </c>
      <c r="D33" s="5" t="s">
        <v>89</v>
      </c>
      <c r="E33" s="2">
        <v>2</v>
      </c>
      <c r="F33" s="3">
        <v>0.49399999999999999</v>
      </c>
      <c r="G33" s="3">
        <v>0.317</v>
      </c>
      <c r="H33" s="3">
        <v>0.13</v>
      </c>
      <c r="I33" s="3">
        <v>5.8400000000000001E-2</v>
      </c>
      <c r="J33" s="3">
        <f t="shared" si="0"/>
        <v>0.18840000000000001</v>
      </c>
      <c r="K33" s="3">
        <f t="shared" si="1"/>
        <v>0.44700000000000001</v>
      </c>
      <c r="N33" s="2" t="s">
        <v>92</v>
      </c>
      <c r="O33" s="3"/>
      <c r="P33" s="3"/>
      <c r="Q33" s="3"/>
      <c r="R33" s="3"/>
      <c r="S33" s="3"/>
      <c r="T33" s="3"/>
    </row>
    <row r="34" spans="1:22" x14ac:dyDescent="0.2">
      <c r="A34" s="2" t="s">
        <v>74</v>
      </c>
      <c r="B34" s="2" t="s">
        <v>82</v>
      </c>
      <c r="C34" s="2" t="s">
        <v>84</v>
      </c>
      <c r="D34" s="5" t="s">
        <v>89</v>
      </c>
      <c r="E34" s="2">
        <v>3</v>
      </c>
      <c r="F34" s="3">
        <v>0.499</v>
      </c>
      <c r="G34" s="3">
        <v>0.36</v>
      </c>
      <c r="H34" s="3">
        <v>0.112</v>
      </c>
      <c r="I34" s="3">
        <v>2.9399999999999999E-2</v>
      </c>
      <c r="J34" s="3">
        <f t="shared" ref="J34:J65" si="27">I34+H34</f>
        <v>0.1414</v>
      </c>
      <c r="K34" s="3">
        <f t="shared" ref="K34:K65" si="28">G34+H34</f>
        <v>0.47199999999999998</v>
      </c>
      <c r="N34" s="2" t="s">
        <v>93</v>
      </c>
      <c r="O34" s="3">
        <f t="shared" ref="O34:T34" si="29">AVERAGE(F62:F64)</f>
        <v>0.58233333333333337</v>
      </c>
      <c r="P34" s="3">
        <f t="shared" si="29"/>
        <v>3.5233333333333332E-2</v>
      </c>
      <c r="Q34" s="3">
        <f t="shared" si="29"/>
        <v>6.3533333333333344E-2</v>
      </c>
      <c r="R34" s="3">
        <f t="shared" si="29"/>
        <v>0.31900000000000001</v>
      </c>
      <c r="S34" s="3">
        <f>AVERAGE(J62:J64)</f>
        <v>0.38253333333333339</v>
      </c>
      <c r="T34" s="3">
        <f t="shared" si="29"/>
        <v>9.8766666666666669E-2</v>
      </c>
      <c r="U34" s="2">
        <f>_xlfn.STDEV.P(J62:J64)</f>
        <v>8.6237746311512833E-2</v>
      </c>
      <c r="V34" s="2">
        <f>_xlfn.STDEV.P(K62:K64)</f>
        <v>7.1985291707558019E-2</v>
      </c>
    </row>
    <row r="35" spans="1:22" x14ac:dyDescent="0.2">
      <c r="A35" s="2" t="s">
        <v>27</v>
      </c>
      <c r="B35" s="2" t="s">
        <v>82</v>
      </c>
      <c r="C35" s="2" t="s">
        <v>84</v>
      </c>
      <c r="D35" s="5" t="s">
        <v>91</v>
      </c>
      <c r="E35" s="2">
        <v>1</v>
      </c>
      <c r="F35" s="3">
        <v>0.373</v>
      </c>
      <c r="G35" s="3">
        <v>1.7600000000000001E-2</v>
      </c>
      <c r="H35" s="3">
        <v>0.11700000000000001</v>
      </c>
      <c r="I35" s="3">
        <v>0.49199999999999999</v>
      </c>
      <c r="J35" s="3">
        <f t="shared" si="27"/>
        <v>0.60899999999999999</v>
      </c>
      <c r="K35" s="3">
        <f t="shared" si="28"/>
        <v>0.1346</v>
      </c>
    </row>
    <row r="36" spans="1:22" x14ac:dyDescent="0.2">
      <c r="A36" s="2" t="s">
        <v>51</v>
      </c>
      <c r="B36" s="2" t="s">
        <v>82</v>
      </c>
      <c r="C36" s="2" t="s">
        <v>84</v>
      </c>
      <c r="D36" s="5" t="s">
        <v>91</v>
      </c>
      <c r="E36" s="2">
        <v>2</v>
      </c>
      <c r="F36" s="3">
        <v>0.40699999999999997</v>
      </c>
      <c r="G36" s="3">
        <v>4.8500000000000001E-2</v>
      </c>
      <c r="H36" s="3">
        <v>0.161</v>
      </c>
      <c r="I36" s="3">
        <v>0.38400000000000001</v>
      </c>
      <c r="J36" s="3">
        <f t="shared" si="27"/>
        <v>0.54500000000000004</v>
      </c>
      <c r="K36" s="3">
        <f t="shared" si="28"/>
        <v>0.20950000000000002</v>
      </c>
    </row>
    <row r="37" spans="1:22" x14ac:dyDescent="0.2">
      <c r="A37" s="2" t="s">
        <v>75</v>
      </c>
      <c r="B37" s="2" t="s">
        <v>82</v>
      </c>
      <c r="C37" s="2" t="s">
        <v>84</v>
      </c>
      <c r="D37" s="5" t="s">
        <v>91</v>
      </c>
      <c r="E37" s="2">
        <v>3</v>
      </c>
      <c r="F37" s="3">
        <v>0.40300000000000002</v>
      </c>
      <c r="G37" s="3">
        <v>5.9499999999999997E-2</v>
      </c>
      <c r="H37" s="3">
        <v>0.223</v>
      </c>
      <c r="I37" s="3">
        <v>0.314</v>
      </c>
      <c r="J37" s="3">
        <f t="shared" si="27"/>
        <v>0.53700000000000003</v>
      </c>
      <c r="K37" s="3">
        <f t="shared" si="28"/>
        <v>0.28249999999999997</v>
      </c>
    </row>
    <row r="38" spans="1:22" x14ac:dyDescent="0.2">
      <c r="A38" s="2" t="s">
        <v>12</v>
      </c>
      <c r="B38" s="2" t="s">
        <v>81</v>
      </c>
      <c r="C38" s="2" t="s">
        <v>83</v>
      </c>
      <c r="D38" s="5" t="s">
        <v>93</v>
      </c>
      <c r="E38" s="2">
        <v>1</v>
      </c>
      <c r="F38" s="3">
        <v>0.41299999999999998</v>
      </c>
      <c r="G38" s="3">
        <v>9.0499999999999997E-2</v>
      </c>
      <c r="H38" s="3">
        <v>0.22700000000000001</v>
      </c>
      <c r="I38" s="3">
        <v>0.27</v>
      </c>
      <c r="J38" s="3">
        <f t="shared" si="27"/>
        <v>0.497</v>
      </c>
      <c r="K38" s="3">
        <f t="shared" si="28"/>
        <v>0.3175</v>
      </c>
    </row>
    <row r="39" spans="1:22" x14ac:dyDescent="0.2">
      <c r="A39" s="2" t="s">
        <v>36</v>
      </c>
      <c r="B39" s="2" t="s">
        <v>81</v>
      </c>
      <c r="C39" s="2" t="s">
        <v>83</v>
      </c>
      <c r="D39" s="5" t="s">
        <v>93</v>
      </c>
      <c r="E39" s="2">
        <v>2</v>
      </c>
      <c r="F39" s="3">
        <v>0.42</v>
      </c>
      <c r="G39" s="3">
        <v>7.5600000000000001E-2</v>
      </c>
      <c r="H39" s="3">
        <v>0.23400000000000001</v>
      </c>
      <c r="I39" s="3">
        <v>0.26900000000000002</v>
      </c>
      <c r="J39" s="3">
        <f t="shared" si="27"/>
        <v>0.503</v>
      </c>
      <c r="K39" s="3">
        <f t="shared" si="28"/>
        <v>0.30959999999999999</v>
      </c>
    </row>
    <row r="40" spans="1:22" x14ac:dyDescent="0.2">
      <c r="A40" s="2" t="s">
        <v>60</v>
      </c>
      <c r="B40" s="2" t="s">
        <v>81</v>
      </c>
      <c r="C40" s="2" t="s">
        <v>83</v>
      </c>
      <c r="D40" s="5" t="s">
        <v>93</v>
      </c>
      <c r="E40" s="2">
        <v>3</v>
      </c>
      <c r="F40" s="3">
        <v>0.71699999999999997</v>
      </c>
      <c r="G40" s="3">
        <v>6.8999999999999999E-3</v>
      </c>
      <c r="H40" s="3">
        <v>5.7000000000000002E-3</v>
      </c>
      <c r="I40" s="3">
        <v>0.27</v>
      </c>
      <c r="J40" s="3">
        <f t="shared" si="27"/>
        <v>0.2757</v>
      </c>
      <c r="K40" s="3">
        <f t="shared" si="28"/>
        <v>1.26E-2</v>
      </c>
    </row>
    <row r="41" spans="1:22" x14ac:dyDescent="0.2">
      <c r="A41" s="2" t="s">
        <v>5</v>
      </c>
      <c r="B41" s="2" t="s">
        <v>81</v>
      </c>
      <c r="C41" s="2" t="s">
        <v>83</v>
      </c>
      <c r="D41" s="5" t="s">
        <v>86</v>
      </c>
      <c r="E41" s="2">
        <v>1</v>
      </c>
      <c r="F41" s="3">
        <v>0.76300000000000001</v>
      </c>
      <c r="G41" s="3">
        <v>0.23300000000000001</v>
      </c>
      <c r="H41" s="3">
        <v>1.5E-3</v>
      </c>
      <c r="I41" s="3">
        <v>2.2000000000000001E-3</v>
      </c>
      <c r="J41" s="3">
        <f t="shared" si="27"/>
        <v>3.7000000000000002E-3</v>
      </c>
      <c r="K41" s="3">
        <f t="shared" si="28"/>
        <v>0.23450000000000001</v>
      </c>
    </row>
    <row r="42" spans="1:22" x14ac:dyDescent="0.2">
      <c r="A42" s="2" t="s">
        <v>29</v>
      </c>
      <c r="B42" s="2" t="s">
        <v>81</v>
      </c>
      <c r="C42" s="2" t="s">
        <v>83</v>
      </c>
      <c r="D42" s="5" t="s">
        <v>86</v>
      </c>
      <c r="E42" s="2">
        <v>2</v>
      </c>
      <c r="F42" s="3">
        <v>0.874</v>
      </c>
      <c r="G42" s="3">
        <v>0.123</v>
      </c>
      <c r="H42" s="3">
        <v>1.8E-3</v>
      </c>
      <c r="I42" s="3">
        <v>1.1000000000000001E-3</v>
      </c>
      <c r="J42" s="3">
        <f t="shared" si="27"/>
        <v>2.8999999999999998E-3</v>
      </c>
      <c r="K42" s="3">
        <f t="shared" si="28"/>
        <v>0.12479999999999999</v>
      </c>
    </row>
    <row r="43" spans="1:22" x14ac:dyDescent="0.2">
      <c r="A43" s="2" t="s">
        <v>53</v>
      </c>
      <c r="B43" s="2" t="s">
        <v>81</v>
      </c>
      <c r="C43" s="2" t="s">
        <v>83</v>
      </c>
      <c r="D43" s="5" t="s">
        <v>86</v>
      </c>
      <c r="E43" s="2">
        <v>3</v>
      </c>
      <c r="F43" s="3">
        <v>0.93400000000000005</v>
      </c>
      <c r="G43" s="3">
        <v>6.4199999999999993E-2</v>
      </c>
      <c r="H43" s="3">
        <v>1.6000000000000001E-3</v>
      </c>
      <c r="I43" s="3">
        <v>4.6000000000000001E-4</v>
      </c>
      <c r="J43" s="3">
        <f t="shared" si="27"/>
        <v>2.0600000000000002E-3</v>
      </c>
      <c r="K43" s="3">
        <f t="shared" si="28"/>
        <v>6.5799999999999997E-2</v>
      </c>
    </row>
    <row r="44" spans="1:22" x14ac:dyDescent="0.2">
      <c r="A44" s="2" t="s">
        <v>6</v>
      </c>
      <c r="B44" s="2" t="s">
        <v>81</v>
      </c>
      <c r="C44" s="2" t="s">
        <v>83</v>
      </c>
      <c r="D44" s="5" t="s">
        <v>87</v>
      </c>
      <c r="E44" s="2">
        <v>1</v>
      </c>
      <c r="F44" s="3">
        <v>0.159</v>
      </c>
      <c r="G44" s="3">
        <v>0.83799999999999997</v>
      </c>
      <c r="H44" s="3">
        <v>2E-3</v>
      </c>
      <c r="I44" s="3">
        <v>1.1999999999999999E-3</v>
      </c>
      <c r="J44" s="3">
        <f t="shared" si="27"/>
        <v>3.1999999999999997E-3</v>
      </c>
      <c r="K44" s="3">
        <f t="shared" si="28"/>
        <v>0.84</v>
      </c>
    </row>
    <row r="45" spans="1:22" x14ac:dyDescent="0.2">
      <c r="A45" s="2" t="s">
        <v>30</v>
      </c>
      <c r="B45" s="2" t="s">
        <v>81</v>
      </c>
      <c r="C45" s="2" t="s">
        <v>83</v>
      </c>
      <c r="D45" s="5" t="s">
        <v>87</v>
      </c>
      <c r="E45" s="2">
        <v>2</v>
      </c>
      <c r="F45" s="3">
        <v>0.27600000000000002</v>
      </c>
      <c r="G45" s="3">
        <v>0.72299999999999998</v>
      </c>
      <c r="H45" s="3">
        <v>1E-3</v>
      </c>
      <c r="I45" s="3">
        <v>1.4999999999999999E-4</v>
      </c>
      <c r="J45" s="3">
        <f t="shared" si="27"/>
        <v>1.15E-3</v>
      </c>
      <c r="K45" s="3">
        <f t="shared" si="28"/>
        <v>0.72399999999999998</v>
      </c>
    </row>
    <row r="46" spans="1:22" x14ac:dyDescent="0.2">
      <c r="A46" s="2" t="s">
        <v>54</v>
      </c>
      <c r="B46" s="2" t="s">
        <v>81</v>
      </c>
      <c r="C46" s="2" t="s">
        <v>83</v>
      </c>
      <c r="D46" s="5" t="s">
        <v>87</v>
      </c>
      <c r="E46" s="2">
        <v>3</v>
      </c>
      <c r="F46" s="3">
        <v>0.755</v>
      </c>
      <c r="G46" s="3">
        <v>0.24299999999999999</v>
      </c>
      <c r="H46" s="3">
        <v>1.5E-3</v>
      </c>
      <c r="I46" s="3">
        <v>3.8999999999999999E-4</v>
      </c>
      <c r="J46" s="3">
        <f t="shared" si="27"/>
        <v>1.89E-3</v>
      </c>
      <c r="K46" s="3">
        <f t="shared" si="28"/>
        <v>0.2445</v>
      </c>
    </row>
    <row r="47" spans="1:22" x14ac:dyDescent="0.2">
      <c r="A47" s="2" t="s">
        <v>7</v>
      </c>
      <c r="B47" s="2" t="s">
        <v>81</v>
      </c>
      <c r="C47" s="2" t="s">
        <v>83</v>
      </c>
      <c r="D47" s="5" t="s">
        <v>88</v>
      </c>
      <c r="E47" s="2">
        <v>1</v>
      </c>
      <c r="F47" s="3">
        <v>0.14599999999999999</v>
      </c>
      <c r="G47" s="3">
        <v>0.83099999999999996</v>
      </c>
      <c r="H47" s="3">
        <v>1.9699999999999999E-2</v>
      </c>
      <c r="I47" s="3">
        <v>2.8E-3</v>
      </c>
      <c r="J47" s="3">
        <f t="shared" si="27"/>
        <v>2.2499999999999999E-2</v>
      </c>
      <c r="K47" s="3">
        <f t="shared" si="28"/>
        <v>0.85070000000000001</v>
      </c>
    </row>
    <row r="48" spans="1:22" x14ac:dyDescent="0.2">
      <c r="A48" s="2" t="s">
        <v>31</v>
      </c>
      <c r="B48" s="2" t="s">
        <v>81</v>
      </c>
      <c r="C48" s="2" t="s">
        <v>83</v>
      </c>
      <c r="D48" s="5" t="s">
        <v>88</v>
      </c>
      <c r="E48" s="2">
        <v>2</v>
      </c>
      <c r="F48" s="3">
        <v>0.26100000000000001</v>
      </c>
      <c r="G48" s="3">
        <v>0.73399999999999999</v>
      </c>
      <c r="H48" s="3">
        <v>3.5000000000000001E-3</v>
      </c>
      <c r="I48" s="3">
        <v>1.8E-3</v>
      </c>
      <c r="J48" s="3">
        <f t="shared" si="27"/>
        <v>5.3E-3</v>
      </c>
      <c r="K48" s="3">
        <f t="shared" si="28"/>
        <v>0.73749999999999993</v>
      </c>
    </row>
    <row r="49" spans="1:11" x14ac:dyDescent="0.2">
      <c r="A49" s="2" t="s">
        <v>55</v>
      </c>
      <c r="B49" s="2" t="s">
        <v>81</v>
      </c>
      <c r="C49" s="2" t="s">
        <v>83</v>
      </c>
      <c r="D49" s="5" t="s">
        <v>88</v>
      </c>
      <c r="E49" s="2">
        <v>3</v>
      </c>
      <c r="F49" s="3">
        <v>0.48399999999999999</v>
      </c>
      <c r="G49" s="3">
        <v>0.51400000000000001</v>
      </c>
      <c r="H49" s="3">
        <v>2.3E-3</v>
      </c>
      <c r="I49" s="3">
        <v>2.9999999999999997E-4</v>
      </c>
      <c r="J49" s="3">
        <f t="shared" si="27"/>
        <v>2.5999999999999999E-3</v>
      </c>
      <c r="K49" s="3">
        <f t="shared" si="28"/>
        <v>0.51629999999999998</v>
      </c>
    </row>
    <row r="50" spans="1:11" x14ac:dyDescent="0.2">
      <c r="A50" s="2" t="s">
        <v>8</v>
      </c>
      <c r="B50" s="2" t="s">
        <v>81</v>
      </c>
      <c r="C50" s="2" t="s">
        <v>83</v>
      </c>
      <c r="D50" s="5" t="s">
        <v>89</v>
      </c>
      <c r="E50" s="2">
        <v>1</v>
      </c>
      <c r="F50" s="3">
        <v>0.23200000000000001</v>
      </c>
      <c r="G50" s="3">
        <v>0.437</v>
      </c>
      <c r="H50" s="3">
        <v>0.30299999999999999</v>
      </c>
      <c r="I50" s="3">
        <v>2.7699999999999999E-2</v>
      </c>
      <c r="J50" s="3">
        <f t="shared" si="27"/>
        <v>0.33069999999999999</v>
      </c>
      <c r="K50" s="3">
        <f t="shared" si="28"/>
        <v>0.74</v>
      </c>
    </row>
    <row r="51" spans="1:11" x14ac:dyDescent="0.2">
      <c r="A51" s="2" t="s">
        <v>32</v>
      </c>
      <c r="B51" s="2" t="s">
        <v>81</v>
      </c>
      <c r="C51" s="2" t="s">
        <v>83</v>
      </c>
      <c r="D51" s="5" t="s">
        <v>89</v>
      </c>
      <c r="E51" s="2">
        <v>2</v>
      </c>
      <c r="F51" s="3">
        <v>0.318</v>
      </c>
      <c r="G51" s="3">
        <v>0.45300000000000001</v>
      </c>
      <c r="H51" s="3">
        <v>0.2</v>
      </c>
      <c r="I51" s="3">
        <v>2.8799999999999999E-2</v>
      </c>
      <c r="J51" s="3">
        <f t="shared" si="27"/>
        <v>0.2288</v>
      </c>
      <c r="K51" s="3">
        <f t="shared" si="28"/>
        <v>0.65300000000000002</v>
      </c>
    </row>
    <row r="52" spans="1:11" x14ac:dyDescent="0.2">
      <c r="A52" s="2" t="s">
        <v>56</v>
      </c>
      <c r="B52" s="2" t="s">
        <v>81</v>
      </c>
      <c r="C52" s="2" t="s">
        <v>83</v>
      </c>
      <c r="D52" s="5" t="s">
        <v>89</v>
      </c>
      <c r="E52" s="2">
        <v>3</v>
      </c>
      <c r="F52" s="3">
        <v>0.65500000000000003</v>
      </c>
      <c r="G52" s="3">
        <v>0.318</v>
      </c>
      <c r="H52" s="3">
        <v>1.9800000000000002E-2</v>
      </c>
      <c r="I52" s="3">
        <v>6.7000000000000002E-3</v>
      </c>
      <c r="J52" s="3">
        <f t="shared" si="27"/>
        <v>2.6500000000000003E-2</v>
      </c>
      <c r="K52" s="3">
        <f t="shared" si="28"/>
        <v>0.33779999999999999</v>
      </c>
    </row>
    <row r="53" spans="1:11" x14ac:dyDescent="0.2">
      <c r="A53" s="2" t="s">
        <v>9</v>
      </c>
      <c r="B53" s="2" t="s">
        <v>81</v>
      </c>
      <c r="C53" s="2" t="s">
        <v>83</v>
      </c>
      <c r="D53" s="5" t="s">
        <v>90</v>
      </c>
      <c r="E53" s="2">
        <v>1</v>
      </c>
      <c r="F53" s="3">
        <v>0.35799999999999998</v>
      </c>
      <c r="G53" s="3">
        <v>0.28599999999999998</v>
      </c>
      <c r="H53" s="3">
        <v>0.29199999999999998</v>
      </c>
      <c r="I53" s="3">
        <v>6.4199999999999993E-2</v>
      </c>
      <c r="J53" s="3">
        <f t="shared" si="27"/>
        <v>0.35619999999999996</v>
      </c>
      <c r="K53" s="3">
        <f t="shared" si="28"/>
        <v>0.57799999999999996</v>
      </c>
    </row>
    <row r="54" spans="1:11" x14ac:dyDescent="0.2">
      <c r="A54" s="2" t="s">
        <v>33</v>
      </c>
      <c r="B54" s="2" t="s">
        <v>81</v>
      </c>
      <c r="C54" s="2" t="s">
        <v>83</v>
      </c>
      <c r="D54" s="5" t="s">
        <v>90</v>
      </c>
      <c r="E54" s="2">
        <v>2</v>
      </c>
      <c r="F54" s="3">
        <v>0.29899999999999999</v>
      </c>
      <c r="G54" s="3">
        <v>0.253</v>
      </c>
      <c r="H54" s="3">
        <v>0.40500000000000003</v>
      </c>
      <c r="I54" s="3">
        <v>4.24E-2</v>
      </c>
      <c r="J54" s="3">
        <f t="shared" si="27"/>
        <v>0.44740000000000002</v>
      </c>
      <c r="K54" s="3">
        <f t="shared" si="28"/>
        <v>0.65800000000000003</v>
      </c>
    </row>
    <row r="55" spans="1:11" x14ac:dyDescent="0.2">
      <c r="A55" s="2" t="s">
        <v>57</v>
      </c>
      <c r="B55" s="2" t="s">
        <v>81</v>
      </c>
      <c r="C55" s="2" t="s">
        <v>83</v>
      </c>
      <c r="D55" s="5" t="s">
        <v>90</v>
      </c>
      <c r="E55" s="2">
        <v>3</v>
      </c>
      <c r="F55" s="3">
        <v>0.35599999999999998</v>
      </c>
      <c r="G55" s="3">
        <v>0.32900000000000001</v>
      </c>
      <c r="H55" s="3">
        <v>0.26800000000000002</v>
      </c>
      <c r="I55" s="3">
        <v>4.7300000000000002E-2</v>
      </c>
      <c r="J55" s="3">
        <f t="shared" si="27"/>
        <v>0.31530000000000002</v>
      </c>
      <c r="K55" s="3">
        <f t="shared" si="28"/>
        <v>0.59699999999999998</v>
      </c>
    </row>
    <row r="56" spans="1:11" x14ac:dyDescent="0.2">
      <c r="A56" s="2" t="s">
        <v>10</v>
      </c>
      <c r="B56" s="2" t="s">
        <v>81</v>
      </c>
      <c r="C56" s="2" t="s">
        <v>83</v>
      </c>
      <c r="D56" s="5" t="s">
        <v>91</v>
      </c>
      <c r="E56" s="2">
        <v>1</v>
      </c>
      <c r="F56" s="3">
        <v>0.40699999999999997</v>
      </c>
      <c r="G56" s="3">
        <v>0.159</v>
      </c>
      <c r="H56" s="3">
        <v>0.21299999999999999</v>
      </c>
      <c r="I56" s="3">
        <v>0.222</v>
      </c>
      <c r="J56" s="3">
        <f t="shared" si="27"/>
        <v>0.435</v>
      </c>
      <c r="K56" s="3">
        <f t="shared" si="28"/>
        <v>0.372</v>
      </c>
    </row>
    <row r="57" spans="1:11" x14ac:dyDescent="0.2">
      <c r="A57" s="2" t="s">
        <v>34</v>
      </c>
      <c r="B57" s="2" t="s">
        <v>81</v>
      </c>
      <c r="C57" s="2" t="s">
        <v>83</v>
      </c>
      <c r="D57" s="5" t="s">
        <v>91</v>
      </c>
      <c r="E57" s="2">
        <v>2</v>
      </c>
      <c r="F57" s="3">
        <v>0.377</v>
      </c>
      <c r="G57" s="3">
        <v>0.13400000000000001</v>
      </c>
      <c r="H57" s="3">
        <v>0.29299999999999998</v>
      </c>
      <c r="I57" s="3">
        <v>0.19600000000000001</v>
      </c>
      <c r="J57" s="3">
        <f t="shared" si="27"/>
        <v>0.48899999999999999</v>
      </c>
      <c r="K57" s="3">
        <f t="shared" si="28"/>
        <v>0.42699999999999999</v>
      </c>
    </row>
    <row r="58" spans="1:11" x14ac:dyDescent="0.2">
      <c r="A58" s="2" t="s">
        <v>58</v>
      </c>
      <c r="B58" s="2" t="s">
        <v>81</v>
      </c>
      <c r="C58" s="2" t="s">
        <v>83</v>
      </c>
      <c r="D58" s="5" t="s">
        <v>91</v>
      </c>
      <c r="E58" s="2">
        <v>3</v>
      </c>
      <c r="F58" s="3">
        <v>0.378</v>
      </c>
      <c r="G58" s="3">
        <v>0.246</v>
      </c>
      <c r="H58" s="3">
        <v>0.16</v>
      </c>
      <c r="I58" s="3">
        <v>0.217</v>
      </c>
      <c r="J58" s="3">
        <f t="shared" si="27"/>
        <v>0.377</v>
      </c>
      <c r="K58" s="3">
        <f t="shared" si="28"/>
        <v>0.40600000000000003</v>
      </c>
    </row>
    <row r="59" spans="1:11" x14ac:dyDescent="0.2">
      <c r="A59" s="2" t="s">
        <v>11</v>
      </c>
      <c r="B59" s="2" t="s">
        <v>81</v>
      </c>
      <c r="C59" s="2" t="s">
        <v>83</v>
      </c>
      <c r="D59" s="5" t="s">
        <v>92</v>
      </c>
      <c r="E59" s="2">
        <v>1</v>
      </c>
      <c r="F59" s="3">
        <v>0.34200000000000003</v>
      </c>
      <c r="G59" s="3">
        <v>0.11799999999999999</v>
      </c>
      <c r="H59" s="3">
        <v>0.27500000000000002</v>
      </c>
      <c r="I59" s="3">
        <v>0.26500000000000001</v>
      </c>
      <c r="J59" s="3">
        <f t="shared" si="27"/>
        <v>0.54</v>
      </c>
      <c r="K59" s="3">
        <f t="shared" si="28"/>
        <v>0.39300000000000002</v>
      </c>
    </row>
    <row r="60" spans="1:11" x14ac:dyDescent="0.2">
      <c r="A60" s="2" t="s">
        <v>35</v>
      </c>
      <c r="B60" s="2" t="s">
        <v>81</v>
      </c>
      <c r="C60" s="2" t="s">
        <v>83</v>
      </c>
      <c r="D60" s="5" t="s">
        <v>92</v>
      </c>
      <c r="E60" s="2">
        <v>2</v>
      </c>
      <c r="F60" s="3">
        <v>0.32200000000000001</v>
      </c>
      <c r="G60" s="3">
        <v>0.1</v>
      </c>
      <c r="H60" s="3">
        <v>0.38500000000000001</v>
      </c>
      <c r="I60" s="3">
        <v>0.193</v>
      </c>
      <c r="J60" s="3">
        <f t="shared" si="27"/>
        <v>0.57800000000000007</v>
      </c>
      <c r="K60" s="3">
        <f t="shared" si="28"/>
        <v>0.48499999999999999</v>
      </c>
    </row>
    <row r="61" spans="1:11" x14ac:dyDescent="0.2">
      <c r="A61" s="2" t="s">
        <v>59</v>
      </c>
      <c r="B61" s="2" t="s">
        <v>81</v>
      </c>
      <c r="C61" s="2" t="s">
        <v>83</v>
      </c>
      <c r="D61" s="5" t="s">
        <v>92</v>
      </c>
      <c r="E61" s="2">
        <v>3</v>
      </c>
      <c r="F61" s="3">
        <v>0.41499999999999998</v>
      </c>
      <c r="G61" s="3">
        <v>0.22500000000000001</v>
      </c>
      <c r="H61" s="3">
        <v>0.156</v>
      </c>
      <c r="I61" s="3">
        <v>0.20399999999999999</v>
      </c>
      <c r="J61" s="3">
        <f t="shared" si="27"/>
        <v>0.36</v>
      </c>
      <c r="K61" s="3">
        <f t="shared" si="28"/>
        <v>0.38100000000000001</v>
      </c>
    </row>
    <row r="62" spans="1:11" x14ac:dyDescent="0.2">
      <c r="A62" s="2" t="s">
        <v>16</v>
      </c>
      <c r="B62" s="2" t="s">
        <v>81</v>
      </c>
      <c r="C62" s="2" t="s">
        <v>84</v>
      </c>
      <c r="D62" s="5" t="s">
        <v>93</v>
      </c>
      <c r="E62" s="2">
        <v>1</v>
      </c>
      <c r="F62" s="3">
        <v>0.51400000000000001</v>
      </c>
      <c r="G62" s="3">
        <v>2.7699999999999999E-2</v>
      </c>
      <c r="H62" s="3">
        <v>6.59E-2</v>
      </c>
      <c r="I62" s="3">
        <v>0.39300000000000002</v>
      </c>
      <c r="J62" s="3">
        <f t="shared" si="27"/>
        <v>0.45890000000000003</v>
      </c>
      <c r="K62" s="3">
        <f t="shared" si="28"/>
        <v>9.3600000000000003E-2</v>
      </c>
    </row>
    <row r="63" spans="1:11" x14ac:dyDescent="0.2">
      <c r="A63" s="2" t="s">
        <v>40</v>
      </c>
      <c r="B63" s="2" t="s">
        <v>81</v>
      </c>
      <c r="C63" s="2" t="s">
        <v>84</v>
      </c>
      <c r="D63" s="5" t="s">
        <v>93</v>
      </c>
      <c r="E63" s="2">
        <v>2</v>
      </c>
      <c r="F63" s="3">
        <v>0.66600000000000004</v>
      </c>
      <c r="G63" s="3">
        <v>7.2400000000000006E-2</v>
      </c>
      <c r="H63" s="3">
        <v>0.11700000000000001</v>
      </c>
      <c r="I63" s="3">
        <v>0.14499999999999999</v>
      </c>
      <c r="J63" s="3">
        <f t="shared" si="27"/>
        <v>0.26200000000000001</v>
      </c>
      <c r="K63" s="3">
        <f t="shared" si="28"/>
        <v>0.18940000000000001</v>
      </c>
    </row>
    <row r="64" spans="1:11" x14ac:dyDescent="0.2">
      <c r="A64" s="2" t="s">
        <v>64</v>
      </c>
      <c r="B64" s="2" t="s">
        <v>81</v>
      </c>
      <c r="C64" s="2" t="s">
        <v>84</v>
      </c>
      <c r="D64" s="5" t="s">
        <v>93</v>
      </c>
      <c r="E64" s="2">
        <v>3</v>
      </c>
      <c r="F64" s="3">
        <v>0.56699999999999995</v>
      </c>
      <c r="G64" s="3">
        <v>5.5999999999999999E-3</v>
      </c>
      <c r="H64" s="3">
        <v>7.7000000000000002E-3</v>
      </c>
      <c r="I64" s="3">
        <v>0.41899999999999998</v>
      </c>
      <c r="J64" s="3">
        <f t="shared" si="27"/>
        <v>0.42669999999999997</v>
      </c>
      <c r="K64" s="3">
        <f t="shared" si="28"/>
        <v>1.3299999999999999E-2</v>
      </c>
    </row>
    <row r="65" spans="1:11" x14ac:dyDescent="0.2">
      <c r="A65" s="2" t="s">
        <v>13</v>
      </c>
      <c r="B65" s="2" t="s">
        <v>81</v>
      </c>
      <c r="C65" s="2" t="s">
        <v>84</v>
      </c>
      <c r="D65" s="5" t="s">
        <v>87</v>
      </c>
      <c r="E65" s="2">
        <v>1</v>
      </c>
      <c r="F65" s="3">
        <v>0.77</v>
      </c>
      <c r="G65" s="3">
        <v>0.22900000000000001</v>
      </c>
      <c r="H65" s="3">
        <v>6.6E-4</v>
      </c>
      <c r="I65" s="3">
        <v>8.8000000000000003E-4</v>
      </c>
      <c r="J65" s="3">
        <f t="shared" si="27"/>
        <v>1.5400000000000001E-3</v>
      </c>
      <c r="K65" s="3">
        <f t="shared" si="28"/>
        <v>0.22966</v>
      </c>
    </row>
    <row r="66" spans="1:11" x14ac:dyDescent="0.2">
      <c r="A66" s="2" t="s">
        <v>37</v>
      </c>
      <c r="B66" s="2" t="s">
        <v>81</v>
      </c>
      <c r="C66" s="2" t="s">
        <v>84</v>
      </c>
      <c r="D66" s="5" t="s">
        <v>87</v>
      </c>
      <c r="E66" s="2">
        <v>2</v>
      </c>
      <c r="F66" s="3">
        <v>0.69699999999999995</v>
      </c>
      <c r="G66" s="3">
        <v>0.30199999999999999</v>
      </c>
      <c r="H66" s="3">
        <v>1E-3</v>
      </c>
      <c r="I66" s="3">
        <v>1.4999999999999999E-4</v>
      </c>
      <c r="J66" s="3">
        <f t="shared" ref="J66:J73" si="30">I66+H66</f>
        <v>1.15E-3</v>
      </c>
      <c r="K66" s="3">
        <f t="shared" ref="K66:K73" si="31">G66+H66</f>
        <v>0.30299999999999999</v>
      </c>
    </row>
    <row r="67" spans="1:11" x14ac:dyDescent="0.2">
      <c r="A67" s="2" t="s">
        <v>61</v>
      </c>
      <c r="B67" s="2" t="s">
        <v>81</v>
      </c>
      <c r="C67" s="2" t="s">
        <v>84</v>
      </c>
      <c r="D67" s="5" t="s">
        <v>87</v>
      </c>
      <c r="E67" s="2">
        <v>3</v>
      </c>
      <c r="F67" s="3">
        <v>0.91700000000000004</v>
      </c>
      <c r="G67" s="3">
        <v>8.1199999999999994E-2</v>
      </c>
      <c r="H67" s="3">
        <v>1.2999999999999999E-3</v>
      </c>
      <c r="I67" s="3">
        <v>6.7000000000000002E-4</v>
      </c>
      <c r="J67" s="3">
        <f t="shared" si="30"/>
        <v>1.97E-3</v>
      </c>
      <c r="K67" s="3">
        <f t="shared" si="31"/>
        <v>8.249999999999999E-2</v>
      </c>
    </row>
    <row r="68" spans="1:11" x14ac:dyDescent="0.2">
      <c r="A68" s="2" t="s">
        <v>14</v>
      </c>
      <c r="B68" s="2" t="s">
        <v>81</v>
      </c>
      <c r="C68" s="2" t="s">
        <v>84</v>
      </c>
      <c r="D68" s="5" t="s">
        <v>89</v>
      </c>
      <c r="E68" s="2">
        <v>1</v>
      </c>
      <c r="F68" s="3">
        <v>0.72399999999999998</v>
      </c>
      <c r="G68" s="3">
        <v>0.23799999999999999</v>
      </c>
      <c r="H68" s="3">
        <v>2.2800000000000001E-2</v>
      </c>
      <c r="I68" s="3">
        <v>1.5800000000000002E-2</v>
      </c>
      <c r="J68" s="3">
        <f t="shared" si="30"/>
        <v>3.8600000000000002E-2</v>
      </c>
      <c r="K68" s="3">
        <f t="shared" si="31"/>
        <v>0.26079999999999998</v>
      </c>
    </row>
    <row r="69" spans="1:11" x14ac:dyDescent="0.2">
      <c r="A69" s="2" t="s">
        <v>38</v>
      </c>
      <c r="B69" s="2" t="s">
        <v>81</v>
      </c>
      <c r="C69" s="2" t="s">
        <v>84</v>
      </c>
      <c r="D69" s="5" t="s">
        <v>89</v>
      </c>
      <c r="E69" s="2">
        <v>2</v>
      </c>
      <c r="F69" s="3">
        <v>0.70299999999999996</v>
      </c>
      <c r="G69" s="3">
        <v>0.25600000000000001</v>
      </c>
      <c r="H69" s="3">
        <v>2.9899999999999999E-2</v>
      </c>
      <c r="I69" s="3">
        <v>1.0699999999999999E-2</v>
      </c>
      <c r="J69" s="3">
        <f t="shared" si="30"/>
        <v>4.0599999999999997E-2</v>
      </c>
      <c r="K69" s="3">
        <f t="shared" si="31"/>
        <v>0.28589999999999999</v>
      </c>
    </row>
    <row r="70" spans="1:11" x14ac:dyDescent="0.2">
      <c r="A70" s="2" t="s">
        <v>62</v>
      </c>
      <c r="B70" s="2" t="s">
        <v>81</v>
      </c>
      <c r="C70" s="2" t="s">
        <v>84</v>
      </c>
      <c r="D70" s="5" t="s">
        <v>89</v>
      </c>
      <c r="E70" s="2">
        <v>3</v>
      </c>
      <c r="F70" s="3">
        <v>0.54800000000000004</v>
      </c>
      <c r="G70" s="3">
        <v>0.4</v>
      </c>
      <c r="H70" s="3">
        <v>4.2500000000000003E-2</v>
      </c>
      <c r="I70" s="3">
        <v>9.1000000000000004E-3</v>
      </c>
      <c r="J70" s="3">
        <f t="shared" si="30"/>
        <v>5.1600000000000007E-2</v>
      </c>
      <c r="K70" s="3">
        <f t="shared" si="31"/>
        <v>0.4425</v>
      </c>
    </row>
    <row r="71" spans="1:11" x14ac:dyDescent="0.2">
      <c r="A71" s="2" t="s">
        <v>15</v>
      </c>
      <c r="B71" s="2" t="s">
        <v>81</v>
      </c>
      <c r="C71" s="2" t="s">
        <v>84</v>
      </c>
      <c r="D71" s="5" t="s">
        <v>91</v>
      </c>
      <c r="E71" s="2">
        <v>1</v>
      </c>
      <c r="F71" s="3">
        <v>0.63300000000000001</v>
      </c>
      <c r="G71" s="3">
        <v>6.8199999999999997E-2</v>
      </c>
      <c r="H71" s="3">
        <v>0.123</v>
      </c>
      <c r="I71" s="3">
        <v>0.17599999999999999</v>
      </c>
      <c r="J71" s="3">
        <f t="shared" si="30"/>
        <v>0.29899999999999999</v>
      </c>
      <c r="K71" s="3">
        <f t="shared" si="31"/>
        <v>0.19119999999999998</v>
      </c>
    </row>
    <row r="72" spans="1:11" x14ac:dyDescent="0.2">
      <c r="A72" s="2" t="s">
        <v>39</v>
      </c>
      <c r="B72" s="2" t="s">
        <v>81</v>
      </c>
      <c r="C72" s="2" t="s">
        <v>84</v>
      </c>
      <c r="D72" s="5" t="s">
        <v>91</v>
      </c>
      <c r="E72" s="2">
        <v>2</v>
      </c>
      <c r="F72" s="3">
        <v>0.71299999999999997</v>
      </c>
      <c r="G72" s="3">
        <v>0.151</v>
      </c>
      <c r="H72" s="3">
        <v>8.72E-2</v>
      </c>
      <c r="I72" s="3">
        <v>4.8099999999999997E-2</v>
      </c>
      <c r="J72" s="3">
        <f t="shared" si="30"/>
        <v>0.1353</v>
      </c>
      <c r="K72" s="3">
        <f t="shared" si="31"/>
        <v>0.2382</v>
      </c>
    </row>
    <row r="73" spans="1:11" x14ac:dyDescent="0.2">
      <c r="A73" s="2" t="s">
        <v>63</v>
      </c>
      <c r="B73" s="2" t="s">
        <v>81</v>
      </c>
      <c r="C73" s="2" t="s">
        <v>84</v>
      </c>
      <c r="D73" s="5" t="s">
        <v>91</v>
      </c>
      <c r="E73" s="2">
        <v>3</v>
      </c>
      <c r="F73" s="3">
        <v>0.52300000000000002</v>
      </c>
      <c r="G73" s="3">
        <v>0.10100000000000001</v>
      </c>
      <c r="H73" s="3">
        <v>0.20499999999999999</v>
      </c>
      <c r="I73" s="3">
        <v>0.17100000000000001</v>
      </c>
      <c r="J73" s="3">
        <f t="shared" si="30"/>
        <v>0.376</v>
      </c>
      <c r="K73" s="3">
        <f t="shared" si="31"/>
        <v>0.30599999999999999</v>
      </c>
    </row>
    <row r="74" spans="1:11" x14ac:dyDescent="0.2">
      <c r="F74" s="3"/>
      <c r="G74" s="3"/>
      <c r="H74" s="3"/>
      <c r="I74" s="3"/>
    </row>
    <row r="75" spans="1:11" x14ac:dyDescent="0.2">
      <c r="F75" s="3"/>
      <c r="G75" s="3"/>
      <c r="H75" s="3"/>
      <c r="I75" s="3"/>
    </row>
  </sheetData>
  <sortState xmlns:xlrd2="http://schemas.microsoft.com/office/spreadsheetml/2017/richdata2" ref="A1:K75">
    <sortCondition ref="B2:B75"/>
    <sortCondition ref="C2:C75"/>
    <sortCondition ref="D2:D75"/>
    <sortCondition ref="E2:E75"/>
  </sortState>
  <pageMargins left="0.7" right="0.7" top="0.75" bottom="0.75" header="0.3" footer="0.3"/>
  <ignoredErrors>
    <ignoredError sqref="O17:T17 O34:R34 O28:T28 O30:T30 O32:T32 O20:T26 O15:T15 O13:T13 O11:T11 O2:T3 O5:T9 O4:R4 T4 P19:T19 T3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B8E8-92D9-784C-ACC9-730F18C18F02}">
  <dimension ref="A1:O73"/>
  <sheetViews>
    <sheetView topLeftCell="A47" workbookViewId="0">
      <selection activeCell="C2" sqref="C2:G73"/>
    </sheetView>
  </sheetViews>
  <sheetFormatPr baseColWidth="10" defaultRowHeight="13" x14ac:dyDescent="0.15"/>
  <cols>
    <col min="3" max="3" width="8" customWidth="1"/>
  </cols>
  <sheetData>
    <row r="1" spans="1:15" ht="15" x14ac:dyDescent="0.2">
      <c r="A1" t="s">
        <v>102</v>
      </c>
      <c r="B1" t="s">
        <v>103</v>
      </c>
      <c r="C1" t="s">
        <v>104</v>
      </c>
      <c r="D1" s="8" t="s">
        <v>79</v>
      </c>
      <c r="E1" t="s">
        <v>80</v>
      </c>
      <c r="F1" s="9" t="s">
        <v>101</v>
      </c>
      <c r="G1" s="9" t="s">
        <v>113</v>
      </c>
      <c r="H1" t="s">
        <v>105</v>
      </c>
      <c r="I1" s="9" t="s">
        <v>106</v>
      </c>
      <c r="J1" t="s">
        <v>107</v>
      </c>
      <c r="K1" t="s">
        <v>108</v>
      </c>
      <c r="L1" s="8" t="s">
        <v>109</v>
      </c>
      <c r="M1" s="8" t="s">
        <v>110</v>
      </c>
    </row>
    <row r="2" spans="1:15" ht="16" x14ac:dyDescent="0.2">
      <c r="A2" s="2" t="s">
        <v>5</v>
      </c>
      <c r="B2" s="2"/>
      <c r="C2" s="2">
        <v>1</v>
      </c>
      <c r="D2" s="2" t="s">
        <v>81</v>
      </c>
      <c r="E2" s="2" t="s">
        <v>111</v>
      </c>
      <c r="F2" s="2">
        <v>3</v>
      </c>
      <c r="G2" s="5" t="s">
        <v>86</v>
      </c>
      <c r="H2" s="3">
        <v>0.76300000000000001</v>
      </c>
      <c r="I2" s="3">
        <v>0.23300000000000001</v>
      </c>
      <c r="J2" s="3">
        <v>1.5E-3</v>
      </c>
      <c r="K2" s="3">
        <v>2.2000000000000001E-3</v>
      </c>
      <c r="L2" s="3">
        <f t="shared" ref="L2:L33" si="0">J2+I2</f>
        <v>0.23450000000000001</v>
      </c>
      <c r="M2" s="3">
        <f t="shared" ref="M2:M33" si="1">J2+K2</f>
        <v>3.7000000000000002E-3</v>
      </c>
    </row>
    <row r="3" spans="1:15" ht="16" x14ac:dyDescent="0.2">
      <c r="A3" s="1" t="s">
        <v>14</v>
      </c>
      <c r="B3" s="1"/>
      <c r="C3" s="1">
        <v>1</v>
      </c>
      <c r="D3" s="1" t="s">
        <v>81</v>
      </c>
      <c r="E3" s="1" t="s">
        <v>112</v>
      </c>
      <c r="F3" s="1">
        <v>6</v>
      </c>
      <c r="G3" s="4" t="s">
        <v>89</v>
      </c>
      <c r="H3" s="7">
        <v>0.72399999999999998</v>
      </c>
      <c r="I3" s="7">
        <v>0.23799999999999999</v>
      </c>
      <c r="J3" s="7">
        <v>2.2800000000000001E-2</v>
      </c>
      <c r="K3" s="7">
        <v>1.5800000000000002E-2</v>
      </c>
      <c r="L3" s="7">
        <f t="shared" si="0"/>
        <v>0.26079999999999998</v>
      </c>
      <c r="M3" s="7">
        <f t="shared" si="1"/>
        <v>3.8600000000000002E-2</v>
      </c>
      <c r="N3" s="11"/>
      <c r="O3" s="11"/>
    </row>
    <row r="4" spans="1:15" ht="16" x14ac:dyDescent="0.2">
      <c r="A4" s="2" t="s">
        <v>15</v>
      </c>
      <c r="B4" s="2"/>
      <c r="C4" s="2">
        <v>1</v>
      </c>
      <c r="D4" s="2" t="s">
        <v>81</v>
      </c>
      <c r="E4" s="2" t="s">
        <v>112</v>
      </c>
      <c r="F4" s="2">
        <v>8</v>
      </c>
      <c r="G4" s="5" t="s">
        <v>91</v>
      </c>
      <c r="H4" s="3">
        <v>0.63300000000000001</v>
      </c>
      <c r="I4" s="3">
        <v>6.8199999999999997E-2</v>
      </c>
      <c r="J4" s="3">
        <v>0.123</v>
      </c>
      <c r="K4" s="3">
        <v>0.17599999999999999</v>
      </c>
      <c r="L4" s="3">
        <f t="shared" si="0"/>
        <v>0.19119999999999998</v>
      </c>
      <c r="M4" s="3">
        <f t="shared" si="1"/>
        <v>0.29899999999999999</v>
      </c>
    </row>
    <row r="5" spans="1:15" s="11" customFormat="1" ht="16" x14ac:dyDescent="0.2">
      <c r="A5" s="1" t="s">
        <v>16</v>
      </c>
      <c r="B5" s="1"/>
      <c r="C5" s="1">
        <v>1</v>
      </c>
      <c r="D5" s="1" t="s">
        <v>81</v>
      </c>
      <c r="E5" s="1" t="s">
        <v>112</v>
      </c>
      <c r="F5" s="1">
        <v>10</v>
      </c>
      <c r="G5" s="4" t="s">
        <v>93</v>
      </c>
      <c r="H5" s="7">
        <v>0.51400000000000001</v>
      </c>
      <c r="I5" s="7">
        <v>2.7699999999999999E-2</v>
      </c>
      <c r="J5" s="7">
        <v>6.59E-2</v>
      </c>
      <c r="K5" s="7">
        <v>0.39300000000000002</v>
      </c>
      <c r="L5" s="7">
        <f t="shared" si="0"/>
        <v>9.3600000000000003E-2</v>
      </c>
      <c r="M5" s="7">
        <f t="shared" si="1"/>
        <v>0.45890000000000003</v>
      </c>
    </row>
    <row r="6" spans="1:15" s="11" customFormat="1" ht="16" x14ac:dyDescent="0.2">
      <c r="A6" s="1" t="s">
        <v>6</v>
      </c>
      <c r="B6" s="1"/>
      <c r="C6" s="1">
        <v>1</v>
      </c>
      <c r="D6" s="1" t="s">
        <v>81</v>
      </c>
      <c r="E6" s="1" t="s">
        <v>111</v>
      </c>
      <c r="F6" s="1">
        <v>4</v>
      </c>
      <c r="G6" s="4" t="s">
        <v>87</v>
      </c>
      <c r="H6" s="7">
        <v>0.159</v>
      </c>
      <c r="I6" s="7">
        <v>0.83799999999999997</v>
      </c>
      <c r="J6" s="7">
        <v>2E-3</v>
      </c>
      <c r="K6" s="7">
        <v>1.1999999999999999E-3</v>
      </c>
      <c r="L6" s="7">
        <f t="shared" si="0"/>
        <v>0.84</v>
      </c>
      <c r="M6" s="7">
        <f t="shared" si="1"/>
        <v>3.1999999999999997E-3</v>
      </c>
    </row>
    <row r="7" spans="1:15" s="11" customFormat="1" ht="16" x14ac:dyDescent="0.2">
      <c r="A7" s="2" t="s">
        <v>7</v>
      </c>
      <c r="B7" s="2"/>
      <c r="C7" s="2">
        <v>1</v>
      </c>
      <c r="D7" s="2" t="s">
        <v>81</v>
      </c>
      <c r="E7" s="2" t="s">
        <v>111</v>
      </c>
      <c r="F7" s="2">
        <v>5</v>
      </c>
      <c r="G7" s="5" t="s">
        <v>88</v>
      </c>
      <c r="H7" s="3">
        <v>0.14599999999999999</v>
      </c>
      <c r="I7" s="3">
        <v>0.83099999999999996</v>
      </c>
      <c r="J7" s="3">
        <v>1.9699999999999999E-2</v>
      </c>
      <c r="K7" s="3">
        <v>2.8E-3</v>
      </c>
      <c r="L7" s="3">
        <f t="shared" si="0"/>
        <v>0.85070000000000001</v>
      </c>
      <c r="M7" s="3">
        <f t="shared" si="1"/>
        <v>2.2499999999999999E-2</v>
      </c>
      <c r="N7"/>
      <c r="O7"/>
    </row>
    <row r="8" spans="1:15" ht="16" x14ac:dyDescent="0.2">
      <c r="A8" s="1" t="s">
        <v>8</v>
      </c>
      <c r="B8" s="1"/>
      <c r="C8" s="1">
        <v>1</v>
      </c>
      <c r="D8" s="1" t="s">
        <v>81</v>
      </c>
      <c r="E8" s="1" t="s">
        <v>111</v>
      </c>
      <c r="F8" s="1">
        <v>6</v>
      </c>
      <c r="G8" s="4" t="s">
        <v>89</v>
      </c>
      <c r="H8" s="7">
        <v>0.23200000000000001</v>
      </c>
      <c r="I8" s="7">
        <v>0.437</v>
      </c>
      <c r="J8" s="7">
        <v>0.30299999999999999</v>
      </c>
      <c r="K8" s="7">
        <v>2.7699999999999999E-2</v>
      </c>
      <c r="L8" s="7">
        <f t="shared" si="0"/>
        <v>0.74</v>
      </c>
      <c r="M8" s="7">
        <f t="shared" si="1"/>
        <v>0.33069999999999999</v>
      </c>
      <c r="N8" s="11"/>
      <c r="O8" s="11"/>
    </row>
    <row r="9" spans="1:15" ht="16" x14ac:dyDescent="0.2">
      <c r="A9" s="2" t="s">
        <v>9</v>
      </c>
      <c r="B9" s="2"/>
      <c r="C9" s="2">
        <v>1</v>
      </c>
      <c r="D9" s="2" t="s">
        <v>81</v>
      </c>
      <c r="E9" s="2" t="s">
        <v>111</v>
      </c>
      <c r="F9" s="2">
        <v>7</v>
      </c>
      <c r="G9" s="5" t="s">
        <v>90</v>
      </c>
      <c r="H9" s="3">
        <v>0.35799999999999998</v>
      </c>
      <c r="I9" s="3">
        <v>0.28599999999999998</v>
      </c>
      <c r="J9" s="3">
        <v>0.29199999999999998</v>
      </c>
      <c r="K9" s="3">
        <v>6.4199999999999993E-2</v>
      </c>
      <c r="L9" s="3">
        <f t="shared" si="0"/>
        <v>0.57799999999999996</v>
      </c>
      <c r="M9" s="3">
        <f t="shared" si="1"/>
        <v>0.35619999999999996</v>
      </c>
    </row>
    <row r="10" spans="1:15" ht="16" x14ac:dyDescent="0.2">
      <c r="A10" s="1" t="s">
        <v>10</v>
      </c>
      <c r="B10" s="1"/>
      <c r="C10" s="1">
        <v>1</v>
      </c>
      <c r="D10" s="1" t="s">
        <v>81</v>
      </c>
      <c r="E10" s="1" t="s">
        <v>111</v>
      </c>
      <c r="F10" s="1">
        <v>8</v>
      </c>
      <c r="G10" s="4" t="s">
        <v>91</v>
      </c>
      <c r="H10" s="7">
        <v>0.40699999999999997</v>
      </c>
      <c r="I10" s="7">
        <v>0.159</v>
      </c>
      <c r="J10" s="7">
        <v>0.21299999999999999</v>
      </c>
      <c r="K10" s="7">
        <v>0.222</v>
      </c>
      <c r="L10" s="7">
        <f t="shared" si="0"/>
        <v>0.372</v>
      </c>
      <c r="M10" s="7">
        <f t="shared" si="1"/>
        <v>0.435</v>
      </c>
      <c r="N10" s="11"/>
      <c r="O10" s="11"/>
    </row>
    <row r="11" spans="1:15" s="11" customFormat="1" ht="16" x14ac:dyDescent="0.2">
      <c r="A11" s="2" t="s">
        <v>11</v>
      </c>
      <c r="B11" s="2"/>
      <c r="C11" s="2">
        <v>1</v>
      </c>
      <c r="D11" s="2" t="s">
        <v>81</v>
      </c>
      <c r="E11" s="2" t="s">
        <v>111</v>
      </c>
      <c r="F11" s="2">
        <v>9</v>
      </c>
      <c r="G11" s="5" t="s">
        <v>92</v>
      </c>
      <c r="H11" s="3">
        <v>0.34200000000000003</v>
      </c>
      <c r="I11" s="3">
        <v>0.11799999999999999</v>
      </c>
      <c r="J11" s="3">
        <v>0.27500000000000002</v>
      </c>
      <c r="K11" s="3">
        <v>0.26500000000000001</v>
      </c>
      <c r="L11" s="3">
        <f t="shared" si="0"/>
        <v>0.39300000000000002</v>
      </c>
      <c r="M11" s="3">
        <f t="shared" si="1"/>
        <v>0.54</v>
      </c>
      <c r="N11"/>
      <c r="O11"/>
    </row>
    <row r="12" spans="1:15" s="11" customFormat="1" ht="16" x14ac:dyDescent="0.2">
      <c r="A12" s="1" t="s">
        <v>12</v>
      </c>
      <c r="B12" s="1"/>
      <c r="C12" s="1">
        <v>1</v>
      </c>
      <c r="D12" s="1" t="s">
        <v>81</v>
      </c>
      <c r="E12" s="1" t="s">
        <v>111</v>
      </c>
      <c r="F12" s="1">
        <v>10</v>
      </c>
      <c r="G12" s="4" t="s">
        <v>93</v>
      </c>
      <c r="H12" s="7">
        <v>0.41299999999999998</v>
      </c>
      <c r="I12" s="7">
        <v>9.0499999999999997E-2</v>
      </c>
      <c r="J12" s="7">
        <v>0.22700000000000001</v>
      </c>
      <c r="K12" s="7">
        <v>0.27</v>
      </c>
      <c r="L12" s="7">
        <f t="shared" si="0"/>
        <v>0.3175</v>
      </c>
      <c r="M12" s="7">
        <f t="shared" si="1"/>
        <v>0.497</v>
      </c>
    </row>
    <row r="13" spans="1:15" s="11" customFormat="1" ht="16" x14ac:dyDescent="0.2">
      <c r="A13" s="2" t="s">
        <v>13</v>
      </c>
      <c r="B13" s="2"/>
      <c r="C13" s="2">
        <v>1</v>
      </c>
      <c r="D13" s="2" t="s">
        <v>81</v>
      </c>
      <c r="E13" s="2" t="s">
        <v>112</v>
      </c>
      <c r="F13" s="2">
        <v>4</v>
      </c>
      <c r="G13" s="5" t="s">
        <v>87</v>
      </c>
      <c r="H13" s="3">
        <v>0.77</v>
      </c>
      <c r="I13" s="3">
        <v>0.22900000000000001</v>
      </c>
      <c r="J13" s="3">
        <v>6.6E-4</v>
      </c>
      <c r="K13" s="3">
        <v>8.8000000000000003E-4</v>
      </c>
      <c r="L13" s="3">
        <f t="shared" si="0"/>
        <v>0.22966</v>
      </c>
      <c r="M13" s="3">
        <f t="shared" si="1"/>
        <v>1.5400000000000001E-3</v>
      </c>
      <c r="N13"/>
      <c r="O13"/>
    </row>
    <row r="14" spans="1:15" ht="16" x14ac:dyDescent="0.2">
      <c r="A14" s="2" t="s">
        <v>17</v>
      </c>
      <c r="B14" s="2"/>
      <c r="C14" s="2">
        <v>1</v>
      </c>
      <c r="D14" s="2" t="s">
        <v>96</v>
      </c>
      <c r="E14" s="2" t="s">
        <v>111</v>
      </c>
      <c r="F14" s="2">
        <v>3</v>
      </c>
      <c r="G14" s="5" t="s">
        <v>86</v>
      </c>
      <c r="H14" s="3">
        <v>0.80300000000000005</v>
      </c>
      <c r="I14" s="3">
        <v>0.193</v>
      </c>
      <c r="J14" s="3">
        <v>1.6000000000000001E-3</v>
      </c>
      <c r="K14" s="3">
        <v>2.3E-3</v>
      </c>
      <c r="L14" s="10">
        <f t="shared" si="0"/>
        <v>0.1946</v>
      </c>
      <c r="M14" s="3">
        <f t="shared" si="1"/>
        <v>3.8999999999999998E-3</v>
      </c>
    </row>
    <row r="15" spans="1:15" ht="16" x14ac:dyDescent="0.2">
      <c r="A15" s="1" t="s">
        <v>26</v>
      </c>
      <c r="B15" s="1"/>
      <c r="C15" s="1">
        <v>1</v>
      </c>
      <c r="D15" s="1" t="s">
        <v>96</v>
      </c>
      <c r="E15" s="1" t="s">
        <v>112</v>
      </c>
      <c r="F15" s="1">
        <v>6</v>
      </c>
      <c r="G15" s="4" t="s">
        <v>89</v>
      </c>
      <c r="H15" s="7">
        <v>0.438</v>
      </c>
      <c r="I15" s="7">
        <v>0.44400000000000001</v>
      </c>
      <c r="J15" s="7">
        <v>0.10299999999999999</v>
      </c>
      <c r="K15" s="7">
        <v>1.4999999999999999E-2</v>
      </c>
      <c r="L15" s="7">
        <f t="shared" si="0"/>
        <v>0.54700000000000004</v>
      </c>
      <c r="M15" s="7">
        <f t="shared" si="1"/>
        <v>0.11799999999999999</v>
      </c>
      <c r="N15" s="11"/>
      <c r="O15" s="11"/>
    </row>
    <row r="16" spans="1:15" ht="16" x14ac:dyDescent="0.2">
      <c r="A16" s="2" t="s">
        <v>27</v>
      </c>
      <c r="B16" s="2"/>
      <c r="C16" s="2">
        <v>1</v>
      </c>
      <c r="D16" s="2" t="s">
        <v>96</v>
      </c>
      <c r="E16" s="2" t="s">
        <v>112</v>
      </c>
      <c r="F16" s="2">
        <v>8</v>
      </c>
      <c r="G16" s="5" t="s">
        <v>91</v>
      </c>
      <c r="H16" s="3">
        <v>0.373</v>
      </c>
      <c r="I16" s="3">
        <v>1.7600000000000001E-2</v>
      </c>
      <c r="J16" s="3">
        <v>0.11700000000000001</v>
      </c>
      <c r="K16" s="3">
        <v>0.49199999999999999</v>
      </c>
      <c r="L16" s="3">
        <f t="shared" si="0"/>
        <v>0.1346</v>
      </c>
      <c r="M16" s="3">
        <f t="shared" si="1"/>
        <v>0.60899999999999999</v>
      </c>
    </row>
    <row r="17" spans="1:15" s="11" customFormat="1" ht="16" x14ac:dyDescent="0.2">
      <c r="A17" s="1" t="s">
        <v>28</v>
      </c>
      <c r="B17" s="1"/>
      <c r="C17" s="1">
        <v>1</v>
      </c>
      <c r="D17" s="1" t="s">
        <v>96</v>
      </c>
      <c r="E17" s="1" t="s">
        <v>112</v>
      </c>
      <c r="F17" s="1">
        <v>10</v>
      </c>
      <c r="G17" s="4" t="s">
        <v>93</v>
      </c>
      <c r="H17" s="7">
        <v>0.28999999999999998</v>
      </c>
      <c r="I17" s="7">
        <v>3.5999999999999999E-3</v>
      </c>
      <c r="J17" s="7">
        <v>1.35E-2</v>
      </c>
      <c r="K17" s="7">
        <v>0.69299999999999995</v>
      </c>
      <c r="L17" s="7">
        <f t="shared" si="0"/>
        <v>1.7100000000000001E-2</v>
      </c>
      <c r="M17" s="7">
        <f t="shared" si="1"/>
        <v>0.70649999999999991</v>
      </c>
    </row>
    <row r="18" spans="1:15" s="11" customFormat="1" ht="16" x14ac:dyDescent="0.2">
      <c r="A18" s="1" t="s">
        <v>18</v>
      </c>
      <c r="B18" s="1"/>
      <c r="C18" s="1">
        <v>1</v>
      </c>
      <c r="D18" s="1" t="s">
        <v>96</v>
      </c>
      <c r="E18" s="1" t="s">
        <v>111</v>
      </c>
      <c r="F18" s="1">
        <v>4</v>
      </c>
      <c r="G18" s="4" t="s">
        <v>87</v>
      </c>
      <c r="H18" s="7">
        <v>0.378</v>
      </c>
      <c r="I18" s="7">
        <v>0.61799999999999999</v>
      </c>
      <c r="J18" s="7">
        <v>2E-3</v>
      </c>
      <c r="K18" s="7">
        <v>2.3999999999999998E-3</v>
      </c>
      <c r="L18" s="7">
        <f t="shared" si="0"/>
        <v>0.62</v>
      </c>
      <c r="M18" s="7">
        <f t="shared" si="1"/>
        <v>4.3999999999999994E-3</v>
      </c>
    </row>
    <row r="19" spans="1:15" s="11" customFormat="1" ht="16" x14ac:dyDescent="0.2">
      <c r="A19" s="2" t="s">
        <v>19</v>
      </c>
      <c r="B19" s="2"/>
      <c r="C19" s="2">
        <v>1</v>
      </c>
      <c r="D19" s="2" t="s">
        <v>96</v>
      </c>
      <c r="E19" s="2" t="s">
        <v>111</v>
      </c>
      <c r="F19" s="2">
        <v>5</v>
      </c>
      <c r="G19" s="5" t="s">
        <v>88</v>
      </c>
      <c r="H19" s="3">
        <v>0.153</v>
      </c>
      <c r="I19" s="3">
        <v>0.83799999999999997</v>
      </c>
      <c r="J19" s="3">
        <v>7.4999999999999997E-3</v>
      </c>
      <c r="K19" s="3">
        <v>1.6000000000000001E-3</v>
      </c>
      <c r="L19" s="3">
        <f t="shared" si="0"/>
        <v>0.84549999999999992</v>
      </c>
      <c r="M19" s="3">
        <f t="shared" si="1"/>
        <v>9.1000000000000004E-3</v>
      </c>
      <c r="N19"/>
      <c r="O19"/>
    </row>
    <row r="20" spans="1:15" ht="16" x14ac:dyDescent="0.2">
      <c r="A20" s="1" t="s">
        <v>20</v>
      </c>
      <c r="B20" s="1"/>
      <c r="C20" s="1">
        <v>1</v>
      </c>
      <c r="D20" s="1" t="s">
        <v>96</v>
      </c>
      <c r="E20" s="1" t="s">
        <v>111</v>
      </c>
      <c r="F20" s="1">
        <v>6</v>
      </c>
      <c r="G20" s="4" t="s">
        <v>89</v>
      </c>
      <c r="H20" s="7">
        <v>0.20699999999999999</v>
      </c>
      <c r="I20" s="7">
        <v>0.52500000000000002</v>
      </c>
      <c r="J20" s="7">
        <v>0.23699999999999999</v>
      </c>
      <c r="K20" s="7">
        <v>3.1199999999999999E-2</v>
      </c>
      <c r="L20" s="7">
        <f t="shared" si="0"/>
        <v>0.76200000000000001</v>
      </c>
      <c r="M20" s="7">
        <f t="shared" si="1"/>
        <v>0.26819999999999999</v>
      </c>
      <c r="N20" s="11"/>
      <c r="O20" s="11"/>
    </row>
    <row r="21" spans="1:15" ht="16" x14ac:dyDescent="0.2">
      <c r="A21" s="2" t="s">
        <v>21</v>
      </c>
      <c r="B21" s="2"/>
      <c r="C21" s="2">
        <v>1</v>
      </c>
      <c r="D21" s="2" t="s">
        <v>96</v>
      </c>
      <c r="E21" s="2" t="s">
        <v>111</v>
      </c>
      <c r="F21" s="2">
        <v>7</v>
      </c>
      <c r="G21" s="5" t="s">
        <v>90</v>
      </c>
      <c r="H21" s="3">
        <v>0.26600000000000001</v>
      </c>
      <c r="I21" s="3">
        <v>0.4</v>
      </c>
      <c r="J21" s="3">
        <v>0.28199999999999997</v>
      </c>
      <c r="K21" s="3">
        <v>5.1900000000000002E-2</v>
      </c>
      <c r="L21" s="3">
        <f t="shared" si="0"/>
        <v>0.68199999999999994</v>
      </c>
      <c r="M21" s="3">
        <f t="shared" si="1"/>
        <v>0.33389999999999997</v>
      </c>
    </row>
    <row r="22" spans="1:15" ht="16" x14ac:dyDescent="0.2">
      <c r="A22" s="1" t="s">
        <v>22</v>
      </c>
      <c r="B22" s="1"/>
      <c r="C22" s="1">
        <v>1</v>
      </c>
      <c r="D22" s="1" t="s">
        <v>96</v>
      </c>
      <c r="E22" s="1" t="s">
        <v>111</v>
      </c>
      <c r="F22" s="1">
        <v>8</v>
      </c>
      <c r="G22" s="4" t="s">
        <v>91</v>
      </c>
      <c r="H22" s="7">
        <v>0.31900000000000001</v>
      </c>
      <c r="I22" s="7">
        <v>0.23100000000000001</v>
      </c>
      <c r="J22" s="7">
        <v>0.253</v>
      </c>
      <c r="K22" s="7">
        <v>0.19700000000000001</v>
      </c>
      <c r="L22" s="7">
        <f t="shared" si="0"/>
        <v>0.48399999999999999</v>
      </c>
      <c r="M22" s="7">
        <f t="shared" si="1"/>
        <v>0.45</v>
      </c>
      <c r="N22" s="11"/>
      <c r="O22" s="11"/>
    </row>
    <row r="23" spans="1:15" s="11" customFormat="1" ht="16" x14ac:dyDescent="0.2">
      <c r="A23" s="2" t="s">
        <v>23</v>
      </c>
      <c r="B23" s="2"/>
      <c r="C23" s="2">
        <v>1</v>
      </c>
      <c r="D23" s="2" t="s">
        <v>96</v>
      </c>
      <c r="E23" s="2" t="s">
        <v>111</v>
      </c>
      <c r="F23" s="2">
        <v>9</v>
      </c>
      <c r="G23" s="5" t="s">
        <v>92</v>
      </c>
      <c r="H23" s="3">
        <v>0.36699999999999999</v>
      </c>
      <c r="I23" s="3">
        <v>0.184</v>
      </c>
      <c r="J23" s="3">
        <v>0.222</v>
      </c>
      <c r="K23" s="3">
        <v>0.22700000000000001</v>
      </c>
      <c r="L23" s="3">
        <f t="shared" si="0"/>
        <v>0.40600000000000003</v>
      </c>
      <c r="M23" s="3">
        <f t="shared" si="1"/>
        <v>0.44900000000000001</v>
      </c>
      <c r="N23"/>
      <c r="O23"/>
    </row>
    <row r="24" spans="1:15" s="11" customFormat="1" ht="16" x14ac:dyDescent="0.2">
      <c r="A24" s="1" t="s">
        <v>24</v>
      </c>
      <c r="B24" s="1"/>
      <c r="C24" s="1">
        <v>1</v>
      </c>
      <c r="D24" s="1" t="s">
        <v>96</v>
      </c>
      <c r="E24" s="1" t="s">
        <v>111</v>
      </c>
      <c r="F24" s="1">
        <v>10</v>
      </c>
      <c r="G24" s="4" t="s">
        <v>93</v>
      </c>
      <c r="H24" s="7">
        <v>0.41</v>
      </c>
      <c r="I24" s="7">
        <v>0.124</v>
      </c>
      <c r="J24" s="7">
        <v>0.16300000000000001</v>
      </c>
      <c r="K24" s="7">
        <v>0.30299999999999999</v>
      </c>
      <c r="L24" s="7">
        <f t="shared" si="0"/>
        <v>0.28700000000000003</v>
      </c>
      <c r="M24" s="7">
        <f t="shared" si="1"/>
        <v>0.46599999999999997</v>
      </c>
    </row>
    <row r="25" spans="1:15" s="11" customFormat="1" ht="16" x14ac:dyDescent="0.2">
      <c r="A25" s="2" t="s">
        <v>25</v>
      </c>
      <c r="B25" s="2"/>
      <c r="C25" s="2">
        <v>1</v>
      </c>
      <c r="D25" s="2" t="s">
        <v>96</v>
      </c>
      <c r="E25" s="2" t="s">
        <v>112</v>
      </c>
      <c r="F25" s="2">
        <v>4</v>
      </c>
      <c r="G25" s="5" t="s">
        <v>87</v>
      </c>
      <c r="H25" s="3">
        <v>0.74299999999999999</v>
      </c>
      <c r="I25" s="3">
        <v>0.255</v>
      </c>
      <c r="J25" s="3">
        <v>9.7000000000000005E-4</v>
      </c>
      <c r="K25" s="3">
        <v>8.8999999999999995E-4</v>
      </c>
      <c r="L25" s="3">
        <f t="shared" si="0"/>
        <v>0.25597000000000003</v>
      </c>
      <c r="M25" s="3">
        <f t="shared" si="1"/>
        <v>1.8600000000000001E-3</v>
      </c>
      <c r="N25"/>
      <c r="O25"/>
    </row>
    <row r="26" spans="1:15" ht="16" x14ac:dyDescent="0.2">
      <c r="A26" s="2" t="s">
        <v>29</v>
      </c>
      <c r="B26" s="2"/>
      <c r="C26" s="2">
        <v>2</v>
      </c>
      <c r="D26" s="2" t="s">
        <v>81</v>
      </c>
      <c r="E26" s="2" t="s">
        <v>111</v>
      </c>
      <c r="F26" s="2">
        <v>3</v>
      </c>
      <c r="G26" s="5" t="s">
        <v>86</v>
      </c>
      <c r="H26" s="3">
        <v>0.874</v>
      </c>
      <c r="I26" s="3">
        <v>0.123</v>
      </c>
      <c r="J26" s="3">
        <v>1.8E-3</v>
      </c>
      <c r="K26" s="3">
        <v>1.1000000000000001E-3</v>
      </c>
      <c r="L26" s="3">
        <f t="shared" si="0"/>
        <v>0.12479999999999999</v>
      </c>
      <c r="M26" s="3">
        <f t="shared" si="1"/>
        <v>2.8999999999999998E-3</v>
      </c>
    </row>
    <row r="27" spans="1:15" ht="16" x14ac:dyDescent="0.2">
      <c r="A27" s="1" t="s">
        <v>38</v>
      </c>
      <c r="B27" s="1"/>
      <c r="C27" s="1">
        <v>2</v>
      </c>
      <c r="D27" s="1" t="s">
        <v>81</v>
      </c>
      <c r="E27" s="1" t="s">
        <v>112</v>
      </c>
      <c r="F27" s="1">
        <v>6</v>
      </c>
      <c r="G27" s="4" t="s">
        <v>89</v>
      </c>
      <c r="H27" s="7">
        <v>0.70299999999999996</v>
      </c>
      <c r="I27" s="7">
        <v>0.25600000000000001</v>
      </c>
      <c r="J27" s="7">
        <v>2.9899999999999999E-2</v>
      </c>
      <c r="K27" s="7">
        <v>1.0699999999999999E-2</v>
      </c>
      <c r="L27" s="7">
        <f t="shared" si="0"/>
        <v>0.28589999999999999</v>
      </c>
      <c r="M27" s="7">
        <f t="shared" si="1"/>
        <v>4.0599999999999997E-2</v>
      </c>
      <c r="N27" s="11"/>
      <c r="O27" s="11"/>
    </row>
    <row r="28" spans="1:15" ht="16" x14ac:dyDescent="0.2">
      <c r="A28" s="2" t="s">
        <v>39</v>
      </c>
      <c r="B28" s="2"/>
      <c r="C28" s="2">
        <v>2</v>
      </c>
      <c r="D28" s="2" t="s">
        <v>81</v>
      </c>
      <c r="E28" s="2" t="s">
        <v>112</v>
      </c>
      <c r="F28" s="2">
        <v>8</v>
      </c>
      <c r="G28" s="5" t="s">
        <v>91</v>
      </c>
      <c r="H28" s="3">
        <v>0.71299999999999997</v>
      </c>
      <c r="I28" s="3">
        <v>0.151</v>
      </c>
      <c r="J28" s="3">
        <v>8.72E-2</v>
      </c>
      <c r="K28" s="3">
        <v>4.8099999999999997E-2</v>
      </c>
      <c r="L28" s="3">
        <f t="shared" si="0"/>
        <v>0.2382</v>
      </c>
      <c r="M28" s="3">
        <f t="shared" si="1"/>
        <v>0.1353</v>
      </c>
    </row>
    <row r="29" spans="1:15" s="11" customFormat="1" ht="16" x14ac:dyDescent="0.2">
      <c r="A29" s="1" t="s">
        <v>40</v>
      </c>
      <c r="B29" s="1"/>
      <c r="C29" s="1">
        <v>2</v>
      </c>
      <c r="D29" s="1" t="s">
        <v>81</v>
      </c>
      <c r="E29" s="1" t="s">
        <v>112</v>
      </c>
      <c r="F29" s="1">
        <v>10</v>
      </c>
      <c r="G29" s="4" t="s">
        <v>93</v>
      </c>
      <c r="H29" s="7">
        <v>0.66600000000000004</v>
      </c>
      <c r="I29" s="7">
        <v>7.2400000000000006E-2</v>
      </c>
      <c r="J29" s="7">
        <v>0.11700000000000001</v>
      </c>
      <c r="K29" s="7">
        <v>0.14499999999999999</v>
      </c>
      <c r="L29" s="7">
        <f t="shared" si="0"/>
        <v>0.18940000000000001</v>
      </c>
      <c r="M29" s="7">
        <f t="shared" si="1"/>
        <v>0.26200000000000001</v>
      </c>
    </row>
    <row r="30" spans="1:15" s="11" customFormat="1" ht="16" x14ac:dyDescent="0.2">
      <c r="A30" s="1" t="s">
        <v>30</v>
      </c>
      <c r="B30" s="1"/>
      <c r="C30" s="1">
        <v>2</v>
      </c>
      <c r="D30" s="1" t="s">
        <v>81</v>
      </c>
      <c r="E30" s="1" t="s">
        <v>111</v>
      </c>
      <c r="F30" s="1">
        <v>4</v>
      </c>
      <c r="G30" s="4" t="s">
        <v>87</v>
      </c>
      <c r="H30" s="7">
        <v>0.27600000000000002</v>
      </c>
      <c r="I30" s="7">
        <v>0.72299999999999998</v>
      </c>
      <c r="J30" s="7">
        <v>1E-3</v>
      </c>
      <c r="K30" s="7">
        <v>1.4999999999999999E-4</v>
      </c>
      <c r="L30" s="7">
        <f t="shared" si="0"/>
        <v>0.72399999999999998</v>
      </c>
      <c r="M30" s="7">
        <f t="shared" si="1"/>
        <v>1.15E-3</v>
      </c>
    </row>
    <row r="31" spans="1:15" s="11" customFormat="1" ht="16" x14ac:dyDescent="0.2">
      <c r="A31" s="2" t="s">
        <v>31</v>
      </c>
      <c r="B31" s="2"/>
      <c r="C31" s="2">
        <v>2</v>
      </c>
      <c r="D31" s="2" t="s">
        <v>81</v>
      </c>
      <c r="E31" s="2" t="s">
        <v>111</v>
      </c>
      <c r="F31" s="2">
        <v>5</v>
      </c>
      <c r="G31" s="5" t="s">
        <v>88</v>
      </c>
      <c r="H31" s="3">
        <v>0.26100000000000001</v>
      </c>
      <c r="I31" s="3">
        <v>0.73399999999999999</v>
      </c>
      <c r="J31" s="3">
        <v>3.5000000000000001E-3</v>
      </c>
      <c r="K31" s="3">
        <v>1.8E-3</v>
      </c>
      <c r="L31" s="3">
        <f t="shared" si="0"/>
        <v>0.73749999999999993</v>
      </c>
      <c r="M31" s="3">
        <f t="shared" si="1"/>
        <v>5.3E-3</v>
      </c>
      <c r="N31"/>
      <c r="O31"/>
    </row>
    <row r="32" spans="1:15" ht="16" x14ac:dyDescent="0.2">
      <c r="A32" s="1" t="s">
        <v>32</v>
      </c>
      <c r="B32" s="1"/>
      <c r="C32" s="1">
        <v>2</v>
      </c>
      <c r="D32" s="1" t="s">
        <v>81</v>
      </c>
      <c r="E32" s="1" t="s">
        <v>111</v>
      </c>
      <c r="F32" s="1">
        <v>6</v>
      </c>
      <c r="G32" s="4" t="s">
        <v>89</v>
      </c>
      <c r="H32" s="7">
        <v>0.318</v>
      </c>
      <c r="I32" s="7">
        <v>0.45300000000000001</v>
      </c>
      <c r="J32" s="7">
        <v>0.2</v>
      </c>
      <c r="K32" s="7">
        <v>2.8799999999999999E-2</v>
      </c>
      <c r="L32" s="7">
        <f t="shared" si="0"/>
        <v>0.65300000000000002</v>
      </c>
      <c r="M32" s="7">
        <f t="shared" si="1"/>
        <v>0.2288</v>
      </c>
      <c r="N32" s="11"/>
      <c r="O32" s="11"/>
    </row>
    <row r="33" spans="1:15" ht="16" x14ac:dyDescent="0.2">
      <c r="A33" s="2" t="s">
        <v>33</v>
      </c>
      <c r="B33" s="2"/>
      <c r="C33" s="2">
        <v>2</v>
      </c>
      <c r="D33" s="2" t="s">
        <v>81</v>
      </c>
      <c r="E33" s="2" t="s">
        <v>111</v>
      </c>
      <c r="F33" s="2">
        <v>7</v>
      </c>
      <c r="G33" s="5" t="s">
        <v>90</v>
      </c>
      <c r="H33" s="3">
        <v>0.29899999999999999</v>
      </c>
      <c r="I33" s="3">
        <v>0.253</v>
      </c>
      <c r="J33" s="3">
        <v>0.40500000000000003</v>
      </c>
      <c r="K33" s="3">
        <v>4.24E-2</v>
      </c>
      <c r="L33" s="3">
        <f t="shared" si="0"/>
        <v>0.65800000000000003</v>
      </c>
      <c r="M33" s="3">
        <f t="shared" si="1"/>
        <v>0.44740000000000002</v>
      </c>
    </row>
    <row r="34" spans="1:15" ht="16" x14ac:dyDescent="0.2">
      <c r="A34" s="1" t="s">
        <v>34</v>
      </c>
      <c r="B34" s="1"/>
      <c r="C34" s="1">
        <v>2</v>
      </c>
      <c r="D34" s="1" t="s">
        <v>81</v>
      </c>
      <c r="E34" s="1" t="s">
        <v>111</v>
      </c>
      <c r="F34" s="1">
        <v>8</v>
      </c>
      <c r="G34" s="4" t="s">
        <v>91</v>
      </c>
      <c r="H34" s="7">
        <v>0.377</v>
      </c>
      <c r="I34" s="7">
        <v>0.13400000000000001</v>
      </c>
      <c r="J34" s="7">
        <v>0.29299999999999998</v>
      </c>
      <c r="K34" s="7">
        <v>0.19600000000000001</v>
      </c>
      <c r="L34" s="7">
        <f t="shared" ref="L34:L65" si="2">J34+I34</f>
        <v>0.42699999999999999</v>
      </c>
      <c r="M34" s="7">
        <f t="shared" ref="M34:M65" si="3">J34+K34</f>
        <v>0.48899999999999999</v>
      </c>
      <c r="N34" s="11"/>
      <c r="O34" s="11"/>
    </row>
    <row r="35" spans="1:15" s="11" customFormat="1" ht="16" x14ac:dyDescent="0.2">
      <c r="A35" s="2" t="s">
        <v>35</v>
      </c>
      <c r="B35" s="2"/>
      <c r="C35" s="2">
        <v>2</v>
      </c>
      <c r="D35" s="2" t="s">
        <v>81</v>
      </c>
      <c r="E35" s="2" t="s">
        <v>111</v>
      </c>
      <c r="F35" s="2">
        <v>9</v>
      </c>
      <c r="G35" s="5" t="s">
        <v>92</v>
      </c>
      <c r="H35" s="3">
        <v>0.32200000000000001</v>
      </c>
      <c r="I35" s="3">
        <v>0.1</v>
      </c>
      <c r="J35" s="3">
        <v>0.38500000000000001</v>
      </c>
      <c r="K35" s="3">
        <v>0.193</v>
      </c>
      <c r="L35" s="3">
        <f t="shared" si="2"/>
        <v>0.48499999999999999</v>
      </c>
      <c r="M35" s="3">
        <f t="shared" si="3"/>
        <v>0.57800000000000007</v>
      </c>
      <c r="N35"/>
      <c r="O35"/>
    </row>
    <row r="36" spans="1:15" s="11" customFormat="1" ht="16" x14ac:dyDescent="0.2">
      <c r="A36" s="1" t="s">
        <v>36</v>
      </c>
      <c r="B36" s="1"/>
      <c r="C36" s="1">
        <v>2</v>
      </c>
      <c r="D36" s="1" t="s">
        <v>81</v>
      </c>
      <c r="E36" s="1" t="s">
        <v>111</v>
      </c>
      <c r="F36" s="1">
        <v>10</v>
      </c>
      <c r="G36" s="4" t="s">
        <v>93</v>
      </c>
      <c r="H36" s="7">
        <v>0.42</v>
      </c>
      <c r="I36" s="7">
        <v>7.5600000000000001E-2</v>
      </c>
      <c r="J36" s="7">
        <v>0.23400000000000001</v>
      </c>
      <c r="K36" s="7">
        <v>0.26900000000000002</v>
      </c>
      <c r="L36" s="7">
        <f t="shared" si="2"/>
        <v>0.30959999999999999</v>
      </c>
      <c r="M36" s="7">
        <f t="shared" si="3"/>
        <v>0.503</v>
      </c>
    </row>
    <row r="37" spans="1:15" s="11" customFormat="1" ht="16" x14ac:dyDescent="0.2">
      <c r="A37" s="2" t="s">
        <v>37</v>
      </c>
      <c r="B37" s="2"/>
      <c r="C37" s="2">
        <v>2</v>
      </c>
      <c r="D37" s="2" t="s">
        <v>81</v>
      </c>
      <c r="E37" s="2" t="s">
        <v>112</v>
      </c>
      <c r="F37" s="2">
        <v>4</v>
      </c>
      <c r="G37" s="5" t="s">
        <v>87</v>
      </c>
      <c r="H37" s="3">
        <v>0.69699999999999995</v>
      </c>
      <c r="I37" s="3">
        <v>0.30199999999999999</v>
      </c>
      <c r="J37" s="3">
        <v>1E-3</v>
      </c>
      <c r="K37" s="3">
        <v>1.4999999999999999E-4</v>
      </c>
      <c r="L37" s="3">
        <f t="shared" si="2"/>
        <v>0.30299999999999999</v>
      </c>
      <c r="M37" s="3">
        <f t="shared" si="3"/>
        <v>1.15E-3</v>
      </c>
      <c r="N37"/>
      <c r="O37"/>
    </row>
    <row r="38" spans="1:15" ht="16" x14ac:dyDescent="0.2">
      <c r="A38" s="2" t="s">
        <v>41</v>
      </c>
      <c r="B38" s="2"/>
      <c r="C38" s="2">
        <v>2</v>
      </c>
      <c r="D38" s="2" t="s">
        <v>96</v>
      </c>
      <c r="E38" s="2" t="s">
        <v>111</v>
      </c>
      <c r="F38" s="2">
        <v>3</v>
      </c>
      <c r="G38" s="5" t="s">
        <v>86</v>
      </c>
      <c r="H38" s="3">
        <v>0.95499999999999996</v>
      </c>
      <c r="I38" s="3">
        <v>4.3700000000000003E-2</v>
      </c>
      <c r="J38" s="3">
        <v>9.1E-4</v>
      </c>
      <c r="K38" s="3">
        <v>3.5E-4</v>
      </c>
      <c r="L38" s="3">
        <f t="shared" si="2"/>
        <v>4.4610000000000004E-2</v>
      </c>
      <c r="M38" s="3">
        <f t="shared" si="3"/>
        <v>1.2600000000000001E-3</v>
      </c>
    </row>
    <row r="39" spans="1:15" ht="16" x14ac:dyDescent="0.2">
      <c r="A39" s="1" t="s">
        <v>50</v>
      </c>
      <c r="B39" s="1"/>
      <c r="C39" s="1">
        <v>2</v>
      </c>
      <c r="D39" s="1" t="s">
        <v>96</v>
      </c>
      <c r="E39" s="1" t="s">
        <v>112</v>
      </c>
      <c r="F39" s="1">
        <v>6</v>
      </c>
      <c r="G39" s="4" t="s">
        <v>89</v>
      </c>
      <c r="H39" s="7">
        <v>0.49399999999999999</v>
      </c>
      <c r="I39" s="7">
        <v>0.317</v>
      </c>
      <c r="J39" s="7">
        <v>0.13</v>
      </c>
      <c r="K39" s="7">
        <v>5.8400000000000001E-2</v>
      </c>
      <c r="L39" s="7">
        <f t="shared" si="2"/>
        <v>0.44700000000000001</v>
      </c>
      <c r="M39" s="7">
        <f t="shared" si="3"/>
        <v>0.18840000000000001</v>
      </c>
      <c r="N39" s="11"/>
      <c r="O39" s="11"/>
    </row>
    <row r="40" spans="1:15" ht="16" x14ac:dyDescent="0.2">
      <c r="A40" s="2" t="s">
        <v>51</v>
      </c>
      <c r="B40" s="2"/>
      <c r="C40" s="2">
        <v>2</v>
      </c>
      <c r="D40" s="2" t="s">
        <v>96</v>
      </c>
      <c r="E40" s="2" t="s">
        <v>112</v>
      </c>
      <c r="F40" s="2">
        <v>8</v>
      </c>
      <c r="G40" s="5" t="s">
        <v>91</v>
      </c>
      <c r="H40" s="3">
        <v>0.40699999999999997</v>
      </c>
      <c r="I40" s="3">
        <v>4.8500000000000001E-2</v>
      </c>
      <c r="J40" s="3">
        <v>0.161</v>
      </c>
      <c r="K40" s="3">
        <v>0.38400000000000001</v>
      </c>
      <c r="L40" s="3">
        <f t="shared" si="2"/>
        <v>0.20950000000000002</v>
      </c>
      <c r="M40" s="3">
        <f t="shared" si="3"/>
        <v>0.54500000000000004</v>
      </c>
    </row>
    <row r="41" spans="1:15" s="11" customFormat="1" ht="16" x14ac:dyDescent="0.2">
      <c r="A41" s="1" t="s">
        <v>52</v>
      </c>
      <c r="B41" s="1"/>
      <c r="C41" s="1">
        <v>2</v>
      </c>
      <c r="D41" s="1" t="s">
        <v>96</v>
      </c>
      <c r="E41" s="1" t="s">
        <v>112</v>
      </c>
      <c r="F41" s="1">
        <v>10</v>
      </c>
      <c r="G41" s="4" t="s">
        <v>93</v>
      </c>
      <c r="H41" s="7">
        <v>0.39900000000000002</v>
      </c>
      <c r="I41" s="7">
        <v>1.6299999999999999E-2</v>
      </c>
      <c r="J41" s="7">
        <v>8.3500000000000005E-2</v>
      </c>
      <c r="K41" s="7">
        <v>0.502</v>
      </c>
      <c r="L41" s="7">
        <f t="shared" si="2"/>
        <v>9.98E-2</v>
      </c>
      <c r="M41" s="7">
        <f t="shared" si="3"/>
        <v>0.58550000000000002</v>
      </c>
    </row>
    <row r="42" spans="1:15" s="11" customFormat="1" ht="16" x14ac:dyDescent="0.2">
      <c r="A42" s="1" t="s">
        <v>42</v>
      </c>
      <c r="B42" s="1"/>
      <c r="C42" s="1">
        <v>2</v>
      </c>
      <c r="D42" s="1" t="s">
        <v>96</v>
      </c>
      <c r="E42" s="1" t="s">
        <v>111</v>
      </c>
      <c r="F42" s="1">
        <v>4</v>
      </c>
      <c r="G42" s="4" t="s">
        <v>87</v>
      </c>
      <c r="H42" s="7">
        <v>0.68400000000000005</v>
      </c>
      <c r="I42" s="7">
        <v>0.315</v>
      </c>
      <c r="J42" s="7">
        <v>6.6E-4</v>
      </c>
      <c r="K42" s="7">
        <v>4.4000000000000002E-4</v>
      </c>
      <c r="L42" s="10">
        <f t="shared" si="2"/>
        <v>0.31566</v>
      </c>
      <c r="M42" s="7">
        <f t="shared" si="3"/>
        <v>1.1000000000000001E-3</v>
      </c>
    </row>
    <row r="43" spans="1:15" s="11" customFormat="1" ht="16" x14ac:dyDescent="0.2">
      <c r="A43" s="2" t="s">
        <v>43</v>
      </c>
      <c r="B43" s="2"/>
      <c r="C43" s="2">
        <v>2</v>
      </c>
      <c r="D43" s="2" t="s">
        <v>96</v>
      </c>
      <c r="E43" s="2" t="s">
        <v>111</v>
      </c>
      <c r="F43" s="2">
        <v>5</v>
      </c>
      <c r="G43" s="5" t="s">
        <v>88</v>
      </c>
      <c r="H43" s="3">
        <v>0.4</v>
      </c>
      <c r="I43" s="3">
        <v>0.59899999999999998</v>
      </c>
      <c r="J43" s="3">
        <v>7.6999999999999996E-4</v>
      </c>
      <c r="K43" s="3">
        <v>4.6000000000000001E-4</v>
      </c>
      <c r="L43" s="3">
        <f t="shared" si="2"/>
        <v>0.59977000000000003</v>
      </c>
      <c r="M43" s="3">
        <f t="shared" si="3"/>
        <v>1.23E-3</v>
      </c>
      <c r="N43"/>
      <c r="O43" s="12"/>
    </row>
    <row r="44" spans="1:15" ht="16" x14ac:dyDescent="0.2">
      <c r="A44" s="1" t="s">
        <v>44</v>
      </c>
      <c r="B44" s="1"/>
      <c r="C44" s="1">
        <v>2</v>
      </c>
      <c r="D44" s="1" t="s">
        <v>96</v>
      </c>
      <c r="E44" s="1" t="s">
        <v>111</v>
      </c>
      <c r="F44" s="1">
        <v>6</v>
      </c>
      <c r="G44" s="4" t="s">
        <v>89</v>
      </c>
      <c r="H44" s="7">
        <v>0.307</v>
      </c>
      <c r="I44" s="7">
        <v>0.65300000000000002</v>
      </c>
      <c r="J44" s="7">
        <v>3.2800000000000003E-2</v>
      </c>
      <c r="K44" s="7">
        <v>7.1000000000000004E-3</v>
      </c>
      <c r="L44" s="7">
        <f t="shared" si="2"/>
        <v>0.68580000000000008</v>
      </c>
      <c r="M44" s="7">
        <f t="shared" si="3"/>
        <v>3.9900000000000005E-2</v>
      </c>
      <c r="N44" s="11"/>
      <c r="O44" s="11"/>
    </row>
    <row r="45" spans="1:15" ht="16" x14ac:dyDescent="0.2">
      <c r="A45" s="2" t="s">
        <v>45</v>
      </c>
      <c r="B45" s="2"/>
      <c r="C45" s="2">
        <v>2</v>
      </c>
      <c r="D45" s="2" t="s">
        <v>96</v>
      </c>
      <c r="E45" s="2" t="s">
        <v>111</v>
      </c>
      <c r="F45" s="2">
        <v>7</v>
      </c>
      <c r="G45" s="5" t="s">
        <v>90</v>
      </c>
      <c r="H45" s="3">
        <v>0.29699999999999999</v>
      </c>
      <c r="I45" s="3">
        <v>0.39800000000000002</v>
      </c>
      <c r="J45" s="3">
        <v>0.27300000000000002</v>
      </c>
      <c r="K45" s="3">
        <v>3.2300000000000002E-2</v>
      </c>
      <c r="L45" s="3">
        <f t="shared" si="2"/>
        <v>0.67100000000000004</v>
      </c>
      <c r="M45" s="3">
        <f t="shared" si="3"/>
        <v>0.30530000000000002</v>
      </c>
    </row>
    <row r="46" spans="1:15" ht="16" x14ac:dyDescent="0.2">
      <c r="A46" s="1" t="s">
        <v>46</v>
      </c>
      <c r="B46" s="1"/>
      <c r="C46" s="1">
        <v>2</v>
      </c>
      <c r="D46" s="1" t="s">
        <v>96</v>
      </c>
      <c r="E46" s="1" t="s">
        <v>111</v>
      </c>
      <c r="F46" s="1">
        <v>8</v>
      </c>
      <c r="G46" s="4" t="s">
        <v>91</v>
      </c>
      <c r="H46" s="7">
        <v>0.32500000000000001</v>
      </c>
      <c r="I46" s="7">
        <v>0.23400000000000001</v>
      </c>
      <c r="J46" s="7">
        <v>0.35599999999999998</v>
      </c>
      <c r="K46" s="7">
        <v>8.4699999999999998E-2</v>
      </c>
      <c r="L46" s="7">
        <f t="shared" si="2"/>
        <v>0.59</v>
      </c>
      <c r="M46" s="7">
        <f t="shared" si="3"/>
        <v>0.44069999999999998</v>
      </c>
      <c r="N46" s="11"/>
      <c r="O46" s="11"/>
    </row>
    <row r="47" spans="1:15" s="11" customFormat="1" ht="16" x14ac:dyDescent="0.2">
      <c r="A47" s="2" t="s">
        <v>47</v>
      </c>
      <c r="B47" s="2"/>
      <c r="C47" s="2">
        <v>2</v>
      </c>
      <c r="D47" s="2" t="s">
        <v>96</v>
      </c>
      <c r="E47" s="2" t="s">
        <v>111</v>
      </c>
      <c r="F47" s="2">
        <v>9</v>
      </c>
      <c r="G47" s="5" t="s">
        <v>92</v>
      </c>
      <c r="H47" s="3">
        <v>0.35299999999999998</v>
      </c>
      <c r="I47" s="3">
        <v>0.14199999999999999</v>
      </c>
      <c r="J47" s="3">
        <v>0.36399999999999999</v>
      </c>
      <c r="K47" s="3">
        <v>0.14099999999999999</v>
      </c>
      <c r="L47" s="3">
        <f t="shared" si="2"/>
        <v>0.50600000000000001</v>
      </c>
      <c r="M47" s="3">
        <f t="shared" si="3"/>
        <v>0.505</v>
      </c>
      <c r="N47"/>
      <c r="O47"/>
    </row>
    <row r="48" spans="1:15" s="11" customFormat="1" ht="16" x14ac:dyDescent="0.2">
      <c r="A48" s="1" t="s">
        <v>48</v>
      </c>
      <c r="B48" s="1"/>
      <c r="C48" s="1">
        <v>2</v>
      </c>
      <c r="D48" s="1" t="s">
        <v>96</v>
      </c>
      <c r="E48" s="1" t="s">
        <v>111</v>
      </c>
      <c r="F48" s="1">
        <v>10</v>
      </c>
      <c r="G48" s="4" t="s">
        <v>93</v>
      </c>
      <c r="H48" s="7">
        <v>0.39300000000000002</v>
      </c>
      <c r="I48" s="7">
        <v>0.129</v>
      </c>
      <c r="J48" s="7">
        <v>0.32500000000000001</v>
      </c>
      <c r="K48" s="7">
        <v>0.153</v>
      </c>
      <c r="L48" s="7">
        <f t="shared" si="2"/>
        <v>0.45400000000000001</v>
      </c>
      <c r="M48" s="7">
        <f t="shared" si="3"/>
        <v>0.47799999999999998</v>
      </c>
    </row>
    <row r="49" spans="1:15" s="11" customFormat="1" ht="16" x14ac:dyDescent="0.2">
      <c r="A49" s="2" t="s">
        <v>49</v>
      </c>
      <c r="B49" s="2"/>
      <c r="C49" s="2">
        <v>2</v>
      </c>
      <c r="D49" s="2" t="s">
        <v>96</v>
      </c>
      <c r="E49" s="2" t="s">
        <v>112</v>
      </c>
      <c r="F49" s="2">
        <v>4</v>
      </c>
      <c r="G49" s="5" t="s">
        <v>87</v>
      </c>
      <c r="H49" s="3">
        <v>0.72</v>
      </c>
      <c r="I49" s="3">
        <v>0.27800000000000002</v>
      </c>
      <c r="J49" s="3">
        <v>1E-3</v>
      </c>
      <c r="K49" s="3">
        <v>5.9000000000000003E-4</v>
      </c>
      <c r="L49" s="3">
        <f t="shared" si="2"/>
        <v>0.27900000000000003</v>
      </c>
      <c r="M49" s="3">
        <f t="shared" si="3"/>
        <v>1.5900000000000001E-3</v>
      </c>
      <c r="N49"/>
      <c r="O49"/>
    </row>
    <row r="50" spans="1:15" ht="16" x14ac:dyDescent="0.2">
      <c r="A50" s="2" t="s">
        <v>53</v>
      </c>
      <c r="B50" s="2"/>
      <c r="C50" s="2">
        <v>3</v>
      </c>
      <c r="D50" s="2" t="s">
        <v>81</v>
      </c>
      <c r="E50" s="2" t="s">
        <v>111</v>
      </c>
      <c r="F50" s="2">
        <v>3</v>
      </c>
      <c r="G50" s="5" t="s">
        <v>86</v>
      </c>
      <c r="H50" s="3">
        <v>0.93400000000000005</v>
      </c>
      <c r="I50" s="3">
        <v>6.4199999999999993E-2</v>
      </c>
      <c r="J50" s="3">
        <v>1.6000000000000001E-3</v>
      </c>
      <c r="K50" s="3">
        <v>4.6000000000000001E-4</v>
      </c>
      <c r="L50" s="3">
        <f t="shared" si="2"/>
        <v>6.5799999999999997E-2</v>
      </c>
      <c r="M50" s="3">
        <f t="shared" si="3"/>
        <v>2.0600000000000002E-3</v>
      </c>
    </row>
    <row r="51" spans="1:15" ht="16" x14ac:dyDescent="0.2">
      <c r="A51" s="1" t="s">
        <v>62</v>
      </c>
      <c r="B51" s="1"/>
      <c r="C51" s="1">
        <v>3</v>
      </c>
      <c r="D51" s="1" t="s">
        <v>81</v>
      </c>
      <c r="E51" s="1" t="s">
        <v>112</v>
      </c>
      <c r="F51" s="1">
        <v>6</v>
      </c>
      <c r="G51" s="4" t="s">
        <v>89</v>
      </c>
      <c r="H51" s="7">
        <v>0.54800000000000004</v>
      </c>
      <c r="I51" s="7">
        <v>0.4</v>
      </c>
      <c r="J51" s="7">
        <v>4.2500000000000003E-2</v>
      </c>
      <c r="K51" s="7">
        <v>9.1000000000000004E-3</v>
      </c>
      <c r="L51" s="7">
        <f t="shared" si="2"/>
        <v>0.4425</v>
      </c>
      <c r="M51" s="7">
        <f t="shared" si="3"/>
        <v>5.1600000000000007E-2</v>
      </c>
      <c r="N51" s="11"/>
      <c r="O51" s="11"/>
    </row>
    <row r="52" spans="1:15" ht="16" x14ac:dyDescent="0.2">
      <c r="A52" s="2" t="s">
        <v>63</v>
      </c>
      <c r="B52" s="2"/>
      <c r="C52" s="2">
        <v>3</v>
      </c>
      <c r="D52" s="2" t="s">
        <v>81</v>
      </c>
      <c r="E52" s="2" t="s">
        <v>112</v>
      </c>
      <c r="F52" s="2">
        <v>8</v>
      </c>
      <c r="G52" s="5" t="s">
        <v>91</v>
      </c>
      <c r="H52" s="3">
        <v>0.52300000000000002</v>
      </c>
      <c r="I52" s="3">
        <v>0.10100000000000001</v>
      </c>
      <c r="J52" s="3">
        <v>0.20499999999999999</v>
      </c>
      <c r="K52" s="3">
        <v>0.17100000000000001</v>
      </c>
      <c r="L52" s="3">
        <f t="shared" si="2"/>
        <v>0.30599999999999999</v>
      </c>
      <c r="M52" s="3">
        <f t="shared" si="3"/>
        <v>0.376</v>
      </c>
    </row>
    <row r="53" spans="1:15" s="11" customFormat="1" ht="16" x14ac:dyDescent="0.2">
      <c r="A53" s="1" t="s">
        <v>64</v>
      </c>
      <c r="B53" s="1"/>
      <c r="C53" s="1">
        <v>3</v>
      </c>
      <c r="D53" s="1" t="s">
        <v>81</v>
      </c>
      <c r="E53" s="1" t="s">
        <v>112</v>
      </c>
      <c r="F53" s="1">
        <v>10</v>
      </c>
      <c r="G53" s="4" t="s">
        <v>93</v>
      </c>
      <c r="H53" s="7">
        <v>0.56699999999999995</v>
      </c>
      <c r="I53" s="7">
        <v>5.5999999999999999E-3</v>
      </c>
      <c r="J53" s="7">
        <v>7.7000000000000002E-3</v>
      </c>
      <c r="K53" s="7">
        <v>0.41899999999999998</v>
      </c>
      <c r="L53" s="7">
        <f t="shared" si="2"/>
        <v>1.3299999999999999E-2</v>
      </c>
      <c r="M53" s="7">
        <f t="shared" si="3"/>
        <v>0.42669999999999997</v>
      </c>
    </row>
    <row r="54" spans="1:15" s="11" customFormat="1" ht="16" x14ac:dyDescent="0.2">
      <c r="A54" s="1" t="s">
        <v>54</v>
      </c>
      <c r="B54" s="1"/>
      <c r="C54" s="1">
        <v>3</v>
      </c>
      <c r="D54" s="1" t="s">
        <v>81</v>
      </c>
      <c r="E54" s="1" t="s">
        <v>111</v>
      </c>
      <c r="F54" s="1">
        <v>4</v>
      </c>
      <c r="G54" s="4" t="s">
        <v>87</v>
      </c>
      <c r="H54" s="7">
        <v>0.755</v>
      </c>
      <c r="I54" s="7">
        <v>0.24299999999999999</v>
      </c>
      <c r="J54" s="7">
        <v>1.5E-3</v>
      </c>
      <c r="K54" s="7">
        <v>3.8999999999999999E-4</v>
      </c>
      <c r="L54" s="10">
        <f t="shared" si="2"/>
        <v>0.2445</v>
      </c>
      <c r="M54" s="7">
        <f t="shared" si="3"/>
        <v>1.89E-3</v>
      </c>
    </row>
    <row r="55" spans="1:15" s="11" customFormat="1" ht="16" x14ac:dyDescent="0.2">
      <c r="A55" s="2" t="s">
        <v>55</v>
      </c>
      <c r="B55" s="2"/>
      <c r="C55" s="2">
        <v>3</v>
      </c>
      <c r="D55" s="2" t="s">
        <v>81</v>
      </c>
      <c r="E55" s="2" t="s">
        <v>111</v>
      </c>
      <c r="F55" s="2">
        <v>5</v>
      </c>
      <c r="G55" s="5" t="s">
        <v>88</v>
      </c>
      <c r="H55" s="3">
        <v>0.48399999999999999</v>
      </c>
      <c r="I55" s="3">
        <v>0.51400000000000001</v>
      </c>
      <c r="J55" s="3">
        <v>2.3E-3</v>
      </c>
      <c r="K55" s="3">
        <v>2.9999999999999997E-4</v>
      </c>
      <c r="L55" s="3">
        <f t="shared" si="2"/>
        <v>0.51629999999999998</v>
      </c>
      <c r="M55" s="3">
        <f t="shared" si="3"/>
        <v>2.5999999999999999E-3</v>
      </c>
      <c r="N55"/>
      <c r="O55"/>
    </row>
    <row r="56" spans="1:15" ht="16" x14ac:dyDescent="0.2">
      <c r="A56" s="1" t="s">
        <v>56</v>
      </c>
      <c r="B56" s="1"/>
      <c r="C56" s="1">
        <v>3</v>
      </c>
      <c r="D56" s="1" t="s">
        <v>81</v>
      </c>
      <c r="E56" s="1" t="s">
        <v>111</v>
      </c>
      <c r="F56" s="1">
        <v>6</v>
      </c>
      <c r="G56" s="4" t="s">
        <v>89</v>
      </c>
      <c r="H56" s="7">
        <v>0.65500000000000003</v>
      </c>
      <c r="I56" s="7">
        <v>0.318</v>
      </c>
      <c r="J56" s="7">
        <v>1.9800000000000002E-2</v>
      </c>
      <c r="K56" s="7">
        <v>6.7000000000000002E-3</v>
      </c>
      <c r="L56" s="7">
        <f t="shared" si="2"/>
        <v>0.33779999999999999</v>
      </c>
      <c r="M56" s="7">
        <f t="shared" si="3"/>
        <v>2.6500000000000003E-2</v>
      </c>
      <c r="N56" s="11"/>
      <c r="O56" s="11"/>
    </row>
    <row r="57" spans="1:15" ht="16" x14ac:dyDescent="0.2">
      <c r="A57" s="2" t="s">
        <v>57</v>
      </c>
      <c r="B57" s="2"/>
      <c r="C57" s="2">
        <v>3</v>
      </c>
      <c r="D57" s="2" t="s">
        <v>81</v>
      </c>
      <c r="E57" s="2" t="s">
        <v>111</v>
      </c>
      <c r="F57" s="2">
        <v>7</v>
      </c>
      <c r="G57" s="5" t="s">
        <v>90</v>
      </c>
      <c r="H57" s="3">
        <v>0.35599999999999998</v>
      </c>
      <c r="I57" s="3">
        <v>0.32900000000000001</v>
      </c>
      <c r="J57" s="3">
        <v>0.26800000000000002</v>
      </c>
      <c r="K57" s="3">
        <v>4.7300000000000002E-2</v>
      </c>
      <c r="L57" s="3">
        <f t="shared" si="2"/>
        <v>0.59699999999999998</v>
      </c>
      <c r="M57" s="3">
        <f t="shared" si="3"/>
        <v>0.31530000000000002</v>
      </c>
    </row>
    <row r="58" spans="1:15" ht="16" x14ac:dyDescent="0.2">
      <c r="A58" s="1" t="s">
        <v>58</v>
      </c>
      <c r="B58" s="1"/>
      <c r="C58" s="1">
        <v>3</v>
      </c>
      <c r="D58" s="1" t="s">
        <v>81</v>
      </c>
      <c r="E58" s="1" t="s">
        <v>111</v>
      </c>
      <c r="F58" s="1">
        <v>8</v>
      </c>
      <c r="G58" s="4" t="s">
        <v>91</v>
      </c>
      <c r="H58" s="7">
        <v>0.378</v>
      </c>
      <c r="I58" s="7">
        <v>0.246</v>
      </c>
      <c r="J58" s="7">
        <v>0.16</v>
      </c>
      <c r="K58" s="7">
        <v>0.217</v>
      </c>
      <c r="L58" s="7">
        <f t="shared" si="2"/>
        <v>0.40600000000000003</v>
      </c>
      <c r="M58" s="7">
        <f t="shared" si="3"/>
        <v>0.377</v>
      </c>
      <c r="N58" s="11"/>
      <c r="O58" s="11"/>
    </row>
    <row r="59" spans="1:15" s="11" customFormat="1" ht="16" x14ac:dyDescent="0.2">
      <c r="A59" s="2" t="s">
        <v>59</v>
      </c>
      <c r="B59" s="2"/>
      <c r="C59" s="2">
        <v>3</v>
      </c>
      <c r="D59" s="2" t="s">
        <v>81</v>
      </c>
      <c r="E59" s="2" t="s">
        <v>111</v>
      </c>
      <c r="F59" s="2">
        <v>9</v>
      </c>
      <c r="G59" s="5" t="s">
        <v>92</v>
      </c>
      <c r="H59" s="3">
        <v>0.41499999999999998</v>
      </c>
      <c r="I59" s="3">
        <v>0.22500000000000001</v>
      </c>
      <c r="J59" s="3">
        <v>0.156</v>
      </c>
      <c r="K59" s="3">
        <v>0.20399999999999999</v>
      </c>
      <c r="L59" s="3">
        <f t="shared" si="2"/>
        <v>0.38100000000000001</v>
      </c>
      <c r="M59" s="3">
        <f t="shared" si="3"/>
        <v>0.36</v>
      </c>
      <c r="N59"/>
      <c r="O59"/>
    </row>
    <row r="60" spans="1:15" s="11" customFormat="1" ht="16" x14ac:dyDescent="0.2">
      <c r="A60" s="1" t="s">
        <v>60</v>
      </c>
      <c r="B60" s="1"/>
      <c r="C60" s="1">
        <v>3</v>
      </c>
      <c r="D60" s="1" t="s">
        <v>81</v>
      </c>
      <c r="E60" s="1" t="s">
        <v>111</v>
      </c>
      <c r="F60" s="1">
        <v>10</v>
      </c>
      <c r="G60" s="4" t="s">
        <v>93</v>
      </c>
      <c r="H60" s="7">
        <v>0.71699999999999997</v>
      </c>
      <c r="I60" s="7">
        <v>6.8999999999999999E-3</v>
      </c>
      <c r="J60" s="7">
        <v>5.7000000000000002E-3</v>
      </c>
      <c r="K60" s="7">
        <v>0.27</v>
      </c>
      <c r="L60" s="7">
        <f t="shared" si="2"/>
        <v>1.26E-2</v>
      </c>
      <c r="M60" s="7">
        <f t="shared" si="3"/>
        <v>0.2757</v>
      </c>
    </row>
    <row r="61" spans="1:15" s="11" customFormat="1" ht="16" x14ac:dyDescent="0.2">
      <c r="A61" s="2" t="s">
        <v>61</v>
      </c>
      <c r="B61" s="2"/>
      <c r="C61" s="2">
        <v>3</v>
      </c>
      <c r="D61" s="2" t="s">
        <v>81</v>
      </c>
      <c r="E61" s="2" t="s">
        <v>112</v>
      </c>
      <c r="F61" s="2">
        <v>4</v>
      </c>
      <c r="G61" s="5" t="s">
        <v>87</v>
      </c>
      <c r="H61" s="3">
        <v>0.91700000000000004</v>
      </c>
      <c r="I61" s="3">
        <v>8.1199999999999994E-2</v>
      </c>
      <c r="J61" s="3">
        <v>1.2999999999999999E-3</v>
      </c>
      <c r="K61" s="3">
        <v>6.7000000000000002E-4</v>
      </c>
      <c r="L61" s="3">
        <f t="shared" si="2"/>
        <v>8.249999999999999E-2</v>
      </c>
      <c r="M61" s="3">
        <f t="shared" si="3"/>
        <v>1.97E-3</v>
      </c>
      <c r="N61"/>
      <c r="O61"/>
    </row>
    <row r="62" spans="1:15" ht="16" x14ac:dyDescent="0.2">
      <c r="A62" s="2" t="s">
        <v>65</v>
      </c>
      <c r="B62" s="2"/>
      <c r="C62" s="2">
        <v>3</v>
      </c>
      <c r="D62" s="2" t="s">
        <v>96</v>
      </c>
      <c r="E62" s="2" t="s">
        <v>111</v>
      </c>
      <c r="F62" s="2">
        <v>3</v>
      </c>
      <c r="G62" s="5" t="s">
        <v>86</v>
      </c>
      <c r="H62" s="3">
        <v>0.93100000000000005</v>
      </c>
      <c r="I62" s="3">
        <v>6.6799999999999998E-2</v>
      </c>
      <c r="J62" s="3">
        <v>1.6000000000000001E-3</v>
      </c>
      <c r="K62" s="3">
        <v>1.1000000000000001E-3</v>
      </c>
      <c r="L62" s="3">
        <f t="shared" si="2"/>
        <v>6.8400000000000002E-2</v>
      </c>
      <c r="M62" s="3">
        <f t="shared" si="3"/>
        <v>2.7000000000000001E-3</v>
      </c>
    </row>
    <row r="63" spans="1:15" ht="16" x14ac:dyDescent="0.2">
      <c r="A63" s="1" t="s">
        <v>74</v>
      </c>
      <c r="B63" s="1"/>
      <c r="C63" s="1">
        <v>3</v>
      </c>
      <c r="D63" s="1" t="s">
        <v>96</v>
      </c>
      <c r="E63" s="1" t="s">
        <v>112</v>
      </c>
      <c r="F63" s="1">
        <v>6</v>
      </c>
      <c r="G63" s="4" t="s">
        <v>89</v>
      </c>
      <c r="H63" s="7">
        <v>0.499</v>
      </c>
      <c r="I63" s="7">
        <v>0.36</v>
      </c>
      <c r="J63" s="7">
        <v>0.112</v>
      </c>
      <c r="K63" s="7">
        <v>2.9399999999999999E-2</v>
      </c>
      <c r="L63" s="7">
        <f t="shared" si="2"/>
        <v>0.47199999999999998</v>
      </c>
      <c r="M63" s="7">
        <f t="shared" si="3"/>
        <v>0.1414</v>
      </c>
      <c r="N63" s="11"/>
      <c r="O63" s="11"/>
    </row>
    <row r="64" spans="1:15" ht="16" x14ac:dyDescent="0.2">
      <c r="A64" s="2" t="s">
        <v>75</v>
      </c>
      <c r="B64" s="2"/>
      <c r="C64" s="2">
        <v>3</v>
      </c>
      <c r="D64" s="2" t="s">
        <v>96</v>
      </c>
      <c r="E64" s="2" t="s">
        <v>112</v>
      </c>
      <c r="F64" s="2">
        <v>8</v>
      </c>
      <c r="G64" s="5" t="s">
        <v>91</v>
      </c>
      <c r="H64" s="3">
        <v>0.40300000000000002</v>
      </c>
      <c r="I64" s="3">
        <v>5.9499999999999997E-2</v>
      </c>
      <c r="J64" s="3">
        <v>0.223</v>
      </c>
      <c r="K64" s="3">
        <v>0.314</v>
      </c>
      <c r="L64" s="3">
        <f t="shared" si="2"/>
        <v>0.28249999999999997</v>
      </c>
      <c r="M64" s="3">
        <f t="shared" si="3"/>
        <v>0.53700000000000003</v>
      </c>
    </row>
    <row r="65" spans="1:15" s="11" customFormat="1" ht="16" x14ac:dyDescent="0.2">
      <c r="A65" s="1" t="s">
        <v>76</v>
      </c>
      <c r="B65" s="1"/>
      <c r="C65" s="1">
        <v>3</v>
      </c>
      <c r="D65" s="1" t="s">
        <v>96</v>
      </c>
      <c r="E65" s="1" t="s">
        <v>112</v>
      </c>
      <c r="F65" s="1">
        <v>10</v>
      </c>
      <c r="G65" s="4" t="s">
        <v>93</v>
      </c>
      <c r="H65" s="7">
        <v>0.40899999999999997</v>
      </c>
      <c r="I65" s="7">
        <v>4.4000000000000003E-3</v>
      </c>
      <c r="J65" s="7">
        <v>4.1999999999999997E-3</v>
      </c>
      <c r="K65" s="7">
        <v>0.58199999999999996</v>
      </c>
      <c r="L65" s="7">
        <f t="shared" si="2"/>
        <v>8.6E-3</v>
      </c>
      <c r="M65" s="7">
        <f t="shared" si="3"/>
        <v>0.58619999999999994</v>
      </c>
    </row>
    <row r="66" spans="1:15" s="11" customFormat="1" ht="16" x14ac:dyDescent="0.2">
      <c r="A66" s="1" t="s">
        <v>66</v>
      </c>
      <c r="B66" s="1"/>
      <c r="C66" s="1">
        <v>3</v>
      </c>
      <c r="D66" s="1" t="s">
        <v>96</v>
      </c>
      <c r="E66" s="1" t="s">
        <v>111</v>
      </c>
      <c r="F66" s="1">
        <v>4</v>
      </c>
      <c r="G66" s="4" t="s">
        <v>87</v>
      </c>
      <c r="H66" s="7">
        <v>0.46400000000000002</v>
      </c>
      <c r="I66" s="7">
        <v>0.53400000000000003</v>
      </c>
      <c r="J66" s="7">
        <v>1.4E-3</v>
      </c>
      <c r="K66" s="7">
        <v>5.5999999999999995E-4</v>
      </c>
      <c r="L66" s="7">
        <f t="shared" ref="L66:L73" si="4">J66+I66</f>
        <v>0.53539999999999999</v>
      </c>
      <c r="M66" s="7">
        <f t="shared" ref="M66:M73" si="5">J66+K66</f>
        <v>1.9599999999999999E-3</v>
      </c>
    </row>
    <row r="67" spans="1:15" s="11" customFormat="1" ht="16" x14ac:dyDescent="0.2">
      <c r="A67" s="2" t="s">
        <v>67</v>
      </c>
      <c r="B67" s="2"/>
      <c r="C67" s="2">
        <v>3</v>
      </c>
      <c r="D67" s="2" t="s">
        <v>96</v>
      </c>
      <c r="E67" s="2" t="s">
        <v>111</v>
      </c>
      <c r="F67" s="2">
        <v>5</v>
      </c>
      <c r="G67" s="5" t="s">
        <v>88</v>
      </c>
      <c r="H67" s="3">
        <v>0.33800000000000002</v>
      </c>
      <c r="I67" s="3">
        <v>0.65300000000000002</v>
      </c>
      <c r="J67" s="3">
        <v>7.4999999999999997E-3</v>
      </c>
      <c r="K67" s="3">
        <v>1.1000000000000001E-3</v>
      </c>
      <c r="L67" s="3">
        <f t="shared" si="4"/>
        <v>0.66049999999999998</v>
      </c>
      <c r="M67" s="3">
        <f t="shared" si="5"/>
        <v>8.6E-3</v>
      </c>
      <c r="N67"/>
      <c r="O67"/>
    </row>
    <row r="68" spans="1:15" ht="16" x14ac:dyDescent="0.2">
      <c r="A68" s="1" t="s">
        <v>68</v>
      </c>
      <c r="B68" s="1"/>
      <c r="C68" s="1">
        <v>3</v>
      </c>
      <c r="D68" s="1" t="s">
        <v>96</v>
      </c>
      <c r="E68" s="1" t="s">
        <v>111</v>
      </c>
      <c r="F68" s="1">
        <v>6</v>
      </c>
      <c r="G68" s="4" t="s">
        <v>89</v>
      </c>
      <c r="H68" s="7">
        <v>0.51900000000000002</v>
      </c>
      <c r="I68" s="7">
        <v>0.33900000000000002</v>
      </c>
      <c r="J68" s="7">
        <v>0.112</v>
      </c>
      <c r="K68" s="7">
        <v>2.9499999999999998E-2</v>
      </c>
      <c r="L68" s="7">
        <f t="shared" si="4"/>
        <v>0.45100000000000001</v>
      </c>
      <c r="M68" s="7">
        <f t="shared" si="5"/>
        <v>0.14150000000000001</v>
      </c>
      <c r="N68" s="11"/>
      <c r="O68" s="11"/>
    </row>
    <row r="69" spans="1:15" ht="16" x14ac:dyDescent="0.2">
      <c r="A69" s="2" t="s">
        <v>69</v>
      </c>
      <c r="B69" s="2"/>
      <c r="C69" s="2">
        <v>3</v>
      </c>
      <c r="D69" s="2" t="s">
        <v>96</v>
      </c>
      <c r="E69" s="2" t="s">
        <v>111</v>
      </c>
      <c r="F69" s="2">
        <v>7</v>
      </c>
      <c r="G69" s="5" t="s">
        <v>90</v>
      </c>
      <c r="H69" s="3">
        <v>0.38300000000000001</v>
      </c>
      <c r="I69" s="3">
        <v>0.33500000000000002</v>
      </c>
      <c r="J69" s="3">
        <v>0.20799999999999999</v>
      </c>
      <c r="K69" s="3">
        <v>7.3400000000000007E-2</v>
      </c>
      <c r="L69" s="3">
        <f t="shared" si="4"/>
        <v>0.54300000000000004</v>
      </c>
      <c r="M69" s="3">
        <f t="shared" si="5"/>
        <v>0.28139999999999998</v>
      </c>
    </row>
    <row r="70" spans="1:15" ht="16" x14ac:dyDescent="0.2">
      <c r="A70" s="1" t="s">
        <v>70</v>
      </c>
      <c r="B70" s="1"/>
      <c r="C70" s="1">
        <v>3</v>
      </c>
      <c r="D70" s="1" t="s">
        <v>96</v>
      </c>
      <c r="E70" s="1" t="s">
        <v>111</v>
      </c>
      <c r="F70" s="1">
        <v>8</v>
      </c>
      <c r="G70" s="4" t="s">
        <v>91</v>
      </c>
      <c r="H70" s="7">
        <v>0.45100000000000001</v>
      </c>
      <c r="I70" s="7">
        <v>0.21199999999999999</v>
      </c>
      <c r="J70" s="7">
        <v>0.157</v>
      </c>
      <c r="K70" s="7">
        <v>0.18</v>
      </c>
      <c r="L70" s="7">
        <f t="shared" si="4"/>
        <v>0.36899999999999999</v>
      </c>
      <c r="M70" s="7">
        <f t="shared" si="5"/>
        <v>0.33699999999999997</v>
      </c>
      <c r="N70" s="11"/>
      <c r="O70" s="11"/>
    </row>
    <row r="71" spans="1:15" s="11" customFormat="1" ht="16" x14ac:dyDescent="0.2">
      <c r="A71" s="2" t="s">
        <v>71</v>
      </c>
      <c r="B71" s="2"/>
      <c r="C71" s="2">
        <v>3</v>
      </c>
      <c r="D71" s="2" t="s">
        <v>96</v>
      </c>
      <c r="E71" s="2" t="s">
        <v>111</v>
      </c>
      <c r="F71" s="2">
        <v>9</v>
      </c>
      <c r="G71" s="5" t="s">
        <v>92</v>
      </c>
      <c r="H71" s="3">
        <v>0.52500000000000002</v>
      </c>
      <c r="I71" s="3">
        <v>0.19900000000000001</v>
      </c>
      <c r="J71" s="3">
        <v>0.14299999999999999</v>
      </c>
      <c r="K71" s="3">
        <v>0.13200000000000001</v>
      </c>
      <c r="L71" s="3">
        <f t="shared" si="4"/>
        <v>0.34199999999999997</v>
      </c>
      <c r="M71" s="3">
        <f t="shared" si="5"/>
        <v>0.27500000000000002</v>
      </c>
      <c r="N71"/>
      <c r="O71"/>
    </row>
    <row r="72" spans="1:15" s="11" customFormat="1" ht="16" x14ac:dyDescent="0.2">
      <c r="A72" s="1" t="s">
        <v>72</v>
      </c>
      <c r="B72" s="1"/>
      <c r="C72" s="1">
        <v>3</v>
      </c>
      <c r="D72" s="1" t="s">
        <v>96</v>
      </c>
      <c r="E72" s="1" t="s">
        <v>111</v>
      </c>
      <c r="F72" s="1">
        <v>10</v>
      </c>
      <c r="G72" s="4" t="s">
        <v>93</v>
      </c>
      <c r="H72" s="7">
        <v>0.51600000000000001</v>
      </c>
      <c r="I72" s="7">
        <v>0.19</v>
      </c>
      <c r="J72" s="7">
        <v>0.16</v>
      </c>
      <c r="K72" s="7">
        <v>0.13400000000000001</v>
      </c>
      <c r="L72" s="7">
        <f t="shared" si="4"/>
        <v>0.35</v>
      </c>
      <c r="M72" s="7">
        <f t="shared" si="5"/>
        <v>0.29400000000000004</v>
      </c>
    </row>
    <row r="73" spans="1:15" s="11" customFormat="1" ht="16" x14ac:dyDescent="0.2">
      <c r="A73" s="2" t="s">
        <v>73</v>
      </c>
      <c r="B73" s="2"/>
      <c r="C73" s="2">
        <v>3</v>
      </c>
      <c r="D73" s="2" t="s">
        <v>96</v>
      </c>
      <c r="E73" s="2" t="s">
        <v>112</v>
      </c>
      <c r="F73" s="2">
        <v>4</v>
      </c>
      <c r="G73" s="5" t="s">
        <v>87</v>
      </c>
      <c r="H73" s="3">
        <v>0.66900000000000004</v>
      </c>
      <c r="I73" s="3">
        <v>0.32900000000000001</v>
      </c>
      <c r="J73" s="3">
        <v>1.4E-3</v>
      </c>
      <c r="K73" s="3">
        <v>5.4000000000000001E-4</v>
      </c>
      <c r="L73" s="3">
        <f t="shared" si="4"/>
        <v>0.33040000000000003</v>
      </c>
      <c r="M73" s="3">
        <f t="shared" si="5"/>
        <v>1.9399999999999999E-3</v>
      </c>
      <c r="N73"/>
      <c r="O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57AE-FF6C-DF47-AE21-94A6B16791A3}">
  <dimension ref="A1:M73"/>
  <sheetViews>
    <sheetView tabSelected="1" workbookViewId="0">
      <selection activeCell="L25" sqref="L25"/>
    </sheetView>
  </sheetViews>
  <sheetFormatPr baseColWidth="10" defaultRowHeight="13" x14ac:dyDescent="0.15"/>
  <sheetData>
    <row r="1" spans="1:13" x14ac:dyDescent="0.15">
      <c r="A1" t="s">
        <v>102</v>
      </c>
      <c r="B1" t="s">
        <v>103</v>
      </c>
      <c r="C1" t="s">
        <v>104</v>
      </c>
      <c r="D1" t="s">
        <v>79</v>
      </c>
      <c r="E1" t="s">
        <v>80</v>
      </c>
      <c r="F1" t="s">
        <v>101</v>
      </c>
      <c r="G1" t="s">
        <v>113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</row>
    <row r="2" spans="1:13" x14ac:dyDescent="0.15">
      <c r="A2" t="s">
        <v>5</v>
      </c>
      <c r="C2">
        <v>1</v>
      </c>
      <c r="D2" t="s">
        <v>81</v>
      </c>
      <c r="E2" t="s">
        <v>111</v>
      </c>
      <c r="F2">
        <v>3</v>
      </c>
      <c r="G2" t="s">
        <v>86</v>
      </c>
      <c r="H2" s="13">
        <v>0.68899999999999995</v>
      </c>
      <c r="I2" s="13">
        <v>0.30499999999999999</v>
      </c>
      <c r="J2" s="13">
        <v>2.5999999999999999E-3</v>
      </c>
      <c r="K2" s="13">
        <v>3.0999999999999999E-3</v>
      </c>
      <c r="L2" s="13">
        <f t="shared" ref="L2:L33" si="0">SUM(I2:J2)</f>
        <v>0.30759999999999998</v>
      </c>
      <c r="M2" s="13">
        <f t="shared" ref="M2:M33" si="1">SUM(J2:K2)</f>
        <v>5.7000000000000002E-3</v>
      </c>
    </row>
    <row r="3" spans="1:13" x14ac:dyDescent="0.15">
      <c r="A3" t="s">
        <v>29</v>
      </c>
      <c r="C3">
        <v>2</v>
      </c>
      <c r="D3" t="s">
        <v>81</v>
      </c>
      <c r="E3" t="s">
        <v>111</v>
      </c>
      <c r="F3">
        <v>3</v>
      </c>
      <c r="G3" t="s">
        <v>86</v>
      </c>
      <c r="H3" s="13">
        <v>0.82899999999999996</v>
      </c>
      <c r="I3" s="13">
        <v>0.16500000000000001</v>
      </c>
      <c r="J3" s="13">
        <v>3.5000000000000001E-3</v>
      </c>
      <c r="K3" s="13">
        <v>2.2000000000000001E-3</v>
      </c>
      <c r="L3" s="13">
        <f t="shared" si="0"/>
        <v>0.16850000000000001</v>
      </c>
      <c r="M3" s="13">
        <f t="shared" si="1"/>
        <v>5.7000000000000002E-3</v>
      </c>
    </row>
    <row r="4" spans="1:13" x14ac:dyDescent="0.15">
      <c r="A4" t="s">
        <v>53</v>
      </c>
      <c r="C4">
        <v>3</v>
      </c>
      <c r="D4" t="s">
        <v>81</v>
      </c>
      <c r="E4" t="s">
        <v>111</v>
      </c>
      <c r="F4">
        <v>3</v>
      </c>
      <c r="G4" t="s">
        <v>86</v>
      </c>
      <c r="H4" s="13">
        <v>0.91400000000000003</v>
      </c>
      <c r="I4" s="13">
        <v>8.1500000000000003E-2</v>
      </c>
      <c r="J4" s="13">
        <v>2.8999999999999998E-3</v>
      </c>
      <c r="K4" s="13">
        <v>1.2999999999999999E-3</v>
      </c>
      <c r="L4" s="13">
        <f t="shared" si="0"/>
        <v>8.4400000000000003E-2</v>
      </c>
      <c r="M4" s="13">
        <f t="shared" si="1"/>
        <v>4.1999999999999997E-3</v>
      </c>
    </row>
    <row r="5" spans="1:13" x14ac:dyDescent="0.15">
      <c r="A5" t="s">
        <v>6</v>
      </c>
      <c r="C5">
        <v>1</v>
      </c>
      <c r="D5" t="s">
        <v>81</v>
      </c>
      <c r="E5" t="s">
        <v>111</v>
      </c>
      <c r="F5">
        <v>4</v>
      </c>
      <c r="G5" t="s">
        <v>87</v>
      </c>
      <c r="H5" s="13">
        <v>0.125</v>
      </c>
      <c r="I5" s="13">
        <v>0.86899999999999999</v>
      </c>
      <c r="J5" s="13">
        <v>3.8E-3</v>
      </c>
      <c r="K5" s="13">
        <v>1.9E-3</v>
      </c>
      <c r="L5" s="13">
        <f t="shared" si="0"/>
        <v>0.87280000000000002</v>
      </c>
      <c r="M5" s="13">
        <f t="shared" si="1"/>
        <v>5.7000000000000002E-3</v>
      </c>
    </row>
    <row r="6" spans="1:13" x14ac:dyDescent="0.15">
      <c r="A6" t="s">
        <v>30</v>
      </c>
      <c r="C6">
        <v>2</v>
      </c>
      <c r="D6" t="s">
        <v>81</v>
      </c>
      <c r="E6" t="s">
        <v>111</v>
      </c>
      <c r="F6">
        <v>4</v>
      </c>
      <c r="G6" t="s">
        <v>87</v>
      </c>
      <c r="H6" s="13">
        <v>0.214</v>
      </c>
      <c r="I6" s="13">
        <v>0.78200000000000003</v>
      </c>
      <c r="J6" s="13">
        <v>3.2000000000000002E-3</v>
      </c>
      <c r="K6" s="13">
        <v>7.2000000000000005E-4</v>
      </c>
      <c r="L6" s="13">
        <f t="shared" si="0"/>
        <v>0.78520000000000001</v>
      </c>
      <c r="M6" s="13">
        <f t="shared" si="1"/>
        <v>3.9199999999999999E-3</v>
      </c>
    </row>
    <row r="7" spans="1:13" s="12" customFormat="1" x14ac:dyDescent="0.15">
      <c r="A7" s="12" t="s">
        <v>54</v>
      </c>
      <c r="C7" s="12">
        <v>3</v>
      </c>
      <c r="D7" s="12" t="s">
        <v>81</v>
      </c>
      <c r="E7" s="12" t="s">
        <v>111</v>
      </c>
      <c r="F7" s="12">
        <v>4</v>
      </c>
      <c r="G7" s="12" t="s">
        <v>87</v>
      </c>
      <c r="H7" s="14">
        <v>0.68700000000000006</v>
      </c>
      <c r="I7" s="14">
        <v>0.31</v>
      </c>
      <c r="J7" s="14">
        <v>2.3E-3</v>
      </c>
      <c r="K7" s="14">
        <v>2.9E-4</v>
      </c>
      <c r="L7" s="14">
        <f t="shared" si="0"/>
        <v>0.31230000000000002</v>
      </c>
      <c r="M7" s="14">
        <f t="shared" si="1"/>
        <v>2.5899999999999999E-3</v>
      </c>
    </row>
    <row r="8" spans="1:13" x14ac:dyDescent="0.15">
      <c r="A8" t="s">
        <v>7</v>
      </c>
      <c r="C8">
        <v>1</v>
      </c>
      <c r="D8" t="s">
        <v>81</v>
      </c>
      <c r="E8" t="s">
        <v>111</v>
      </c>
      <c r="F8">
        <v>5</v>
      </c>
      <c r="G8" t="s">
        <v>88</v>
      </c>
      <c r="H8" s="13">
        <v>0.104</v>
      </c>
      <c r="I8" s="13">
        <v>0.85899999999999999</v>
      </c>
      <c r="J8" s="13">
        <v>3.4299999999999997E-2</v>
      </c>
      <c r="K8" s="13">
        <v>2.5999999999999999E-3</v>
      </c>
      <c r="L8" s="13">
        <f t="shared" si="0"/>
        <v>0.89329999999999998</v>
      </c>
      <c r="M8" s="13">
        <f t="shared" si="1"/>
        <v>3.6899999999999995E-2</v>
      </c>
    </row>
    <row r="9" spans="1:13" x14ac:dyDescent="0.15">
      <c r="A9" t="s">
        <v>31</v>
      </c>
      <c r="C9">
        <v>2</v>
      </c>
      <c r="D9" t="s">
        <v>81</v>
      </c>
      <c r="E9" t="s">
        <v>111</v>
      </c>
      <c r="F9">
        <v>5</v>
      </c>
      <c r="G9" t="s">
        <v>88</v>
      </c>
      <c r="H9" s="13">
        <v>0.19</v>
      </c>
      <c r="I9" s="13">
        <v>0.80100000000000005</v>
      </c>
      <c r="J9" s="13">
        <v>6.7999999999999996E-3</v>
      </c>
      <c r="K9" s="13">
        <v>2.2000000000000001E-3</v>
      </c>
      <c r="L9" s="13">
        <f t="shared" si="0"/>
        <v>0.80780000000000007</v>
      </c>
      <c r="M9" s="13">
        <f t="shared" si="1"/>
        <v>8.9999999999999993E-3</v>
      </c>
    </row>
    <row r="10" spans="1:13" x14ac:dyDescent="0.15">
      <c r="A10" t="s">
        <v>55</v>
      </c>
      <c r="C10">
        <v>3</v>
      </c>
      <c r="D10" t="s">
        <v>81</v>
      </c>
      <c r="E10" t="s">
        <v>111</v>
      </c>
      <c r="F10">
        <v>5</v>
      </c>
      <c r="G10" t="s">
        <v>88</v>
      </c>
      <c r="H10" s="13">
        <v>0.41399999999999998</v>
      </c>
      <c r="I10" s="13">
        <v>0.58299999999999996</v>
      </c>
      <c r="J10" s="13">
        <v>3.5000000000000001E-3</v>
      </c>
      <c r="K10" s="13">
        <v>1.9000000000000001E-4</v>
      </c>
      <c r="L10" s="13">
        <f t="shared" si="0"/>
        <v>0.58649999999999991</v>
      </c>
      <c r="M10" s="13">
        <f t="shared" si="1"/>
        <v>3.6900000000000001E-3</v>
      </c>
    </row>
    <row r="11" spans="1:13" x14ac:dyDescent="0.15">
      <c r="A11" t="s">
        <v>8</v>
      </c>
      <c r="C11">
        <v>1</v>
      </c>
      <c r="D11" t="s">
        <v>81</v>
      </c>
      <c r="E11" t="s">
        <v>111</v>
      </c>
      <c r="F11">
        <v>6</v>
      </c>
      <c r="G11" t="s">
        <v>89</v>
      </c>
      <c r="H11" s="13">
        <v>0.188</v>
      </c>
      <c r="I11" s="13">
        <v>0.437</v>
      </c>
      <c r="J11" s="13">
        <v>0.35499999999999998</v>
      </c>
      <c r="K11" s="13">
        <v>1.9099999999999999E-2</v>
      </c>
      <c r="L11" s="13">
        <f t="shared" si="0"/>
        <v>0.79200000000000004</v>
      </c>
      <c r="M11" s="13">
        <f t="shared" si="1"/>
        <v>0.37409999999999999</v>
      </c>
    </row>
    <row r="12" spans="1:13" x14ac:dyDescent="0.15">
      <c r="A12" t="s">
        <v>32</v>
      </c>
      <c r="C12">
        <v>2</v>
      </c>
      <c r="D12" t="s">
        <v>81</v>
      </c>
      <c r="E12" t="s">
        <v>111</v>
      </c>
      <c r="F12">
        <v>6</v>
      </c>
      <c r="G12" t="s">
        <v>89</v>
      </c>
      <c r="H12" s="13">
        <v>0.26100000000000001</v>
      </c>
      <c r="I12" s="13">
        <v>0.45500000000000002</v>
      </c>
      <c r="J12" s="13">
        <v>0.26300000000000001</v>
      </c>
      <c r="K12" s="13">
        <v>2.1299999999999999E-2</v>
      </c>
      <c r="L12" s="13">
        <f t="shared" si="0"/>
        <v>0.71799999999999997</v>
      </c>
      <c r="M12" s="13">
        <f t="shared" si="1"/>
        <v>0.2843</v>
      </c>
    </row>
    <row r="13" spans="1:13" s="12" customFormat="1" x14ac:dyDescent="0.15">
      <c r="A13" s="12" t="s">
        <v>56</v>
      </c>
      <c r="C13" s="12">
        <v>3</v>
      </c>
      <c r="D13" s="12" t="s">
        <v>81</v>
      </c>
      <c r="E13" s="12" t="s">
        <v>111</v>
      </c>
      <c r="F13" s="12">
        <v>6</v>
      </c>
      <c r="G13" s="12" t="s">
        <v>89</v>
      </c>
      <c r="H13" s="14">
        <v>0.61899999999999999</v>
      </c>
      <c r="I13" s="14">
        <v>0.34699999999999998</v>
      </c>
      <c r="J13" s="14">
        <v>2.7300000000000001E-2</v>
      </c>
      <c r="K13" s="14">
        <v>6.7999999999999996E-3</v>
      </c>
      <c r="L13" s="14">
        <f t="shared" si="0"/>
        <v>0.37429999999999997</v>
      </c>
      <c r="M13" s="14">
        <f t="shared" si="1"/>
        <v>3.4099999999999998E-2</v>
      </c>
    </row>
    <row r="14" spans="1:13" x14ac:dyDescent="0.15">
      <c r="A14" t="s">
        <v>9</v>
      </c>
      <c r="C14">
        <v>1</v>
      </c>
      <c r="D14" t="s">
        <v>81</v>
      </c>
      <c r="E14" t="s">
        <v>111</v>
      </c>
      <c r="F14">
        <v>7</v>
      </c>
      <c r="G14" t="s">
        <v>90</v>
      </c>
      <c r="H14" s="13">
        <v>0.33300000000000002</v>
      </c>
      <c r="I14" s="13">
        <v>0.27600000000000002</v>
      </c>
      <c r="J14" s="13">
        <v>0.34</v>
      </c>
      <c r="K14" s="13">
        <v>5.1499999999999997E-2</v>
      </c>
      <c r="L14" s="13">
        <f t="shared" si="0"/>
        <v>0.6160000000000001</v>
      </c>
      <c r="M14" s="13">
        <f t="shared" si="1"/>
        <v>0.39150000000000001</v>
      </c>
    </row>
    <row r="15" spans="1:13" x14ac:dyDescent="0.15">
      <c r="A15" t="s">
        <v>33</v>
      </c>
      <c r="C15">
        <v>2</v>
      </c>
      <c r="D15" t="s">
        <v>81</v>
      </c>
      <c r="E15" t="s">
        <v>111</v>
      </c>
      <c r="F15">
        <v>7</v>
      </c>
      <c r="G15" t="s">
        <v>90</v>
      </c>
      <c r="H15" s="13">
        <v>0.247</v>
      </c>
      <c r="I15" s="13">
        <v>0.25</v>
      </c>
      <c r="J15" s="13">
        <v>0.46899999999999997</v>
      </c>
      <c r="K15" s="13">
        <v>3.3799999999999997E-2</v>
      </c>
      <c r="L15" s="13">
        <f t="shared" si="0"/>
        <v>0.71899999999999997</v>
      </c>
      <c r="M15" s="13">
        <f t="shared" si="1"/>
        <v>0.50279999999999991</v>
      </c>
    </row>
    <row r="16" spans="1:13" x14ac:dyDescent="0.15">
      <c r="A16" t="s">
        <v>57</v>
      </c>
      <c r="C16">
        <v>3</v>
      </c>
      <c r="D16" t="s">
        <v>81</v>
      </c>
      <c r="E16" t="s">
        <v>111</v>
      </c>
      <c r="F16">
        <v>7</v>
      </c>
      <c r="G16" t="s">
        <v>90</v>
      </c>
      <c r="H16" s="13">
        <v>0.32700000000000001</v>
      </c>
      <c r="I16" s="13">
        <v>0.32800000000000001</v>
      </c>
      <c r="J16" s="13">
        <v>0.30499999999999999</v>
      </c>
      <c r="K16" s="13">
        <v>3.9199999999999999E-2</v>
      </c>
      <c r="L16" s="13">
        <f t="shared" si="0"/>
        <v>0.63300000000000001</v>
      </c>
      <c r="M16" s="13">
        <f t="shared" si="1"/>
        <v>0.34420000000000001</v>
      </c>
    </row>
    <row r="17" spans="1:13" x14ac:dyDescent="0.15">
      <c r="A17" t="s">
        <v>10</v>
      </c>
      <c r="C17">
        <v>1</v>
      </c>
      <c r="D17" t="s">
        <v>81</v>
      </c>
      <c r="E17" t="s">
        <v>111</v>
      </c>
      <c r="F17">
        <v>8</v>
      </c>
      <c r="G17" t="s">
        <v>91</v>
      </c>
      <c r="H17" s="13">
        <v>0.38400000000000001</v>
      </c>
      <c r="I17" s="13">
        <v>0.161</v>
      </c>
      <c r="J17" s="13">
        <v>0.248</v>
      </c>
      <c r="K17" s="13">
        <v>0.20699999999999999</v>
      </c>
      <c r="L17" s="13">
        <f t="shared" si="0"/>
        <v>0.40900000000000003</v>
      </c>
      <c r="M17" s="13">
        <f t="shared" si="1"/>
        <v>0.45499999999999996</v>
      </c>
    </row>
    <row r="18" spans="1:13" x14ac:dyDescent="0.15">
      <c r="A18" t="s">
        <v>34</v>
      </c>
      <c r="C18">
        <v>2</v>
      </c>
      <c r="D18" t="s">
        <v>81</v>
      </c>
      <c r="E18" t="s">
        <v>111</v>
      </c>
      <c r="F18">
        <v>8</v>
      </c>
      <c r="G18" t="s">
        <v>91</v>
      </c>
      <c r="H18" s="13">
        <v>0.33200000000000002</v>
      </c>
      <c r="I18" s="13">
        <v>0.13200000000000001</v>
      </c>
      <c r="J18" s="13">
        <v>0.34300000000000003</v>
      </c>
      <c r="K18" s="13">
        <v>0.193</v>
      </c>
      <c r="L18" s="13">
        <f t="shared" si="0"/>
        <v>0.47500000000000003</v>
      </c>
      <c r="M18" s="13">
        <f t="shared" si="1"/>
        <v>0.53600000000000003</v>
      </c>
    </row>
    <row r="19" spans="1:13" x14ac:dyDescent="0.15">
      <c r="A19" t="s">
        <v>58</v>
      </c>
      <c r="C19">
        <v>3</v>
      </c>
      <c r="D19" t="s">
        <v>81</v>
      </c>
      <c r="E19" t="s">
        <v>111</v>
      </c>
      <c r="F19">
        <v>8</v>
      </c>
      <c r="G19" t="s">
        <v>91</v>
      </c>
      <c r="H19" s="13">
        <v>0.35699999999999998</v>
      </c>
      <c r="I19" s="13">
        <v>0.24299999999999999</v>
      </c>
      <c r="J19" s="13">
        <v>0.191</v>
      </c>
      <c r="K19" s="13">
        <v>0.20899999999999999</v>
      </c>
      <c r="L19" s="13">
        <f t="shared" si="0"/>
        <v>0.434</v>
      </c>
      <c r="M19" s="13">
        <f t="shared" si="1"/>
        <v>0.4</v>
      </c>
    </row>
    <row r="20" spans="1:13" x14ac:dyDescent="0.15">
      <c r="A20" t="s">
        <v>11</v>
      </c>
      <c r="C20">
        <v>1</v>
      </c>
      <c r="D20" t="s">
        <v>81</v>
      </c>
      <c r="E20" t="s">
        <v>111</v>
      </c>
      <c r="F20">
        <v>9</v>
      </c>
      <c r="G20" t="s">
        <v>92</v>
      </c>
      <c r="H20" s="13">
        <v>0.318</v>
      </c>
      <c r="I20" s="13">
        <v>0.11700000000000001</v>
      </c>
      <c r="J20" s="13">
        <v>0.307</v>
      </c>
      <c r="K20" s="13">
        <v>0.25800000000000001</v>
      </c>
      <c r="L20" s="13">
        <f t="shared" si="0"/>
        <v>0.42399999999999999</v>
      </c>
      <c r="M20" s="13">
        <f t="shared" si="1"/>
        <v>0.56499999999999995</v>
      </c>
    </row>
    <row r="21" spans="1:13" x14ac:dyDescent="0.15">
      <c r="A21" t="s">
        <v>35</v>
      </c>
      <c r="C21">
        <v>2</v>
      </c>
      <c r="D21" t="s">
        <v>81</v>
      </c>
      <c r="E21" t="s">
        <v>111</v>
      </c>
      <c r="F21">
        <v>9</v>
      </c>
      <c r="G21" t="s">
        <v>92</v>
      </c>
      <c r="H21" s="13">
        <v>0.28100000000000003</v>
      </c>
      <c r="I21" s="13">
        <v>9.1399999999999995E-2</v>
      </c>
      <c r="J21" s="13">
        <v>0.434</v>
      </c>
      <c r="K21" s="13">
        <v>0.193</v>
      </c>
      <c r="L21" s="13">
        <f t="shared" si="0"/>
        <v>0.52539999999999998</v>
      </c>
      <c r="M21" s="13">
        <f t="shared" si="1"/>
        <v>0.627</v>
      </c>
    </row>
    <row r="22" spans="1:13" x14ac:dyDescent="0.15">
      <c r="A22" t="s">
        <v>59</v>
      </c>
      <c r="C22">
        <v>3</v>
      </c>
      <c r="D22" t="s">
        <v>81</v>
      </c>
      <c r="E22" t="s">
        <v>111</v>
      </c>
      <c r="F22">
        <v>9</v>
      </c>
      <c r="G22" t="s">
        <v>92</v>
      </c>
      <c r="H22" s="13">
        <v>0.39400000000000002</v>
      </c>
      <c r="I22" s="13">
        <v>0.223</v>
      </c>
      <c r="J22" s="13">
        <v>0.18099999999999999</v>
      </c>
      <c r="K22" s="13">
        <v>0.20100000000000001</v>
      </c>
      <c r="L22" s="13">
        <f t="shared" si="0"/>
        <v>0.40400000000000003</v>
      </c>
      <c r="M22" s="13">
        <f t="shared" si="1"/>
        <v>0.38200000000000001</v>
      </c>
    </row>
    <row r="23" spans="1:13" x14ac:dyDescent="0.15">
      <c r="A23" t="s">
        <v>12</v>
      </c>
      <c r="C23">
        <v>1</v>
      </c>
      <c r="D23" t="s">
        <v>81</v>
      </c>
      <c r="E23" t="s">
        <v>111</v>
      </c>
      <c r="F23">
        <v>10</v>
      </c>
      <c r="G23" t="s">
        <v>93</v>
      </c>
      <c r="H23" s="13">
        <v>0.38800000000000001</v>
      </c>
      <c r="I23" s="13">
        <v>8.8099999999999998E-2</v>
      </c>
      <c r="J23" s="13">
        <v>0.25600000000000001</v>
      </c>
      <c r="K23" s="13">
        <v>0.26700000000000002</v>
      </c>
      <c r="L23" s="13">
        <f t="shared" si="0"/>
        <v>0.34410000000000002</v>
      </c>
      <c r="M23" s="13">
        <f t="shared" si="1"/>
        <v>0.52300000000000002</v>
      </c>
    </row>
    <row r="24" spans="1:13" x14ac:dyDescent="0.15">
      <c r="A24" t="s">
        <v>36</v>
      </c>
      <c r="C24">
        <v>2</v>
      </c>
      <c r="D24" t="s">
        <v>81</v>
      </c>
      <c r="E24" t="s">
        <v>111</v>
      </c>
      <c r="F24">
        <v>10</v>
      </c>
      <c r="G24" t="s">
        <v>93</v>
      </c>
      <c r="H24" s="13">
        <v>0.371</v>
      </c>
      <c r="I24" s="13">
        <v>7.7899999999999997E-2</v>
      </c>
      <c r="J24" s="13">
        <v>0.27800000000000002</v>
      </c>
      <c r="K24" s="13">
        <v>0.27300000000000002</v>
      </c>
      <c r="L24" s="13">
        <f t="shared" si="0"/>
        <v>0.35589999999999999</v>
      </c>
      <c r="M24" s="13">
        <f t="shared" si="1"/>
        <v>0.55100000000000005</v>
      </c>
    </row>
    <row r="25" spans="1:13" s="12" customFormat="1" x14ac:dyDescent="0.15">
      <c r="A25" s="12" t="s">
        <v>60</v>
      </c>
      <c r="C25" s="12">
        <v>3</v>
      </c>
      <c r="D25" s="12" t="s">
        <v>81</v>
      </c>
      <c r="E25" s="12" t="s">
        <v>111</v>
      </c>
      <c r="F25" s="12">
        <v>10</v>
      </c>
      <c r="G25" s="12" t="s">
        <v>93</v>
      </c>
      <c r="H25" s="14">
        <v>0.70599999999999996</v>
      </c>
      <c r="I25" s="14">
        <v>9.7999999999999997E-3</v>
      </c>
      <c r="J25" s="14">
        <v>8.8000000000000005E-3</v>
      </c>
      <c r="K25" s="14">
        <v>0.27500000000000002</v>
      </c>
      <c r="L25" s="14">
        <f t="shared" si="0"/>
        <v>1.8599999999999998E-2</v>
      </c>
      <c r="M25" s="14">
        <f t="shared" si="1"/>
        <v>0.2838</v>
      </c>
    </row>
    <row r="26" spans="1:13" x14ac:dyDescent="0.15">
      <c r="A26" t="s">
        <v>13</v>
      </c>
      <c r="C26">
        <v>1</v>
      </c>
      <c r="D26" t="s">
        <v>81</v>
      </c>
      <c r="E26" t="s">
        <v>112</v>
      </c>
      <c r="F26">
        <v>4</v>
      </c>
      <c r="G26" t="s">
        <v>87</v>
      </c>
      <c r="H26" s="13">
        <v>0.69099999999999995</v>
      </c>
      <c r="I26" s="13">
        <v>0.30599999999999999</v>
      </c>
      <c r="J26" s="13">
        <v>1.8E-3</v>
      </c>
      <c r="K26" s="13">
        <v>1.4E-3</v>
      </c>
      <c r="L26" s="13">
        <f t="shared" si="0"/>
        <v>0.30780000000000002</v>
      </c>
      <c r="M26" s="13">
        <f t="shared" si="1"/>
        <v>3.1999999999999997E-3</v>
      </c>
    </row>
    <row r="27" spans="1:13" x14ac:dyDescent="0.15">
      <c r="A27" t="s">
        <v>37</v>
      </c>
      <c r="C27">
        <v>2</v>
      </c>
      <c r="D27" t="s">
        <v>81</v>
      </c>
      <c r="E27" t="s">
        <v>112</v>
      </c>
      <c r="F27">
        <v>4</v>
      </c>
      <c r="G27" t="s">
        <v>87</v>
      </c>
      <c r="H27" s="13">
        <v>0.59</v>
      </c>
      <c r="I27" s="13">
        <v>0.40600000000000003</v>
      </c>
      <c r="J27" s="13">
        <v>2.0999999999999999E-3</v>
      </c>
      <c r="K27" s="13">
        <v>1.2999999999999999E-3</v>
      </c>
      <c r="L27" s="13">
        <f t="shared" si="0"/>
        <v>0.40810000000000002</v>
      </c>
      <c r="M27" s="13">
        <f t="shared" si="1"/>
        <v>3.3999999999999998E-3</v>
      </c>
    </row>
    <row r="28" spans="1:13" x14ac:dyDescent="0.15">
      <c r="A28" t="s">
        <v>61</v>
      </c>
      <c r="C28">
        <v>3</v>
      </c>
      <c r="D28" t="s">
        <v>81</v>
      </c>
      <c r="E28" t="s">
        <v>112</v>
      </c>
      <c r="F28">
        <v>4</v>
      </c>
      <c r="G28" t="s">
        <v>87</v>
      </c>
      <c r="H28" s="13">
        <v>0.879</v>
      </c>
      <c r="I28" s="13">
        <v>0.11799999999999999</v>
      </c>
      <c r="J28" s="13">
        <v>2.0999999999999999E-3</v>
      </c>
      <c r="K28" s="13">
        <v>7.9000000000000001E-4</v>
      </c>
      <c r="L28" s="13">
        <f t="shared" si="0"/>
        <v>0.1201</v>
      </c>
      <c r="M28" s="13">
        <f t="shared" si="1"/>
        <v>2.8899999999999998E-3</v>
      </c>
    </row>
    <row r="29" spans="1:13" x14ac:dyDescent="0.15">
      <c r="A29" t="s">
        <v>14</v>
      </c>
      <c r="C29">
        <v>1</v>
      </c>
      <c r="D29" t="s">
        <v>81</v>
      </c>
      <c r="E29" t="s">
        <v>112</v>
      </c>
      <c r="F29">
        <v>6</v>
      </c>
      <c r="G29" t="s">
        <v>89</v>
      </c>
      <c r="H29" s="13">
        <v>0.66500000000000004</v>
      </c>
      <c r="I29" s="13">
        <v>0.28499999999999998</v>
      </c>
      <c r="J29" s="13">
        <v>3.3799999999999997E-2</v>
      </c>
      <c r="K29" s="13">
        <v>1.6E-2</v>
      </c>
      <c r="L29" s="13">
        <f t="shared" si="0"/>
        <v>0.31879999999999997</v>
      </c>
      <c r="M29" s="13">
        <f t="shared" si="1"/>
        <v>4.9799999999999997E-2</v>
      </c>
    </row>
    <row r="30" spans="1:13" x14ac:dyDescent="0.15">
      <c r="A30" t="s">
        <v>38</v>
      </c>
      <c r="C30">
        <v>2</v>
      </c>
      <c r="D30" t="s">
        <v>81</v>
      </c>
      <c r="E30" t="s">
        <v>112</v>
      </c>
      <c r="F30">
        <v>6</v>
      </c>
      <c r="G30" t="s">
        <v>89</v>
      </c>
      <c r="H30" s="13">
        <v>0.64700000000000002</v>
      </c>
      <c r="I30" s="13">
        <v>0.29799999999999999</v>
      </c>
      <c r="J30" s="13">
        <v>4.3799999999999999E-2</v>
      </c>
      <c r="K30" s="13">
        <v>1.04E-2</v>
      </c>
      <c r="L30" s="13">
        <f t="shared" si="0"/>
        <v>0.34179999999999999</v>
      </c>
      <c r="M30" s="13">
        <f t="shared" si="1"/>
        <v>5.4199999999999998E-2</v>
      </c>
    </row>
    <row r="31" spans="1:13" x14ac:dyDescent="0.15">
      <c r="A31" t="s">
        <v>62</v>
      </c>
      <c r="C31">
        <v>3</v>
      </c>
      <c r="D31" t="s">
        <v>81</v>
      </c>
      <c r="E31" t="s">
        <v>112</v>
      </c>
      <c r="F31">
        <v>6</v>
      </c>
      <c r="G31" t="s">
        <v>89</v>
      </c>
      <c r="H31" s="13">
        <v>0.52600000000000002</v>
      </c>
      <c r="I31" s="13">
        <v>0.40699999999999997</v>
      </c>
      <c r="J31" s="13">
        <v>5.8500000000000003E-2</v>
      </c>
      <c r="K31" s="13">
        <v>8.6E-3</v>
      </c>
      <c r="L31" s="13">
        <f t="shared" si="0"/>
        <v>0.46549999999999997</v>
      </c>
      <c r="M31" s="13">
        <f t="shared" si="1"/>
        <v>6.7100000000000007E-2</v>
      </c>
    </row>
    <row r="32" spans="1:13" x14ac:dyDescent="0.15">
      <c r="A32" t="s">
        <v>15</v>
      </c>
      <c r="C32">
        <v>1</v>
      </c>
      <c r="D32" t="s">
        <v>81</v>
      </c>
      <c r="E32" t="s">
        <v>112</v>
      </c>
      <c r="F32">
        <v>8</v>
      </c>
      <c r="G32" t="s">
        <v>91</v>
      </c>
      <c r="H32" s="13">
        <v>0.60399999999999998</v>
      </c>
      <c r="I32" s="13">
        <v>7.17E-2</v>
      </c>
      <c r="J32" s="13">
        <v>0.155</v>
      </c>
      <c r="K32" s="13">
        <v>0.17</v>
      </c>
      <c r="L32" s="13">
        <f t="shared" si="0"/>
        <v>0.22670000000000001</v>
      </c>
      <c r="M32" s="13">
        <f t="shared" si="1"/>
        <v>0.32500000000000001</v>
      </c>
    </row>
    <row r="33" spans="1:13" x14ac:dyDescent="0.15">
      <c r="A33" t="s">
        <v>39</v>
      </c>
      <c r="C33">
        <v>2</v>
      </c>
      <c r="D33" t="s">
        <v>81</v>
      </c>
      <c r="E33" t="s">
        <v>112</v>
      </c>
      <c r="F33">
        <v>8</v>
      </c>
      <c r="G33" t="s">
        <v>91</v>
      </c>
      <c r="H33" s="13">
        <v>0.68700000000000006</v>
      </c>
      <c r="I33" s="13">
        <v>0.159</v>
      </c>
      <c r="J33" s="13">
        <v>0.108</v>
      </c>
      <c r="K33" s="13">
        <v>4.5699999999999998E-2</v>
      </c>
      <c r="L33" s="13">
        <f t="shared" si="0"/>
        <v>0.26700000000000002</v>
      </c>
      <c r="M33" s="13">
        <f t="shared" si="1"/>
        <v>0.1537</v>
      </c>
    </row>
    <row r="34" spans="1:13" x14ac:dyDescent="0.15">
      <c r="A34" t="s">
        <v>63</v>
      </c>
      <c r="C34">
        <v>3</v>
      </c>
      <c r="D34" t="s">
        <v>81</v>
      </c>
      <c r="E34" t="s">
        <v>112</v>
      </c>
      <c r="F34">
        <v>8</v>
      </c>
      <c r="G34" t="s">
        <v>91</v>
      </c>
      <c r="H34" s="13">
        <v>0.50800000000000001</v>
      </c>
      <c r="I34" s="13">
        <v>9.9400000000000002E-2</v>
      </c>
      <c r="J34" s="13">
        <v>0.23699999999999999</v>
      </c>
      <c r="K34" s="13">
        <v>0.156</v>
      </c>
      <c r="L34" s="13">
        <f t="shared" ref="L34:L65" si="2">SUM(I34:J34)</f>
        <v>0.33639999999999998</v>
      </c>
      <c r="M34" s="13">
        <f t="shared" ref="M34:M65" si="3">SUM(J34:K34)</f>
        <v>0.39300000000000002</v>
      </c>
    </row>
    <row r="35" spans="1:13" x14ac:dyDescent="0.15">
      <c r="A35" t="s">
        <v>16</v>
      </c>
      <c r="C35">
        <v>1</v>
      </c>
      <c r="D35" t="s">
        <v>81</v>
      </c>
      <c r="E35" t="s">
        <v>112</v>
      </c>
      <c r="F35">
        <v>10</v>
      </c>
      <c r="G35" t="s">
        <v>93</v>
      </c>
      <c r="H35" s="13">
        <v>0.49099999999999999</v>
      </c>
      <c r="I35" s="13">
        <v>3.0800000000000001E-2</v>
      </c>
      <c r="J35" s="13">
        <v>8.1100000000000005E-2</v>
      </c>
      <c r="K35" s="13">
        <v>0.39800000000000002</v>
      </c>
      <c r="L35" s="13">
        <f t="shared" si="2"/>
        <v>0.1119</v>
      </c>
      <c r="M35" s="13">
        <f t="shared" si="3"/>
        <v>0.47910000000000003</v>
      </c>
    </row>
    <row r="36" spans="1:13" x14ac:dyDescent="0.15">
      <c r="A36" t="s">
        <v>40</v>
      </c>
      <c r="C36">
        <v>2</v>
      </c>
      <c r="D36" t="s">
        <v>81</v>
      </c>
      <c r="E36" t="s">
        <v>112</v>
      </c>
      <c r="F36">
        <v>10</v>
      </c>
      <c r="G36" t="s">
        <v>93</v>
      </c>
      <c r="H36" s="13">
        <v>0.64800000000000002</v>
      </c>
      <c r="I36" s="13">
        <v>7.4800000000000005E-2</v>
      </c>
      <c r="J36" s="13">
        <v>0.13600000000000001</v>
      </c>
      <c r="K36" s="13">
        <v>0.14099999999999999</v>
      </c>
      <c r="L36" s="13">
        <f t="shared" si="2"/>
        <v>0.21080000000000002</v>
      </c>
      <c r="M36" s="13">
        <f t="shared" si="3"/>
        <v>0.27700000000000002</v>
      </c>
    </row>
    <row r="37" spans="1:13" s="12" customFormat="1" x14ac:dyDescent="0.15">
      <c r="A37" s="12" t="s">
        <v>64</v>
      </c>
      <c r="C37" s="12">
        <v>3</v>
      </c>
      <c r="D37" s="12" t="s">
        <v>81</v>
      </c>
      <c r="E37" s="12" t="s">
        <v>112</v>
      </c>
      <c r="F37" s="12">
        <v>10</v>
      </c>
      <c r="G37" s="12" t="s">
        <v>93</v>
      </c>
      <c r="H37" s="14">
        <v>0.55200000000000005</v>
      </c>
      <c r="I37" s="14">
        <v>7.4999999999999997E-3</v>
      </c>
      <c r="J37" s="14">
        <v>1.2800000000000001E-2</v>
      </c>
      <c r="K37" s="14">
        <v>0.42799999999999999</v>
      </c>
      <c r="L37" s="14">
        <f t="shared" si="2"/>
        <v>2.0299999999999999E-2</v>
      </c>
      <c r="M37" s="14">
        <f t="shared" si="3"/>
        <v>0.44079999999999997</v>
      </c>
    </row>
    <row r="38" spans="1:13" x14ac:dyDescent="0.15">
      <c r="A38" t="s">
        <v>17</v>
      </c>
      <c r="C38">
        <v>1</v>
      </c>
      <c r="D38" t="s">
        <v>96</v>
      </c>
      <c r="E38" t="s">
        <v>111</v>
      </c>
      <c r="F38">
        <v>3</v>
      </c>
      <c r="G38" t="s">
        <v>86</v>
      </c>
      <c r="H38" s="13">
        <v>0.754</v>
      </c>
      <c r="I38" s="13">
        <v>0.23899999999999999</v>
      </c>
      <c r="J38" s="13">
        <v>3.0000000000000001E-3</v>
      </c>
      <c r="K38" s="13">
        <v>4.1999999999999997E-3</v>
      </c>
      <c r="L38" s="13">
        <f t="shared" si="2"/>
        <v>0.24199999999999999</v>
      </c>
      <c r="M38" s="13">
        <f t="shared" si="3"/>
        <v>7.1999999999999998E-3</v>
      </c>
    </row>
    <row r="39" spans="1:13" x14ac:dyDescent="0.15">
      <c r="A39" t="s">
        <v>41</v>
      </c>
      <c r="C39">
        <v>2</v>
      </c>
      <c r="D39" t="s">
        <v>96</v>
      </c>
      <c r="E39" t="s">
        <v>111</v>
      </c>
      <c r="F39">
        <v>3</v>
      </c>
      <c r="G39" t="s">
        <v>86</v>
      </c>
      <c r="H39" s="13">
        <v>0.93700000000000006</v>
      </c>
      <c r="I39" s="13">
        <v>6.0100000000000001E-2</v>
      </c>
      <c r="J39" s="13">
        <v>1.9E-3</v>
      </c>
      <c r="K39" s="13">
        <v>7.9000000000000001E-4</v>
      </c>
      <c r="L39" s="13">
        <f t="shared" si="2"/>
        <v>6.2E-2</v>
      </c>
      <c r="M39" s="13">
        <f t="shared" si="3"/>
        <v>2.6900000000000001E-3</v>
      </c>
    </row>
    <row r="40" spans="1:13" x14ac:dyDescent="0.15">
      <c r="A40" t="s">
        <v>65</v>
      </c>
      <c r="C40">
        <v>3</v>
      </c>
      <c r="D40" t="s">
        <v>96</v>
      </c>
      <c r="E40" t="s">
        <v>111</v>
      </c>
      <c r="F40">
        <v>3</v>
      </c>
      <c r="G40" t="s">
        <v>86</v>
      </c>
      <c r="H40" s="13">
        <v>0.91400000000000003</v>
      </c>
      <c r="I40" s="13">
        <v>8.1699999999999995E-2</v>
      </c>
      <c r="J40" s="13">
        <v>2E-3</v>
      </c>
      <c r="K40" s="13">
        <v>1.9E-3</v>
      </c>
      <c r="L40" s="13">
        <f t="shared" si="2"/>
        <v>8.3699999999999997E-2</v>
      </c>
      <c r="M40" s="13">
        <f t="shared" si="3"/>
        <v>3.8999999999999998E-3</v>
      </c>
    </row>
    <row r="41" spans="1:13" x14ac:dyDescent="0.15">
      <c r="A41" t="s">
        <v>18</v>
      </c>
      <c r="C41">
        <v>1</v>
      </c>
      <c r="D41" t="s">
        <v>96</v>
      </c>
      <c r="E41" t="s">
        <v>111</v>
      </c>
      <c r="F41">
        <v>4</v>
      </c>
      <c r="G41" t="s">
        <v>87</v>
      </c>
      <c r="H41" s="13">
        <v>0.33700000000000002</v>
      </c>
      <c r="I41" s="13">
        <v>0.65600000000000003</v>
      </c>
      <c r="J41" s="13">
        <v>3.8999999999999998E-3</v>
      </c>
      <c r="K41" s="13">
        <v>3.2000000000000002E-3</v>
      </c>
      <c r="L41" s="13">
        <f t="shared" si="2"/>
        <v>0.65990000000000004</v>
      </c>
      <c r="M41" s="13">
        <f t="shared" si="3"/>
        <v>7.1000000000000004E-3</v>
      </c>
    </row>
    <row r="42" spans="1:13" x14ac:dyDescent="0.15">
      <c r="A42" t="s">
        <v>42</v>
      </c>
      <c r="C42">
        <v>2</v>
      </c>
      <c r="D42" t="s">
        <v>96</v>
      </c>
      <c r="E42" t="s">
        <v>111</v>
      </c>
      <c r="F42">
        <v>4</v>
      </c>
      <c r="G42" t="s">
        <v>87</v>
      </c>
      <c r="H42" s="13">
        <v>0.622</v>
      </c>
      <c r="I42" s="13">
        <v>0.376</v>
      </c>
      <c r="J42" s="13">
        <v>1.2999999999999999E-3</v>
      </c>
      <c r="K42" s="13">
        <v>5.8E-4</v>
      </c>
      <c r="L42" s="13">
        <f t="shared" si="2"/>
        <v>0.37730000000000002</v>
      </c>
      <c r="M42" s="13">
        <f t="shared" si="3"/>
        <v>1.8799999999999999E-3</v>
      </c>
    </row>
    <row r="43" spans="1:13" x14ac:dyDescent="0.15">
      <c r="A43" t="s">
        <v>66</v>
      </c>
      <c r="C43">
        <v>3</v>
      </c>
      <c r="D43" t="s">
        <v>96</v>
      </c>
      <c r="E43" t="s">
        <v>111</v>
      </c>
      <c r="F43">
        <v>4</v>
      </c>
      <c r="G43" t="s">
        <v>87</v>
      </c>
      <c r="H43" s="13">
        <v>0.41199999999999998</v>
      </c>
      <c r="I43" s="13">
        <v>0.58399999999999996</v>
      </c>
      <c r="J43" s="13">
        <v>2.3999999999999998E-3</v>
      </c>
      <c r="K43" s="13">
        <v>1.2999999999999999E-3</v>
      </c>
      <c r="L43" s="13">
        <f t="shared" si="2"/>
        <v>0.58639999999999992</v>
      </c>
      <c r="M43" s="13">
        <f t="shared" si="3"/>
        <v>3.6999999999999997E-3</v>
      </c>
    </row>
    <row r="44" spans="1:13" x14ac:dyDescent="0.15">
      <c r="A44" t="s">
        <v>19</v>
      </c>
      <c r="C44">
        <v>1</v>
      </c>
      <c r="D44" t="s">
        <v>96</v>
      </c>
      <c r="E44" t="s">
        <v>111</v>
      </c>
      <c r="F44">
        <v>5</v>
      </c>
      <c r="G44" t="s">
        <v>88</v>
      </c>
      <c r="H44" s="13">
        <v>0.129</v>
      </c>
      <c r="I44" s="13">
        <v>0.85799999999999998</v>
      </c>
      <c r="J44" s="13">
        <v>1.1900000000000001E-2</v>
      </c>
      <c r="K44" s="13">
        <v>1.1999999999999999E-3</v>
      </c>
      <c r="L44" s="13">
        <f t="shared" si="2"/>
        <v>0.86990000000000001</v>
      </c>
      <c r="M44" s="13">
        <f t="shared" si="3"/>
        <v>1.3100000000000001E-2</v>
      </c>
    </row>
    <row r="45" spans="1:13" x14ac:dyDescent="0.15">
      <c r="A45" t="s">
        <v>43</v>
      </c>
      <c r="C45">
        <v>2</v>
      </c>
      <c r="D45" t="s">
        <v>96</v>
      </c>
      <c r="E45" t="s">
        <v>111</v>
      </c>
      <c r="F45">
        <v>5</v>
      </c>
      <c r="G45" t="s">
        <v>88</v>
      </c>
      <c r="H45" s="13">
        <v>0.32600000000000001</v>
      </c>
      <c r="I45" s="13">
        <v>0.67200000000000004</v>
      </c>
      <c r="J45" s="13">
        <v>1.4E-3</v>
      </c>
      <c r="K45" s="13">
        <v>3.8999999999999999E-4</v>
      </c>
      <c r="L45" s="13">
        <f t="shared" si="2"/>
        <v>0.6734</v>
      </c>
      <c r="M45" s="13">
        <f t="shared" si="3"/>
        <v>1.7899999999999999E-3</v>
      </c>
    </row>
    <row r="46" spans="1:13" x14ac:dyDescent="0.15">
      <c r="A46" t="s">
        <v>67</v>
      </c>
      <c r="C46">
        <v>3</v>
      </c>
      <c r="D46" t="s">
        <v>96</v>
      </c>
      <c r="E46" t="s">
        <v>111</v>
      </c>
      <c r="F46">
        <v>5</v>
      </c>
      <c r="G46" t="s">
        <v>88</v>
      </c>
      <c r="H46" s="13">
        <v>0.29499999999999998</v>
      </c>
      <c r="I46" s="13">
        <v>0.69299999999999995</v>
      </c>
      <c r="J46" s="13">
        <v>1.14E-2</v>
      </c>
      <c r="K46" s="13">
        <v>9.1E-4</v>
      </c>
      <c r="L46" s="13">
        <f t="shared" si="2"/>
        <v>0.70439999999999992</v>
      </c>
      <c r="M46" s="13">
        <f t="shared" si="3"/>
        <v>1.231E-2</v>
      </c>
    </row>
    <row r="47" spans="1:13" x14ac:dyDescent="0.15">
      <c r="A47" t="s">
        <v>20</v>
      </c>
      <c r="C47">
        <v>1</v>
      </c>
      <c r="D47" t="s">
        <v>96</v>
      </c>
      <c r="E47" t="s">
        <v>111</v>
      </c>
      <c r="F47">
        <v>6</v>
      </c>
      <c r="G47" t="s">
        <v>89</v>
      </c>
      <c r="H47" s="13">
        <v>0.17799999999999999</v>
      </c>
      <c r="I47" s="13">
        <v>0.53300000000000003</v>
      </c>
      <c r="J47" s="13">
        <v>0.27</v>
      </c>
      <c r="K47" s="13">
        <v>1.89E-2</v>
      </c>
      <c r="L47" s="13">
        <f t="shared" si="2"/>
        <v>0.80300000000000005</v>
      </c>
      <c r="M47" s="13">
        <f t="shared" si="3"/>
        <v>0.28890000000000005</v>
      </c>
    </row>
    <row r="48" spans="1:13" x14ac:dyDescent="0.15">
      <c r="A48" t="s">
        <v>44</v>
      </c>
      <c r="C48">
        <v>2</v>
      </c>
      <c r="D48" t="s">
        <v>96</v>
      </c>
      <c r="E48" t="s">
        <v>111</v>
      </c>
      <c r="F48">
        <v>6</v>
      </c>
      <c r="G48" t="s">
        <v>89</v>
      </c>
      <c r="H48" s="13">
        <v>0.23400000000000001</v>
      </c>
      <c r="I48" s="13">
        <v>0.71699999999999997</v>
      </c>
      <c r="J48" s="13">
        <v>4.2599999999999999E-2</v>
      </c>
      <c r="K48" s="13">
        <v>6.8999999999999999E-3</v>
      </c>
      <c r="L48" s="13">
        <f t="shared" si="2"/>
        <v>0.75959999999999994</v>
      </c>
      <c r="M48" s="13">
        <f t="shared" si="3"/>
        <v>4.9500000000000002E-2</v>
      </c>
    </row>
    <row r="49" spans="1:13" x14ac:dyDescent="0.15">
      <c r="A49" t="s">
        <v>68</v>
      </c>
      <c r="C49">
        <v>3</v>
      </c>
      <c r="D49" t="s">
        <v>96</v>
      </c>
      <c r="E49" t="s">
        <v>111</v>
      </c>
      <c r="F49">
        <v>6</v>
      </c>
      <c r="G49" t="s">
        <v>89</v>
      </c>
      <c r="H49" s="13">
        <v>0.48599999999999999</v>
      </c>
      <c r="I49" s="13">
        <v>0.35399999999999998</v>
      </c>
      <c r="J49" s="13">
        <v>0.13500000000000001</v>
      </c>
      <c r="K49" s="13">
        <v>2.46E-2</v>
      </c>
      <c r="L49" s="13">
        <f t="shared" si="2"/>
        <v>0.48899999999999999</v>
      </c>
      <c r="M49" s="13">
        <f t="shared" si="3"/>
        <v>0.15960000000000002</v>
      </c>
    </row>
    <row r="50" spans="1:13" x14ac:dyDescent="0.15">
      <c r="A50" t="s">
        <v>21</v>
      </c>
      <c r="C50">
        <v>1</v>
      </c>
      <c r="D50" t="s">
        <v>96</v>
      </c>
      <c r="E50" t="s">
        <v>111</v>
      </c>
      <c r="F50">
        <v>7</v>
      </c>
      <c r="G50" t="s">
        <v>90</v>
      </c>
      <c r="H50" s="13">
        <v>0.24099999999999999</v>
      </c>
      <c r="I50" s="13">
        <v>0.40200000000000002</v>
      </c>
      <c r="J50" s="13">
        <v>0.317</v>
      </c>
      <c r="K50" s="13">
        <v>3.95E-2</v>
      </c>
      <c r="L50" s="13">
        <f t="shared" si="2"/>
        <v>0.71900000000000008</v>
      </c>
      <c r="M50" s="13">
        <f t="shared" si="3"/>
        <v>0.35649999999999998</v>
      </c>
    </row>
    <row r="51" spans="1:13" x14ac:dyDescent="0.15">
      <c r="A51" t="s">
        <v>45</v>
      </c>
      <c r="C51">
        <v>2</v>
      </c>
      <c r="D51" t="s">
        <v>96</v>
      </c>
      <c r="E51" t="s">
        <v>111</v>
      </c>
      <c r="F51">
        <v>7</v>
      </c>
      <c r="G51" t="s">
        <v>90</v>
      </c>
      <c r="H51" s="13">
        <v>0.23599999999999999</v>
      </c>
      <c r="I51" s="13">
        <v>0.40699999999999997</v>
      </c>
      <c r="J51" s="13">
        <v>0.33200000000000002</v>
      </c>
      <c r="K51" s="13">
        <v>2.5000000000000001E-2</v>
      </c>
      <c r="L51" s="13">
        <f t="shared" si="2"/>
        <v>0.73899999999999999</v>
      </c>
      <c r="M51" s="13">
        <f t="shared" si="3"/>
        <v>0.35700000000000004</v>
      </c>
    </row>
    <row r="52" spans="1:13" x14ac:dyDescent="0.15">
      <c r="A52" t="s">
        <v>69</v>
      </c>
      <c r="C52">
        <v>3</v>
      </c>
      <c r="D52" t="s">
        <v>96</v>
      </c>
      <c r="E52" t="s">
        <v>111</v>
      </c>
      <c r="F52">
        <v>7</v>
      </c>
      <c r="G52" t="s">
        <v>90</v>
      </c>
      <c r="H52" s="13">
        <v>0.35799999999999998</v>
      </c>
      <c r="I52" s="13">
        <v>0.35</v>
      </c>
      <c r="J52" s="13">
        <v>0.23100000000000001</v>
      </c>
      <c r="K52" s="13">
        <v>5.9799999999999999E-2</v>
      </c>
      <c r="L52" s="13">
        <f t="shared" si="2"/>
        <v>0.58099999999999996</v>
      </c>
      <c r="M52" s="13">
        <f t="shared" si="3"/>
        <v>0.2908</v>
      </c>
    </row>
    <row r="53" spans="1:13" x14ac:dyDescent="0.15">
      <c r="A53" t="s">
        <v>22</v>
      </c>
      <c r="C53">
        <v>1</v>
      </c>
      <c r="D53" t="s">
        <v>96</v>
      </c>
      <c r="E53" t="s">
        <v>111</v>
      </c>
      <c r="F53">
        <v>8</v>
      </c>
      <c r="G53" t="s">
        <v>91</v>
      </c>
      <c r="H53" s="13">
        <v>0.30299999999999999</v>
      </c>
      <c r="I53" s="13">
        <v>0.23699999999999999</v>
      </c>
      <c r="J53" s="13">
        <v>0.27700000000000002</v>
      </c>
      <c r="K53" s="13">
        <v>0.183</v>
      </c>
      <c r="L53" s="13">
        <f t="shared" si="2"/>
        <v>0.51400000000000001</v>
      </c>
      <c r="M53" s="13">
        <f t="shared" si="3"/>
        <v>0.46</v>
      </c>
    </row>
    <row r="54" spans="1:13" x14ac:dyDescent="0.15">
      <c r="A54" t="s">
        <v>46</v>
      </c>
      <c r="C54">
        <v>2</v>
      </c>
      <c r="D54" t="s">
        <v>96</v>
      </c>
      <c r="E54" t="s">
        <v>111</v>
      </c>
      <c r="F54">
        <v>8</v>
      </c>
      <c r="G54" t="s">
        <v>91</v>
      </c>
      <c r="H54" s="13">
        <v>0.26500000000000001</v>
      </c>
      <c r="I54" s="13">
        <v>0.247</v>
      </c>
      <c r="J54" s="13">
        <v>0.41</v>
      </c>
      <c r="K54" s="13">
        <v>7.7200000000000005E-2</v>
      </c>
      <c r="L54" s="13">
        <f t="shared" si="2"/>
        <v>0.65700000000000003</v>
      </c>
      <c r="M54" s="13">
        <f t="shared" si="3"/>
        <v>0.48719999999999997</v>
      </c>
    </row>
    <row r="55" spans="1:13" x14ac:dyDescent="0.15">
      <c r="A55" t="s">
        <v>70</v>
      </c>
      <c r="C55">
        <v>3</v>
      </c>
      <c r="D55" t="s">
        <v>96</v>
      </c>
      <c r="E55" t="s">
        <v>111</v>
      </c>
      <c r="F55">
        <v>8</v>
      </c>
      <c r="G55" t="s">
        <v>91</v>
      </c>
      <c r="H55" s="13">
        <v>0.44</v>
      </c>
      <c r="I55" s="13">
        <v>0.215</v>
      </c>
      <c r="J55" s="13">
        <v>0.17599999999999999</v>
      </c>
      <c r="K55" s="13">
        <v>0.16900000000000001</v>
      </c>
      <c r="L55" s="13">
        <f t="shared" si="2"/>
        <v>0.39100000000000001</v>
      </c>
      <c r="M55" s="13">
        <f t="shared" si="3"/>
        <v>0.34499999999999997</v>
      </c>
    </row>
    <row r="56" spans="1:13" x14ac:dyDescent="0.15">
      <c r="A56" t="s">
        <v>23</v>
      </c>
      <c r="C56">
        <v>1</v>
      </c>
      <c r="D56" t="s">
        <v>96</v>
      </c>
      <c r="E56" t="s">
        <v>111</v>
      </c>
      <c r="F56">
        <v>9</v>
      </c>
      <c r="G56" t="s">
        <v>92</v>
      </c>
      <c r="H56" s="13">
        <v>0.35</v>
      </c>
      <c r="I56" s="13">
        <v>0.189</v>
      </c>
      <c r="J56" s="13">
        <v>0.246</v>
      </c>
      <c r="K56" s="13">
        <v>0.215</v>
      </c>
      <c r="L56" s="13">
        <f t="shared" si="2"/>
        <v>0.435</v>
      </c>
      <c r="M56" s="13">
        <f t="shared" si="3"/>
        <v>0.46099999999999997</v>
      </c>
    </row>
    <row r="57" spans="1:13" x14ac:dyDescent="0.15">
      <c r="A57" t="s">
        <v>47</v>
      </c>
      <c r="C57">
        <v>2</v>
      </c>
      <c r="D57" t="s">
        <v>96</v>
      </c>
      <c r="E57" t="s">
        <v>111</v>
      </c>
      <c r="F57">
        <v>9</v>
      </c>
      <c r="G57" t="s">
        <v>92</v>
      </c>
      <c r="H57" s="13">
        <v>0.28499999999999998</v>
      </c>
      <c r="I57" s="13">
        <v>0.151</v>
      </c>
      <c r="J57" s="13">
        <v>0.42199999999999999</v>
      </c>
      <c r="K57" s="13">
        <v>0.14199999999999999</v>
      </c>
      <c r="L57" s="13">
        <f t="shared" si="2"/>
        <v>0.57299999999999995</v>
      </c>
      <c r="M57" s="13">
        <f t="shared" si="3"/>
        <v>0.56399999999999995</v>
      </c>
    </row>
    <row r="58" spans="1:13" x14ac:dyDescent="0.15">
      <c r="A58" t="s">
        <v>71</v>
      </c>
      <c r="C58">
        <v>3</v>
      </c>
      <c r="D58" t="s">
        <v>96</v>
      </c>
      <c r="E58" t="s">
        <v>111</v>
      </c>
      <c r="F58">
        <v>9</v>
      </c>
      <c r="G58" t="s">
        <v>92</v>
      </c>
      <c r="H58" s="13">
        <v>0.51100000000000001</v>
      </c>
      <c r="I58" s="13">
        <v>0.20200000000000001</v>
      </c>
      <c r="J58" s="13">
        <v>0.16600000000000001</v>
      </c>
      <c r="K58" s="13">
        <v>0.121</v>
      </c>
      <c r="L58" s="13">
        <f t="shared" si="2"/>
        <v>0.36799999999999999</v>
      </c>
      <c r="M58" s="13">
        <f t="shared" si="3"/>
        <v>0.28700000000000003</v>
      </c>
    </row>
    <row r="59" spans="1:13" x14ac:dyDescent="0.15">
      <c r="A59" t="s">
        <v>24</v>
      </c>
      <c r="C59">
        <v>1</v>
      </c>
      <c r="D59" t="s">
        <v>96</v>
      </c>
      <c r="E59" t="s">
        <v>111</v>
      </c>
      <c r="F59">
        <v>10</v>
      </c>
      <c r="G59" t="s">
        <v>93</v>
      </c>
      <c r="H59" s="13">
        <v>0.38800000000000001</v>
      </c>
      <c r="I59" s="13">
        <v>0.124</v>
      </c>
      <c r="J59" s="13">
        <v>0.188</v>
      </c>
      <c r="K59" s="13">
        <v>0.3</v>
      </c>
      <c r="L59" s="13">
        <f t="shared" si="2"/>
        <v>0.312</v>
      </c>
      <c r="M59" s="13">
        <f t="shared" si="3"/>
        <v>0.48799999999999999</v>
      </c>
    </row>
    <row r="60" spans="1:13" x14ac:dyDescent="0.15">
      <c r="A60" t="s">
        <v>48</v>
      </c>
      <c r="C60">
        <v>2</v>
      </c>
      <c r="D60" t="s">
        <v>96</v>
      </c>
      <c r="E60" t="s">
        <v>111</v>
      </c>
      <c r="F60">
        <v>10</v>
      </c>
      <c r="G60" t="s">
        <v>93</v>
      </c>
      <c r="H60" s="13">
        <v>0.33</v>
      </c>
      <c r="I60" s="13">
        <v>0.13700000000000001</v>
      </c>
      <c r="J60" s="13">
        <v>0.379</v>
      </c>
      <c r="K60" s="13">
        <v>0.154</v>
      </c>
      <c r="L60" s="13">
        <f t="shared" si="2"/>
        <v>0.51600000000000001</v>
      </c>
      <c r="M60" s="13">
        <f t="shared" si="3"/>
        <v>0.53300000000000003</v>
      </c>
    </row>
    <row r="61" spans="1:13" x14ac:dyDescent="0.15">
      <c r="A61" t="s">
        <v>72</v>
      </c>
      <c r="C61">
        <v>3</v>
      </c>
      <c r="D61" t="s">
        <v>96</v>
      </c>
      <c r="E61" t="s">
        <v>111</v>
      </c>
      <c r="F61">
        <v>10</v>
      </c>
      <c r="G61" t="s">
        <v>93</v>
      </c>
      <c r="H61" s="13">
        <v>0.504</v>
      </c>
      <c r="I61" s="13">
        <v>0.191</v>
      </c>
      <c r="J61" s="13">
        <v>0.185</v>
      </c>
      <c r="K61" s="13">
        <v>0.12</v>
      </c>
      <c r="L61" s="13">
        <f t="shared" si="2"/>
        <v>0.376</v>
      </c>
      <c r="M61" s="13">
        <f t="shared" si="3"/>
        <v>0.30499999999999999</v>
      </c>
    </row>
    <row r="62" spans="1:13" x14ac:dyDescent="0.15">
      <c r="A62" t="s">
        <v>25</v>
      </c>
      <c r="C62">
        <v>1</v>
      </c>
      <c r="D62" t="s">
        <v>96</v>
      </c>
      <c r="E62" t="s">
        <v>112</v>
      </c>
      <c r="F62">
        <v>4</v>
      </c>
      <c r="G62" t="s">
        <v>87</v>
      </c>
      <c r="H62" s="13">
        <v>0.69</v>
      </c>
      <c r="I62" s="13">
        <v>0.30599999999999999</v>
      </c>
      <c r="J62" s="13">
        <v>1.6000000000000001E-3</v>
      </c>
      <c r="K62" s="13">
        <v>1.9E-3</v>
      </c>
      <c r="L62" s="13">
        <f t="shared" si="2"/>
        <v>0.30759999999999998</v>
      </c>
      <c r="M62" s="13">
        <f t="shared" si="3"/>
        <v>3.5000000000000001E-3</v>
      </c>
    </row>
    <row r="63" spans="1:13" x14ac:dyDescent="0.15">
      <c r="A63" t="s">
        <v>49</v>
      </c>
      <c r="C63">
        <v>2</v>
      </c>
      <c r="D63" t="s">
        <v>96</v>
      </c>
      <c r="E63" t="s">
        <v>112</v>
      </c>
      <c r="F63">
        <v>4</v>
      </c>
      <c r="G63" t="s">
        <v>87</v>
      </c>
      <c r="H63" s="13">
        <v>0.65200000000000002</v>
      </c>
      <c r="I63" s="13">
        <v>0.34499999999999997</v>
      </c>
      <c r="J63" s="13">
        <v>2.8E-3</v>
      </c>
      <c r="K63" s="13">
        <v>7.6999999999999996E-4</v>
      </c>
      <c r="L63" s="13">
        <f t="shared" si="2"/>
        <v>0.3478</v>
      </c>
      <c r="M63" s="13">
        <f t="shared" si="3"/>
        <v>3.5699999999999998E-3</v>
      </c>
    </row>
    <row r="64" spans="1:13" x14ac:dyDescent="0.15">
      <c r="A64" t="s">
        <v>73</v>
      </c>
      <c r="C64">
        <v>3</v>
      </c>
      <c r="D64" t="s">
        <v>96</v>
      </c>
      <c r="E64" t="s">
        <v>112</v>
      </c>
      <c r="F64">
        <v>4</v>
      </c>
      <c r="G64" t="s">
        <v>87</v>
      </c>
      <c r="H64" s="13">
        <v>0.60699999999999998</v>
      </c>
      <c r="I64" s="13">
        <v>0.38900000000000001</v>
      </c>
      <c r="J64" s="13">
        <v>2.3E-3</v>
      </c>
      <c r="K64" s="13">
        <v>1.4E-3</v>
      </c>
      <c r="L64" s="13">
        <f t="shared" si="2"/>
        <v>0.39130000000000004</v>
      </c>
      <c r="M64" s="13">
        <f t="shared" si="3"/>
        <v>3.7000000000000002E-3</v>
      </c>
    </row>
    <row r="65" spans="1:13" x14ac:dyDescent="0.15">
      <c r="A65" t="s">
        <v>26</v>
      </c>
      <c r="C65">
        <v>1</v>
      </c>
      <c r="D65" t="s">
        <v>96</v>
      </c>
      <c r="E65" t="s">
        <v>112</v>
      </c>
      <c r="F65">
        <v>6</v>
      </c>
      <c r="G65" t="s">
        <v>89</v>
      </c>
      <c r="H65" s="13">
        <v>0.42499999999999999</v>
      </c>
      <c r="I65" s="13">
        <v>0.436</v>
      </c>
      <c r="J65" s="13">
        <v>0.129</v>
      </c>
      <c r="K65" s="13">
        <v>1.01E-2</v>
      </c>
      <c r="L65" s="13">
        <f t="shared" si="2"/>
        <v>0.56499999999999995</v>
      </c>
      <c r="M65" s="13">
        <f t="shared" si="3"/>
        <v>0.1391</v>
      </c>
    </row>
    <row r="66" spans="1:13" x14ac:dyDescent="0.15">
      <c r="A66" t="s">
        <v>50</v>
      </c>
      <c r="C66">
        <v>2</v>
      </c>
      <c r="D66" t="s">
        <v>96</v>
      </c>
      <c r="E66" t="s">
        <v>112</v>
      </c>
      <c r="F66">
        <v>6</v>
      </c>
      <c r="G66" t="s">
        <v>89</v>
      </c>
      <c r="H66" s="13">
        <v>0.42499999999999999</v>
      </c>
      <c r="I66" s="13">
        <v>0.34399999999999997</v>
      </c>
      <c r="J66" s="13">
        <v>0.17699999999999999</v>
      </c>
      <c r="K66" s="13">
        <v>5.4399999999999997E-2</v>
      </c>
      <c r="L66" s="13">
        <f t="shared" ref="L66:L73" si="4">SUM(I66:J66)</f>
        <v>0.52099999999999991</v>
      </c>
      <c r="M66" s="13">
        <f t="shared" ref="M66:M73" si="5">SUM(J66:K66)</f>
        <v>0.23139999999999999</v>
      </c>
    </row>
    <row r="67" spans="1:13" x14ac:dyDescent="0.15">
      <c r="A67" t="s">
        <v>74</v>
      </c>
      <c r="C67">
        <v>3</v>
      </c>
      <c r="D67" t="s">
        <v>96</v>
      </c>
      <c r="E67" t="s">
        <v>112</v>
      </c>
      <c r="F67">
        <v>6</v>
      </c>
      <c r="G67" t="s">
        <v>89</v>
      </c>
      <c r="H67" s="13">
        <v>0.495</v>
      </c>
      <c r="I67" s="13">
        <v>0.34100000000000003</v>
      </c>
      <c r="J67" s="13">
        <v>0.13800000000000001</v>
      </c>
      <c r="K67" s="13">
        <v>2.5999999999999999E-2</v>
      </c>
      <c r="L67" s="13">
        <f t="shared" si="4"/>
        <v>0.47900000000000004</v>
      </c>
      <c r="M67" s="13">
        <f t="shared" si="5"/>
        <v>0.16400000000000001</v>
      </c>
    </row>
    <row r="68" spans="1:13" x14ac:dyDescent="0.15">
      <c r="A68" t="s">
        <v>27</v>
      </c>
      <c r="C68">
        <v>1</v>
      </c>
      <c r="D68" t="s">
        <v>96</v>
      </c>
      <c r="E68" t="s">
        <v>112</v>
      </c>
      <c r="F68">
        <v>8</v>
      </c>
      <c r="G68" t="s">
        <v>91</v>
      </c>
      <c r="H68" s="13">
        <v>0.36099999999999999</v>
      </c>
      <c r="I68" s="13">
        <v>1.89E-2</v>
      </c>
      <c r="J68" s="13">
        <v>0.14399999999999999</v>
      </c>
      <c r="K68" s="13">
        <v>0.47699999999999998</v>
      </c>
      <c r="L68" s="13">
        <f t="shared" si="4"/>
        <v>0.16289999999999999</v>
      </c>
      <c r="M68" s="13">
        <f t="shared" si="5"/>
        <v>0.621</v>
      </c>
    </row>
    <row r="69" spans="1:13" x14ac:dyDescent="0.15">
      <c r="A69" t="s">
        <v>51</v>
      </c>
      <c r="C69">
        <v>2</v>
      </c>
      <c r="D69" t="s">
        <v>96</v>
      </c>
      <c r="E69" t="s">
        <v>112</v>
      </c>
      <c r="F69">
        <v>8</v>
      </c>
      <c r="G69" t="s">
        <v>91</v>
      </c>
      <c r="H69" s="13">
        <v>0.36</v>
      </c>
      <c r="I69" s="13">
        <v>5.3699999999999998E-2</v>
      </c>
      <c r="J69" s="13">
        <v>0.19700000000000001</v>
      </c>
      <c r="K69" s="13">
        <v>0.38900000000000001</v>
      </c>
      <c r="L69" s="13">
        <f t="shared" si="4"/>
        <v>0.25070000000000003</v>
      </c>
      <c r="M69" s="13">
        <f t="shared" si="5"/>
        <v>0.58600000000000008</v>
      </c>
    </row>
    <row r="70" spans="1:13" x14ac:dyDescent="0.15">
      <c r="A70" t="s">
        <v>75</v>
      </c>
      <c r="C70">
        <v>3</v>
      </c>
      <c r="D70" t="s">
        <v>96</v>
      </c>
      <c r="E70" t="s">
        <v>112</v>
      </c>
      <c r="F70">
        <v>8</v>
      </c>
      <c r="G70" t="s">
        <v>91</v>
      </c>
      <c r="H70" s="13">
        <v>0.38900000000000001</v>
      </c>
      <c r="I70" s="13">
        <v>5.9299999999999999E-2</v>
      </c>
      <c r="J70" s="13">
        <v>0.25600000000000001</v>
      </c>
      <c r="K70" s="13">
        <v>0.29499999999999998</v>
      </c>
      <c r="L70" s="13">
        <f t="shared" si="4"/>
        <v>0.31530000000000002</v>
      </c>
      <c r="M70" s="13">
        <f t="shared" si="5"/>
        <v>0.55099999999999993</v>
      </c>
    </row>
    <row r="71" spans="1:13" x14ac:dyDescent="0.15">
      <c r="A71" t="s">
        <v>28</v>
      </c>
      <c r="C71">
        <v>1</v>
      </c>
      <c r="D71" t="s">
        <v>96</v>
      </c>
      <c r="E71" t="s">
        <v>112</v>
      </c>
      <c r="F71">
        <v>10</v>
      </c>
      <c r="G71" t="s">
        <v>93</v>
      </c>
      <c r="H71" s="13">
        <v>0.255</v>
      </c>
      <c r="I71" s="13">
        <v>3.8999999999999998E-3</v>
      </c>
      <c r="J71" s="13">
        <v>1.8200000000000001E-2</v>
      </c>
      <c r="K71" s="13">
        <v>0.72299999999999998</v>
      </c>
      <c r="L71" s="13">
        <f t="shared" si="4"/>
        <v>2.2100000000000002E-2</v>
      </c>
      <c r="M71" s="13">
        <f t="shared" si="5"/>
        <v>0.74119999999999997</v>
      </c>
    </row>
    <row r="72" spans="1:13" x14ac:dyDescent="0.15">
      <c r="A72" t="s">
        <v>52</v>
      </c>
      <c r="C72">
        <v>2</v>
      </c>
      <c r="D72" t="s">
        <v>96</v>
      </c>
      <c r="E72" t="s">
        <v>112</v>
      </c>
      <c r="F72">
        <v>10</v>
      </c>
      <c r="G72" t="s">
        <v>93</v>
      </c>
      <c r="H72" s="13">
        <v>0.34899999999999998</v>
      </c>
      <c r="I72" s="13">
        <v>1.8599999999999998E-2</v>
      </c>
      <c r="J72" s="13">
        <v>0.106</v>
      </c>
      <c r="K72" s="13">
        <v>0.52600000000000002</v>
      </c>
      <c r="L72" s="13">
        <f t="shared" si="4"/>
        <v>0.12459999999999999</v>
      </c>
      <c r="M72" s="13">
        <f t="shared" si="5"/>
        <v>0.63200000000000001</v>
      </c>
    </row>
    <row r="73" spans="1:13" x14ac:dyDescent="0.15">
      <c r="A73" t="s">
        <v>76</v>
      </c>
      <c r="C73">
        <v>3</v>
      </c>
      <c r="D73" t="s">
        <v>96</v>
      </c>
      <c r="E73" t="s">
        <v>112</v>
      </c>
      <c r="F73">
        <v>10</v>
      </c>
      <c r="G73" t="s">
        <v>93</v>
      </c>
      <c r="H73" s="13">
        <v>0.39700000000000002</v>
      </c>
      <c r="I73" s="13">
        <v>4.0000000000000001E-3</v>
      </c>
      <c r="J73" s="13">
        <v>7.3000000000000001E-3</v>
      </c>
      <c r="K73" s="13">
        <v>0.59099999999999997</v>
      </c>
      <c r="L73" s="13">
        <f t="shared" si="4"/>
        <v>1.1300000000000001E-2</v>
      </c>
      <c r="M73" s="13">
        <f t="shared" si="5"/>
        <v>0.59829999999999994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09B0-A7C0-4A4F-A8F1-2F0CF0D10871}">
  <dimension ref="A1:W75"/>
  <sheetViews>
    <sheetView workbookViewId="0">
      <selection activeCell="L9" sqref="L9"/>
    </sheetView>
  </sheetViews>
  <sheetFormatPr baseColWidth="10" defaultRowHeight="16" x14ac:dyDescent="0.2"/>
  <cols>
    <col min="1" max="2" width="20.6640625" style="2" customWidth="1"/>
    <col min="3" max="3" width="7.5" style="2" customWidth="1"/>
    <col min="4" max="5" width="10" style="2" customWidth="1"/>
    <col min="6" max="6" width="7.5" style="5" customWidth="1"/>
    <col min="7" max="7" width="10" style="2" customWidth="1"/>
    <col min="8" max="14" width="12.83203125" style="2" customWidth="1"/>
    <col min="15" max="21" width="10.83203125" style="2"/>
    <col min="22" max="22" width="10.83203125" style="3"/>
    <col min="23" max="16384" width="10.83203125" style="2"/>
  </cols>
  <sheetData>
    <row r="1" spans="1:23" s="1" customFormat="1" x14ac:dyDescent="0.2">
      <c r="A1" s="1" t="s">
        <v>0</v>
      </c>
      <c r="C1" s="1" t="s">
        <v>94</v>
      </c>
      <c r="D1" s="1" t="s">
        <v>79</v>
      </c>
      <c r="E1" s="1" t="s">
        <v>80</v>
      </c>
      <c r="F1" s="4" t="s">
        <v>101</v>
      </c>
      <c r="G1" s="1" t="s">
        <v>4</v>
      </c>
      <c r="H1" s="1" t="s">
        <v>1</v>
      </c>
      <c r="I1" s="1" t="s">
        <v>2</v>
      </c>
      <c r="J1" s="1" t="s">
        <v>3</v>
      </c>
      <c r="K1" s="1" t="s">
        <v>77</v>
      </c>
      <c r="L1" s="1" t="s">
        <v>78</v>
      </c>
      <c r="N1" s="6" t="s">
        <v>96</v>
      </c>
      <c r="O1" s="1" t="s">
        <v>95</v>
      </c>
      <c r="P1" s="1" t="s">
        <v>4</v>
      </c>
      <c r="Q1" s="1" t="s">
        <v>1</v>
      </c>
      <c r="R1" s="1" t="s">
        <v>2</v>
      </c>
      <c r="S1" s="1" t="s">
        <v>3</v>
      </c>
      <c r="T1" s="1" t="s">
        <v>77</v>
      </c>
      <c r="U1" s="1" t="s">
        <v>78</v>
      </c>
      <c r="V1" s="7" t="s">
        <v>99</v>
      </c>
      <c r="W1" s="1" t="s">
        <v>100</v>
      </c>
    </row>
    <row r="2" spans="1:23" x14ac:dyDescent="0.2">
      <c r="A2" s="2" t="s">
        <v>24</v>
      </c>
      <c r="C2" s="2">
        <v>1</v>
      </c>
      <c r="D2" s="2" t="s">
        <v>82</v>
      </c>
      <c r="E2" s="2" t="s">
        <v>83</v>
      </c>
      <c r="F2" s="5" t="s">
        <v>93</v>
      </c>
      <c r="G2" s="3">
        <v>0.41</v>
      </c>
      <c r="H2" s="3">
        <v>0.124</v>
      </c>
      <c r="I2" s="3">
        <v>0.16300000000000001</v>
      </c>
      <c r="J2" s="3">
        <v>0.30299999999999999</v>
      </c>
      <c r="K2" s="3">
        <f t="shared" ref="K2:K65" si="0">J2+I2</f>
        <v>0.46599999999999997</v>
      </c>
      <c r="L2" s="3">
        <f t="shared" ref="L2:L65" si="1">H2+I2</f>
        <v>0.28700000000000003</v>
      </c>
      <c r="N2" s="2" t="s">
        <v>83</v>
      </c>
      <c r="O2" s="2" t="s">
        <v>86</v>
      </c>
      <c r="P2" s="3">
        <f t="shared" ref="P2:U2" si="2">AVERAGE(G5:G7)</f>
        <v>0.89633333333333332</v>
      </c>
      <c r="Q2" s="3">
        <f t="shared" si="2"/>
        <v>0.10116666666666667</v>
      </c>
      <c r="R2" s="3">
        <f t="shared" si="2"/>
        <v>1.3699999999999999E-3</v>
      </c>
      <c r="S2" s="3">
        <f t="shared" si="2"/>
        <v>1.25E-3</v>
      </c>
      <c r="T2" s="3">
        <f>AVERAGE(K5:K7)</f>
        <v>2.6199999999999995E-3</v>
      </c>
      <c r="U2" s="3">
        <f t="shared" si="2"/>
        <v>0.10253666666666666</v>
      </c>
      <c r="V2" s="3">
        <f>_xlfn.STDEV.P(K5:K7)</f>
        <v>1.0792590050585633E-3</v>
      </c>
      <c r="W2" s="3">
        <f>_xlfn.STDEV.P(L5:L7)</f>
        <v>6.5819115933155953E-2</v>
      </c>
    </row>
    <row r="3" spans="1:23" x14ac:dyDescent="0.2">
      <c r="A3" s="2" t="s">
        <v>48</v>
      </c>
      <c r="C3" s="2">
        <v>2</v>
      </c>
      <c r="D3" s="2" t="s">
        <v>82</v>
      </c>
      <c r="E3" s="2" t="s">
        <v>83</v>
      </c>
      <c r="F3" s="5" t="s">
        <v>93</v>
      </c>
      <c r="G3" s="3">
        <v>0.39300000000000002</v>
      </c>
      <c r="H3" s="3">
        <v>0.129</v>
      </c>
      <c r="I3" s="3">
        <v>0.32500000000000001</v>
      </c>
      <c r="J3" s="3">
        <v>0.153</v>
      </c>
      <c r="K3" s="3">
        <f t="shared" si="0"/>
        <v>0.47799999999999998</v>
      </c>
      <c r="L3" s="3">
        <f t="shared" si="1"/>
        <v>0.45400000000000001</v>
      </c>
      <c r="O3" s="2" t="s">
        <v>87</v>
      </c>
      <c r="P3" s="3">
        <f t="shared" ref="P3:U3" si="3">AVERAGE(G8:G10)</f>
        <v>0.50866666666666671</v>
      </c>
      <c r="Q3" s="3">
        <f t="shared" si="3"/>
        <v>0.48900000000000005</v>
      </c>
      <c r="R3" s="3">
        <f t="shared" si="3"/>
        <v>1.3533333333333333E-3</v>
      </c>
      <c r="S3" s="3">
        <f t="shared" si="3"/>
        <v>1.1333333333333332E-3</v>
      </c>
      <c r="T3" s="3">
        <f t="shared" si="3"/>
        <v>2.4866666666666665E-3</v>
      </c>
      <c r="U3" s="3">
        <f t="shared" si="3"/>
        <v>0.49035333333333336</v>
      </c>
      <c r="V3" s="3">
        <f>_xlfn.STDEV.P(K8:K10)</f>
        <v>1.3977442144000769E-3</v>
      </c>
      <c r="W3" s="3">
        <f>_xlfn.STDEV.P(L8:L10)</f>
        <v>0.12826433781669605</v>
      </c>
    </row>
    <row r="4" spans="1:23" x14ac:dyDescent="0.2">
      <c r="A4" s="2" t="s">
        <v>72</v>
      </c>
      <c r="C4" s="2">
        <v>3</v>
      </c>
      <c r="D4" s="2" t="s">
        <v>82</v>
      </c>
      <c r="E4" s="2" t="s">
        <v>83</v>
      </c>
      <c r="F4" s="5" t="s">
        <v>93</v>
      </c>
      <c r="G4" s="3">
        <v>0.51600000000000001</v>
      </c>
      <c r="H4" s="3">
        <v>0.19</v>
      </c>
      <c r="I4" s="3">
        <v>0.16</v>
      </c>
      <c r="J4" s="3">
        <v>0.13400000000000001</v>
      </c>
      <c r="K4" s="3">
        <f t="shared" si="0"/>
        <v>0.29400000000000004</v>
      </c>
      <c r="L4" s="3">
        <f t="shared" si="1"/>
        <v>0.35</v>
      </c>
      <c r="O4" s="2" t="s">
        <v>89</v>
      </c>
      <c r="P4" s="3">
        <f t="shared" ref="P4:U4" si="4">AVERAGE(G14:G16)</f>
        <v>0.34433333333333332</v>
      </c>
      <c r="Q4" s="3">
        <f t="shared" si="4"/>
        <v>0.5056666666666666</v>
      </c>
      <c r="R4" s="3">
        <f t="shared" si="4"/>
        <v>0.12726666666666667</v>
      </c>
      <c r="S4" s="3">
        <f t="shared" si="4"/>
        <v>2.2599999999999999E-2</v>
      </c>
      <c r="T4" s="3">
        <f t="shared" si="4"/>
        <v>0.14986666666666668</v>
      </c>
      <c r="U4" s="3">
        <f t="shared" si="4"/>
        <v>0.63293333333333335</v>
      </c>
      <c r="V4" s="3">
        <f>_xlfn.STDEV.P(K14:K16)</f>
        <v>9.3390660965406797E-2</v>
      </c>
      <c r="W4" s="3">
        <f>_xlfn.STDEV.P(L14:L16)</f>
        <v>0.13235410416337273</v>
      </c>
    </row>
    <row r="5" spans="1:23" x14ac:dyDescent="0.2">
      <c r="A5" s="2" t="s">
        <v>17</v>
      </c>
      <c r="C5" s="2">
        <v>1</v>
      </c>
      <c r="D5" s="2" t="s">
        <v>82</v>
      </c>
      <c r="E5" s="2" t="s">
        <v>83</v>
      </c>
      <c r="F5" s="5" t="s">
        <v>86</v>
      </c>
      <c r="G5" s="3">
        <v>0.80300000000000005</v>
      </c>
      <c r="H5" s="3">
        <v>0.193</v>
      </c>
      <c r="I5" s="3">
        <v>1.6000000000000001E-3</v>
      </c>
      <c r="J5" s="3">
        <v>2.3E-3</v>
      </c>
      <c r="K5" s="3">
        <f t="shared" si="0"/>
        <v>3.8999999999999998E-3</v>
      </c>
      <c r="L5" s="3">
        <f t="shared" si="1"/>
        <v>0.1946</v>
      </c>
      <c r="O5" s="2" t="s">
        <v>91</v>
      </c>
      <c r="P5" s="3">
        <f t="shared" ref="P5:U5" si="5">AVERAGE(G20:G22)</f>
        <v>0.36499999999999999</v>
      </c>
      <c r="Q5" s="3">
        <f t="shared" si="5"/>
        <v>0.22566666666666668</v>
      </c>
      <c r="R5" s="3">
        <f t="shared" si="5"/>
        <v>0.25533333333333336</v>
      </c>
      <c r="S5" s="3">
        <f t="shared" si="5"/>
        <v>0.15390000000000001</v>
      </c>
      <c r="T5" s="3">
        <f t="shared" si="5"/>
        <v>0.40923333333333334</v>
      </c>
      <c r="U5" s="3">
        <f t="shared" si="5"/>
        <v>0.48099999999999993</v>
      </c>
      <c r="V5" s="3">
        <f>_xlfn.STDEV.P(K20:K22)</f>
        <v>5.1217596802487941E-2</v>
      </c>
      <c r="W5" s="3">
        <f>_xlfn.STDEV.P(L20:L22)</f>
        <v>9.0247806990899862E-2</v>
      </c>
    </row>
    <row r="6" spans="1:23" x14ac:dyDescent="0.2">
      <c r="A6" s="2" t="s">
        <v>41</v>
      </c>
      <c r="C6" s="2">
        <v>2</v>
      </c>
      <c r="D6" s="2" t="s">
        <v>82</v>
      </c>
      <c r="E6" s="2" t="s">
        <v>83</v>
      </c>
      <c r="F6" s="5" t="s">
        <v>86</v>
      </c>
      <c r="G6" s="3">
        <v>0.95499999999999996</v>
      </c>
      <c r="H6" s="3">
        <v>4.3700000000000003E-2</v>
      </c>
      <c r="I6" s="3">
        <v>9.1E-4</v>
      </c>
      <c r="J6" s="3">
        <v>3.5E-4</v>
      </c>
      <c r="K6" s="3">
        <f t="shared" si="0"/>
        <v>1.2600000000000001E-3</v>
      </c>
      <c r="L6" s="3">
        <f t="shared" si="1"/>
        <v>4.4610000000000004E-2</v>
      </c>
      <c r="O6" s="2" t="s">
        <v>93</v>
      </c>
      <c r="P6" s="3">
        <f t="shared" ref="P6:U6" si="6">AVERAGE(G2:G4)</f>
        <v>0.43966666666666665</v>
      </c>
      <c r="Q6" s="3">
        <f t="shared" si="6"/>
        <v>0.14766666666666667</v>
      </c>
      <c r="R6" s="3">
        <f t="shared" si="6"/>
        <v>0.216</v>
      </c>
      <c r="S6" s="3">
        <f t="shared" si="6"/>
        <v>0.19666666666666666</v>
      </c>
      <c r="T6" s="3">
        <f t="shared" si="6"/>
        <v>0.41266666666666668</v>
      </c>
      <c r="U6" s="3">
        <f t="shared" si="6"/>
        <v>0.36366666666666675</v>
      </c>
      <c r="V6" s="3">
        <f>_xlfn.STDEV.P(K2:K4)</f>
        <v>8.4052893399863979E-2</v>
      </c>
      <c r="W6" s="3">
        <f>_xlfn.STDEV.P(L2:L4)</f>
        <v>6.8858954069572653E-2</v>
      </c>
    </row>
    <row r="7" spans="1:23" x14ac:dyDescent="0.2">
      <c r="A7" s="2" t="s">
        <v>65</v>
      </c>
      <c r="C7" s="2">
        <v>3</v>
      </c>
      <c r="D7" s="2" t="s">
        <v>82</v>
      </c>
      <c r="E7" s="2" t="s">
        <v>83</v>
      </c>
      <c r="F7" s="5" t="s">
        <v>86</v>
      </c>
      <c r="G7" s="3">
        <v>0.93100000000000005</v>
      </c>
      <c r="H7" s="3">
        <v>6.6799999999999998E-2</v>
      </c>
      <c r="I7" s="3">
        <v>1.6000000000000001E-3</v>
      </c>
      <c r="J7" s="3">
        <v>1.1000000000000001E-3</v>
      </c>
      <c r="K7" s="3">
        <f t="shared" si="0"/>
        <v>2.7000000000000001E-3</v>
      </c>
      <c r="L7" s="3">
        <f t="shared" si="1"/>
        <v>6.8400000000000002E-2</v>
      </c>
      <c r="N7" s="2" t="s">
        <v>84</v>
      </c>
      <c r="O7" s="2" t="s">
        <v>86</v>
      </c>
      <c r="P7" s="3"/>
      <c r="Q7" s="3"/>
      <c r="R7" s="3"/>
      <c r="S7" s="3"/>
      <c r="T7" s="3"/>
      <c r="U7" s="3"/>
    </row>
    <row r="8" spans="1:23" x14ac:dyDescent="0.2">
      <c r="A8" s="2" t="s">
        <v>18</v>
      </c>
      <c r="C8" s="2">
        <v>1</v>
      </c>
      <c r="D8" s="2" t="s">
        <v>82</v>
      </c>
      <c r="E8" s="2" t="s">
        <v>83</v>
      </c>
      <c r="F8" s="5" t="s">
        <v>87</v>
      </c>
      <c r="G8" s="3">
        <v>0.378</v>
      </c>
      <c r="H8" s="3">
        <v>0.61799999999999999</v>
      </c>
      <c r="I8" s="3">
        <v>2E-3</v>
      </c>
      <c r="J8" s="3">
        <v>2.3999999999999998E-3</v>
      </c>
      <c r="K8" s="3">
        <f t="shared" si="0"/>
        <v>4.3999999999999994E-3</v>
      </c>
      <c r="L8" s="3">
        <f t="shared" si="1"/>
        <v>0.62</v>
      </c>
      <c r="O8" s="2" t="s">
        <v>87</v>
      </c>
      <c r="P8" s="3">
        <f t="shared" ref="P8:U8" si="7">AVERAGE(G29:G31)</f>
        <v>0.71066666666666667</v>
      </c>
      <c r="Q8" s="3">
        <f t="shared" si="7"/>
        <v>0.28733333333333338</v>
      </c>
      <c r="R8" s="3">
        <f t="shared" si="7"/>
        <v>1.1233333333333332E-3</v>
      </c>
      <c r="S8" s="3">
        <f t="shared" si="7"/>
        <v>6.733333333333334E-4</v>
      </c>
      <c r="T8" s="3">
        <f t="shared" si="7"/>
        <v>1.7966666666666667E-3</v>
      </c>
      <c r="U8" s="3">
        <f t="shared" si="7"/>
        <v>0.28845666666666669</v>
      </c>
      <c r="V8" s="3">
        <f>_xlfn.STDEV.P(K29:K31)</f>
        <v>1.4974051630144128E-4</v>
      </c>
      <c r="W8" s="3">
        <f>_xlfn.STDEV.P(L29:L31)</f>
        <v>3.1112994427123578E-2</v>
      </c>
    </row>
    <row r="9" spans="1:23" x14ac:dyDescent="0.2">
      <c r="A9" s="2" t="s">
        <v>42</v>
      </c>
      <c r="C9" s="2">
        <v>2</v>
      </c>
      <c r="D9" s="2" t="s">
        <v>82</v>
      </c>
      <c r="E9" s="2" t="s">
        <v>83</v>
      </c>
      <c r="F9" s="5" t="s">
        <v>87</v>
      </c>
      <c r="G9" s="3">
        <v>0.68400000000000005</v>
      </c>
      <c r="H9" s="3">
        <v>0.315</v>
      </c>
      <c r="I9" s="3">
        <v>6.6E-4</v>
      </c>
      <c r="J9" s="3">
        <v>4.4000000000000002E-4</v>
      </c>
      <c r="K9" s="3">
        <f t="shared" si="0"/>
        <v>1.1000000000000001E-3</v>
      </c>
      <c r="L9" s="3">
        <f t="shared" si="1"/>
        <v>0.31566</v>
      </c>
      <c r="O9" s="2" t="s">
        <v>89</v>
      </c>
      <c r="P9" s="3">
        <f t="shared" ref="P9:U9" si="8">AVERAGE(G32:G34)</f>
        <v>0.47700000000000004</v>
      </c>
      <c r="Q9" s="3">
        <f t="shared" si="8"/>
        <v>0.37366666666666665</v>
      </c>
      <c r="R9" s="3">
        <f t="shared" si="8"/>
        <v>0.11499999999999999</v>
      </c>
      <c r="S9" s="3">
        <f t="shared" si="8"/>
        <v>3.4266666666666661E-2</v>
      </c>
      <c r="T9" s="3">
        <f t="shared" si="8"/>
        <v>0.14926666666666666</v>
      </c>
      <c r="U9" s="3">
        <f t="shared" si="8"/>
        <v>0.48866666666666664</v>
      </c>
      <c r="V9" s="3">
        <f>_xlfn.STDEV.P(K32:K34)</f>
        <v>2.9274030964130865E-2</v>
      </c>
      <c r="W9" s="3">
        <f>_xlfn.STDEV.P(L32:L34)</f>
        <v>4.2491829279939893E-2</v>
      </c>
    </row>
    <row r="10" spans="1:23" x14ac:dyDescent="0.2">
      <c r="A10" s="2" t="s">
        <v>66</v>
      </c>
      <c r="C10" s="2">
        <v>3</v>
      </c>
      <c r="D10" s="2" t="s">
        <v>82</v>
      </c>
      <c r="E10" s="2" t="s">
        <v>83</v>
      </c>
      <c r="F10" s="5" t="s">
        <v>87</v>
      </c>
      <c r="G10" s="3">
        <v>0.46400000000000002</v>
      </c>
      <c r="H10" s="3">
        <v>0.53400000000000003</v>
      </c>
      <c r="I10" s="3">
        <v>1.4E-3</v>
      </c>
      <c r="J10" s="3">
        <v>5.5999999999999995E-4</v>
      </c>
      <c r="K10" s="3">
        <f t="shared" si="0"/>
        <v>1.9599999999999999E-3</v>
      </c>
      <c r="L10" s="3">
        <f t="shared" si="1"/>
        <v>0.53539999999999999</v>
      </c>
      <c r="O10" s="2" t="s">
        <v>91</v>
      </c>
      <c r="P10" s="3">
        <f t="shared" ref="P10:U10" si="9">AVERAGE(G35:G37)</f>
        <v>0.39433333333333337</v>
      </c>
      <c r="Q10" s="3">
        <f t="shared" si="9"/>
        <v>4.1866666666666663E-2</v>
      </c>
      <c r="R10" s="3">
        <f t="shared" si="9"/>
        <v>0.16700000000000001</v>
      </c>
      <c r="S10" s="3">
        <f t="shared" si="9"/>
        <v>0.39666666666666667</v>
      </c>
      <c r="T10" s="3">
        <f t="shared" si="9"/>
        <v>0.56366666666666665</v>
      </c>
      <c r="U10" s="3">
        <f t="shared" si="9"/>
        <v>0.20886666666666667</v>
      </c>
      <c r="V10" s="3">
        <f>_xlfn.STDEV.P(K35:K37)</f>
        <v>3.2221455929585502E-2</v>
      </c>
      <c r="W10" s="3">
        <f>_xlfn.STDEV.P(L35:L37)</f>
        <v>6.0381582916942046E-2</v>
      </c>
    </row>
    <row r="11" spans="1:23" x14ac:dyDescent="0.2">
      <c r="A11" s="2" t="s">
        <v>19</v>
      </c>
      <c r="C11" s="2">
        <v>1</v>
      </c>
      <c r="D11" s="2" t="s">
        <v>82</v>
      </c>
      <c r="E11" s="2" t="s">
        <v>83</v>
      </c>
      <c r="F11" s="5" t="s">
        <v>88</v>
      </c>
      <c r="G11" s="3">
        <v>0.153</v>
      </c>
      <c r="H11" s="3">
        <v>0.83799999999999997</v>
      </c>
      <c r="I11" s="3">
        <v>7.4999999999999997E-3</v>
      </c>
      <c r="J11" s="3">
        <v>1.6000000000000001E-3</v>
      </c>
      <c r="K11" s="3">
        <f t="shared" si="0"/>
        <v>9.1000000000000004E-3</v>
      </c>
      <c r="L11" s="3">
        <f t="shared" si="1"/>
        <v>0.84549999999999992</v>
      </c>
      <c r="O11" s="2" t="s">
        <v>93</v>
      </c>
      <c r="P11" s="3">
        <f t="shared" ref="P11:U11" si="10">AVERAGE(G26:G28)</f>
        <v>0.36600000000000005</v>
      </c>
      <c r="Q11" s="3">
        <f t="shared" si="10"/>
        <v>8.0999999999999996E-3</v>
      </c>
      <c r="R11" s="3">
        <f t="shared" si="10"/>
        <v>3.373333333333333E-2</v>
      </c>
      <c r="S11" s="3">
        <f t="shared" si="10"/>
        <v>0.59233333333333327</v>
      </c>
      <c r="T11" s="3">
        <f t="shared" si="10"/>
        <v>0.62606666666666655</v>
      </c>
      <c r="U11" s="3">
        <f t="shared" si="10"/>
        <v>4.1833333333333333E-2</v>
      </c>
      <c r="V11" s="3">
        <f>_xlfn.STDEV.P(K26:K28)</f>
        <v>5.6875673378187074E-2</v>
      </c>
      <c r="W11" s="3">
        <f>_xlfn.STDEV.P(L26:L28)</f>
        <v>4.1135251170849658E-2</v>
      </c>
    </row>
    <row r="12" spans="1:23" x14ac:dyDescent="0.2">
      <c r="A12" s="2" t="s">
        <v>43</v>
      </c>
      <c r="C12" s="2">
        <v>2</v>
      </c>
      <c r="D12" s="2" t="s">
        <v>82</v>
      </c>
      <c r="E12" s="2" t="s">
        <v>83</v>
      </c>
      <c r="F12" s="5" t="s">
        <v>88</v>
      </c>
      <c r="G12" s="3">
        <v>0.4</v>
      </c>
      <c r="H12" s="3">
        <v>0.59899999999999998</v>
      </c>
      <c r="I12" s="3">
        <v>7.6999999999999996E-4</v>
      </c>
      <c r="J12" s="3">
        <v>4.6000000000000001E-4</v>
      </c>
      <c r="K12" s="3">
        <f t="shared" si="0"/>
        <v>1.23E-3</v>
      </c>
      <c r="L12" s="3">
        <f t="shared" si="1"/>
        <v>0.59977000000000003</v>
      </c>
      <c r="N12" s="6" t="s">
        <v>81</v>
      </c>
      <c r="O12" s="1" t="s">
        <v>95</v>
      </c>
      <c r="P12" s="1" t="s">
        <v>4</v>
      </c>
      <c r="Q12" s="1" t="s">
        <v>1</v>
      </c>
      <c r="R12" s="1" t="s">
        <v>2</v>
      </c>
      <c r="S12" s="1" t="s">
        <v>3</v>
      </c>
      <c r="T12" s="1" t="s">
        <v>77</v>
      </c>
      <c r="U12" s="1" t="s">
        <v>78</v>
      </c>
      <c r="W12" s="3"/>
    </row>
    <row r="13" spans="1:23" x14ac:dyDescent="0.2">
      <c r="A13" s="2" t="s">
        <v>67</v>
      </c>
      <c r="C13" s="2">
        <v>3</v>
      </c>
      <c r="D13" s="2" t="s">
        <v>82</v>
      </c>
      <c r="E13" s="2" t="s">
        <v>83</v>
      </c>
      <c r="F13" s="5" t="s">
        <v>88</v>
      </c>
      <c r="G13" s="3">
        <v>0.33800000000000002</v>
      </c>
      <c r="H13" s="3">
        <v>0.65300000000000002</v>
      </c>
      <c r="I13" s="3">
        <v>7.4999999999999997E-3</v>
      </c>
      <c r="J13" s="3">
        <v>1.1000000000000001E-3</v>
      </c>
      <c r="K13" s="3">
        <f t="shared" si="0"/>
        <v>8.6E-3</v>
      </c>
      <c r="L13" s="3">
        <f t="shared" si="1"/>
        <v>0.66049999999999998</v>
      </c>
      <c r="N13" s="2" t="s">
        <v>83</v>
      </c>
      <c r="O13" s="2" t="s">
        <v>86</v>
      </c>
      <c r="P13" s="3">
        <f t="shared" ref="P13:U13" si="11">AVERAGE(G41:G43)</f>
        <v>0.8570000000000001</v>
      </c>
      <c r="Q13" s="3">
        <f t="shared" si="11"/>
        <v>0.14006666666666664</v>
      </c>
      <c r="R13" s="3">
        <f t="shared" si="11"/>
        <v>1.6333333333333332E-3</v>
      </c>
      <c r="S13" s="3">
        <f t="shared" si="11"/>
        <v>1.2533333333333333E-3</v>
      </c>
      <c r="T13" s="3">
        <f t="shared" si="11"/>
        <v>2.8866666666666672E-3</v>
      </c>
      <c r="U13" s="3">
        <f t="shared" si="11"/>
        <v>0.14170000000000002</v>
      </c>
      <c r="V13" s="3">
        <f>_xlfn.STDEV.P(K42:K44)</f>
        <v>4.8249352327259254E-4</v>
      </c>
      <c r="W13" s="3">
        <f>_xlfn.STDEV.P(L41:L43)</f>
        <v>6.9900548400328472E-2</v>
      </c>
    </row>
    <row r="14" spans="1:23" x14ac:dyDescent="0.2">
      <c r="A14" s="2" t="s">
        <v>20</v>
      </c>
      <c r="C14" s="2">
        <v>1</v>
      </c>
      <c r="D14" s="2" t="s">
        <v>82</v>
      </c>
      <c r="E14" s="2" t="s">
        <v>83</v>
      </c>
      <c r="F14" s="5" t="s">
        <v>89</v>
      </c>
      <c r="G14" s="3">
        <v>0.20699999999999999</v>
      </c>
      <c r="H14" s="3">
        <v>0.52500000000000002</v>
      </c>
      <c r="I14" s="3">
        <v>0.23699999999999999</v>
      </c>
      <c r="J14" s="3">
        <v>3.1199999999999999E-2</v>
      </c>
      <c r="K14" s="3">
        <f t="shared" si="0"/>
        <v>0.26819999999999999</v>
      </c>
      <c r="L14" s="3">
        <f t="shared" si="1"/>
        <v>0.76200000000000001</v>
      </c>
      <c r="O14" s="2" t="s">
        <v>87</v>
      </c>
      <c r="P14" s="3">
        <f t="shared" ref="P14:U14" si="12">AVERAGE(G44:G46)</f>
        <v>0.39666666666666667</v>
      </c>
      <c r="Q14" s="3">
        <f t="shared" si="12"/>
        <v>0.60133333333333328</v>
      </c>
      <c r="R14" s="3">
        <f t="shared" si="12"/>
        <v>1.5000000000000002E-3</v>
      </c>
      <c r="S14" s="3">
        <f t="shared" si="12"/>
        <v>5.7999999999999989E-4</v>
      </c>
      <c r="T14" s="3">
        <f t="shared" si="12"/>
        <v>2.0799999999999998E-3</v>
      </c>
      <c r="U14" s="3">
        <f t="shared" si="12"/>
        <v>0.60283333333333333</v>
      </c>
      <c r="V14" s="3">
        <f>_xlfn.STDEV.P(K44:K46)</f>
        <v>8.4762413053585638E-4</v>
      </c>
      <c r="W14" s="3">
        <f>_xlfn.STDEV.P(L44:L46)</f>
        <v>0.25776744471627033</v>
      </c>
    </row>
    <row r="15" spans="1:23" x14ac:dyDescent="0.2">
      <c r="A15" s="2" t="s">
        <v>44</v>
      </c>
      <c r="C15" s="2">
        <v>2</v>
      </c>
      <c r="D15" s="2" t="s">
        <v>82</v>
      </c>
      <c r="E15" s="2" t="s">
        <v>83</v>
      </c>
      <c r="F15" s="5" t="s">
        <v>89</v>
      </c>
      <c r="G15" s="3">
        <v>0.307</v>
      </c>
      <c r="H15" s="3">
        <v>0.65300000000000002</v>
      </c>
      <c r="I15" s="3">
        <v>3.2800000000000003E-2</v>
      </c>
      <c r="J15" s="3">
        <v>7.1000000000000004E-3</v>
      </c>
      <c r="K15" s="3">
        <f>J15+I15</f>
        <v>3.9900000000000005E-2</v>
      </c>
      <c r="L15" s="3">
        <f t="shared" si="1"/>
        <v>0.68580000000000008</v>
      </c>
      <c r="O15" s="2" t="s">
        <v>89</v>
      </c>
      <c r="P15" s="3">
        <f t="shared" ref="P15:U15" si="13">AVERAGE(G50:G52)</f>
        <v>0.40166666666666667</v>
      </c>
      <c r="Q15" s="3">
        <f t="shared" si="13"/>
        <v>0.40266666666666667</v>
      </c>
      <c r="R15" s="3">
        <f t="shared" si="13"/>
        <v>0.17426666666666668</v>
      </c>
      <c r="S15" s="3">
        <f t="shared" si="13"/>
        <v>2.1066666666666664E-2</v>
      </c>
      <c r="T15" s="3">
        <f t="shared" si="13"/>
        <v>0.19533333333333333</v>
      </c>
      <c r="U15" s="3">
        <f t="shared" si="13"/>
        <v>0.5769333333333333</v>
      </c>
      <c r="V15" s="3">
        <f>_xlfn.STDEV.P(K50:K52)</f>
        <v>0.12642368800540857</v>
      </c>
      <c r="W15" s="3">
        <f>_xlfn.STDEV.P(L50:L52)</f>
        <v>0.17278274090763709</v>
      </c>
    </row>
    <row r="16" spans="1:23" x14ac:dyDescent="0.2">
      <c r="A16" s="2" t="s">
        <v>68</v>
      </c>
      <c r="C16" s="2">
        <v>3</v>
      </c>
      <c r="D16" s="2" t="s">
        <v>82</v>
      </c>
      <c r="E16" s="2" t="s">
        <v>83</v>
      </c>
      <c r="F16" s="5" t="s">
        <v>89</v>
      </c>
      <c r="G16" s="3">
        <v>0.51900000000000002</v>
      </c>
      <c r="H16" s="3">
        <v>0.33900000000000002</v>
      </c>
      <c r="I16" s="3">
        <v>0.112</v>
      </c>
      <c r="J16" s="3">
        <v>2.9499999999999998E-2</v>
      </c>
      <c r="K16" s="3">
        <f t="shared" si="0"/>
        <v>0.14150000000000001</v>
      </c>
      <c r="L16" s="3">
        <f t="shared" si="1"/>
        <v>0.45100000000000001</v>
      </c>
      <c r="O16" s="2" t="s">
        <v>91</v>
      </c>
      <c r="P16" s="3">
        <f t="shared" ref="P16:U16" si="14">AVERAGE(G56:G58)</f>
        <v>0.38733333333333331</v>
      </c>
      <c r="Q16" s="3">
        <f t="shared" si="14"/>
        <v>0.17966666666666667</v>
      </c>
      <c r="R16" s="3">
        <f t="shared" si="14"/>
        <v>0.222</v>
      </c>
      <c r="S16" s="3">
        <f t="shared" si="14"/>
        <v>0.21166666666666667</v>
      </c>
      <c r="T16" s="3">
        <f t="shared" si="14"/>
        <v>0.43366666666666664</v>
      </c>
      <c r="U16" s="3">
        <f t="shared" si="14"/>
        <v>0.40166666666666667</v>
      </c>
      <c r="V16" s="3">
        <f>_xlfn.STDEV.P(K56:K58)</f>
        <v>4.573352769638047E-2</v>
      </c>
      <c r="W16" s="3">
        <f>_xlfn.STDEV.P(L56:L58)</f>
        <v>2.2661764175711377E-2</v>
      </c>
    </row>
    <row r="17" spans="1:23" x14ac:dyDescent="0.2">
      <c r="A17" s="2" t="s">
        <v>21</v>
      </c>
      <c r="C17" s="2">
        <v>1</v>
      </c>
      <c r="D17" s="2" t="s">
        <v>82</v>
      </c>
      <c r="E17" s="2" t="s">
        <v>83</v>
      </c>
      <c r="F17" s="5" t="s">
        <v>90</v>
      </c>
      <c r="G17" s="3">
        <v>0.26600000000000001</v>
      </c>
      <c r="H17" s="3">
        <v>0.4</v>
      </c>
      <c r="I17" s="3">
        <v>0.28199999999999997</v>
      </c>
      <c r="J17" s="3">
        <v>5.1900000000000002E-2</v>
      </c>
      <c r="K17" s="3">
        <f t="shared" si="0"/>
        <v>0.33389999999999997</v>
      </c>
      <c r="L17" s="3">
        <f t="shared" si="1"/>
        <v>0.68199999999999994</v>
      </c>
      <c r="O17" s="2" t="s">
        <v>93</v>
      </c>
      <c r="P17" s="3">
        <f t="shared" ref="P17:U17" si="15">AVERAGE(G38:G40)</f>
        <v>0.51666666666666661</v>
      </c>
      <c r="Q17" s="3">
        <f t="shared" si="15"/>
        <v>5.7666666666666665E-2</v>
      </c>
      <c r="R17" s="3">
        <f t="shared" si="15"/>
        <v>0.15556666666666666</v>
      </c>
      <c r="S17" s="3">
        <f t="shared" si="15"/>
        <v>0.26966666666666667</v>
      </c>
      <c r="T17" s="3">
        <f t="shared" si="15"/>
        <v>0.42523333333333335</v>
      </c>
      <c r="U17" s="3">
        <f t="shared" si="15"/>
        <v>0.2132333333333333</v>
      </c>
      <c r="V17" s="3">
        <f>_xlfn.STDEV.P(K38:K40)</f>
        <v>0.10576440274917105</v>
      </c>
      <c r="W17" s="3">
        <f>_xlfn.STDEV.P(L38:L40)</f>
        <v>0.14190584515406302</v>
      </c>
    </row>
    <row r="18" spans="1:23" x14ac:dyDescent="0.2">
      <c r="A18" s="2" t="s">
        <v>45</v>
      </c>
      <c r="C18" s="2">
        <v>2</v>
      </c>
      <c r="D18" s="2" t="s">
        <v>82</v>
      </c>
      <c r="E18" s="2" t="s">
        <v>83</v>
      </c>
      <c r="F18" s="5" t="s">
        <v>90</v>
      </c>
      <c r="G18" s="3">
        <v>0.29699999999999999</v>
      </c>
      <c r="H18" s="3">
        <v>0.39800000000000002</v>
      </c>
      <c r="I18" s="3">
        <v>0.27300000000000002</v>
      </c>
      <c r="J18" s="3">
        <v>3.2300000000000002E-2</v>
      </c>
      <c r="K18" s="3">
        <f t="shared" si="0"/>
        <v>0.30530000000000002</v>
      </c>
      <c r="L18" s="3">
        <f t="shared" si="1"/>
        <v>0.67100000000000004</v>
      </c>
      <c r="N18" s="2" t="s">
        <v>84</v>
      </c>
      <c r="O18" s="2" t="s">
        <v>86</v>
      </c>
      <c r="P18" s="3"/>
      <c r="Q18" s="3"/>
      <c r="R18" s="3"/>
      <c r="S18" s="3"/>
      <c r="T18" s="3"/>
      <c r="U18" s="3"/>
      <c r="W18" s="3"/>
    </row>
    <row r="19" spans="1:23" x14ac:dyDescent="0.2">
      <c r="A19" s="2" t="s">
        <v>69</v>
      </c>
      <c r="C19" s="2">
        <v>3</v>
      </c>
      <c r="D19" s="2" t="s">
        <v>82</v>
      </c>
      <c r="E19" s="2" t="s">
        <v>83</v>
      </c>
      <c r="F19" s="5" t="s">
        <v>90</v>
      </c>
      <c r="G19" s="3">
        <v>0.38300000000000001</v>
      </c>
      <c r="H19" s="3">
        <v>0.33500000000000002</v>
      </c>
      <c r="I19" s="3">
        <v>0.20799999999999999</v>
      </c>
      <c r="J19" s="3">
        <v>7.3400000000000007E-2</v>
      </c>
      <c r="K19" s="3">
        <f t="shared" si="0"/>
        <v>0.28139999999999998</v>
      </c>
      <c r="L19" s="3">
        <f t="shared" si="1"/>
        <v>0.54300000000000004</v>
      </c>
      <c r="O19" s="2" t="s">
        <v>87</v>
      </c>
      <c r="P19" s="3">
        <f t="shared" ref="P19:U19" si="16">AVERAGE(G65:G67)</f>
        <v>0.79466666666666674</v>
      </c>
      <c r="Q19" s="3">
        <f t="shared" si="16"/>
        <v>0.2040666666666667</v>
      </c>
      <c r="R19" s="3">
        <f t="shared" si="16"/>
        <v>9.8666666666666672E-4</v>
      </c>
      <c r="S19" s="3">
        <f t="shared" si="16"/>
        <v>5.6666666666666671E-4</v>
      </c>
      <c r="T19" s="3">
        <f t="shared" si="16"/>
        <v>1.5533333333333334E-3</v>
      </c>
      <c r="U19" s="3">
        <f t="shared" si="16"/>
        <v>0.20505333333333334</v>
      </c>
      <c r="V19" s="3">
        <f>_xlfn.STDEV.P(K65:K67)</f>
        <v>3.348963355361709E-4</v>
      </c>
      <c r="W19" s="3">
        <f>_xlfn.STDEV.P(L65:L67)</f>
        <v>9.1684889824999047E-2</v>
      </c>
    </row>
    <row r="20" spans="1:23" x14ac:dyDescent="0.2">
      <c r="A20" s="2" t="s">
        <v>22</v>
      </c>
      <c r="C20" s="2">
        <v>1</v>
      </c>
      <c r="D20" s="2" t="s">
        <v>82</v>
      </c>
      <c r="E20" s="2" t="s">
        <v>83</v>
      </c>
      <c r="F20" s="5" t="s">
        <v>91</v>
      </c>
      <c r="G20" s="3">
        <v>0.31900000000000001</v>
      </c>
      <c r="H20" s="3">
        <v>0.23100000000000001</v>
      </c>
      <c r="I20" s="3">
        <v>0.253</v>
      </c>
      <c r="J20" s="3">
        <v>0.19700000000000001</v>
      </c>
      <c r="K20" s="3">
        <f t="shared" si="0"/>
        <v>0.45</v>
      </c>
      <c r="L20" s="3">
        <f t="shared" si="1"/>
        <v>0.48399999999999999</v>
      </c>
      <c r="O20" s="2" t="s">
        <v>89</v>
      </c>
      <c r="P20" s="3">
        <f t="shared" ref="P20:U20" si="17">AVERAGE(G68:G70)</f>
        <v>0.65833333333333333</v>
      </c>
      <c r="Q20" s="3">
        <f t="shared" si="17"/>
        <v>0.29799999999999999</v>
      </c>
      <c r="R20" s="3">
        <f t="shared" si="17"/>
        <v>3.1733333333333336E-2</v>
      </c>
      <c r="S20" s="3">
        <f t="shared" si="17"/>
        <v>1.1866666666666669E-2</v>
      </c>
      <c r="T20" s="3">
        <f t="shared" si="17"/>
        <v>4.36E-2</v>
      </c>
      <c r="U20" s="3">
        <f t="shared" si="17"/>
        <v>0.32973333333333332</v>
      </c>
      <c r="V20" s="3">
        <f>_xlfn.STDEV.P(K68:K70)</f>
        <v>5.7154760664940851E-3</v>
      </c>
      <c r="W20" s="3">
        <f>_xlfn.STDEV.P(L68:L70)</f>
        <v>8.0393794674851735E-2</v>
      </c>
    </row>
    <row r="21" spans="1:23" x14ac:dyDescent="0.2">
      <c r="A21" s="2" t="s">
        <v>46</v>
      </c>
      <c r="C21" s="2">
        <v>2</v>
      </c>
      <c r="D21" s="2" t="s">
        <v>82</v>
      </c>
      <c r="E21" s="2" t="s">
        <v>83</v>
      </c>
      <c r="F21" s="5" t="s">
        <v>91</v>
      </c>
      <c r="G21" s="3">
        <v>0.32500000000000001</v>
      </c>
      <c r="H21" s="3">
        <v>0.23400000000000001</v>
      </c>
      <c r="I21" s="3">
        <v>0.35599999999999998</v>
      </c>
      <c r="J21" s="3">
        <v>8.4699999999999998E-2</v>
      </c>
      <c r="K21" s="3">
        <f t="shared" si="0"/>
        <v>0.44069999999999998</v>
      </c>
      <c r="L21" s="3">
        <f t="shared" si="1"/>
        <v>0.59</v>
      </c>
      <c r="O21" s="2" t="s">
        <v>91</v>
      </c>
      <c r="P21" s="3">
        <f t="shared" ref="P21:U21" si="18">AVERAGE(G71:G73)</f>
        <v>0.62300000000000011</v>
      </c>
      <c r="Q21" s="3">
        <f t="shared" si="18"/>
        <v>0.10673333333333335</v>
      </c>
      <c r="R21" s="3">
        <f t="shared" si="18"/>
        <v>0.1384</v>
      </c>
      <c r="S21" s="3">
        <f t="shared" si="18"/>
        <v>0.13170000000000001</v>
      </c>
      <c r="T21" s="3">
        <f t="shared" si="18"/>
        <v>0.27010000000000001</v>
      </c>
      <c r="U21" s="3">
        <f t="shared" si="18"/>
        <v>0.24513333333333334</v>
      </c>
      <c r="V21" s="3">
        <f>_xlfn.STDEV.P(K71:K73)</f>
        <v>0.10036775710688499</v>
      </c>
      <c r="W21" s="3">
        <f>_xlfn.STDEV.P(L71:L73)</f>
        <v>4.7122629619135305E-2</v>
      </c>
    </row>
    <row r="22" spans="1:23" x14ac:dyDescent="0.2">
      <c r="A22" s="2" t="s">
        <v>70</v>
      </c>
      <c r="C22" s="2">
        <v>3</v>
      </c>
      <c r="D22" s="2" t="s">
        <v>82</v>
      </c>
      <c r="E22" s="2" t="s">
        <v>83</v>
      </c>
      <c r="F22" s="5" t="s">
        <v>91</v>
      </c>
      <c r="G22" s="3">
        <v>0.45100000000000001</v>
      </c>
      <c r="H22" s="3">
        <v>0.21199999999999999</v>
      </c>
      <c r="I22" s="3">
        <v>0.157</v>
      </c>
      <c r="J22" s="3">
        <v>0.18</v>
      </c>
      <c r="K22" s="3">
        <f t="shared" si="0"/>
        <v>0.33699999999999997</v>
      </c>
      <c r="L22" s="3">
        <f t="shared" si="1"/>
        <v>0.36899999999999999</v>
      </c>
      <c r="O22" s="2" t="s">
        <v>93</v>
      </c>
      <c r="P22" s="3">
        <f t="shared" ref="P22:U22" si="19">AVERAGE(G62:G64)</f>
        <v>0.58233333333333337</v>
      </c>
      <c r="Q22" s="3">
        <f t="shared" si="19"/>
        <v>3.5233333333333332E-2</v>
      </c>
      <c r="R22" s="3">
        <f t="shared" si="19"/>
        <v>6.3533333333333344E-2</v>
      </c>
      <c r="S22" s="3">
        <f t="shared" si="19"/>
        <v>0.31900000000000001</v>
      </c>
      <c r="T22" s="3">
        <f t="shared" si="19"/>
        <v>0.38253333333333339</v>
      </c>
      <c r="U22" s="3">
        <f t="shared" si="19"/>
        <v>9.8766666666666669E-2</v>
      </c>
      <c r="V22" s="3">
        <f>_xlfn.STDEV.P(K62:K64)</f>
        <v>8.6237746311512833E-2</v>
      </c>
      <c r="W22" s="3">
        <f>_xlfn.STDEV.P(L62:L64)</f>
        <v>7.1985291707558019E-2</v>
      </c>
    </row>
    <row r="23" spans="1:23" x14ac:dyDescent="0.2">
      <c r="A23" s="2" t="s">
        <v>23</v>
      </c>
      <c r="C23" s="2">
        <v>1</v>
      </c>
      <c r="D23" s="2" t="s">
        <v>82</v>
      </c>
      <c r="E23" s="2" t="s">
        <v>83</v>
      </c>
      <c r="F23" s="5" t="s">
        <v>92</v>
      </c>
      <c r="G23" s="3">
        <v>0.36699999999999999</v>
      </c>
      <c r="H23" s="3">
        <v>0.184</v>
      </c>
      <c r="I23" s="3">
        <v>0.222</v>
      </c>
      <c r="J23" s="3">
        <v>0.22700000000000001</v>
      </c>
      <c r="K23" s="3">
        <f t="shared" si="0"/>
        <v>0.44900000000000001</v>
      </c>
      <c r="L23" s="3">
        <f t="shared" si="1"/>
        <v>0.40600000000000003</v>
      </c>
    </row>
    <row r="24" spans="1:23" x14ac:dyDescent="0.2">
      <c r="A24" s="2" t="s">
        <v>47</v>
      </c>
      <c r="C24" s="2">
        <v>2</v>
      </c>
      <c r="D24" s="2" t="s">
        <v>82</v>
      </c>
      <c r="E24" s="2" t="s">
        <v>83</v>
      </c>
      <c r="F24" s="5" t="s">
        <v>92</v>
      </c>
      <c r="G24" s="3">
        <v>0.35299999999999998</v>
      </c>
      <c r="H24" s="3">
        <v>0.14199999999999999</v>
      </c>
      <c r="I24" s="3">
        <v>0.36399999999999999</v>
      </c>
      <c r="J24" s="3">
        <v>0.14099999999999999</v>
      </c>
      <c r="K24" s="3">
        <f t="shared" si="0"/>
        <v>0.505</v>
      </c>
      <c r="L24" s="3">
        <f t="shared" si="1"/>
        <v>0.50600000000000001</v>
      </c>
    </row>
    <row r="25" spans="1:23" x14ac:dyDescent="0.2">
      <c r="A25" s="2" t="s">
        <v>71</v>
      </c>
      <c r="C25" s="2">
        <v>3</v>
      </c>
      <c r="D25" s="2" t="s">
        <v>82</v>
      </c>
      <c r="E25" s="2" t="s">
        <v>83</v>
      </c>
      <c r="F25" s="5" t="s">
        <v>92</v>
      </c>
      <c r="G25" s="3">
        <v>0.52500000000000002</v>
      </c>
      <c r="H25" s="3">
        <v>0.19900000000000001</v>
      </c>
      <c r="I25" s="3">
        <v>0.14299999999999999</v>
      </c>
      <c r="J25" s="3">
        <v>0.13200000000000001</v>
      </c>
      <c r="K25" s="3">
        <f t="shared" si="0"/>
        <v>0.27500000000000002</v>
      </c>
      <c r="L25" s="3">
        <f t="shared" si="1"/>
        <v>0.34199999999999997</v>
      </c>
    </row>
    <row r="26" spans="1:23" x14ac:dyDescent="0.2">
      <c r="A26" s="2" t="s">
        <v>28</v>
      </c>
      <c r="C26" s="2">
        <v>1</v>
      </c>
      <c r="D26" s="2" t="s">
        <v>82</v>
      </c>
      <c r="E26" s="2" t="s">
        <v>84</v>
      </c>
      <c r="F26" s="5" t="s">
        <v>93</v>
      </c>
      <c r="G26" s="3">
        <v>0.28999999999999998</v>
      </c>
      <c r="H26" s="3">
        <v>3.5999999999999999E-3</v>
      </c>
      <c r="I26" s="3">
        <v>1.35E-2</v>
      </c>
      <c r="J26" s="3">
        <v>0.69299999999999995</v>
      </c>
      <c r="K26" s="3">
        <f t="shared" si="0"/>
        <v>0.70649999999999991</v>
      </c>
      <c r="L26" s="3">
        <f t="shared" si="1"/>
        <v>1.7100000000000001E-2</v>
      </c>
    </row>
    <row r="27" spans="1:23" x14ac:dyDescent="0.2">
      <c r="A27" s="2" t="s">
        <v>52</v>
      </c>
      <c r="C27" s="2">
        <v>2</v>
      </c>
      <c r="D27" s="2" t="s">
        <v>82</v>
      </c>
      <c r="E27" s="2" t="s">
        <v>84</v>
      </c>
      <c r="F27" s="5" t="s">
        <v>93</v>
      </c>
      <c r="G27" s="3">
        <v>0.39900000000000002</v>
      </c>
      <c r="H27" s="3">
        <v>1.6299999999999999E-2</v>
      </c>
      <c r="I27" s="3">
        <v>8.3500000000000005E-2</v>
      </c>
      <c r="J27" s="3">
        <v>0.502</v>
      </c>
      <c r="K27" s="3">
        <f t="shared" si="0"/>
        <v>0.58550000000000002</v>
      </c>
      <c r="L27" s="3">
        <f t="shared" si="1"/>
        <v>9.98E-2</v>
      </c>
    </row>
    <row r="28" spans="1:23" x14ac:dyDescent="0.2">
      <c r="A28" s="2" t="s">
        <v>76</v>
      </c>
      <c r="C28" s="2">
        <v>3</v>
      </c>
      <c r="D28" s="2" t="s">
        <v>82</v>
      </c>
      <c r="E28" s="2" t="s">
        <v>84</v>
      </c>
      <c r="F28" s="5" t="s">
        <v>93</v>
      </c>
      <c r="G28" s="3">
        <v>0.40899999999999997</v>
      </c>
      <c r="H28" s="3">
        <v>4.4000000000000003E-3</v>
      </c>
      <c r="I28" s="3">
        <v>4.1999999999999997E-3</v>
      </c>
      <c r="J28" s="3">
        <v>0.58199999999999996</v>
      </c>
      <c r="K28" s="3">
        <f t="shared" si="0"/>
        <v>0.58619999999999994</v>
      </c>
      <c r="L28" s="3">
        <f t="shared" si="1"/>
        <v>8.6E-3</v>
      </c>
    </row>
    <row r="29" spans="1:23" x14ac:dyDescent="0.2">
      <c r="A29" s="2" t="s">
        <v>25</v>
      </c>
      <c r="C29" s="2">
        <v>1</v>
      </c>
      <c r="D29" s="2" t="s">
        <v>82</v>
      </c>
      <c r="E29" s="2" t="s">
        <v>84</v>
      </c>
      <c r="F29" s="5" t="s">
        <v>87</v>
      </c>
      <c r="G29" s="3">
        <v>0.74299999999999999</v>
      </c>
      <c r="H29" s="3">
        <v>0.255</v>
      </c>
      <c r="I29" s="3">
        <v>9.7000000000000005E-4</v>
      </c>
      <c r="J29" s="3">
        <v>8.8999999999999995E-4</v>
      </c>
      <c r="K29" s="3">
        <f t="shared" si="0"/>
        <v>1.8600000000000001E-3</v>
      </c>
      <c r="L29" s="3">
        <f t="shared" si="1"/>
        <v>0.25597000000000003</v>
      </c>
    </row>
    <row r="30" spans="1:23" x14ac:dyDescent="0.2">
      <c r="A30" s="2" t="s">
        <v>49</v>
      </c>
      <c r="C30" s="2">
        <v>2</v>
      </c>
      <c r="D30" s="2" t="s">
        <v>82</v>
      </c>
      <c r="E30" s="2" t="s">
        <v>84</v>
      </c>
      <c r="F30" s="5" t="s">
        <v>87</v>
      </c>
      <c r="G30" s="3">
        <v>0.72</v>
      </c>
      <c r="H30" s="3">
        <v>0.27800000000000002</v>
      </c>
      <c r="I30" s="3">
        <v>1E-3</v>
      </c>
      <c r="J30" s="3">
        <v>5.9000000000000003E-4</v>
      </c>
      <c r="K30" s="3">
        <f t="shared" si="0"/>
        <v>1.5900000000000001E-3</v>
      </c>
      <c r="L30" s="3">
        <f t="shared" si="1"/>
        <v>0.27900000000000003</v>
      </c>
    </row>
    <row r="31" spans="1:23" x14ac:dyDescent="0.2">
      <c r="A31" s="2" t="s">
        <v>73</v>
      </c>
      <c r="C31" s="2">
        <v>3</v>
      </c>
      <c r="D31" s="2" t="s">
        <v>82</v>
      </c>
      <c r="E31" s="2" t="s">
        <v>84</v>
      </c>
      <c r="F31" s="5" t="s">
        <v>87</v>
      </c>
      <c r="G31" s="3">
        <v>0.66900000000000004</v>
      </c>
      <c r="H31" s="3">
        <v>0.32900000000000001</v>
      </c>
      <c r="I31" s="3">
        <v>1.4E-3</v>
      </c>
      <c r="J31" s="3">
        <v>5.4000000000000001E-4</v>
      </c>
      <c r="K31" s="3">
        <f t="shared" si="0"/>
        <v>1.9399999999999999E-3</v>
      </c>
      <c r="L31" s="3">
        <f t="shared" si="1"/>
        <v>0.33040000000000003</v>
      </c>
    </row>
    <row r="32" spans="1:23" x14ac:dyDescent="0.2">
      <c r="A32" s="2" t="s">
        <v>26</v>
      </c>
      <c r="C32" s="2">
        <v>1</v>
      </c>
      <c r="D32" s="2" t="s">
        <v>82</v>
      </c>
      <c r="E32" s="2" t="s">
        <v>84</v>
      </c>
      <c r="F32" s="5" t="s">
        <v>89</v>
      </c>
      <c r="G32" s="3">
        <v>0.438</v>
      </c>
      <c r="H32" s="3">
        <v>0.44400000000000001</v>
      </c>
      <c r="I32" s="3">
        <v>0.10299999999999999</v>
      </c>
      <c r="J32" s="3">
        <v>1.4999999999999999E-2</v>
      </c>
      <c r="K32" s="3">
        <f t="shared" si="0"/>
        <v>0.11799999999999999</v>
      </c>
      <c r="L32" s="3">
        <f t="shared" si="1"/>
        <v>0.54700000000000004</v>
      </c>
    </row>
    <row r="33" spans="1:12" x14ac:dyDescent="0.2">
      <c r="A33" s="2" t="s">
        <v>50</v>
      </c>
      <c r="C33" s="2">
        <v>2</v>
      </c>
      <c r="D33" s="2" t="s">
        <v>82</v>
      </c>
      <c r="E33" s="2" t="s">
        <v>84</v>
      </c>
      <c r="F33" s="5" t="s">
        <v>89</v>
      </c>
      <c r="G33" s="3">
        <v>0.49399999999999999</v>
      </c>
      <c r="H33" s="3">
        <v>0.317</v>
      </c>
      <c r="I33" s="3">
        <v>0.13</v>
      </c>
      <c r="J33" s="3">
        <v>5.8400000000000001E-2</v>
      </c>
      <c r="K33" s="3">
        <f t="shared" si="0"/>
        <v>0.18840000000000001</v>
      </c>
      <c r="L33" s="3">
        <f t="shared" si="1"/>
        <v>0.44700000000000001</v>
      </c>
    </row>
    <row r="34" spans="1:12" x14ac:dyDescent="0.2">
      <c r="A34" s="2" t="s">
        <v>74</v>
      </c>
      <c r="C34" s="2">
        <v>3</v>
      </c>
      <c r="D34" s="2" t="s">
        <v>82</v>
      </c>
      <c r="E34" s="2" t="s">
        <v>84</v>
      </c>
      <c r="F34" s="5" t="s">
        <v>89</v>
      </c>
      <c r="G34" s="3">
        <v>0.499</v>
      </c>
      <c r="H34" s="3">
        <v>0.36</v>
      </c>
      <c r="I34" s="3">
        <v>0.112</v>
      </c>
      <c r="J34" s="3">
        <v>2.9399999999999999E-2</v>
      </c>
      <c r="K34" s="3">
        <f t="shared" si="0"/>
        <v>0.1414</v>
      </c>
      <c r="L34" s="3">
        <f t="shared" si="1"/>
        <v>0.47199999999999998</v>
      </c>
    </row>
    <row r="35" spans="1:12" x14ac:dyDescent="0.2">
      <c r="A35" s="2" t="s">
        <v>27</v>
      </c>
      <c r="C35" s="2">
        <v>1</v>
      </c>
      <c r="D35" s="2" t="s">
        <v>82</v>
      </c>
      <c r="E35" s="2" t="s">
        <v>84</v>
      </c>
      <c r="F35" s="5" t="s">
        <v>91</v>
      </c>
      <c r="G35" s="3">
        <v>0.373</v>
      </c>
      <c r="H35" s="3">
        <v>1.7600000000000001E-2</v>
      </c>
      <c r="I35" s="3">
        <v>0.11700000000000001</v>
      </c>
      <c r="J35" s="3">
        <v>0.49199999999999999</v>
      </c>
      <c r="K35" s="3">
        <f t="shared" si="0"/>
        <v>0.60899999999999999</v>
      </c>
      <c r="L35" s="3">
        <f t="shared" si="1"/>
        <v>0.1346</v>
      </c>
    </row>
    <row r="36" spans="1:12" x14ac:dyDescent="0.2">
      <c r="A36" s="2" t="s">
        <v>51</v>
      </c>
      <c r="C36" s="2">
        <v>2</v>
      </c>
      <c r="D36" s="2" t="s">
        <v>82</v>
      </c>
      <c r="E36" s="2" t="s">
        <v>84</v>
      </c>
      <c r="F36" s="5" t="s">
        <v>91</v>
      </c>
      <c r="G36" s="3">
        <v>0.40699999999999997</v>
      </c>
      <c r="H36" s="3">
        <v>4.8500000000000001E-2</v>
      </c>
      <c r="I36" s="3">
        <v>0.161</v>
      </c>
      <c r="J36" s="3">
        <v>0.38400000000000001</v>
      </c>
      <c r="K36" s="3">
        <f t="shared" si="0"/>
        <v>0.54500000000000004</v>
      </c>
      <c r="L36" s="3">
        <f t="shared" si="1"/>
        <v>0.20950000000000002</v>
      </c>
    </row>
    <row r="37" spans="1:12" x14ac:dyDescent="0.2">
      <c r="A37" s="2" t="s">
        <v>75</v>
      </c>
      <c r="C37" s="2">
        <v>3</v>
      </c>
      <c r="D37" s="2" t="s">
        <v>82</v>
      </c>
      <c r="E37" s="2" t="s">
        <v>84</v>
      </c>
      <c r="F37" s="5" t="s">
        <v>91</v>
      </c>
      <c r="G37" s="3">
        <v>0.40300000000000002</v>
      </c>
      <c r="H37" s="3">
        <v>5.9499999999999997E-2</v>
      </c>
      <c r="I37" s="3">
        <v>0.223</v>
      </c>
      <c r="J37" s="3">
        <v>0.314</v>
      </c>
      <c r="K37" s="3">
        <f t="shared" si="0"/>
        <v>0.53700000000000003</v>
      </c>
      <c r="L37" s="3">
        <f t="shared" si="1"/>
        <v>0.28249999999999997</v>
      </c>
    </row>
    <row r="38" spans="1:12" x14ac:dyDescent="0.2">
      <c r="A38" s="2" t="s">
        <v>12</v>
      </c>
      <c r="C38" s="2">
        <v>1</v>
      </c>
      <c r="D38" s="2" t="s">
        <v>81</v>
      </c>
      <c r="E38" s="2" t="s">
        <v>83</v>
      </c>
      <c r="F38" s="5" t="s">
        <v>93</v>
      </c>
      <c r="G38" s="3">
        <v>0.41299999999999998</v>
      </c>
      <c r="H38" s="3">
        <v>9.0499999999999997E-2</v>
      </c>
      <c r="I38" s="3">
        <v>0.22700000000000001</v>
      </c>
      <c r="J38" s="3">
        <v>0.27</v>
      </c>
      <c r="K38" s="3">
        <f t="shared" si="0"/>
        <v>0.497</v>
      </c>
      <c r="L38" s="3">
        <f t="shared" si="1"/>
        <v>0.3175</v>
      </c>
    </row>
    <row r="39" spans="1:12" x14ac:dyDescent="0.2">
      <c r="A39" s="2" t="s">
        <v>36</v>
      </c>
      <c r="C39" s="2">
        <v>2</v>
      </c>
      <c r="D39" s="2" t="s">
        <v>81</v>
      </c>
      <c r="E39" s="2" t="s">
        <v>83</v>
      </c>
      <c r="F39" s="5" t="s">
        <v>93</v>
      </c>
      <c r="G39" s="3">
        <v>0.42</v>
      </c>
      <c r="H39" s="3">
        <v>7.5600000000000001E-2</v>
      </c>
      <c r="I39" s="3">
        <v>0.23400000000000001</v>
      </c>
      <c r="J39" s="3">
        <v>0.26900000000000002</v>
      </c>
      <c r="K39" s="3">
        <f t="shared" si="0"/>
        <v>0.503</v>
      </c>
      <c r="L39" s="3">
        <f t="shared" si="1"/>
        <v>0.30959999999999999</v>
      </c>
    </row>
    <row r="40" spans="1:12" x14ac:dyDescent="0.2">
      <c r="A40" s="2" t="s">
        <v>60</v>
      </c>
      <c r="C40" s="2">
        <v>3</v>
      </c>
      <c r="D40" s="2" t="s">
        <v>81</v>
      </c>
      <c r="E40" s="2" t="s">
        <v>83</v>
      </c>
      <c r="F40" s="5" t="s">
        <v>93</v>
      </c>
      <c r="G40" s="3">
        <v>0.71699999999999997</v>
      </c>
      <c r="H40" s="3">
        <v>6.8999999999999999E-3</v>
      </c>
      <c r="I40" s="3">
        <v>5.7000000000000002E-3</v>
      </c>
      <c r="J40" s="3">
        <v>0.27</v>
      </c>
      <c r="K40" s="3">
        <f t="shared" si="0"/>
        <v>0.2757</v>
      </c>
      <c r="L40" s="3">
        <f t="shared" si="1"/>
        <v>1.26E-2</v>
      </c>
    </row>
    <row r="41" spans="1:12" x14ac:dyDescent="0.2">
      <c r="A41" s="2" t="s">
        <v>5</v>
      </c>
      <c r="C41" s="2">
        <v>1</v>
      </c>
      <c r="D41" s="2" t="s">
        <v>81</v>
      </c>
      <c r="E41" s="2" t="s">
        <v>83</v>
      </c>
      <c r="F41" s="5" t="s">
        <v>86</v>
      </c>
      <c r="G41" s="3">
        <v>0.76300000000000001</v>
      </c>
      <c r="H41" s="3">
        <v>0.23300000000000001</v>
      </c>
      <c r="I41" s="3">
        <v>1.5E-3</v>
      </c>
      <c r="J41" s="3">
        <v>2.2000000000000001E-3</v>
      </c>
      <c r="K41" s="3">
        <f t="shared" si="0"/>
        <v>3.7000000000000002E-3</v>
      </c>
      <c r="L41" s="3">
        <f t="shared" si="1"/>
        <v>0.23450000000000001</v>
      </c>
    </row>
    <row r="42" spans="1:12" x14ac:dyDescent="0.2">
      <c r="A42" s="2" t="s">
        <v>29</v>
      </c>
      <c r="C42" s="2">
        <v>2</v>
      </c>
      <c r="D42" s="2" t="s">
        <v>81</v>
      </c>
      <c r="E42" s="2" t="s">
        <v>83</v>
      </c>
      <c r="F42" s="5" t="s">
        <v>86</v>
      </c>
      <c r="G42" s="3">
        <v>0.874</v>
      </c>
      <c r="H42" s="3">
        <v>0.123</v>
      </c>
      <c r="I42" s="3">
        <v>1.8E-3</v>
      </c>
      <c r="J42" s="3">
        <v>1.1000000000000001E-3</v>
      </c>
      <c r="K42" s="3">
        <f t="shared" si="0"/>
        <v>2.8999999999999998E-3</v>
      </c>
      <c r="L42" s="3">
        <f t="shared" si="1"/>
        <v>0.12479999999999999</v>
      </c>
    </row>
    <row r="43" spans="1:12" x14ac:dyDescent="0.2">
      <c r="A43" s="2" t="s">
        <v>53</v>
      </c>
      <c r="C43" s="2">
        <v>3</v>
      </c>
      <c r="D43" s="2" t="s">
        <v>81</v>
      </c>
      <c r="E43" s="2" t="s">
        <v>83</v>
      </c>
      <c r="F43" s="5" t="s">
        <v>86</v>
      </c>
      <c r="G43" s="3">
        <v>0.93400000000000005</v>
      </c>
      <c r="H43" s="3">
        <v>6.4199999999999993E-2</v>
      </c>
      <c r="I43" s="3">
        <v>1.6000000000000001E-3</v>
      </c>
      <c r="J43" s="3">
        <v>4.6000000000000001E-4</v>
      </c>
      <c r="K43" s="3">
        <f t="shared" si="0"/>
        <v>2.0600000000000002E-3</v>
      </c>
      <c r="L43" s="3">
        <f t="shared" si="1"/>
        <v>6.5799999999999997E-2</v>
      </c>
    </row>
    <row r="44" spans="1:12" x14ac:dyDescent="0.2">
      <c r="A44" s="2" t="s">
        <v>6</v>
      </c>
      <c r="C44" s="2">
        <v>1</v>
      </c>
      <c r="D44" s="2" t="s">
        <v>81</v>
      </c>
      <c r="E44" s="2" t="s">
        <v>83</v>
      </c>
      <c r="F44" s="5" t="s">
        <v>87</v>
      </c>
      <c r="G44" s="3">
        <v>0.159</v>
      </c>
      <c r="H44" s="3">
        <v>0.83799999999999997</v>
      </c>
      <c r="I44" s="3">
        <v>2E-3</v>
      </c>
      <c r="J44" s="3">
        <v>1.1999999999999999E-3</v>
      </c>
      <c r="K44" s="3">
        <f t="shared" si="0"/>
        <v>3.1999999999999997E-3</v>
      </c>
      <c r="L44" s="3">
        <f t="shared" si="1"/>
        <v>0.84</v>
      </c>
    </row>
    <row r="45" spans="1:12" x14ac:dyDescent="0.2">
      <c r="A45" s="2" t="s">
        <v>30</v>
      </c>
      <c r="C45" s="2">
        <v>2</v>
      </c>
      <c r="D45" s="2" t="s">
        <v>81</v>
      </c>
      <c r="E45" s="2" t="s">
        <v>83</v>
      </c>
      <c r="F45" s="5" t="s">
        <v>87</v>
      </c>
      <c r="G45" s="3">
        <v>0.27600000000000002</v>
      </c>
      <c r="H45" s="3">
        <v>0.72299999999999998</v>
      </c>
      <c r="I45" s="3">
        <v>1E-3</v>
      </c>
      <c r="J45" s="3">
        <v>1.4999999999999999E-4</v>
      </c>
      <c r="K45" s="3">
        <f t="shared" si="0"/>
        <v>1.15E-3</v>
      </c>
      <c r="L45" s="3">
        <f t="shared" si="1"/>
        <v>0.72399999999999998</v>
      </c>
    </row>
    <row r="46" spans="1:12" x14ac:dyDescent="0.2">
      <c r="A46" s="2" t="s">
        <v>54</v>
      </c>
      <c r="C46" s="2">
        <v>3</v>
      </c>
      <c r="D46" s="2" t="s">
        <v>81</v>
      </c>
      <c r="E46" s="2" t="s">
        <v>83</v>
      </c>
      <c r="F46" s="5" t="s">
        <v>87</v>
      </c>
      <c r="G46" s="3">
        <v>0.755</v>
      </c>
      <c r="H46" s="3">
        <v>0.24299999999999999</v>
      </c>
      <c r="I46" s="3">
        <v>1.5E-3</v>
      </c>
      <c r="J46" s="3">
        <v>3.8999999999999999E-4</v>
      </c>
      <c r="K46" s="3">
        <f t="shared" si="0"/>
        <v>1.89E-3</v>
      </c>
      <c r="L46" s="3">
        <f t="shared" si="1"/>
        <v>0.2445</v>
      </c>
    </row>
    <row r="47" spans="1:12" x14ac:dyDescent="0.2">
      <c r="A47" s="2" t="s">
        <v>7</v>
      </c>
      <c r="C47" s="2">
        <v>1</v>
      </c>
      <c r="D47" s="2" t="s">
        <v>81</v>
      </c>
      <c r="E47" s="2" t="s">
        <v>83</v>
      </c>
      <c r="F47" s="5" t="s">
        <v>88</v>
      </c>
      <c r="G47" s="3">
        <v>0.14599999999999999</v>
      </c>
      <c r="H47" s="3">
        <v>0.83099999999999996</v>
      </c>
      <c r="I47" s="3">
        <v>1.9699999999999999E-2</v>
      </c>
      <c r="J47" s="3">
        <v>2.8E-3</v>
      </c>
      <c r="K47" s="3">
        <f t="shared" si="0"/>
        <v>2.2499999999999999E-2</v>
      </c>
      <c r="L47" s="3">
        <f t="shared" si="1"/>
        <v>0.85070000000000001</v>
      </c>
    </row>
    <row r="48" spans="1:12" x14ac:dyDescent="0.2">
      <c r="A48" s="2" t="s">
        <v>31</v>
      </c>
      <c r="C48" s="2">
        <v>2</v>
      </c>
      <c r="D48" s="2" t="s">
        <v>81</v>
      </c>
      <c r="E48" s="2" t="s">
        <v>83</v>
      </c>
      <c r="F48" s="5" t="s">
        <v>88</v>
      </c>
      <c r="G48" s="3">
        <v>0.26100000000000001</v>
      </c>
      <c r="H48" s="3">
        <v>0.73399999999999999</v>
      </c>
      <c r="I48" s="3">
        <v>3.5000000000000001E-3</v>
      </c>
      <c r="J48" s="3">
        <v>1.8E-3</v>
      </c>
      <c r="K48" s="3">
        <f t="shared" si="0"/>
        <v>5.3E-3</v>
      </c>
      <c r="L48" s="3">
        <f t="shared" si="1"/>
        <v>0.73749999999999993</v>
      </c>
    </row>
    <row r="49" spans="1:12" x14ac:dyDescent="0.2">
      <c r="A49" s="2" t="s">
        <v>55</v>
      </c>
      <c r="C49" s="2">
        <v>3</v>
      </c>
      <c r="D49" s="2" t="s">
        <v>81</v>
      </c>
      <c r="E49" s="2" t="s">
        <v>83</v>
      </c>
      <c r="F49" s="5" t="s">
        <v>88</v>
      </c>
      <c r="G49" s="3">
        <v>0.48399999999999999</v>
      </c>
      <c r="H49" s="3">
        <v>0.51400000000000001</v>
      </c>
      <c r="I49" s="3">
        <v>2.3E-3</v>
      </c>
      <c r="J49" s="3">
        <v>2.9999999999999997E-4</v>
      </c>
      <c r="K49" s="3">
        <f t="shared" si="0"/>
        <v>2.5999999999999999E-3</v>
      </c>
      <c r="L49" s="3">
        <f t="shared" si="1"/>
        <v>0.51629999999999998</v>
      </c>
    </row>
    <row r="50" spans="1:12" x14ac:dyDescent="0.2">
      <c r="A50" s="2" t="s">
        <v>8</v>
      </c>
      <c r="C50" s="2">
        <v>1</v>
      </c>
      <c r="D50" s="2" t="s">
        <v>81</v>
      </c>
      <c r="E50" s="2" t="s">
        <v>83</v>
      </c>
      <c r="F50" s="5" t="s">
        <v>89</v>
      </c>
      <c r="G50" s="3">
        <v>0.23200000000000001</v>
      </c>
      <c r="H50" s="3">
        <v>0.437</v>
      </c>
      <c r="I50" s="3">
        <v>0.30299999999999999</v>
      </c>
      <c r="J50" s="3">
        <v>2.7699999999999999E-2</v>
      </c>
      <c r="K50" s="3">
        <f t="shared" si="0"/>
        <v>0.33069999999999999</v>
      </c>
      <c r="L50" s="3">
        <f t="shared" si="1"/>
        <v>0.74</v>
      </c>
    </row>
    <row r="51" spans="1:12" x14ac:dyDescent="0.2">
      <c r="A51" s="2" t="s">
        <v>32</v>
      </c>
      <c r="C51" s="2">
        <v>2</v>
      </c>
      <c r="D51" s="2" t="s">
        <v>81</v>
      </c>
      <c r="E51" s="2" t="s">
        <v>83</v>
      </c>
      <c r="F51" s="5" t="s">
        <v>89</v>
      </c>
      <c r="G51" s="3">
        <v>0.318</v>
      </c>
      <c r="H51" s="3">
        <v>0.45300000000000001</v>
      </c>
      <c r="I51" s="3">
        <v>0.2</v>
      </c>
      <c r="J51" s="3">
        <v>2.8799999999999999E-2</v>
      </c>
      <c r="K51" s="3">
        <f t="shared" si="0"/>
        <v>0.2288</v>
      </c>
      <c r="L51" s="3">
        <f t="shared" si="1"/>
        <v>0.65300000000000002</v>
      </c>
    </row>
    <row r="52" spans="1:12" x14ac:dyDescent="0.2">
      <c r="A52" s="2" t="s">
        <v>56</v>
      </c>
      <c r="C52" s="2">
        <v>3</v>
      </c>
      <c r="D52" s="2" t="s">
        <v>81</v>
      </c>
      <c r="E52" s="2" t="s">
        <v>83</v>
      </c>
      <c r="F52" s="5" t="s">
        <v>89</v>
      </c>
      <c r="G52" s="3">
        <v>0.65500000000000003</v>
      </c>
      <c r="H52" s="3">
        <v>0.318</v>
      </c>
      <c r="I52" s="3">
        <v>1.9800000000000002E-2</v>
      </c>
      <c r="J52" s="3">
        <v>6.7000000000000002E-3</v>
      </c>
      <c r="K52" s="3">
        <f t="shared" si="0"/>
        <v>2.6500000000000003E-2</v>
      </c>
      <c r="L52" s="3">
        <f t="shared" si="1"/>
        <v>0.33779999999999999</v>
      </c>
    </row>
    <row r="53" spans="1:12" x14ac:dyDescent="0.2">
      <c r="A53" s="2" t="s">
        <v>9</v>
      </c>
      <c r="C53" s="2">
        <v>1</v>
      </c>
      <c r="D53" s="2" t="s">
        <v>81</v>
      </c>
      <c r="E53" s="2" t="s">
        <v>83</v>
      </c>
      <c r="F53" s="5" t="s">
        <v>90</v>
      </c>
      <c r="G53" s="3">
        <v>0.35799999999999998</v>
      </c>
      <c r="H53" s="3">
        <v>0.28599999999999998</v>
      </c>
      <c r="I53" s="3">
        <v>0.29199999999999998</v>
      </c>
      <c r="J53" s="3">
        <v>6.4199999999999993E-2</v>
      </c>
      <c r="K53" s="3">
        <f t="shared" si="0"/>
        <v>0.35619999999999996</v>
      </c>
      <c r="L53" s="3">
        <f t="shared" si="1"/>
        <v>0.57799999999999996</v>
      </c>
    </row>
    <row r="54" spans="1:12" x14ac:dyDescent="0.2">
      <c r="A54" s="2" t="s">
        <v>33</v>
      </c>
      <c r="C54" s="2">
        <v>2</v>
      </c>
      <c r="D54" s="2" t="s">
        <v>81</v>
      </c>
      <c r="E54" s="2" t="s">
        <v>83</v>
      </c>
      <c r="F54" s="5" t="s">
        <v>90</v>
      </c>
      <c r="G54" s="3">
        <v>0.29899999999999999</v>
      </c>
      <c r="H54" s="3">
        <v>0.253</v>
      </c>
      <c r="I54" s="3">
        <v>0.40500000000000003</v>
      </c>
      <c r="J54" s="3">
        <v>4.24E-2</v>
      </c>
      <c r="K54" s="3">
        <f t="shared" si="0"/>
        <v>0.44740000000000002</v>
      </c>
      <c r="L54" s="3">
        <f t="shared" si="1"/>
        <v>0.65800000000000003</v>
      </c>
    </row>
    <row r="55" spans="1:12" x14ac:dyDescent="0.2">
      <c r="A55" s="2" t="s">
        <v>57</v>
      </c>
      <c r="C55" s="2">
        <v>3</v>
      </c>
      <c r="D55" s="2" t="s">
        <v>81</v>
      </c>
      <c r="E55" s="2" t="s">
        <v>83</v>
      </c>
      <c r="F55" s="5" t="s">
        <v>90</v>
      </c>
      <c r="G55" s="3">
        <v>0.35599999999999998</v>
      </c>
      <c r="H55" s="3">
        <v>0.32900000000000001</v>
      </c>
      <c r="I55" s="3">
        <v>0.26800000000000002</v>
      </c>
      <c r="J55" s="3">
        <v>4.7300000000000002E-2</v>
      </c>
      <c r="K55" s="3">
        <f t="shared" si="0"/>
        <v>0.31530000000000002</v>
      </c>
      <c r="L55" s="3">
        <f t="shared" si="1"/>
        <v>0.59699999999999998</v>
      </c>
    </row>
    <row r="56" spans="1:12" x14ac:dyDescent="0.2">
      <c r="A56" s="2" t="s">
        <v>10</v>
      </c>
      <c r="C56" s="2">
        <v>1</v>
      </c>
      <c r="D56" s="2" t="s">
        <v>81</v>
      </c>
      <c r="E56" s="2" t="s">
        <v>83</v>
      </c>
      <c r="F56" s="5" t="s">
        <v>91</v>
      </c>
      <c r="G56" s="3">
        <v>0.40699999999999997</v>
      </c>
      <c r="H56" s="3">
        <v>0.159</v>
      </c>
      <c r="I56" s="3">
        <v>0.21299999999999999</v>
      </c>
      <c r="J56" s="3">
        <v>0.222</v>
      </c>
      <c r="K56" s="3">
        <f t="shared" si="0"/>
        <v>0.435</v>
      </c>
      <c r="L56" s="3">
        <f t="shared" si="1"/>
        <v>0.372</v>
      </c>
    </row>
    <row r="57" spans="1:12" x14ac:dyDescent="0.2">
      <c r="A57" s="2" t="s">
        <v>34</v>
      </c>
      <c r="C57" s="2">
        <v>2</v>
      </c>
      <c r="D57" s="2" t="s">
        <v>81</v>
      </c>
      <c r="E57" s="2" t="s">
        <v>83</v>
      </c>
      <c r="F57" s="5" t="s">
        <v>91</v>
      </c>
      <c r="G57" s="3">
        <v>0.377</v>
      </c>
      <c r="H57" s="3">
        <v>0.13400000000000001</v>
      </c>
      <c r="I57" s="3">
        <v>0.29299999999999998</v>
      </c>
      <c r="J57" s="3">
        <v>0.19600000000000001</v>
      </c>
      <c r="K57" s="3">
        <f t="shared" si="0"/>
        <v>0.48899999999999999</v>
      </c>
      <c r="L57" s="3">
        <f t="shared" si="1"/>
        <v>0.42699999999999999</v>
      </c>
    </row>
    <row r="58" spans="1:12" x14ac:dyDescent="0.2">
      <c r="A58" s="2" t="s">
        <v>58</v>
      </c>
      <c r="C58" s="2">
        <v>3</v>
      </c>
      <c r="D58" s="2" t="s">
        <v>81</v>
      </c>
      <c r="E58" s="2" t="s">
        <v>83</v>
      </c>
      <c r="F58" s="5" t="s">
        <v>91</v>
      </c>
      <c r="G58" s="3">
        <v>0.378</v>
      </c>
      <c r="H58" s="3">
        <v>0.246</v>
      </c>
      <c r="I58" s="3">
        <v>0.16</v>
      </c>
      <c r="J58" s="3">
        <v>0.217</v>
      </c>
      <c r="K58" s="3">
        <f t="shared" si="0"/>
        <v>0.377</v>
      </c>
      <c r="L58" s="3">
        <f t="shared" si="1"/>
        <v>0.40600000000000003</v>
      </c>
    </row>
    <row r="59" spans="1:12" x14ac:dyDescent="0.2">
      <c r="A59" s="2" t="s">
        <v>11</v>
      </c>
      <c r="C59" s="2">
        <v>1</v>
      </c>
      <c r="D59" s="2" t="s">
        <v>81</v>
      </c>
      <c r="E59" s="2" t="s">
        <v>83</v>
      </c>
      <c r="F59" s="5" t="s">
        <v>92</v>
      </c>
      <c r="G59" s="3">
        <v>0.34200000000000003</v>
      </c>
      <c r="H59" s="3">
        <v>0.11799999999999999</v>
      </c>
      <c r="I59" s="3">
        <v>0.27500000000000002</v>
      </c>
      <c r="J59" s="3">
        <v>0.26500000000000001</v>
      </c>
      <c r="K59" s="3">
        <f t="shared" si="0"/>
        <v>0.54</v>
      </c>
      <c r="L59" s="3">
        <f t="shared" si="1"/>
        <v>0.39300000000000002</v>
      </c>
    </row>
    <row r="60" spans="1:12" x14ac:dyDescent="0.2">
      <c r="A60" s="2" t="s">
        <v>35</v>
      </c>
      <c r="C60" s="2">
        <v>2</v>
      </c>
      <c r="D60" s="2" t="s">
        <v>81</v>
      </c>
      <c r="E60" s="2" t="s">
        <v>83</v>
      </c>
      <c r="F60" s="5" t="s">
        <v>92</v>
      </c>
      <c r="G60" s="3">
        <v>0.32200000000000001</v>
      </c>
      <c r="H60" s="3">
        <v>0.1</v>
      </c>
      <c r="I60" s="3">
        <v>0.38500000000000001</v>
      </c>
      <c r="J60" s="3">
        <v>0.193</v>
      </c>
      <c r="K60" s="3">
        <f t="shared" si="0"/>
        <v>0.57800000000000007</v>
      </c>
      <c r="L60" s="3">
        <f t="shared" si="1"/>
        <v>0.48499999999999999</v>
      </c>
    </row>
    <row r="61" spans="1:12" x14ac:dyDescent="0.2">
      <c r="A61" s="2" t="s">
        <v>59</v>
      </c>
      <c r="C61" s="2">
        <v>3</v>
      </c>
      <c r="D61" s="2" t="s">
        <v>81</v>
      </c>
      <c r="E61" s="2" t="s">
        <v>83</v>
      </c>
      <c r="F61" s="5" t="s">
        <v>92</v>
      </c>
      <c r="G61" s="3">
        <v>0.41499999999999998</v>
      </c>
      <c r="H61" s="3">
        <v>0.22500000000000001</v>
      </c>
      <c r="I61" s="3">
        <v>0.156</v>
      </c>
      <c r="J61" s="3">
        <v>0.20399999999999999</v>
      </c>
      <c r="K61" s="3">
        <f t="shared" si="0"/>
        <v>0.36</v>
      </c>
      <c r="L61" s="3">
        <f t="shared" si="1"/>
        <v>0.38100000000000001</v>
      </c>
    </row>
    <row r="62" spans="1:12" x14ac:dyDescent="0.2">
      <c r="A62" s="2" t="s">
        <v>16</v>
      </c>
      <c r="C62" s="2">
        <v>1</v>
      </c>
      <c r="D62" s="2" t="s">
        <v>81</v>
      </c>
      <c r="E62" s="2" t="s">
        <v>84</v>
      </c>
      <c r="F62" s="5" t="s">
        <v>93</v>
      </c>
      <c r="G62" s="3">
        <v>0.51400000000000001</v>
      </c>
      <c r="H62" s="3">
        <v>2.7699999999999999E-2</v>
      </c>
      <c r="I62" s="3">
        <v>6.59E-2</v>
      </c>
      <c r="J62" s="3">
        <v>0.39300000000000002</v>
      </c>
      <c r="K62" s="3">
        <f t="shared" si="0"/>
        <v>0.45890000000000003</v>
      </c>
      <c r="L62" s="3">
        <f t="shared" si="1"/>
        <v>9.3600000000000003E-2</v>
      </c>
    </row>
    <row r="63" spans="1:12" x14ac:dyDescent="0.2">
      <c r="A63" s="2" t="s">
        <v>40</v>
      </c>
      <c r="C63" s="2">
        <v>2</v>
      </c>
      <c r="D63" s="2" t="s">
        <v>81</v>
      </c>
      <c r="E63" s="2" t="s">
        <v>84</v>
      </c>
      <c r="F63" s="5" t="s">
        <v>93</v>
      </c>
      <c r="G63" s="3">
        <v>0.66600000000000004</v>
      </c>
      <c r="H63" s="3">
        <v>7.2400000000000006E-2</v>
      </c>
      <c r="I63" s="3">
        <v>0.11700000000000001</v>
      </c>
      <c r="J63" s="3">
        <v>0.14499999999999999</v>
      </c>
      <c r="K63" s="3">
        <f t="shared" si="0"/>
        <v>0.26200000000000001</v>
      </c>
      <c r="L63" s="3">
        <f t="shared" si="1"/>
        <v>0.18940000000000001</v>
      </c>
    </row>
    <row r="64" spans="1:12" x14ac:dyDescent="0.2">
      <c r="A64" s="2" t="s">
        <v>64</v>
      </c>
      <c r="C64" s="2">
        <v>3</v>
      </c>
      <c r="D64" s="2" t="s">
        <v>81</v>
      </c>
      <c r="E64" s="2" t="s">
        <v>84</v>
      </c>
      <c r="F64" s="5" t="s">
        <v>93</v>
      </c>
      <c r="G64" s="3">
        <v>0.56699999999999995</v>
      </c>
      <c r="H64" s="3">
        <v>5.5999999999999999E-3</v>
      </c>
      <c r="I64" s="3">
        <v>7.7000000000000002E-3</v>
      </c>
      <c r="J64" s="3">
        <v>0.41899999999999998</v>
      </c>
      <c r="K64" s="3">
        <f t="shared" si="0"/>
        <v>0.42669999999999997</v>
      </c>
      <c r="L64" s="3">
        <f t="shared" si="1"/>
        <v>1.3299999999999999E-2</v>
      </c>
    </row>
    <row r="65" spans="1:12" x14ac:dyDescent="0.2">
      <c r="A65" s="2" t="s">
        <v>13</v>
      </c>
      <c r="C65" s="2">
        <v>1</v>
      </c>
      <c r="D65" s="2" t="s">
        <v>81</v>
      </c>
      <c r="E65" s="2" t="s">
        <v>84</v>
      </c>
      <c r="F65" s="5" t="s">
        <v>87</v>
      </c>
      <c r="G65" s="3">
        <v>0.77</v>
      </c>
      <c r="H65" s="3">
        <v>0.22900000000000001</v>
      </c>
      <c r="I65" s="3">
        <v>6.6E-4</v>
      </c>
      <c r="J65" s="3">
        <v>8.8000000000000003E-4</v>
      </c>
      <c r="K65" s="3">
        <f t="shared" si="0"/>
        <v>1.5400000000000001E-3</v>
      </c>
      <c r="L65" s="3">
        <f t="shared" si="1"/>
        <v>0.22966</v>
      </c>
    </row>
    <row r="66" spans="1:12" x14ac:dyDescent="0.2">
      <c r="A66" s="2" t="s">
        <v>37</v>
      </c>
      <c r="C66" s="2">
        <v>2</v>
      </c>
      <c r="D66" s="2" t="s">
        <v>81</v>
      </c>
      <c r="E66" s="2" t="s">
        <v>84</v>
      </c>
      <c r="F66" s="5" t="s">
        <v>87</v>
      </c>
      <c r="G66" s="3">
        <v>0.69699999999999995</v>
      </c>
      <c r="H66" s="3">
        <v>0.30199999999999999</v>
      </c>
      <c r="I66" s="3">
        <v>1E-3</v>
      </c>
      <c r="J66" s="3">
        <v>1.4999999999999999E-4</v>
      </c>
      <c r="K66" s="3">
        <f t="shared" ref="K66:K73" si="20">J66+I66</f>
        <v>1.15E-3</v>
      </c>
      <c r="L66" s="3">
        <f t="shared" ref="L66:L73" si="21">H66+I66</f>
        <v>0.30299999999999999</v>
      </c>
    </row>
    <row r="67" spans="1:12" x14ac:dyDescent="0.2">
      <c r="A67" s="2" t="s">
        <v>61</v>
      </c>
      <c r="C67" s="2">
        <v>3</v>
      </c>
      <c r="D67" s="2" t="s">
        <v>81</v>
      </c>
      <c r="E67" s="2" t="s">
        <v>84</v>
      </c>
      <c r="F67" s="5" t="s">
        <v>87</v>
      </c>
      <c r="G67" s="3">
        <v>0.91700000000000004</v>
      </c>
      <c r="H67" s="3">
        <v>8.1199999999999994E-2</v>
      </c>
      <c r="I67" s="3">
        <v>1.2999999999999999E-3</v>
      </c>
      <c r="J67" s="3">
        <v>6.7000000000000002E-4</v>
      </c>
      <c r="K67" s="3">
        <f t="shared" si="20"/>
        <v>1.97E-3</v>
      </c>
      <c r="L67" s="3">
        <f t="shared" si="21"/>
        <v>8.249999999999999E-2</v>
      </c>
    </row>
    <row r="68" spans="1:12" x14ac:dyDescent="0.2">
      <c r="A68" s="2" t="s">
        <v>14</v>
      </c>
      <c r="C68" s="2">
        <v>1</v>
      </c>
      <c r="D68" s="2" t="s">
        <v>81</v>
      </c>
      <c r="E68" s="2" t="s">
        <v>84</v>
      </c>
      <c r="F68" s="5" t="s">
        <v>89</v>
      </c>
      <c r="G68" s="3">
        <v>0.72399999999999998</v>
      </c>
      <c r="H68" s="3">
        <v>0.23799999999999999</v>
      </c>
      <c r="I68" s="3">
        <v>2.2800000000000001E-2</v>
      </c>
      <c r="J68" s="3">
        <v>1.5800000000000002E-2</v>
      </c>
      <c r="K68" s="3">
        <f t="shared" si="20"/>
        <v>3.8600000000000002E-2</v>
      </c>
      <c r="L68" s="3">
        <f t="shared" si="21"/>
        <v>0.26079999999999998</v>
      </c>
    </row>
    <row r="69" spans="1:12" x14ac:dyDescent="0.2">
      <c r="A69" s="2" t="s">
        <v>38</v>
      </c>
      <c r="C69" s="2">
        <v>2</v>
      </c>
      <c r="D69" s="2" t="s">
        <v>81</v>
      </c>
      <c r="E69" s="2" t="s">
        <v>84</v>
      </c>
      <c r="F69" s="5" t="s">
        <v>89</v>
      </c>
      <c r="G69" s="3">
        <v>0.70299999999999996</v>
      </c>
      <c r="H69" s="3">
        <v>0.25600000000000001</v>
      </c>
      <c r="I69" s="3">
        <v>2.9899999999999999E-2</v>
      </c>
      <c r="J69" s="3">
        <v>1.0699999999999999E-2</v>
      </c>
      <c r="K69" s="3">
        <f t="shared" si="20"/>
        <v>4.0599999999999997E-2</v>
      </c>
      <c r="L69" s="3">
        <f t="shared" si="21"/>
        <v>0.28589999999999999</v>
      </c>
    </row>
    <row r="70" spans="1:12" x14ac:dyDescent="0.2">
      <c r="A70" s="2" t="s">
        <v>62</v>
      </c>
      <c r="C70" s="2">
        <v>3</v>
      </c>
      <c r="D70" s="2" t="s">
        <v>81</v>
      </c>
      <c r="E70" s="2" t="s">
        <v>84</v>
      </c>
      <c r="F70" s="5" t="s">
        <v>89</v>
      </c>
      <c r="G70" s="3">
        <v>0.54800000000000004</v>
      </c>
      <c r="H70" s="3">
        <v>0.4</v>
      </c>
      <c r="I70" s="3">
        <v>4.2500000000000003E-2</v>
      </c>
      <c r="J70" s="3">
        <v>9.1000000000000004E-3</v>
      </c>
      <c r="K70" s="3">
        <f t="shared" si="20"/>
        <v>5.1600000000000007E-2</v>
      </c>
      <c r="L70" s="3">
        <f t="shared" si="21"/>
        <v>0.4425</v>
      </c>
    </row>
    <row r="71" spans="1:12" x14ac:dyDescent="0.2">
      <c r="A71" s="2" t="s">
        <v>15</v>
      </c>
      <c r="C71" s="2">
        <v>1</v>
      </c>
      <c r="D71" s="2" t="s">
        <v>81</v>
      </c>
      <c r="E71" s="2" t="s">
        <v>84</v>
      </c>
      <c r="F71" s="5" t="s">
        <v>91</v>
      </c>
      <c r="G71" s="3">
        <v>0.63300000000000001</v>
      </c>
      <c r="H71" s="3">
        <v>6.8199999999999997E-2</v>
      </c>
      <c r="I71" s="3">
        <v>0.123</v>
      </c>
      <c r="J71" s="3">
        <v>0.17599999999999999</v>
      </c>
      <c r="K71" s="3">
        <f t="shared" si="20"/>
        <v>0.29899999999999999</v>
      </c>
      <c r="L71" s="3">
        <f t="shared" si="21"/>
        <v>0.19119999999999998</v>
      </c>
    </row>
    <row r="72" spans="1:12" x14ac:dyDescent="0.2">
      <c r="A72" s="2" t="s">
        <v>39</v>
      </c>
      <c r="C72" s="2">
        <v>2</v>
      </c>
      <c r="D72" s="2" t="s">
        <v>81</v>
      </c>
      <c r="E72" s="2" t="s">
        <v>84</v>
      </c>
      <c r="F72" s="5" t="s">
        <v>91</v>
      </c>
      <c r="G72" s="3">
        <v>0.71299999999999997</v>
      </c>
      <c r="H72" s="3">
        <v>0.151</v>
      </c>
      <c r="I72" s="3">
        <v>8.72E-2</v>
      </c>
      <c r="J72" s="3">
        <v>4.8099999999999997E-2</v>
      </c>
      <c r="K72" s="3">
        <f t="shared" si="20"/>
        <v>0.1353</v>
      </c>
      <c r="L72" s="3">
        <f t="shared" si="21"/>
        <v>0.2382</v>
      </c>
    </row>
    <row r="73" spans="1:12" x14ac:dyDescent="0.2">
      <c r="A73" s="2" t="s">
        <v>63</v>
      </c>
      <c r="C73" s="2">
        <v>3</v>
      </c>
      <c r="D73" s="2" t="s">
        <v>81</v>
      </c>
      <c r="E73" s="2" t="s">
        <v>84</v>
      </c>
      <c r="F73" s="5" t="s">
        <v>91</v>
      </c>
      <c r="G73" s="3">
        <v>0.52300000000000002</v>
      </c>
      <c r="H73" s="3">
        <v>0.10100000000000001</v>
      </c>
      <c r="I73" s="3">
        <v>0.20499999999999999</v>
      </c>
      <c r="J73" s="3">
        <v>0.17100000000000001</v>
      </c>
      <c r="K73" s="3">
        <f t="shared" si="20"/>
        <v>0.376</v>
      </c>
      <c r="L73" s="3">
        <f t="shared" si="21"/>
        <v>0.30599999999999999</v>
      </c>
    </row>
    <row r="74" spans="1:12" x14ac:dyDescent="0.2">
      <c r="G74" s="3"/>
      <c r="H74" s="3"/>
      <c r="I74" s="3"/>
      <c r="J74" s="3"/>
    </row>
    <row r="75" spans="1:12" x14ac:dyDescent="0.2">
      <c r="G75" s="3"/>
      <c r="H75" s="3"/>
      <c r="I75" s="3"/>
      <c r="J7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r.SAB01</vt:lpstr>
      <vt:lpstr>SAB01</vt:lpstr>
      <vt:lpstr>comparision91224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Shalise Burch</cp:lastModifiedBy>
  <dcterms:created xsi:type="dcterms:W3CDTF">2024-06-21T18:36:56Z</dcterms:created>
  <dcterms:modified xsi:type="dcterms:W3CDTF">2024-11-12T03:24:12Z</dcterms:modified>
</cp:coreProperties>
</file>