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urer/Documents/work/papers/submitted/051-grades/paper/code/"/>
    </mc:Choice>
  </mc:AlternateContent>
  <xr:revisionPtr revIDLastSave="0" documentId="12_ncr:500000_{3FF92396-F011-0342-BB05-ADBE830732E8}" xr6:coauthVersionLast="31" xr6:coauthVersionMax="31" xr10:uidLastSave="{00000000-0000-0000-0000-000000000000}"/>
  <bookViews>
    <workbookView xWindow="0" yWindow="460" windowWidth="28800" windowHeight="17440" xr2:uid="{DF2EA365-A8B9-C446-A013-373CBF7B0573}"/>
  </bookViews>
  <sheets>
    <sheet name="maxgap" sheetId="1" r:id="rId1"/>
  </sheets>
  <definedNames>
    <definedName name="gaps_a">maxgap!$M:$M</definedName>
    <definedName name="gaps_b">maxgap!$P:$P</definedName>
    <definedName name="grades">maxgap!$B:$B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" i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2" i="1" a="1"/>
  <c r="O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2" i="1"/>
  <c r="H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2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I4" i="1" l="1"/>
  <c r="I5" i="1"/>
  <c r="I6" i="1" l="1"/>
  <c r="C3" i="1"/>
  <c r="C7" i="1"/>
  <c r="C11" i="1"/>
  <c r="C15" i="1"/>
  <c r="C19" i="1"/>
  <c r="C23" i="1"/>
  <c r="C27" i="1"/>
  <c r="C31" i="1"/>
  <c r="C35" i="1"/>
  <c r="C39" i="1"/>
  <c r="C2" i="1"/>
  <c r="C4" i="1"/>
  <c r="C8" i="1"/>
  <c r="C12" i="1"/>
  <c r="C16" i="1"/>
  <c r="C20" i="1"/>
  <c r="C24" i="1"/>
  <c r="C28" i="1"/>
  <c r="C32" i="1"/>
  <c r="C36" i="1"/>
  <c r="C40" i="1"/>
  <c r="C5" i="1"/>
  <c r="C9" i="1"/>
  <c r="C13" i="1"/>
  <c r="C17" i="1"/>
  <c r="C21" i="1"/>
  <c r="C25" i="1"/>
  <c r="C29" i="1"/>
  <c r="C33" i="1"/>
  <c r="C37" i="1"/>
  <c r="C41" i="1"/>
  <c r="C6" i="1"/>
  <c r="C10" i="1"/>
  <c r="C14" i="1"/>
  <c r="C18" i="1"/>
  <c r="C22" i="1"/>
  <c r="C26" i="1"/>
  <c r="C30" i="1"/>
  <c r="C34" i="1"/>
  <c r="C38" i="1"/>
  <c r="C42" i="1"/>
</calcChain>
</file>

<file path=xl/sharedStrings.xml><?xml version="1.0" encoding="utf-8"?>
<sst xmlns="http://schemas.openxmlformats.org/spreadsheetml/2006/main" count="17" uniqueCount="17">
  <si>
    <t>id</t>
  </si>
  <si>
    <t>grade</t>
  </si>
  <si>
    <t>letter</t>
  </si>
  <si>
    <t>A</t>
  </si>
  <si>
    <t>maxgap</t>
  </si>
  <si>
    <t>overall</t>
  </si>
  <si>
    <t>B</t>
  </si>
  <si>
    <t>breakpoint</t>
  </si>
  <si>
    <t>lower limit</t>
  </si>
  <si>
    <t>upper limit</t>
  </si>
  <si>
    <t>a: include</t>
  </si>
  <si>
    <t>a: rawgap</t>
  </si>
  <si>
    <t>a: gap</t>
  </si>
  <si>
    <t>b: rawgap</t>
  </si>
  <si>
    <t>b: include</t>
  </si>
  <si>
    <t>b: gap</t>
  </si>
  <si>
    <t>This spreadsheet implements the MaxGap method described in the paper "Three Methods for Robust Grading" by S. Burer and V. Piccialli. Simply fill in the grades in column B and the lower and upper limits in F and G. Then the optimal breakpoints will be populated in column H. Columns K-P contain intermediate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</si>
</sst>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1" xfId="0" applyNumberFormat="1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0" fillId="3" borderId="0" xfId="0" applyNumberFormat="1" applyFill="1"/>
    <xf numFmtId="1" fontId="1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left" vertical="center" wrapText="1"/>
    </xf>
    <xf numFmtId="164" fontId="0" fillId="2" borderId="0" xfId="0" applyNumberFormat="1" applyFill="1"/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81F4-BA2B-F647-B5AA-14EE74FCF8AA}">
  <sheetPr codeName="Sheet1"/>
  <dimension ref="A1:P42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baseColWidth="10" defaultRowHeight="16"/>
  <cols>
    <col min="1" max="1" width="3.1640625" bestFit="1" customWidth="1"/>
    <col min="2" max="2" width="5.83203125" style="23" bestFit="1" customWidth="1"/>
    <col min="3" max="3" width="5.6640625" style="12" bestFit="1" customWidth="1"/>
    <col min="5" max="5" width="2.33203125" bestFit="1" customWidth="1"/>
    <col min="6" max="7" width="10.1640625" style="6" bestFit="1" customWidth="1"/>
    <col min="8" max="8" width="9.83203125" style="4" bestFit="1" customWidth="1"/>
    <col min="9" max="9" width="7.6640625" style="3" bestFit="1" customWidth="1"/>
    <col min="11" max="11" width="9" style="20" bestFit="1" customWidth="1"/>
    <col min="12" max="12" width="9.33203125" style="18" bestFit="1" customWidth="1"/>
    <col min="13" max="13" width="6.1640625" style="18" bestFit="1" customWidth="1"/>
    <col min="14" max="14" width="9" style="20" bestFit="1" customWidth="1"/>
    <col min="15" max="15" width="9.33203125" style="18" bestFit="1" customWidth="1"/>
    <col min="16" max="16" width="6.1640625" style="21" bestFit="1" customWidth="1"/>
  </cols>
  <sheetData>
    <row r="1" spans="1:16" s="1" customFormat="1">
      <c r="A1" s="1" t="s">
        <v>0</v>
      </c>
      <c r="B1" s="24" t="s">
        <v>1</v>
      </c>
      <c r="C1" s="11" t="s">
        <v>2</v>
      </c>
      <c r="F1" s="2"/>
      <c r="G1" s="2"/>
      <c r="H1" s="4"/>
      <c r="I1" s="3"/>
      <c r="K1" s="19" t="s">
        <v>10</v>
      </c>
      <c r="L1" s="17" t="s">
        <v>11</v>
      </c>
      <c r="M1" s="17" t="s">
        <v>12</v>
      </c>
      <c r="N1" s="19" t="s">
        <v>14</v>
      </c>
      <c r="O1" s="17" t="s">
        <v>13</v>
      </c>
      <c r="P1" s="11" t="s">
        <v>15</v>
      </c>
    </row>
    <row r="2" spans="1:16">
      <c r="A2">
        <v>1</v>
      </c>
      <c r="B2" s="23">
        <v>93.466666666666669</v>
      </c>
      <c r="C2" s="12" t="str">
        <f t="shared" ref="C2:C42" si="0">IF(B2&gt;=$H$4,"A",IF(B2&lt;$H$5,"C","B"))</f>
        <v>A</v>
      </c>
      <c r="K2" s="20">
        <f>IF(OR(B2&lt;$F$4,B2&gt;$G$4),0,1)</f>
        <v>0</v>
      </c>
      <c r="L2" s="18">
        <f t="array" ref="L2">MIN(IF(grades&lt;B2,B2-grades))</f>
        <v>0.46666666666666856</v>
      </c>
      <c r="M2" s="18" t="str">
        <f>IF(K2=0,"",L2)</f>
        <v/>
      </c>
      <c r="N2" s="20">
        <f>IF(OR(B2&lt;$F$5,B2&gt;$G$5),0,1)</f>
        <v>0</v>
      </c>
      <c r="O2" s="18">
        <f t="array" ref="O2">MIN(IF(grades&lt;B2,B2-grades))</f>
        <v>0.46666666666666856</v>
      </c>
      <c r="P2" s="18" t="str">
        <f>IF(N2=0,"",O2)</f>
        <v/>
      </c>
    </row>
    <row r="3" spans="1:16">
      <c r="A3">
        <v>2</v>
      </c>
      <c r="B3" s="23">
        <v>82.23333333333332</v>
      </c>
      <c r="C3" s="12" t="str">
        <f t="shared" si="0"/>
        <v>B</v>
      </c>
      <c r="F3" s="6" t="s">
        <v>8</v>
      </c>
      <c r="G3" s="6" t="s">
        <v>9</v>
      </c>
      <c r="H3" s="4" t="s">
        <v>7</v>
      </c>
      <c r="I3" s="3" t="s">
        <v>4</v>
      </c>
      <c r="K3" s="20">
        <f t="shared" ref="K3:K42" si="1">IF(OR(B3&lt;$F$4,B3&gt;$G$4),0,1)</f>
        <v>0</v>
      </c>
      <c r="L3" s="18">
        <f t="array" ref="L3">MIN(IF(grades&lt;B3,B3-grades))</f>
        <v>1.8999999999999915</v>
      </c>
      <c r="M3" s="18" t="str">
        <f t="shared" ref="M3:M42" si="2">IF(K3=0,"",L3)</f>
        <v/>
      </c>
      <c r="N3" s="20">
        <f t="shared" ref="N3:N42" si="3">IF(OR(B3&lt;$F$5,B3&gt;$G$5),0,1)</f>
        <v>0</v>
      </c>
      <c r="O3" s="18">
        <f t="array" ref="O3">MIN(IF(grades&lt;B3,B3-grades))</f>
        <v>1.8999999999999915</v>
      </c>
      <c r="P3" s="18" t="str">
        <f t="shared" ref="P3:P42" si="4">IF(N3=0,"",O3)</f>
        <v/>
      </c>
    </row>
    <row r="4" spans="1:16">
      <c r="A4">
        <v>3</v>
      </c>
      <c r="B4" s="23">
        <v>92.166666666666657</v>
      </c>
      <c r="C4" s="12" t="str">
        <f t="shared" si="0"/>
        <v>A</v>
      </c>
      <c r="E4" t="s">
        <v>3</v>
      </c>
      <c r="F4" s="7">
        <v>88</v>
      </c>
      <c r="G4" s="8">
        <v>90</v>
      </c>
      <c r="H4" s="13">
        <f>INDEX(grades,MATCH(I4,gaps_a,0))</f>
        <v>89.4</v>
      </c>
      <c r="I4" s="14">
        <f>MAX(gaps_a)</f>
        <v>0.79999999999999716</v>
      </c>
      <c r="K4" s="20">
        <f t="shared" si="1"/>
        <v>0</v>
      </c>
      <c r="L4" s="18">
        <f t="array" ref="L4">MIN(IF(grades&lt;B4,B4-grades))</f>
        <v>0.76666666666665151</v>
      </c>
      <c r="M4" s="18" t="str">
        <f t="shared" si="2"/>
        <v/>
      </c>
      <c r="N4" s="20">
        <f t="shared" si="3"/>
        <v>0</v>
      </c>
      <c r="O4" s="18">
        <f t="array" ref="O4">MIN(IF(grades&lt;B4,B4-grades))</f>
        <v>0.76666666666665151</v>
      </c>
      <c r="P4" s="18" t="str">
        <f t="shared" si="4"/>
        <v/>
      </c>
    </row>
    <row r="5" spans="1:16">
      <c r="A5">
        <v>4</v>
      </c>
      <c r="B5" s="23">
        <v>90.1</v>
      </c>
      <c r="C5" s="12" t="str">
        <f t="shared" si="0"/>
        <v>A</v>
      </c>
      <c r="E5" t="s">
        <v>6</v>
      </c>
      <c r="F5" s="9">
        <v>78</v>
      </c>
      <c r="G5" s="10">
        <v>80</v>
      </c>
      <c r="H5" s="15">
        <f>INDEX(grades,MATCH(I5,gaps_b,0))</f>
        <v>78.933333333333337</v>
      </c>
      <c r="I5" s="16">
        <f>MAX(gaps_b)</f>
        <v>1.4333333333333371</v>
      </c>
      <c r="K5" s="20">
        <f t="shared" si="1"/>
        <v>0</v>
      </c>
      <c r="L5" s="18">
        <f t="array" ref="L5">MIN(IF(grades&lt;B5,B5-grades))</f>
        <v>0.23333333333332007</v>
      </c>
      <c r="M5" s="18" t="str">
        <f t="shared" si="2"/>
        <v/>
      </c>
      <c r="N5" s="20">
        <f t="shared" si="3"/>
        <v>0</v>
      </c>
      <c r="O5" s="18">
        <f t="array" ref="O5">MIN(IF(grades&lt;B5,B5-grades))</f>
        <v>0.23333333333332007</v>
      </c>
      <c r="P5" s="18" t="str">
        <f t="shared" si="4"/>
        <v/>
      </c>
    </row>
    <row r="6" spans="1:16">
      <c r="A6">
        <v>5</v>
      </c>
      <c r="B6" s="23">
        <v>89.866666666666674</v>
      </c>
      <c r="C6" s="12" t="str">
        <f t="shared" si="0"/>
        <v>A</v>
      </c>
      <c r="H6" s="5" t="s">
        <v>5</v>
      </c>
      <c r="I6" s="3">
        <f>MIN(I4:I5)</f>
        <v>0.79999999999999716</v>
      </c>
      <c r="K6" s="20">
        <f t="shared" si="1"/>
        <v>1</v>
      </c>
      <c r="L6" s="18">
        <f t="array" ref="L6">MIN(IF(grades&lt;B6,B6-grades))</f>
        <v>3.3333333333331439E-2</v>
      </c>
      <c r="M6" s="18">
        <f t="shared" si="2"/>
        <v>3.3333333333331439E-2</v>
      </c>
      <c r="N6" s="20">
        <f t="shared" si="3"/>
        <v>0</v>
      </c>
      <c r="O6" s="18">
        <f t="array" ref="O6">MIN(IF(grades&lt;B6,B6-grades))</f>
        <v>3.3333333333331439E-2</v>
      </c>
      <c r="P6" s="18" t="str">
        <f t="shared" si="4"/>
        <v/>
      </c>
    </row>
    <row r="7" spans="1:16">
      <c r="A7">
        <v>6</v>
      </c>
      <c r="B7" s="23">
        <v>86.233333333333334</v>
      </c>
      <c r="C7" s="12" t="str">
        <f t="shared" si="0"/>
        <v>B</v>
      </c>
      <c r="K7" s="20">
        <f t="shared" si="1"/>
        <v>0</v>
      </c>
      <c r="L7" s="18">
        <f t="array" ref="L7">MIN(IF(grades&lt;B7,B7-grades))</f>
        <v>0.56666666666664867</v>
      </c>
      <c r="M7" s="18" t="str">
        <f t="shared" si="2"/>
        <v/>
      </c>
      <c r="N7" s="20">
        <f t="shared" si="3"/>
        <v>0</v>
      </c>
      <c r="O7" s="18">
        <f t="array" ref="O7">MIN(IF(grades&lt;B7,B7-grades))</f>
        <v>0.56666666666664867</v>
      </c>
      <c r="P7" s="18" t="str">
        <f t="shared" si="4"/>
        <v/>
      </c>
    </row>
    <row r="8" spans="1:16">
      <c r="A8">
        <v>7</v>
      </c>
      <c r="B8" s="23">
        <v>74.63333333333334</v>
      </c>
      <c r="C8" s="12" t="str">
        <f t="shared" si="0"/>
        <v>C</v>
      </c>
      <c r="F8" s="22" t="s">
        <v>16</v>
      </c>
      <c r="G8" s="22"/>
      <c r="H8" s="22"/>
      <c r="I8" s="22"/>
      <c r="K8" s="20">
        <f t="shared" si="1"/>
        <v>0</v>
      </c>
      <c r="L8" s="18">
        <f t="array" ref="L8">MIN(IF(grades&lt;B8,B8-grades))</f>
        <v>0.83333333333334281</v>
      </c>
      <c r="M8" s="18" t="str">
        <f t="shared" si="2"/>
        <v/>
      </c>
      <c r="N8" s="20">
        <f t="shared" si="3"/>
        <v>0</v>
      </c>
      <c r="O8" s="18">
        <f t="array" ref="O8">MIN(IF(grades&lt;B8,B8-grades))</f>
        <v>0.83333333333334281</v>
      </c>
      <c r="P8" s="18" t="str">
        <f t="shared" si="4"/>
        <v/>
      </c>
    </row>
    <row r="9" spans="1:16">
      <c r="A9">
        <v>8</v>
      </c>
      <c r="B9" s="23">
        <v>83.333333333333343</v>
      </c>
      <c r="C9" s="12" t="str">
        <f t="shared" si="0"/>
        <v>B</v>
      </c>
      <c r="F9" s="22"/>
      <c r="G9" s="22"/>
      <c r="H9" s="22"/>
      <c r="I9" s="22"/>
      <c r="K9" s="20">
        <f t="shared" si="1"/>
        <v>0</v>
      </c>
      <c r="L9" s="18">
        <f t="array" ref="L9">MIN(IF(grades&lt;B9,B9-grades))</f>
        <v>0.5</v>
      </c>
      <c r="M9" s="18" t="str">
        <f t="shared" si="2"/>
        <v/>
      </c>
      <c r="N9" s="20">
        <f t="shared" si="3"/>
        <v>0</v>
      </c>
      <c r="O9" s="18">
        <f t="array" ref="O9">MIN(IF(grades&lt;B9,B9-grades))</f>
        <v>0.5</v>
      </c>
      <c r="P9" s="18" t="str">
        <f t="shared" si="4"/>
        <v/>
      </c>
    </row>
    <row r="10" spans="1:16">
      <c r="A10">
        <v>9</v>
      </c>
      <c r="B10" s="23">
        <v>94.6</v>
      </c>
      <c r="C10" s="12" t="str">
        <f t="shared" si="0"/>
        <v>A</v>
      </c>
      <c r="F10" s="22"/>
      <c r="G10" s="22"/>
      <c r="H10" s="22"/>
      <c r="I10" s="22"/>
      <c r="K10" s="20">
        <f t="shared" si="1"/>
        <v>0</v>
      </c>
      <c r="L10" s="18">
        <f t="array" ref="L10">MIN(IF(grades&lt;B10,B10-grades))</f>
        <v>0.63333333333332575</v>
      </c>
      <c r="M10" s="18" t="str">
        <f t="shared" si="2"/>
        <v/>
      </c>
      <c r="N10" s="20">
        <f t="shared" si="3"/>
        <v>0</v>
      </c>
      <c r="O10" s="18">
        <f t="array" ref="O10">MIN(IF(grades&lt;B10,B10-grades))</f>
        <v>0.63333333333332575</v>
      </c>
      <c r="P10" s="18" t="str">
        <f t="shared" si="4"/>
        <v/>
      </c>
    </row>
    <row r="11" spans="1:16">
      <c r="A11">
        <v>10</v>
      </c>
      <c r="B11" s="23">
        <v>86.566666666666663</v>
      </c>
      <c r="C11" s="12" t="str">
        <f t="shared" si="0"/>
        <v>B</v>
      </c>
      <c r="F11" s="22"/>
      <c r="G11" s="22"/>
      <c r="H11" s="22"/>
      <c r="I11" s="22"/>
      <c r="K11" s="20">
        <f t="shared" si="1"/>
        <v>0</v>
      </c>
      <c r="L11" s="18">
        <f t="array" ref="L11">MIN(IF(grades&lt;B11,B11-grades))</f>
        <v>0.3333333333333286</v>
      </c>
      <c r="M11" s="18" t="str">
        <f t="shared" si="2"/>
        <v/>
      </c>
      <c r="N11" s="20">
        <f t="shared" si="3"/>
        <v>0</v>
      </c>
      <c r="O11" s="18">
        <f t="array" ref="O11">MIN(IF(grades&lt;B11,B11-grades))</f>
        <v>0.3333333333333286</v>
      </c>
      <c r="P11" s="18" t="str">
        <f t="shared" si="4"/>
        <v/>
      </c>
    </row>
    <row r="12" spans="1:16">
      <c r="A12">
        <v>11</v>
      </c>
      <c r="B12" s="23">
        <v>88.13333333333334</v>
      </c>
      <c r="C12" s="12" t="str">
        <f t="shared" si="0"/>
        <v>B</v>
      </c>
      <c r="F12" s="22"/>
      <c r="G12" s="22"/>
      <c r="H12" s="22"/>
      <c r="I12" s="22"/>
      <c r="K12" s="20">
        <f t="shared" si="1"/>
        <v>1</v>
      </c>
      <c r="L12" s="18">
        <f t="array" ref="L12">MIN(IF(grades&lt;B12,B12-grades))</f>
        <v>0.29999999999999716</v>
      </c>
      <c r="M12" s="18">
        <f t="shared" si="2"/>
        <v>0.29999999999999716</v>
      </c>
      <c r="N12" s="20">
        <f t="shared" si="3"/>
        <v>0</v>
      </c>
      <c r="O12" s="18">
        <f t="array" ref="O12">MIN(IF(grades&lt;B12,B12-grades))</f>
        <v>0.29999999999999716</v>
      </c>
      <c r="P12" s="18" t="str">
        <f t="shared" si="4"/>
        <v/>
      </c>
    </row>
    <row r="13" spans="1:16">
      <c r="A13">
        <v>12</v>
      </c>
      <c r="B13" s="23">
        <v>85.666666666666686</v>
      </c>
      <c r="C13" s="12" t="str">
        <f t="shared" si="0"/>
        <v>B</v>
      </c>
      <c r="F13" s="22"/>
      <c r="G13" s="22"/>
      <c r="H13" s="22"/>
      <c r="I13" s="22"/>
      <c r="K13" s="20">
        <f t="shared" si="1"/>
        <v>0</v>
      </c>
      <c r="L13" s="18">
        <f t="array" ref="L13">MIN(IF(grades&lt;B13,B13-grades))</f>
        <v>0.16666666666668561</v>
      </c>
      <c r="M13" s="18" t="str">
        <f t="shared" si="2"/>
        <v/>
      </c>
      <c r="N13" s="20">
        <f t="shared" si="3"/>
        <v>0</v>
      </c>
      <c r="O13" s="18">
        <f t="array" ref="O13">MIN(IF(grades&lt;B13,B13-grades))</f>
        <v>0.16666666666668561</v>
      </c>
      <c r="P13" s="18" t="str">
        <f t="shared" si="4"/>
        <v/>
      </c>
    </row>
    <row r="14" spans="1:16">
      <c r="A14">
        <v>13</v>
      </c>
      <c r="B14" s="23">
        <v>88.600000000000009</v>
      </c>
      <c r="C14" s="12" t="str">
        <f t="shared" si="0"/>
        <v>B</v>
      </c>
      <c r="F14" s="22"/>
      <c r="G14" s="22"/>
      <c r="H14" s="22"/>
      <c r="I14" s="22"/>
      <c r="K14" s="20">
        <f t="shared" si="1"/>
        <v>1</v>
      </c>
      <c r="L14" s="18">
        <f t="array" ref="L14">MIN(IF(grades&lt;B14,B14-grades))</f>
        <v>0.36666666666667425</v>
      </c>
      <c r="M14" s="18">
        <f t="shared" si="2"/>
        <v>0.36666666666667425</v>
      </c>
      <c r="N14" s="20">
        <f t="shared" si="3"/>
        <v>0</v>
      </c>
      <c r="O14" s="18">
        <f t="array" ref="O14">MIN(IF(grades&lt;B14,B14-grades))</f>
        <v>0.36666666666667425</v>
      </c>
      <c r="P14" s="18" t="str">
        <f t="shared" si="4"/>
        <v/>
      </c>
    </row>
    <row r="15" spans="1:16">
      <c r="A15">
        <v>14</v>
      </c>
      <c r="B15" s="23">
        <v>62.466666666666669</v>
      </c>
      <c r="C15" s="12" t="str">
        <f t="shared" si="0"/>
        <v>C</v>
      </c>
      <c r="F15" s="22"/>
      <c r="G15" s="22"/>
      <c r="H15" s="22"/>
      <c r="I15" s="22"/>
      <c r="K15" s="20">
        <f t="shared" si="1"/>
        <v>0</v>
      </c>
      <c r="L15" s="18">
        <f t="array" ref="L15">MIN(IF(grades&lt;B15,B15-grades))</f>
        <v>62.466666666666669</v>
      </c>
      <c r="M15" s="18" t="str">
        <f t="shared" si="2"/>
        <v/>
      </c>
      <c r="N15" s="20">
        <f t="shared" si="3"/>
        <v>0</v>
      </c>
      <c r="O15" s="18">
        <f t="array" ref="O15">MIN(IF(grades&lt;B15,B15-grades))</f>
        <v>62.466666666666669</v>
      </c>
      <c r="P15" s="18" t="str">
        <f t="shared" si="4"/>
        <v/>
      </c>
    </row>
    <row r="16" spans="1:16">
      <c r="A16">
        <v>15</v>
      </c>
      <c r="B16" s="23">
        <v>82.833333333333343</v>
      </c>
      <c r="C16" s="12" t="str">
        <f t="shared" si="0"/>
        <v>B</v>
      </c>
      <c r="F16" s="22"/>
      <c r="G16" s="22"/>
      <c r="H16" s="22"/>
      <c r="I16" s="22"/>
      <c r="K16" s="20">
        <f t="shared" si="1"/>
        <v>0</v>
      </c>
      <c r="L16" s="18">
        <f t="array" ref="L16">MIN(IF(grades&lt;B16,B16-grades))</f>
        <v>0.60000000000002274</v>
      </c>
      <c r="M16" s="18" t="str">
        <f t="shared" si="2"/>
        <v/>
      </c>
      <c r="N16" s="20">
        <f t="shared" si="3"/>
        <v>0</v>
      </c>
      <c r="O16" s="18">
        <f t="array" ref="O16">MIN(IF(grades&lt;B16,B16-grades))</f>
        <v>0.60000000000002274</v>
      </c>
      <c r="P16" s="18" t="str">
        <f t="shared" si="4"/>
        <v/>
      </c>
    </row>
    <row r="17" spans="1:16">
      <c r="A17">
        <v>16</v>
      </c>
      <c r="B17" s="23">
        <v>90.733333333333334</v>
      </c>
      <c r="C17" s="12" t="str">
        <f t="shared" si="0"/>
        <v>A</v>
      </c>
      <c r="K17" s="20">
        <f t="shared" si="1"/>
        <v>0</v>
      </c>
      <c r="L17" s="18">
        <f t="array" ref="L17">MIN(IF(grades&lt;B17,B17-grades))</f>
        <v>0.63333333333333997</v>
      </c>
      <c r="M17" s="18" t="str">
        <f t="shared" si="2"/>
        <v/>
      </c>
      <c r="N17" s="20">
        <f t="shared" si="3"/>
        <v>0</v>
      </c>
      <c r="O17" s="18">
        <f t="array" ref="O17">MIN(IF(grades&lt;B17,B17-grades))</f>
        <v>0.63333333333333997</v>
      </c>
      <c r="P17" s="18" t="str">
        <f t="shared" si="4"/>
        <v/>
      </c>
    </row>
    <row r="18" spans="1:16">
      <c r="A18">
        <v>17</v>
      </c>
      <c r="B18" s="23">
        <v>64.733333333333348</v>
      </c>
      <c r="C18" s="12" t="str">
        <f t="shared" si="0"/>
        <v>C</v>
      </c>
      <c r="K18" s="20">
        <f t="shared" si="1"/>
        <v>0</v>
      </c>
      <c r="L18" s="18">
        <f t="array" ref="L18">MIN(IF(grades&lt;B18,B18-grades))</f>
        <v>2.2666666666666799</v>
      </c>
      <c r="M18" s="18" t="str">
        <f t="shared" si="2"/>
        <v/>
      </c>
      <c r="N18" s="20">
        <f t="shared" si="3"/>
        <v>0</v>
      </c>
      <c r="O18" s="18">
        <f t="array" ref="O18">MIN(IF(grades&lt;B18,B18-grades))</f>
        <v>2.2666666666666799</v>
      </c>
      <c r="P18" s="18" t="str">
        <f t="shared" si="4"/>
        <v/>
      </c>
    </row>
    <row r="19" spans="1:16">
      <c r="A19">
        <v>18</v>
      </c>
      <c r="B19" s="23">
        <v>78.933333333333337</v>
      </c>
      <c r="C19" s="12" t="str">
        <f t="shared" si="0"/>
        <v>B</v>
      </c>
      <c r="K19" s="20">
        <f t="shared" si="1"/>
        <v>0</v>
      </c>
      <c r="L19" s="18">
        <f t="array" ref="L19">MIN(IF(grades&lt;B19,B19-grades))</f>
        <v>1.4333333333333371</v>
      </c>
      <c r="M19" s="18" t="str">
        <f t="shared" si="2"/>
        <v/>
      </c>
      <c r="N19" s="20">
        <f t="shared" si="3"/>
        <v>1</v>
      </c>
      <c r="O19" s="18">
        <f t="array" ref="O19">MIN(IF(grades&lt;B19,B19-grades))</f>
        <v>1.4333333333333371</v>
      </c>
      <c r="P19" s="18">
        <f t="shared" si="4"/>
        <v>1.4333333333333371</v>
      </c>
    </row>
    <row r="20" spans="1:16">
      <c r="A20">
        <v>19</v>
      </c>
      <c r="B20" s="23">
        <v>87.833333333333343</v>
      </c>
      <c r="C20" s="12" t="str">
        <f t="shared" si="0"/>
        <v>B</v>
      </c>
      <c r="K20" s="20">
        <f t="shared" si="1"/>
        <v>0</v>
      </c>
      <c r="L20" s="18">
        <f t="array" ref="L20">MIN(IF(grades&lt;B20,B20-grades))</f>
        <v>1.2666666666666799</v>
      </c>
      <c r="M20" s="18" t="str">
        <f t="shared" si="2"/>
        <v/>
      </c>
      <c r="N20" s="20">
        <f t="shared" si="3"/>
        <v>0</v>
      </c>
      <c r="O20" s="18">
        <f t="array" ref="O20">MIN(IF(grades&lt;B20,B20-grades))</f>
        <v>1.2666666666666799</v>
      </c>
      <c r="P20" s="18" t="str">
        <f t="shared" si="4"/>
        <v/>
      </c>
    </row>
    <row r="21" spans="1:16">
      <c r="A21">
        <v>20</v>
      </c>
      <c r="B21" s="23">
        <v>89.833333333333343</v>
      </c>
      <c r="C21" s="12" t="str">
        <f t="shared" si="0"/>
        <v>A</v>
      </c>
      <c r="K21" s="20">
        <f t="shared" si="1"/>
        <v>1</v>
      </c>
      <c r="L21" s="18">
        <f t="array" ref="L21">MIN(IF(grades&lt;B21,B21-grades))</f>
        <v>0.19999999999998863</v>
      </c>
      <c r="M21" s="18">
        <f t="shared" si="2"/>
        <v>0.19999999999998863</v>
      </c>
      <c r="N21" s="20">
        <f t="shared" si="3"/>
        <v>0</v>
      </c>
      <c r="O21" s="18">
        <f t="array" ref="O21">MIN(IF(grades&lt;B21,B21-grades))</f>
        <v>0.19999999999998863</v>
      </c>
      <c r="P21" s="18" t="str">
        <f t="shared" si="4"/>
        <v/>
      </c>
    </row>
    <row r="22" spans="1:16">
      <c r="A22">
        <v>21</v>
      </c>
      <c r="B22" s="23">
        <v>77.5</v>
      </c>
      <c r="C22" s="12" t="str">
        <f t="shared" si="0"/>
        <v>C</v>
      </c>
      <c r="K22" s="20">
        <f t="shared" si="1"/>
        <v>0</v>
      </c>
      <c r="L22" s="18">
        <f t="array" ref="L22">MIN(IF(grades&lt;B22,B22-grades))</f>
        <v>1.86666666666666</v>
      </c>
      <c r="M22" s="18" t="str">
        <f t="shared" si="2"/>
        <v/>
      </c>
      <c r="N22" s="20">
        <f t="shared" si="3"/>
        <v>0</v>
      </c>
      <c r="O22" s="18">
        <f t="array" ref="O22">MIN(IF(grades&lt;B22,B22-grades))</f>
        <v>1.86666666666666</v>
      </c>
      <c r="P22" s="18" t="str">
        <f t="shared" si="4"/>
        <v/>
      </c>
    </row>
    <row r="23" spans="1:16">
      <c r="A23">
        <v>22</v>
      </c>
      <c r="B23" s="23">
        <v>91.4</v>
      </c>
      <c r="C23" s="12" t="str">
        <f t="shared" si="0"/>
        <v>A</v>
      </c>
      <c r="K23" s="20">
        <f t="shared" si="1"/>
        <v>0</v>
      </c>
      <c r="L23" s="18">
        <f t="array" ref="L23">MIN(IF(grades&lt;B23,B23-grades))</f>
        <v>0.20000000000000284</v>
      </c>
      <c r="M23" s="18" t="str">
        <f t="shared" si="2"/>
        <v/>
      </c>
      <c r="N23" s="20">
        <f t="shared" si="3"/>
        <v>0</v>
      </c>
      <c r="O23" s="18">
        <f t="array" ref="O23">MIN(IF(grades&lt;B23,B23-grades))</f>
        <v>0.20000000000000284</v>
      </c>
      <c r="P23" s="18" t="str">
        <f t="shared" si="4"/>
        <v/>
      </c>
    </row>
    <row r="24" spans="1:16">
      <c r="A24">
        <v>23</v>
      </c>
      <c r="B24" s="23">
        <v>95.600000000000009</v>
      </c>
      <c r="C24" s="12" t="str">
        <f t="shared" si="0"/>
        <v>A</v>
      </c>
      <c r="K24" s="20">
        <f t="shared" si="1"/>
        <v>0</v>
      </c>
      <c r="L24" s="18">
        <f t="array" ref="L24">MIN(IF(grades&lt;B24,B24-grades))</f>
        <v>1.0000000000000142</v>
      </c>
      <c r="M24" s="18" t="str">
        <f t="shared" si="2"/>
        <v/>
      </c>
      <c r="N24" s="20">
        <f t="shared" si="3"/>
        <v>0</v>
      </c>
      <c r="O24" s="18">
        <f t="array" ref="O24">MIN(IF(grades&lt;B24,B24-grades))</f>
        <v>1.0000000000000142</v>
      </c>
      <c r="P24" s="18" t="str">
        <f t="shared" si="4"/>
        <v/>
      </c>
    </row>
    <row r="25" spans="1:16">
      <c r="A25">
        <v>24</v>
      </c>
      <c r="B25" s="23">
        <v>93.966666666666669</v>
      </c>
      <c r="C25" s="12" t="str">
        <f t="shared" si="0"/>
        <v>A</v>
      </c>
      <c r="K25" s="20">
        <f t="shared" si="1"/>
        <v>0</v>
      </c>
      <c r="L25" s="18">
        <f t="array" ref="L25">MIN(IF(grades&lt;B25,B25-grades))</f>
        <v>0.5</v>
      </c>
      <c r="M25" s="18" t="str">
        <f t="shared" si="2"/>
        <v/>
      </c>
      <c r="N25" s="20">
        <f t="shared" si="3"/>
        <v>0</v>
      </c>
      <c r="O25" s="18">
        <f t="array" ref="O25">MIN(IF(grades&lt;B25,B25-grades))</f>
        <v>0.5</v>
      </c>
      <c r="P25" s="18" t="str">
        <f t="shared" si="4"/>
        <v/>
      </c>
    </row>
    <row r="26" spans="1:16">
      <c r="A26">
        <v>25</v>
      </c>
      <c r="B26" s="23">
        <v>93</v>
      </c>
      <c r="C26" s="12" t="str">
        <f t="shared" si="0"/>
        <v>A</v>
      </c>
      <c r="K26" s="20">
        <f t="shared" si="1"/>
        <v>0</v>
      </c>
      <c r="L26" s="18">
        <f t="array" ref="L26">MIN(IF(grades&lt;B26,B26-grades))</f>
        <v>0.83333333333334281</v>
      </c>
      <c r="M26" s="18" t="str">
        <f t="shared" si="2"/>
        <v/>
      </c>
      <c r="N26" s="20">
        <f t="shared" si="3"/>
        <v>0</v>
      </c>
      <c r="O26" s="18">
        <f t="array" ref="O26">MIN(IF(grades&lt;B26,B26-grades))</f>
        <v>0.83333333333334281</v>
      </c>
      <c r="P26" s="18" t="str">
        <f t="shared" si="4"/>
        <v/>
      </c>
    </row>
    <row r="27" spans="1:16">
      <c r="A27">
        <v>26</v>
      </c>
      <c r="B27" s="23">
        <v>80.333333333333329</v>
      </c>
      <c r="C27" s="12" t="str">
        <f t="shared" si="0"/>
        <v>B</v>
      </c>
      <c r="K27" s="20">
        <f t="shared" si="1"/>
        <v>0</v>
      </c>
      <c r="L27" s="18">
        <f t="array" ref="L27">MIN(IF(grades&lt;B27,B27-grades))</f>
        <v>0.89999999999999147</v>
      </c>
      <c r="M27" s="18" t="str">
        <f t="shared" si="2"/>
        <v/>
      </c>
      <c r="N27" s="20">
        <f t="shared" si="3"/>
        <v>0</v>
      </c>
      <c r="O27" s="18">
        <f t="array" ref="O27">MIN(IF(grades&lt;B27,B27-grades))</f>
        <v>0.89999999999999147</v>
      </c>
      <c r="P27" s="18" t="str">
        <f t="shared" si="4"/>
        <v/>
      </c>
    </row>
    <row r="28" spans="1:16">
      <c r="A28">
        <v>27</v>
      </c>
      <c r="B28" s="23">
        <v>88.233333333333334</v>
      </c>
      <c r="C28" s="12" t="str">
        <f t="shared" si="0"/>
        <v>B</v>
      </c>
      <c r="K28" s="20">
        <f t="shared" si="1"/>
        <v>1</v>
      </c>
      <c r="L28" s="18">
        <f t="array" ref="L28">MIN(IF(grades&lt;B28,B28-grades))</f>
        <v>9.9999999999994316E-2</v>
      </c>
      <c r="M28" s="18">
        <f t="shared" si="2"/>
        <v>9.9999999999994316E-2</v>
      </c>
      <c r="N28" s="20">
        <f t="shared" si="3"/>
        <v>0</v>
      </c>
      <c r="O28" s="18">
        <f t="array" ref="O28">MIN(IF(grades&lt;B28,B28-grades))</f>
        <v>9.9999999999994316E-2</v>
      </c>
      <c r="P28" s="18" t="str">
        <f t="shared" si="4"/>
        <v/>
      </c>
    </row>
    <row r="29" spans="1:16">
      <c r="A29">
        <v>28</v>
      </c>
      <c r="B29" s="23">
        <v>91.2</v>
      </c>
      <c r="C29" s="12" t="str">
        <f t="shared" si="0"/>
        <v>A</v>
      </c>
      <c r="K29" s="20">
        <f t="shared" si="1"/>
        <v>0</v>
      </c>
      <c r="L29" s="18">
        <f t="array" ref="L29">MIN(IF(grades&lt;B29,B29-grades))</f>
        <v>0.46666666666666856</v>
      </c>
      <c r="M29" s="18" t="str">
        <f t="shared" si="2"/>
        <v/>
      </c>
      <c r="N29" s="20">
        <f t="shared" si="3"/>
        <v>0</v>
      </c>
      <c r="O29" s="18">
        <f t="array" ref="O29">MIN(IF(grades&lt;B29,B29-grades))</f>
        <v>0.46666666666666856</v>
      </c>
      <c r="P29" s="18" t="str">
        <f t="shared" si="4"/>
        <v/>
      </c>
    </row>
    <row r="30" spans="1:16">
      <c r="A30">
        <v>29</v>
      </c>
      <c r="B30" s="23">
        <v>89.433333333333337</v>
      </c>
      <c r="C30" s="12" t="str">
        <f t="shared" si="0"/>
        <v>A</v>
      </c>
      <c r="K30" s="20">
        <f t="shared" si="1"/>
        <v>1</v>
      </c>
      <c r="L30" s="18">
        <f t="array" ref="L30">MIN(IF(grades&lt;B30,B30-grades))</f>
        <v>3.3333333333331439E-2</v>
      </c>
      <c r="M30" s="18">
        <f t="shared" si="2"/>
        <v>3.3333333333331439E-2</v>
      </c>
      <c r="N30" s="20">
        <f t="shared" si="3"/>
        <v>0</v>
      </c>
      <c r="O30" s="18">
        <f t="array" ref="O30">MIN(IF(grades&lt;B30,B30-grades))</f>
        <v>3.3333333333331439E-2</v>
      </c>
      <c r="P30" s="18" t="str">
        <f t="shared" si="4"/>
        <v/>
      </c>
    </row>
    <row r="31" spans="1:16">
      <c r="A31">
        <v>30</v>
      </c>
      <c r="B31" s="23">
        <v>85.5</v>
      </c>
      <c r="C31" s="12" t="str">
        <f t="shared" si="0"/>
        <v>B</v>
      </c>
      <c r="K31" s="20">
        <f t="shared" si="1"/>
        <v>0</v>
      </c>
      <c r="L31" s="18">
        <f t="array" ref="L31">MIN(IF(grades&lt;B31,B31-grades))</f>
        <v>0.13333333333332575</v>
      </c>
      <c r="M31" s="18" t="str">
        <f t="shared" si="2"/>
        <v/>
      </c>
      <c r="N31" s="20">
        <f t="shared" si="3"/>
        <v>0</v>
      </c>
      <c r="O31" s="18">
        <f t="array" ref="O31">MIN(IF(grades&lt;B31,B31-grades))</f>
        <v>0.13333333333332575</v>
      </c>
      <c r="P31" s="18" t="str">
        <f t="shared" si="4"/>
        <v/>
      </c>
    </row>
    <row r="32" spans="1:16">
      <c r="A32">
        <v>31</v>
      </c>
      <c r="B32" s="23">
        <v>79.433333333333337</v>
      </c>
      <c r="C32" s="12" t="str">
        <f t="shared" si="0"/>
        <v>B</v>
      </c>
      <c r="K32" s="20">
        <f t="shared" si="1"/>
        <v>0</v>
      </c>
      <c r="L32" s="18">
        <f t="array" ref="L32">MIN(IF(grades&lt;B32,B32-grades))</f>
        <v>0.5</v>
      </c>
      <c r="M32" s="18" t="str">
        <f t="shared" si="2"/>
        <v/>
      </c>
      <c r="N32" s="20">
        <f t="shared" si="3"/>
        <v>1</v>
      </c>
      <c r="O32" s="18">
        <f t="array" ref="O32">MIN(IF(grades&lt;B32,B32-grades))</f>
        <v>0.5</v>
      </c>
      <c r="P32" s="18">
        <f t="shared" si="4"/>
        <v>0.5</v>
      </c>
    </row>
    <row r="33" spans="1:16">
      <c r="A33">
        <v>32</v>
      </c>
      <c r="B33" s="23">
        <v>72.900000000000006</v>
      </c>
      <c r="C33" s="12" t="str">
        <f t="shared" si="0"/>
        <v>C</v>
      </c>
      <c r="K33" s="20">
        <f t="shared" si="1"/>
        <v>0</v>
      </c>
      <c r="L33" s="18">
        <f t="array" ref="L33">MIN(IF(grades&lt;B33,B33-grades))</f>
        <v>1.3333333333333428</v>
      </c>
      <c r="M33" s="18" t="str">
        <f t="shared" si="2"/>
        <v/>
      </c>
      <c r="N33" s="20">
        <f t="shared" si="3"/>
        <v>0</v>
      </c>
      <c r="O33" s="18">
        <f t="array" ref="O33">MIN(IF(grades&lt;B33,B33-grades))</f>
        <v>1.3333333333333428</v>
      </c>
      <c r="P33" s="18" t="str">
        <f t="shared" si="4"/>
        <v/>
      </c>
    </row>
    <row r="34" spans="1:16">
      <c r="A34">
        <v>33</v>
      </c>
      <c r="B34" s="23">
        <v>85.366666666666674</v>
      </c>
      <c r="C34" s="12" t="str">
        <f t="shared" si="0"/>
        <v>B</v>
      </c>
      <c r="K34" s="20">
        <f t="shared" si="1"/>
        <v>0</v>
      </c>
      <c r="L34" s="18">
        <f t="array" ref="L34">MIN(IF(grades&lt;B34,B34-grades))</f>
        <v>0.23333333333333428</v>
      </c>
      <c r="M34" s="18" t="str">
        <f t="shared" si="2"/>
        <v/>
      </c>
      <c r="N34" s="20">
        <f t="shared" si="3"/>
        <v>0</v>
      </c>
      <c r="O34" s="18">
        <f t="array" ref="O34">MIN(IF(grades&lt;B34,B34-grades))</f>
        <v>0.23333333333333428</v>
      </c>
      <c r="P34" s="18" t="str">
        <f t="shared" si="4"/>
        <v/>
      </c>
    </row>
    <row r="35" spans="1:16">
      <c r="A35">
        <v>34</v>
      </c>
      <c r="B35" s="23">
        <v>71.566666666666663</v>
      </c>
      <c r="C35" s="12" t="str">
        <f t="shared" si="0"/>
        <v>C</v>
      </c>
      <c r="K35" s="20">
        <f t="shared" si="1"/>
        <v>0</v>
      </c>
      <c r="L35" s="18">
        <f t="array" ref="L35">MIN(IF(grades&lt;B35,B35-grades))</f>
        <v>6.8333333333333144</v>
      </c>
      <c r="M35" s="18" t="str">
        <f t="shared" si="2"/>
        <v/>
      </c>
      <c r="N35" s="20">
        <f t="shared" si="3"/>
        <v>0</v>
      </c>
      <c r="O35" s="18">
        <f t="array" ref="O35">MIN(IF(grades&lt;B35,B35-grades))</f>
        <v>6.8333333333333144</v>
      </c>
      <c r="P35" s="18" t="str">
        <f t="shared" si="4"/>
        <v/>
      </c>
    </row>
    <row r="36" spans="1:16">
      <c r="A36">
        <v>35</v>
      </c>
      <c r="B36" s="23">
        <v>89.4</v>
      </c>
      <c r="C36" s="12" t="str">
        <f t="shared" si="0"/>
        <v>A</v>
      </c>
      <c r="K36" s="20">
        <f t="shared" si="1"/>
        <v>1</v>
      </c>
      <c r="L36" s="18">
        <f t="array" ref="L36">MIN(IF(grades&lt;B36,B36-grades))</f>
        <v>0.79999999999999716</v>
      </c>
      <c r="M36" s="18">
        <f t="shared" si="2"/>
        <v>0.79999999999999716</v>
      </c>
      <c r="N36" s="20">
        <f t="shared" si="3"/>
        <v>0</v>
      </c>
      <c r="O36" s="18">
        <f t="array" ref="O36">MIN(IF(grades&lt;B36,B36-grades))</f>
        <v>0.79999999999999716</v>
      </c>
      <c r="P36" s="18" t="str">
        <f t="shared" si="4"/>
        <v/>
      </c>
    </row>
    <row r="37" spans="1:16">
      <c r="A37">
        <v>36</v>
      </c>
      <c r="B37" s="23">
        <v>84.1</v>
      </c>
      <c r="C37" s="12" t="str">
        <f t="shared" si="0"/>
        <v>B</v>
      </c>
      <c r="K37" s="20">
        <f t="shared" si="1"/>
        <v>0</v>
      </c>
      <c r="L37" s="18">
        <f t="array" ref="L37">MIN(IF(grades&lt;B37,B37-grades))</f>
        <v>0.76666666666665151</v>
      </c>
      <c r="M37" s="18" t="str">
        <f t="shared" si="2"/>
        <v/>
      </c>
      <c r="N37" s="20">
        <f t="shared" si="3"/>
        <v>0</v>
      </c>
      <c r="O37" s="18">
        <f t="array" ref="O37">MIN(IF(grades&lt;B37,B37-grades))</f>
        <v>0.76666666666665151</v>
      </c>
      <c r="P37" s="18" t="str">
        <f t="shared" si="4"/>
        <v/>
      </c>
    </row>
    <row r="38" spans="1:16">
      <c r="A38">
        <v>37</v>
      </c>
      <c r="B38" s="23">
        <v>85.13333333333334</v>
      </c>
      <c r="C38" s="12" t="str">
        <f t="shared" si="0"/>
        <v>B</v>
      </c>
      <c r="K38" s="20">
        <f t="shared" si="1"/>
        <v>0</v>
      </c>
      <c r="L38" s="18">
        <f t="array" ref="L38">MIN(IF(grades&lt;B38,B38-grades))</f>
        <v>1.0333333333333456</v>
      </c>
      <c r="M38" s="18" t="str">
        <f t="shared" si="2"/>
        <v/>
      </c>
      <c r="N38" s="20">
        <f t="shared" si="3"/>
        <v>0</v>
      </c>
      <c r="O38" s="18">
        <f t="array" ref="O38">MIN(IF(grades&lt;B38,B38-grades))</f>
        <v>1.0333333333333456</v>
      </c>
      <c r="P38" s="18" t="str">
        <f t="shared" si="4"/>
        <v/>
      </c>
    </row>
    <row r="39" spans="1:16">
      <c r="A39">
        <v>38</v>
      </c>
      <c r="B39" s="23">
        <v>89.633333333333354</v>
      </c>
      <c r="C39" s="12" t="str">
        <f t="shared" si="0"/>
        <v>A</v>
      </c>
      <c r="K39" s="20">
        <f t="shared" si="1"/>
        <v>1</v>
      </c>
      <c r="L39" s="18">
        <f t="array" ref="L39">MIN(IF(grades&lt;B39,B39-grades))</f>
        <v>0.20000000000001705</v>
      </c>
      <c r="M39" s="18">
        <f t="shared" si="2"/>
        <v>0.20000000000001705</v>
      </c>
      <c r="N39" s="20">
        <f t="shared" si="3"/>
        <v>0</v>
      </c>
      <c r="O39" s="18">
        <f t="array" ref="O39">MIN(IF(grades&lt;B39,B39-grades))</f>
        <v>0.20000000000001705</v>
      </c>
      <c r="P39" s="18" t="str">
        <f t="shared" si="4"/>
        <v/>
      </c>
    </row>
    <row r="40" spans="1:16">
      <c r="A40">
        <v>39</v>
      </c>
      <c r="B40" s="23">
        <v>73.7</v>
      </c>
      <c r="C40" s="12" t="str">
        <f t="shared" si="0"/>
        <v>C</v>
      </c>
      <c r="K40" s="20">
        <f t="shared" si="1"/>
        <v>0</v>
      </c>
      <c r="L40" s="18">
        <f t="array" ref="L40">MIN(IF(grades&lt;B40,B40-grades))</f>
        <v>0.79999999999999716</v>
      </c>
      <c r="M40" s="18" t="str">
        <f t="shared" si="2"/>
        <v/>
      </c>
      <c r="N40" s="20">
        <f t="shared" si="3"/>
        <v>0</v>
      </c>
      <c r="O40" s="18">
        <f t="array" ref="O40">MIN(IF(grades&lt;B40,B40-grades))</f>
        <v>0.79999999999999716</v>
      </c>
      <c r="P40" s="18" t="str">
        <f t="shared" si="4"/>
        <v/>
      </c>
    </row>
    <row r="41" spans="1:16">
      <c r="A41">
        <v>40</v>
      </c>
      <c r="B41" s="23">
        <v>73.8</v>
      </c>
      <c r="C41" s="12" t="str">
        <f t="shared" si="0"/>
        <v>C</v>
      </c>
      <c r="K41" s="20">
        <f t="shared" si="1"/>
        <v>0</v>
      </c>
      <c r="L41" s="18">
        <f t="array" ref="L41">MIN(IF(grades&lt;B41,B41-grades))</f>
        <v>9.9999999999994316E-2</v>
      </c>
      <c r="M41" s="18" t="str">
        <f t="shared" si="2"/>
        <v/>
      </c>
      <c r="N41" s="20">
        <f t="shared" si="3"/>
        <v>0</v>
      </c>
      <c r="O41" s="18">
        <f t="array" ref="O41">MIN(IF(grades&lt;B41,B41-grades))</f>
        <v>9.9999999999994316E-2</v>
      </c>
      <c r="P41" s="18" t="str">
        <f t="shared" si="4"/>
        <v/>
      </c>
    </row>
    <row r="42" spans="1:16">
      <c r="A42">
        <v>41</v>
      </c>
      <c r="B42" s="23">
        <v>75.63333333333334</v>
      </c>
      <c r="C42" s="12" t="str">
        <f t="shared" si="0"/>
        <v>C</v>
      </c>
      <c r="K42" s="20">
        <f t="shared" si="1"/>
        <v>0</v>
      </c>
      <c r="L42" s="18">
        <f t="array" ref="L42">MIN(IF(grades&lt;B42,B42-grades))</f>
        <v>1</v>
      </c>
      <c r="M42" s="18" t="str">
        <f t="shared" si="2"/>
        <v/>
      </c>
      <c r="N42" s="20">
        <f t="shared" si="3"/>
        <v>0</v>
      </c>
      <c r="O42" s="18">
        <f t="array" ref="O42">MIN(IF(grades&lt;B42,B42-grades))</f>
        <v>1</v>
      </c>
      <c r="P42" s="18" t="str">
        <f t="shared" si="4"/>
        <v/>
      </c>
    </row>
  </sheetData>
  <sortState ref="A2:C42">
    <sortCondition ref="A2:A42"/>
  </sortState>
  <mergeCells count="1">
    <mergeCell ref="F8:I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maxgap</vt:lpstr>
      <vt:lpstr>gaps_a</vt:lpstr>
      <vt:lpstr>gaps_b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2018-03-20T14:23:45Z</dcterms:created>
  <dcterms:modified xsi:type="dcterms:W3CDTF">2018-04-09T19:40:02Z</dcterms:modified>
</cp:coreProperties>
</file>