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SIS\Data\TimesheetFinal\Bihaag\"/>
    </mc:Choice>
  </mc:AlternateContent>
  <xr:revisionPtr revIDLastSave="0" documentId="13_ncr:1_{A170056A-C023-4981-8B76-7136471CF12B}" xr6:coauthVersionLast="47" xr6:coauthVersionMax="47" xr10:uidLastSave="{00000000-0000-0000-0000-000000000000}"/>
  <bookViews>
    <workbookView xWindow="20370" yWindow="-120" windowWidth="21840" windowHeight="13140" activeTab="4" xr2:uid="{1C8F8026-B005-4B08-94D3-371A77F74D8F}"/>
  </bookViews>
  <sheets>
    <sheet name="Oct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Claim" sheetId="8" r:id="rId7"/>
    <sheet name="Leave" sheetId="9" r:id="rId8"/>
    <sheet name="Key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2" i="6" l="1"/>
  <c r="I81" i="6"/>
  <c r="I80" i="6"/>
  <c r="I74" i="6"/>
  <c r="I75" i="6"/>
  <c r="I76" i="6"/>
  <c r="I77" i="6"/>
  <c r="I78" i="6"/>
  <c r="I69" i="6"/>
  <c r="I70" i="6"/>
  <c r="I71" i="6"/>
  <c r="I72" i="6"/>
  <c r="I67" i="6"/>
  <c r="I63" i="6"/>
  <c r="I62" i="6"/>
  <c r="I61" i="6"/>
  <c r="I58" i="6"/>
  <c r="I57" i="6"/>
  <c r="I56" i="6"/>
  <c r="I49" i="6"/>
  <c r="I47" i="6"/>
  <c r="I48" i="6"/>
  <c r="I55" i="6"/>
  <c r="I51" i="6"/>
  <c r="I50" i="6"/>
  <c r="I54" i="6"/>
  <c r="I53" i="6"/>
  <c r="I52" i="6"/>
  <c r="I59" i="6"/>
  <c r="I60" i="6"/>
  <c r="I64" i="6"/>
  <c r="I65" i="6"/>
  <c r="I31" i="6"/>
  <c r="I44" i="6"/>
  <c r="I43" i="6"/>
  <c r="I41" i="6"/>
  <c r="I40" i="6"/>
  <c r="I39" i="6"/>
  <c r="I37" i="6"/>
  <c r="I36" i="6"/>
  <c r="I35" i="6"/>
  <c r="I34" i="6"/>
  <c r="I32" i="6"/>
  <c r="I30" i="6"/>
  <c r="I29" i="6"/>
  <c r="I27" i="6"/>
  <c r="I33" i="6"/>
  <c r="I26" i="6"/>
  <c r="I25" i="6"/>
  <c r="I21" i="6"/>
  <c r="I19" i="6"/>
  <c r="I17" i="6"/>
  <c r="I16" i="6"/>
  <c r="I15" i="6"/>
  <c r="I14" i="6"/>
  <c r="I3" i="6"/>
  <c r="I12" i="6"/>
  <c r="I11" i="6"/>
  <c r="I10" i="6"/>
  <c r="I9" i="6"/>
  <c r="I7" i="6"/>
  <c r="I82" i="5"/>
  <c r="I83" i="5"/>
  <c r="I81" i="5"/>
  <c r="I80" i="5"/>
  <c r="I77" i="5"/>
  <c r="I78" i="5"/>
  <c r="I79" i="5"/>
  <c r="I75" i="5"/>
  <c r="I74" i="5"/>
  <c r="I69" i="5"/>
  <c r="I70" i="5"/>
  <c r="I71" i="5"/>
  <c r="I72" i="5"/>
  <c r="I66" i="5"/>
  <c r="I65" i="5"/>
  <c r="I64" i="5"/>
  <c r="I62" i="5"/>
  <c r="I61" i="5"/>
  <c r="I60" i="5"/>
  <c r="I58" i="5"/>
  <c r="I57" i="5"/>
  <c r="I59" i="5"/>
  <c r="I55" i="5"/>
  <c r="I53" i="5"/>
  <c r="I52" i="5"/>
  <c r="I50" i="5"/>
  <c r="I49" i="5"/>
  <c r="I51" i="5"/>
  <c r="I22" i="5"/>
  <c r="I44" i="5"/>
  <c r="I42" i="5" l="1"/>
  <c r="I38" i="5"/>
  <c r="I37" i="5"/>
  <c r="I45" i="5"/>
  <c r="I41" i="5"/>
  <c r="I39" i="5"/>
  <c r="I36" i="5"/>
  <c r="I35" i="5"/>
  <c r="I27" i="5"/>
  <c r="I33" i="5"/>
  <c r="I32" i="5"/>
  <c r="I31" i="5"/>
  <c r="I29" i="5"/>
  <c r="I28" i="5"/>
  <c r="I23" i="5"/>
  <c r="I21" i="5"/>
  <c r="I19" i="5"/>
  <c r="I18" i="5"/>
  <c r="I12" i="5"/>
  <c r="I14" i="5"/>
  <c r="I17" i="5"/>
  <c r="I13" i="5"/>
  <c r="I15" i="5"/>
  <c r="I10" i="5"/>
  <c r="I11" i="5"/>
  <c r="I2" i="5"/>
  <c r="I8" i="5"/>
  <c r="I9" i="5"/>
  <c r="G41" i="10"/>
  <c r="G40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G37" i="10"/>
  <c r="I5" i="4"/>
  <c r="I27" i="3"/>
  <c r="G40" i="1"/>
  <c r="G39" i="1"/>
  <c r="G42" i="10" l="1"/>
  <c r="F1" i="10"/>
  <c r="G40" i="4"/>
  <c r="I8" i="4"/>
  <c r="G41" i="4"/>
  <c r="I6" i="4"/>
  <c r="G40" i="3"/>
  <c r="I85" i="6"/>
  <c r="G37" i="4"/>
  <c r="I7" i="4"/>
  <c r="I28" i="3"/>
  <c r="I35" i="3"/>
  <c r="I7" i="1"/>
  <c r="I2" i="6"/>
  <c r="I3" i="5"/>
  <c r="I5" i="3"/>
  <c r="I5" i="1" l="1"/>
  <c r="I13" i="4"/>
  <c r="I14" i="4"/>
  <c r="I12" i="4"/>
  <c r="I11" i="4"/>
  <c r="I10" i="4"/>
  <c r="I9" i="4"/>
  <c r="I34" i="3"/>
  <c r="I33" i="3"/>
  <c r="I32" i="3"/>
  <c r="I8" i="6" l="1"/>
  <c r="I13" i="6"/>
  <c r="I18" i="6"/>
  <c r="I20" i="6"/>
  <c r="I22" i="6"/>
  <c r="I23" i="6"/>
  <c r="I24" i="6"/>
  <c r="I28" i="6"/>
  <c r="I38" i="6"/>
  <c r="I42" i="6"/>
  <c r="I45" i="6"/>
  <c r="I46" i="6"/>
  <c r="I66" i="6"/>
  <c r="I68" i="6"/>
  <c r="I73" i="6"/>
  <c r="I79" i="6"/>
  <c r="I83" i="6"/>
  <c r="I84" i="6"/>
  <c r="I4" i="5"/>
  <c r="I5" i="5"/>
  <c r="I6" i="5"/>
  <c r="I16" i="5"/>
  <c r="I20" i="5"/>
  <c r="I24" i="5"/>
  <c r="I25" i="5"/>
  <c r="I26" i="5"/>
  <c r="I30" i="5"/>
  <c r="I34" i="5"/>
  <c r="I40" i="5"/>
  <c r="I43" i="5"/>
  <c r="I46" i="5"/>
  <c r="I47" i="5"/>
  <c r="I48" i="5"/>
  <c r="I54" i="5"/>
  <c r="I56" i="5"/>
  <c r="I63" i="5"/>
  <c r="I67" i="5"/>
  <c r="I68" i="5"/>
  <c r="I73" i="5"/>
  <c r="I76" i="5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9" i="3"/>
  <c r="I30" i="3"/>
  <c r="I31" i="3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41" i="3" l="1"/>
  <c r="E14" i="9"/>
  <c r="I4" i="6"/>
  <c r="I5" i="6"/>
  <c r="I6" i="6"/>
  <c r="I6" i="3"/>
  <c r="I7" i="3"/>
  <c r="I8" i="3"/>
  <c r="I9" i="3"/>
  <c r="G37" i="3"/>
  <c r="G36" i="1"/>
  <c r="G42" i="4" l="1"/>
  <c r="F1" i="4"/>
  <c r="G42" i="3"/>
  <c r="F1" i="3"/>
  <c r="G41" i="1"/>
  <c r="F1" i="1"/>
</calcChain>
</file>

<file path=xl/sharedStrings.xml><?xml version="1.0" encoding="utf-8"?>
<sst xmlns="http://schemas.openxmlformats.org/spreadsheetml/2006/main" count="1550" uniqueCount="314">
  <si>
    <t>From Date</t>
  </si>
  <si>
    <t>To Date</t>
  </si>
  <si>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</si>
  <si>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</si>
  <si>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</si>
  <si>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</si>
  <si>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</si>
  <si>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</si>
  <si>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</si>
  <si>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</si>
  <si>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</si>
  <si>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</si>
  <si>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</si>
  <si>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</si>
  <si>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</si>
  <si>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</si>
  <si>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</si>
  <si>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</si>
  <si>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</si>
  <si>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</si>
  <si>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</si>
  <si>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</si>
  <si>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</si>
  <si>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</si>
  <si>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</si>
  <si>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</si>
  <si>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</si>
  <si>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</si>
  <si>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</si>
  <si>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</si>
  <si>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</si>
  <si>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</si>
  <si>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</si>
  <si>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</si>
  <si>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AFA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</si>
  <si>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</si>
  <si>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</si>
  <si>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</si>
  <si>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</si>
  <si>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</si>
  <si>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</si>
  <si>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</si>
  <si>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</si>
  <si>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</si>
  <si>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</si>
  <si>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</si>
  <si>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</si>
  <si>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</si>
  <si>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</si>
  <si>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</si>
  <si>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</si>
  <si>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</si>
  <si>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</si>
  <si>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</si>
  <si>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</si>
  <si>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</si>
  <si>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Disc Bank</t>
  </si>
  <si>
    <t>Design</t>
  </si>
  <si>
    <t>Disc Health</t>
  </si>
  <si>
    <t>Documentation</t>
  </si>
  <si>
    <t>Sanele</t>
  </si>
  <si>
    <t>Disc Vitality</t>
  </si>
  <si>
    <t>Events</t>
  </si>
  <si>
    <t>Discovery</t>
  </si>
  <si>
    <t>ETL</t>
  </si>
  <si>
    <t>FrontEnd</t>
  </si>
  <si>
    <t>Installing</t>
  </si>
  <si>
    <t>Edmond</t>
  </si>
  <si>
    <t>FNB</t>
  </si>
  <si>
    <t>Meeting</t>
  </si>
  <si>
    <t>Lunch</t>
  </si>
  <si>
    <t>Other</t>
  </si>
  <si>
    <t>Kavish</t>
  </si>
  <si>
    <t>HealthForce</t>
  </si>
  <si>
    <t>Presenting</t>
  </si>
  <si>
    <t>Shaila</t>
  </si>
  <si>
    <t>Project Management</t>
  </si>
  <si>
    <t>ICAS</t>
  </si>
  <si>
    <t>Research</t>
  </si>
  <si>
    <t>Sales call</t>
  </si>
  <si>
    <t>SharePoint</t>
  </si>
  <si>
    <t>Albert</t>
  </si>
  <si>
    <t>Internal - SAMBE</t>
  </si>
  <si>
    <t>Testing</t>
  </si>
  <si>
    <t>Liberty</t>
  </si>
  <si>
    <t>Travel</t>
  </si>
  <si>
    <t>Eugene</t>
  </si>
  <si>
    <t>Troubleshooting</t>
  </si>
  <si>
    <t>Medicharge</t>
  </si>
  <si>
    <t>Waiting on client</t>
  </si>
  <si>
    <t>Aubrey</t>
  </si>
  <si>
    <t>Michelin</t>
  </si>
  <si>
    <t>Website content</t>
  </si>
  <si>
    <t>Website and collateral</t>
  </si>
  <si>
    <t>Northern Data</t>
  </si>
  <si>
    <t>Annual Leave</t>
  </si>
  <si>
    <t>Angela</t>
  </si>
  <si>
    <t>OK Furnitures</t>
  </si>
  <si>
    <t>Sick leave</t>
  </si>
  <si>
    <t>PPOServe</t>
  </si>
  <si>
    <t>Study Leave</t>
  </si>
  <si>
    <t>Siemon</t>
  </si>
  <si>
    <t>RMB</t>
  </si>
  <si>
    <t>Family Responsibility Leave</t>
  </si>
  <si>
    <t>RMB BPS</t>
  </si>
  <si>
    <t>Religious Leave</t>
  </si>
  <si>
    <t>Birthday leave</t>
  </si>
  <si>
    <t>RMB Data Management</t>
  </si>
  <si>
    <t>Public Holiday</t>
  </si>
  <si>
    <t>Sachar Mobile</t>
  </si>
  <si>
    <t>Sick Leave - half day</t>
  </si>
  <si>
    <t>Servest</t>
  </si>
  <si>
    <t>Zola</t>
  </si>
  <si>
    <t>Total Billable Hours</t>
  </si>
  <si>
    <t>DATE</t>
  </si>
  <si>
    <t>EXPENSE Description</t>
  </si>
  <si>
    <t>Type</t>
  </si>
  <si>
    <t>Chargeable to Client</t>
  </si>
  <si>
    <t>Client Name</t>
  </si>
  <si>
    <t>ZAR COST</t>
  </si>
  <si>
    <t>SLIP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</si>
  <si>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</si>
  <si>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</si>
  <si>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</si>
  <si>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</si>
  <si>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</si>
  <si>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</si>
  <si>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Sarah</t>
  </si>
  <si>
    <t>Example</t>
  </si>
  <si>
    <t>Indira</t>
  </si>
  <si>
    <t>Pfarelo</t>
  </si>
  <si>
    <t>ABSA</t>
  </si>
  <si>
    <t>Mazars</t>
  </si>
  <si>
    <t>Nedbank</t>
  </si>
  <si>
    <t>Detailed Description of task(s) done</t>
  </si>
  <si>
    <t>Day of Reconciliation</t>
  </si>
  <si>
    <t>Christmas</t>
  </si>
  <si>
    <t>Boxing Day</t>
  </si>
  <si>
    <t>Rahn</t>
  </si>
  <si>
    <t>Bongani</t>
  </si>
  <si>
    <t>Engelina</t>
  </si>
  <si>
    <t>Hamerl</t>
  </si>
  <si>
    <t>Sonika</t>
  </si>
  <si>
    <t>Yugeshin</t>
  </si>
  <si>
    <t>SBV</t>
  </si>
  <si>
    <t>Shaylin</t>
  </si>
  <si>
    <t>Amanda</t>
  </si>
  <si>
    <t>Ian</t>
  </si>
  <si>
    <t>Public holiday</t>
  </si>
  <si>
    <t>Support</t>
  </si>
  <si>
    <t>Work</t>
  </si>
  <si>
    <t>Column1</t>
  </si>
  <si>
    <t>HCI project</t>
  </si>
  <si>
    <t>ADVTech</t>
  </si>
  <si>
    <t>Banking Cluster Data Management</t>
  </si>
  <si>
    <t>Amplify Health</t>
  </si>
  <si>
    <t>Base 3</t>
  </si>
  <si>
    <t>Dentons</t>
  </si>
  <si>
    <t xml:space="preserve">Digiterra Standard bank </t>
  </si>
  <si>
    <t>Bianca</t>
  </si>
  <si>
    <t xml:space="preserve">Bruce </t>
  </si>
  <si>
    <t xml:space="preserve">Clement </t>
  </si>
  <si>
    <t>Discovery Corporate Systems</t>
  </si>
  <si>
    <t>Discovery People</t>
  </si>
  <si>
    <t>Fayruz</t>
  </si>
  <si>
    <t>Annual leave</t>
  </si>
  <si>
    <t>Study leave</t>
  </si>
  <si>
    <t>Sick leave - Half Day</t>
  </si>
  <si>
    <t>Yes</t>
  </si>
  <si>
    <t>Family Responsibility leave</t>
  </si>
  <si>
    <t>No</t>
  </si>
  <si>
    <t>Paternity leave</t>
  </si>
  <si>
    <t>Lehlohonolo</t>
  </si>
  <si>
    <t>RMB Carel</t>
  </si>
  <si>
    <t>Nkcubeko</t>
  </si>
  <si>
    <t>Transportholdings</t>
  </si>
  <si>
    <t>Ntombifuthi</t>
  </si>
  <si>
    <t>Sahur</t>
  </si>
  <si>
    <t xml:space="preserve">Shedo </t>
  </si>
  <si>
    <t xml:space="preserve">Tatenda </t>
  </si>
  <si>
    <t xml:space="preserve">Timothy </t>
  </si>
  <si>
    <t>Vincent</t>
  </si>
  <si>
    <t>Kanelo</t>
  </si>
  <si>
    <t>Roche</t>
  </si>
  <si>
    <t>Good Friday</t>
  </si>
  <si>
    <t>Phone</t>
  </si>
  <si>
    <t>WiFi</t>
  </si>
  <si>
    <t>Bihaag</t>
  </si>
  <si>
    <t>Graduate Onboarding</t>
  </si>
  <si>
    <t>Started creating Dreamboard</t>
  </si>
  <si>
    <t>Continued working on dreamboard</t>
  </si>
  <si>
    <t>Researched data and information concepts</t>
  </si>
  <si>
    <t>Continued research on data concepts</t>
  </si>
  <si>
    <t>Onboarding day 1: presenting dream board</t>
  </si>
  <si>
    <t>Setting up laptop</t>
  </si>
  <si>
    <t>Onboarding day 2: data management</t>
  </si>
  <si>
    <t>Conducting research on data lifecycle</t>
  </si>
  <si>
    <t>Mentor Introduction</t>
  </si>
  <si>
    <t>Mentor meeting</t>
  </si>
  <si>
    <t>Creating confluence pages</t>
  </si>
  <si>
    <t>Developing confluence pages</t>
  </si>
  <si>
    <t>Graduate work</t>
  </si>
  <si>
    <t>Graduate training</t>
  </si>
  <si>
    <t>Presented confluence pages on databases to mentor</t>
  </si>
  <si>
    <t>Researched data Architecture and governance</t>
  </si>
  <si>
    <t xml:space="preserve">Created group MS team </t>
  </si>
  <si>
    <t>Watched udemy course on databases</t>
  </si>
  <si>
    <t>Training with mentor</t>
  </si>
  <si>
    <t>Aquiring timesheet information</t>
  </si>
  <si>
    <t>Group work</t>
  </si>
  <si>
    <t>Reviewing and discussing data management conepts for presentation</t>
  </si>
  <si>
    <t xml:space="preserve">Mentor training </t>
  </si>
  <si>
    <t>Researched and created powerpoint on mindsets</t>
  </si>
  <si>
    <t>Meeting to compile powerpoint slides</t>
  </si>
  <si>
    <t>Presented mindset powerpoint</t>
  </si>
  <si>
    <t>Researched ERD,DevOps,VCS</t>
  </si>
  <si>
    <t>Presented ERD,DevOps,VCS</t>
  </si>
  <si>
    <t>Graduate meeting</t>
  </si>
  <si>
    <t>Q&amp;A with graduates</t>
  </si>
  <si>
    <t>Compiled powerpoint slides for presentation.</t>
  </si>
  <si>
    <t>Made notes on udemy course</t>
  </si>
  <si>
    <t>Internal training</t>
  </si>
  <si>
    <t>Types of attacks</t>
  </si>
  <si>
    <t>Completing timesheet for feb, week 1</t>
  </si>
  <si>
    <t>NA</t>
  </si>
  <si>
    <t>Attended a funeral</t>
  </si>
  <si>
    <t>Completing Sambe CV</t>
  </si>
  <si>
    <t>Watching Udemy course on Git and Github</t>
  </si>
  <si>
    <t>Mentor training on Git</t>
  </si>
  <si>
    <t>Mentor Training</t>
  </si>
  <si>
    <t>Forking Github repositories</t>
  </si>
  <si>
    <t>Working on GitHub Pull requests</t>
  </si>
  <si>
    <t>Summarzing Git and GitHub course</t>
  </si>
  <si>
    <t>Documenting GitHub merges on confluence</t>
  </si>
  <si>
    <t>General meeting, helping with Git Repos</t>
  </si>
  <si>
    <t>Continued working on GitHub repo</t>
  </si>
  <si>
    <t>Merging Github Remote repo branches</t>
  </si>
  <si>
    <t>Creating GitHub pull requests</t>
  </si>
  <si>
    <t>Started MS SQL Server Udemy course</t>
  </si>
  <si>
    <t>Meeting with graduate to work on GitHub</t>
  </si>
  <si>
    <t>Researching and documenting scrum vs kanban on confluence</t>
  </si>
  <si>
    <t>Mentor training</t>
  </si>
  <si>
    <t>Worked on documenting distributed systems on confluence</t>
  </si>
  <si>
    <t>Meeting with graduates to work on collaborative confluence page</t>
  </si>
  <si>
    <t>Finalizing distributed system confluence page</t>
  </si>
  <si>
    <t>Watching Udemy course on MS SQL Server</t>
  </si>
  <si>
    <t>Practicing SQL Queries from Udemy Course on MS SQL Server</t>
  </si>
  <si>
    <t>Data Management Presentation Practice on Teams</t>
  </si>
  <si>
    <t>Watching MS SQL Udemy course</t>
  </si>
  <si>
    <t>Designing PowerPoint Presentation</t>
  </si>
  <si>
    <t>Meeting with graduates for presentation practicing</t>
  </si>
  <si>
    <t xml:space="preserve">Mentor Training </t>
  </si>
  <si>
    <t>MS SQL Server query practicing</t>
  </si>
  <si>
    <t>Data Management Presentation to Shaila on teams</t>
  </si>
  <si>
    <t>Executing Queries on MS SQL Server</t>
  </si>
  <si>
    <t>Internal Training Deep Learning</t>
  </si>
  <si>
    <t>Meeting with team for creating new PowerPoing</t>
  </si>
  <si>
    <t>Creating database analysis examples for Adventureworks data</t>
  </si>
  <si>
    <t>Using MS SQL Server queries to perform analysis on data</t>
  </si>
  <si>
    <t xml:space="preserve">Watching MSSQL course on Udemy </t>
  </si>
  <si>
    <t>Graduate meering</t>
  </si>
  <si>
    <t>Meeting with grad team to compile PowerPoint</t>
  </si>
  <si>
    <t>Mentor one on one session discussing work progression</t>
  </si>
  <si>
    <t xml:space="preserve">Watching MS SQL Udemy course </t>
  </si>
  <si>
    <t>Teams meeting on Personal Branding by Shaila</t>
  </si>
  <si>
    <t>Meeting with grad team, understanding github requirements from mentor</t>
  </si>
  <si>
    <t>Performing Github actions for sql scripts</t>
  </si>
  <si>
    <t>Watching MS SQL Udemy course and creating SQL Scripts</t>
  </si>
  <si>
    <t>Completing MS SQL Course content (Watching and practicing)</t>
  </si>
  <si>
    <t>Creating Git action workflow for MS SQL Database with Azure database,MS SQL, and Visual Studio(Updating database through Git actions).</t>
  </si>
  <si>
    <t>MS SQL Udemy course practical work, executing SQL queries</t>
  </si>
  <si>
    <t xml:space="preserve">Compiling Data management Powerpoint and formatting text </t>
  </si>
  <si>
    <t xml:space="preserve">Compiling Powerpointwork with grad team </t>
  </si>
  <si>
    <t>Watching SQL Udemy course(70-461)</t>
  </si>
  <si>
    <t>Performing SQL queries on Udemy course.</t>
  </si>
  <si>
    <t>Mentor training 1 on 1 session</t>
  </si>
  <si>
    <t>Meeting with Pranav to assist with Github Actions</t>
  </si>
  <si>
    <t>Watching Udemy course on MS SQL Querys.</t>
  </si>
  <si>
    <t>Graduate Meeting</t>
  </si>
  <si>
    <t xml:space="preserve">Creating GitHub actions pipelines </t>
  </si>
  <si>
    <t>Working on Githu and GitHub actions</t>
  </si>
  <si>
    <t>Meeting with Bavesh to present GitHub actions</t>
  </si>
  <si>
    <t>Grafuate work</t>
  </si>
  <si>
    <t>Creating new powerpoint for presentation with Bavesh</t>
  </si>
  <si>
    <t>Performing analysis on database for SSRS report (task from Bavesh)</t>
  </si>
  <si>
    <t>Gradute Meeting</t>
  </si>
  <si>
    <t>Presention in GitHub actions and SSRS Reports</t>
  </si>
  <si>
    <t xml:space="preserve">Sambe Daily Scrum, showcase on PowerBI quality </t>
  </si>
  <si>
    <t>SSRS Report Building</t>
  </si>
  <si>
    <t>Way of work presentation by Shaila</t>
  </si>
  <si>
    <t>Data Management Presentation to Shaila</t>
  </si>
  <si>
    <t xml:space="preserve">Mentor training  </t>
  </si>
  <si>
    <t>Meeting to compile Final Compilation of DM PowerPoint with graduate team</t>
  </si>
  <si>
    <t>Summarisng SQL Server course(70-461)</t>
  </si>
  <si>
    <t xml:space="preserve">Mentor Meeting </t>
  </si>
  <si>
    <t>Developing GitHub actions for SSRS report</t>
  </si>
  <si>
    <t>Meeting with Pranav to develop GitHub workflow for SSRS Reports</t>
  </si>
  <si>
    <t>Watching Udemy course for SSRS Reports</t>
  </si>
  <si>
    <t xml:space="preserve">Completing Adventureworks SQL Exercises </t>
  </si>
  <si>
    <t xml:space="preserve">Researching GitHub actions for SSRS </t>
  </si>
  <si>
    <t>Internal Training | Creating Power BI Scrims in Canva - Angela Howell in MS Teams</t>
  </si>
  <si>
    <t>Meeting with Grad team to develop GitHub workflow for SSRS</t>
  </si>
  <si>
    <t>yes</t>
  </si>
  <si>
    <t>Wifi Bill</t>
  </si>
  <si>
    <t>Phone Bill</t>
  </si>
  <si>
    <t>Welcome onbording day 1</t>
  </si>
  <si>
    <t xml:space="preserve">Bihaag </t>
  </si>
  <si>
    <t>no</t>
  </si>
  <si>
    <t>PHILIPS</t>
  </si>
  <si>
    <t>APPLE</t>
  </si>
  <si>
    <t>Hello</t>
  </si>
  <si>
    <t>Red</t>
  </si>
  <si>
    <t>Black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</si>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</sst>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h]:mm"/>
    <numFmt numFmtId="165" formatCode="h:mm;@"/>
    <numFmt numFmtId="166" formatCode="_ [$R-1C09]\ * #,##0.00_ ;_ [$R-1C09]\ * \-#,##0.00_ ;_ [$R-1C09]\ * &quot;-&quot;??_ ;_ @_ "/>
  </numFmts>
  <fonts count="19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6"/>
      <color theme="1"/>
      <name val="Tw Cen MT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4D90FE"/>
      </left>
      <right/>
      <top style="medium">
        <color rgb="FF4D90FE"/>
      </top>
      <bottom/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 style="medium">
        <color rgb="FF4D90FE"/>
      </left>
      <right/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12" fillId="0" borderId="2" xfId="0" applyFont="1" applyBorder="1"/>
    <xf numFmtId="0" fontId="4" fillId="0" borderId="0" xfId="0" applyFont="1"/>
    <xf numFmtId="0" fontId="12" fillId="0" borderId="4" xfId="0" applyFont="1" applyBorder="1"/>
    <xf numFmtId="0" fontId="12" fillId="0" borderId="5" xfId="0" applyFont="1" applyBorder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0" fontId="12" fillId="0" borderId="1" xfId="0" applyFont="1" applyBorder="1"/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14" fontId="4" fillId="0" borderId="2" xfId="0" applyNumberFormat="1" applyFont="1" applyBorder="1"/>
    <xf numFmtId="164" fontId="4" fillId="2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2" fillId="0" borderId="3" xfId="0" applyFont="1" applyBorder="1"/>
    <xf numFmtId="14" fontId="4" fillId="0" borderId="4" xfId="0" applyNumberFormat="1" applyFont="1" applyBorder="1"/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3" xfId="0" applyNumberFormat="1" applyFont="1" applyBorder="1" applyAlignment="1">
      <alignment wrapText="1"/>
    </xf>
    <xf numFmtId="0" fontId="2" fillId="0" borderId="0" xfId="0" applyFont="1"/>
    <xf numFmtId="0" fontId="14" fillId="5" borderId="25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 wrapText="1"/>
    </xf>
    <xf numFmtId="166" fontId="14" fillId="5" borderId="28" xfId="0" applyNumberFormat="1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14" fontId="14" fillId="0" borderId="29" xfId="0" applyNumberFormat="1" applyFont="1" applyBorder="1" applyAlignment="1">
      <alignment horizontal="right" vertical="center"/>
    </xf>
    <xf numFmtId="0" fontId="14" fillId="0" borderId="30" xfId="0" applyFont="1" applyBorder="1" applyAlignment="1">
      <alignment horizontal="left" vertical="center"/>
    </xf>
    <xf numFmtId="166" fontId="14" fillId="0" borderId="31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6" fillId="4" borderId="17" xfId="0" applyFont="1" applyFill="1" applyBorder="1"/>
    <xf numFmtId="0" fontId="16" fillId="4" borderId="18" xfId="0" applyFont="1" applyFill="1" applyBorder="1"/>
    <xf numFmtId="0" fontId="17" fillId="8" borderId="22" xfId="0" applyFont="1" applyFill="1" applyBorder="1" applyProtection="1">
      <protection locked="0"/>
    </xf>
    <xf numFmtId="0" fontId="17" fillId="9" borderId="35" xfId="0" applyFont="1" applyFill="1" applyBorder="1"/>
    <xf numFmtId="0" fontId="11" fillId="0" borderId="18" xfId="0" applyFont="1" applyBorder="1"/>
    <xf numFmtId="0" fontId="17" fillId="9" borderId="20" xfId="0" applyFont="1" applyFill="1" applyBorder="1"/>
    <xf numFmtId="0" fontId="17" fillId="0" borderId="36" xfId="0" applyFont="1" applyBorder="1" applyAlignment="1">
      <alignment horizontal="left"/>
    </xf>
    <xf numFmtId="0" fontId="17" fillId="8" borderId="21" xfId="0" applyFont="1" applyFill="1" applyBorder="1"/>
    <xf numFmtId="0" fontId="17" fillId="8" borderId="37" xfId="0" applyFont="1" applyFill="1" applyBorder="1"/>
    <xf numFmtId="0" fontId="17" fillId="8" borderId="0" xfId="0" applyFont="1" applyFill="1"/>
    <xf numFmtId="0" fontId="17" fillId="10" borderId="36" xfId="0" applyFont="1" applyFill="1" applyBorder="1" applyAlignment="1">
      <alignment horizontal="left"/>
    </xf>
    <xf numFmtId="0" fontId="17" fillId="9" borderId="21" xfId="0" applyFont="1" applyFill="1" applyBorder="1"/>
    <xf numFmtId="0" fontId="17" fillId="9" borderId="19" xfId="0" applyFont="1" applyFill="1" applyBorder="1" applyProtection="1">
      <protection locked="0"/>
    </xf>
    <xf numFmtId="0" fontId="17" fillId="9" borderId="37" xfId="0" applyFont="1" applyFill="1" applyBorder="1"/>
    <xf numFmtId="0" fontId="17" fillId="9" borderId="0" xfId="0" applyFont="1" applyFill="1"/>
    <xf numFmtId="0" fontId="17" fillId="11" borderId="36" xfId="0" applyFont="1" applyFill="1" applyBorder="1" applyAlignment="1">
      <alignment horizontal="left"/>
    </xf>
    <xf numFmtId="0" fontId="11" fillId="0" borderId="22" xfId="0" applyFont="1" applyBorder="1" applyProtection="1">
      <protection locked="0"/>
    </xf>
    <xf numFmtId="0" fontId="11" fillId="0" borderId="22" xfId="0" applyFont="1" applyBorder="1"/>
    <xf numFmtId="0" fontId="17" fillId="0" borderId="22" xfId="0" applyFont="1" applyBorder="1"/>
    <xf numFmtId="0" fontId="17" fillId="9" borderId="38" xfId="0" applyFont="1" applyFill="1" applyBorder="1"/>
    <xf numFmtId="0" fontId="17" fillId="9" borderId="22" xfId="0" applyFont="1" applyFill="1" applyBorder="1" applyProtection="1">
      <protection locked="0"/>
    </xf>
    <xf numFmtId="0" fontId="1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36" xfId="0" applyFont="1" applyBorder="1"/>
    <xf numFmtId="0" fontId="17" fillId="8" borderId="0" xfId="0" applyFont="1" applyFill="1" applyProtection="1">
      <protection locked="0"/>
    </xf>
    <xf numFmtId="0" fontId="17" fillId="0" borderId="36" xfId="0" applyFont="1" applyBorder="1"/>
    <xf numFmtId="0" fontId="17" fillId="0" borderId="39" xfId="0" applyFont="1" applyBorder="1" applyAlignment="1">
      <alignment horizontal="left"/>
    </xf>
    <xf numFmtId="0" fontId="17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40" xfId="0" applyFont="1" applyBorder="1"/>
    <xf numFmtId="0" fontId="17" fillId="0" borderId="33" xfId="0" applyFont="1" applyBorder="1" applyAlignment="1">
      <alignment horizontal="left"/>
    </xf>
    <xf numFmtId="0" fontId="17" fillId="10" borderId="6" xfId="0" applyFont="1" applyFill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7" fillId="10" borderId="7" xfId="0" applyFont="1" applyFill="1" applyBorder="1" applyAlignment="1">
      <alignment horizontal="left"/>
    </xf>
    <xf numFmtId="0" fontId="17" fillId="9" borderId="42" xfId="0" applyFont="1" applyFill="1" applyBorder="1" applyAlignment="1">
      <alignment wrapText="1"/>
    </xf>
    <xf numFmtId="0" fontId="17" fillId="0" borderId="42" xfId="0" applyFont="1" applyBorder="1" applyAlignment="1">
      <alignment wrapText="1"/>
    </xf>
    <xf numFmtId="0" fontId="17" fillId="8" borderId="42" xfId="0" applyFont="1" applyFill="1" applyBorder="1" applyAlignment="1">
      <alignment wrapText="1"/>
    </xf>
    <xf numFmtId="0" fontId="17" fillId="0" borderId="43" xfId="0" applyFont="1" applyBorder="1" applyAlignment="1">
      <alignment wrapText="1"/>
    </xf>
    <xf numFmtId="0" fontId="17" fillId="9" borderId="44" xfId="0" applyFont="1" applyFill="1" applyBorder="1" applyAlignment="1">
      <alignment wrapText="1"/>
    </xf>
    <xf numFmtId="0" fontId="17" fillId="9" borderId="43" xfId="0" applyFont="1" applyFill="1" applyBorder="1" applyAlignment="1">
      <alignment wrapText="1"/>
    </xf>
    <xf numFmtId="0" fontId="17" fillId="9" borderId="45" xfId="0" applyFont="1" applyFill="1" applyBorder="1" applyAlignment="1">
      <alignment wrapText="1"/>
    </xf>
    <xf numFmtId="0" fontId="17" fillId="0" borderId="45" xfId="0" applyFont="1" applyBorder="1" applyAlignment="1">
      <alignment wrapText="1"/>
    </xf>
    <xf numFmtId="0" fontId="17" fillId="9" borderId="45" xfId="0" applyFont="1" applyFill="1" applyBorder="1"/>
    <xf numFmtId="0" fontId="17" fillId="9" borderId="46" xfId="0" applyFont="1" applyFill="1" applyBorder="1" applyAlignment="1">
      <alignment wrapText="1"/>
    </xf>
    <xf numFmtId="0" fontId="11" fillId="0" borderId="45" xfId="0" applyFont="1" applyBorder="1" applyAlignment="1">
      <alignment wrapText="1"/>
    </xf>
    <xf numFmtId="0" fontId="17" fillId="8" borderId="45" xfId="0" applyFont="1" applyFill="1" applyBorder="1" applyAlignment="1">
      <alignment wrapText="1"/>
    </xf>
    <xf numFmtId="0" fontId="17" fillId="0" borderId="46" xfId="0" applyFont="1" applyBorder="1" applyAlignment="1">
      <alignment wrapText="1"/>
    </xf>
    <xf numFmtId="0" fontId="17" fillId="10" borderId="39" xfId="0" applyFont="1" applyFill="1" applyBorder="1" applyAlignment="1">
      <alignment horizontal="left"/>
    </xf>
    <xf numFmtId="0" fontId="17" fillId="9" borderId="36" xfId="0" applyFont="1" applyFill="1" applyBorder="1" applyAlignment="1">
      <alignment wrapText="1"/>
    </xf>
    <xf numFmtId="0" fontId="17" fillId="0" borderId="42" xfId="0" applyFont="1" applyBorder="1" applyAlignment="1">
      <alignment horizontal="left"/>
    </xf>
    <xf numFmtId="0" fontId="17" fillId="0" borderId="36" xfId="0" applyFont="1" applyBorder="1" applyAlignment="1">
      <alignment horizontal="left" wrapText="1"/>
    </xf>
    <xf numFmtId="0" fontId="17" fillId="0" borderId="41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165" fontId="4" fillId="6" borderId="6" xfId="0" applyNumberFormat="1" applyFont="1" applyFill="1" applyBorder="1"/>
    <xf numFmtId="14" fontId="11" fillId="0" borderId="6" xfId="0" applyNumberFormat="1" applyFont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1" fillId="0" borderId="6" xfId="0" applyFont="1" applyBorder="1"/>
    <xf numFmtId="14" fontId="0" fillId="0" borderId="47" xfId="0" applyNumberFormat="1" applyBorder="1" applyAlignment="1">
      <alignment horizontal="left" vertical="center"/>
    </xf>
    <xf numFmtId="14" fontId="14" fillId="0" borderId="47" xfId="0" applyNumberFormat="1" applyFont="1" applyBorder="1" applyAlignment="1">
      <alignment horizontal="left" vertical="center"/>
    </xf>
    <xf numFmtId="14" fontId="14" fillId="0" borderId="48" xfId="0" applyNumberFormat="1" applyFont="1" applyBorder="1" applyAlignment="1">
      <alignment horizontal="left" vertical="center"/>
    </xf>
    <xf numFmtId="14" fontId="14" fillId="0" borderId="24" xfId="0" applyNumberFormat="1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166" fontId="14" fillId="0" borderId="32" xfId="0" applyNumberFormat="1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8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65367</xdr:colOff>
      <xdr:row>0</xdr:row>
      <xdr:rowOff>0</xdr:rowOff>
    </xdr:from>
    <xdr:to>
      <xdr:col>6</xdr:col>
      <xdr:colOff>1597418</xdr:colOff>
      <xdr:row>2</xdr:row>
      <xdr:rowOff>124385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0367" y="0"/>
          <a:ext cx="1532051" cy="47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65367</xdr:colOff>
      <xdr:row>0</xdr:row>
      <xdr:rowOff>0</xdr:rowOff>
    </xdr:from>
    <xdr:to>
      <xdr:col>6</xdr:col>
      <xdr:colOff>1597418</xdr:colOff>
      <xdr:row>2</xdr:row>
      <xdr:rowOff>130735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6F265A-2F4C-40C0-A128-919CE24A0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1029" y="0"/>
          <a:ext cx="1532051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118533</xdr:colOff>
      <xdr:row>0</xdr:row>
      <xdr:rowOff>0</xdr:rowOff>
    </xdr:from>
    <xdr:to>
      <xdr:col>7</xdr:col>
      <xdr:colOff>67317</xdr:colOff>
      <xdr:row>2</xdr:row>
      <xdr:rowOff>129117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78336-0DFB-4E7D-925A-F3156944C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9733" y="0"/>
          <a:ext cx="1532051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84666</xdr:colOff>
      <xdr:row>0</xdr:row>
      <xdr:rowOff>0</xdr:rowOff>
    </xdr:from>
    <xdr:to>
      <xdr:col>6</xdr:col>
      <xdr:colOff>1616717</xdr:colOff>
      <xdr:row>2</xdr:row>
      <xdr:rowOff>129117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688DA4-322C-412D-9DF4-5123130B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5866" y="0"/>
          <a:ext cx="1532051" cy="476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I36" totalsRowShown="0" headerRowDxfId="82" dataDxfId="81">
  <autoFilter ref="H2:I36" xr:uid="{2E876225-7964-4082-91F1-C6221C464408}"/>
  <sortState xmlns:xlrd2="http://schemas.microsoft.com/office/spreadsheetml/2017/richdata2" ref="H3:H16">
    <sortCondition ref="H2:H16"/>
  </sortState>
  <tableColumns count="2">
    <tableColumn id="1" xr3:uid="{3D8A7EA6-15F0-4316-82E6-3A8BEDEC3407}" name="Description" dataDxfId="80"/>
    <tableColumn id="2" xr3:uid="{234A6588-4DEA-4067-9367-AEAFE02CA40D}" name="Column1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3B364-E371-4FDA-AAAA-28569D750279}" name="ResourceTable" displayName="ResourceTable" ref="K2:K120" totalsRowShown="0" headerRowDxfId="78" dataDxfId="77">
  <autoFilter ref="K2:K120" xr:uid="{7F33B364-E371-4FDA-AAAA-28569D750279}"/>
  <sortState xmlns:xlrd2="http://schemas.microsoft.com/office/spreadsheetml/2017/richdata2" ref="K3:K120">
    <sortCondition ref="K57:K120"/>
  </sortState>
  <tableColumns count="1">
    <tableColumn id="1" xr3:uid="{5E76A4B7-2733-4C8D-9A5F-F7B965721D23}" name="Resource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19" totalsRowShown="0" headerRowDxfId="75" dataDxfId="74" tableBorderDxfId="73">
  <autoFilter ref="F2:F1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Work" dataDxfId="7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1:K45"/>
  <sheetViews>
    <sheetView zoomScale="74" zoomScaleNormal="74" workbookViewId="0">
      <selection activeCell="C9" sqref="C9"/>
    </sheetView>
  </sheetViews>
  <sheetFormatPr defaultColWidth="8.625" defaultRowHeight="12.75" x14ac:dyDescent="0.2"/>
  <cols>
    <col min="1" max="1" width="12" style="24" customWidth="1"/>
    <col min="2" max="2" width="12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4" style="24" customWidth="1"/>
    <col min="9" max="16384" width="8.625" style="24"/>
  </cols>
  <sheetData>
    <row r="1" spans="1:11" x14ac:dyDescent="0.2">
      <c r="A1" s="39" t="s">
        <v>0</v>
      </c>
      <c r="B1" s="22">
        <v>45200</v>
      </c>
      <c r="C1" s="44"/>
      <c r="D1" s="23"/>
      <c r="E1" s="23" t="s">
        <v>113</v>
      </c>
      <c r="F1" s="45">
        <f>G40</f>
        <v>0.33333333333333331</v>
      </c>
      <c r="I1" s="46"/>
    </row>
    <row r="2" spans="1:11" ht="13.5" thickBot="1" x14ac:dyDescent="0.25">
      <c r="A2" s="47" t="s">
        <v>1</v>
      </c>
      <c r="B2" s="22">
        <v>45230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2</v>
      </c>
      <c r="B4" s="28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50" t="s">
        <v>9</v>
      </c>
      <c r="I4" s="29" t="s">
        <v>10</v>
      </c>
      <c r="J4" s="29" t="s">
        <v>11</v>
      </c>
      <c r="K4" s="51" t="s">
        <v>12</v>
      </c>
    </row>
    <row r="5" spans="1:11" x14ac:dyDescent="0.2">
      <c r="A5" s="34">
        <v>45200</v>
      </c>
      <c r="B5" s="34" t="s">
        <v>18</v>
      </c>
      <c r="C5" s="35"/>
      <c r="D5" s="35"/>
      <c r="E5" s="35"/>
      <c r="F5" s="35"/>
      <c r="G5" s="35"/>
      <c r="H5" s="36"/>
      <c r="I5" s="37">
        <f>K5-J5</f>
        <v>0</v>
      </c>
      <c r="J5" s="38"/>
      <c r="K5" s="38"/>
    </row>
    <row r="6" spans="1:11" x14ac:dyDescent="0.2">
      <c r="A6" s="22">
        <v>45201</v>
      </c>
      <c r="B6" s="22" t="s">
        <v>19</v>
      </c>
      <c r="C6" s="30" t="s">
        <v>128</v>
      </c>
      <c r="D6" s="30" t="s">
        <v>82</v>
      </c>
      <c r="E6" s="30" t="s">
        <v>128</v>
      </c>
      <c r="F6" s="30" t="s">
        <v>47</v>
      </c>
      <c r="G6" s="30" t="s">
        <v>15</v>
      </c>
      <c r="H6" s="31" t="s">
        <v>134</v>
      </c>
      <c r="I6" s="32">
        <f t="shared" ref="I6:I35" si="0">K6-J6</f>
        <v>0.33333333333333331</v>
      </c>
      <c r="J6" s="33">
        <v>0.33333333333333331</v>
      </c>
      <c r="K6" s="33">
        <v>0.66666666666666663</v>
      </c>
    </row>
    <row r="7" spans="1:11" x14ac:dyDescent="0.2">
      <c r="A7" s="22">
        <v>45202</v>
      </c>
      <c r="B7" s="22" t="s">
        <v>20</v>
      </c>
      <c r="C7" s="30"/>
      <c r="D7" s="30"/>
      <c r="E7" s="30"/>
      <c r="F7" s="30"/>
      <c r="G7" s="30"/>
      <c r="H7" s="31"/>
      <c r="I7" s="32">
        <f t="shared" si="0"/>
        <v>0</v>
      </c>
      <c r="J7" s="33"/>
      <c r="K7" s="33"/>
    </row>
    <row r="8" spans="1:11" x14ac:dyDescent="0.2">
      <c r="A8" s="22">
        <v>45203</v>
      </c>
      <c r="B8" s="22" t="s">
        <v>21</v>
      </c>
      <c r="C8" s="30"/>
      <c r="D8" s="30"/>
      <c r="E8" s="30"/>
      <c r="F8" s="30"/>
      <c r="G8" s="30"/>
      <c r="H8" s="31"/>
      <c r="I8" s="32">
        <f t="shared" si="0"/>
        <v>0</v>
      </c>
      <c r="J8" s="33"/>
      <c r="K8" s="33"/>
    </row>
    <row r="9" spans="1:11" x14ac:dyDescent="0.2">
      <c r="A9" s="22">
        <v>45204</v>
      </c>
      <c r="B9" s="22" t="s">
        <v>22</v>
      </c>
      <c r="C9" s="30"/>
      <c r="D9" s="30"/>
      <c r="E9" s="30"/>
      <c r="F9" s="30"/>
      <c r="G9" s="30"/>
      <c r="H9" s="31"/>
      <c r="I9" s="32">
        <f t="shared" si="0"/>
        <v>0</v>
      </c>
      <c r="J9" s="33"/>
      <c r="K9" s="33"/>
    </row>
    <row r="10" spans="1:11" x14ac:dyDescent="0.2">
      <c r="A10" s="22">
        <v>45205</v>
      </c>
      <c r="B10" s="22" t="s">
        <v>13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34">
        <v>45206</v>
      </c>
      <c r="B11" s="34" t="s">
        <v>16</v>
      </c>
      <c r="C11" s="35"/>
      <c r="D11" s="35"/>
      <c r="E11" s="35"/>
      <c r="F11" s="35"/>
      <c r="G11" s="35"/>
      <c r="H11" s="36"/>
      <c r="I11" s="37">
        <f t="shared" si="0"/>
        <v>0</v>
      </c>
      <c r="J11" s="38"/>
      <c r="K11" s="38"/>
    </row>
    <row r="12" spans="1:11" x14ac:dyDescent="0.2">
      <c r="A12" s="34">
        <v>45207</v>
      </c>
      <c r="B12" s="34" t="s">
        <v>18</v>
      </c>
      <c r="C12" s="35"/>
      <c r="D12" s="35"/>
      <c r="E12" s="35"/>
      <c r="F12" s="35"/>
      <c r="G12" s="35"/>
      <c r="H12" s="36"/>
      <c r="I12" s="37">
        <f t="shared" si="0"/>
        <v>0</v>
      </c>
      <c r="J12" s="38"/>
      <c r="K12" s="38"/>
    </row>
    <row r="13" spans="1:11" x14ac:dyDescent="0.2">
      <c r="A13" s="22">
        <v>45208</v>
      </c>
      <c r="B13" s="22" t="s">
        <v>19</v>
      </c>
      <c r="C13" s="30"/>
      <c r="D13" s="30"/>
      <c r="E13" s="30"/>
      <c r="F13" s="30"/>
      <c r="G13" s="30"/>
      <c r="H13" s="31"/>
      <c r="I13" s="32">
        <f t="shared" si="0"/>
        <v>0</v>
      </c>
      <c r="J13" s="33"/>
      <c r="K13" s="33"/>
    </row>
    <row r="14" spans="1:11" x14ac:dyDescent="0.2">
      <c r="A14" s="22">
        <v>45209</v>
      </c>
      <c r="B14" s="22" t="s">
        <v>20</v>
      </c>
      <c r="C14" s="30"/>
      <c r="D14" s="30"/>
      <c r="E14" s="30"/>
      <c r="F14" s="30"/>
      <c r="G14" s="30"/>
      <c r="H14" s="31"/>
      <c r="I14" s="32">
        <f t="shared" si="0"/>
        <v>0</v>
      </c>
      <c r="J14" s="33"/>
      <c r="K14" s="33"/>
    </row>
    <row r="15" spans="1:11" x14ac:dyDescent="0.2">
      <c r="A15" s="22">
        <v>45210</v>
      </c>
      <c r="B15" s="22" t="s">
        <v>21</v>
      </c>
      <c r="C15" s="30"/>
      <c r="D15" s="30"/>
      <c r="E15" s="30"/>
      <c r="F15" s="30"/>
      <c r="G15" s="30"/>
      <c r="H15" s="31"/>
      <c r="I15" s="32">
        <f t="shared" si="0"/>
        <v>0</v>
      </c>
      <c r="J15" s="33"/>
      <c r="K15" s="33"/>
    </row>
    <row r="16" spans="1:11" x14ac:dyDescent="0.2">
      <c r="A16" s="22">
        <v>45211</v>
      </c>
      <c r="B16" s="22" t="s">
        <v>22</v>
      </c>
      <c r="C16" s="30"/>
      <c r="D16" s="30"/>
      <c r="E16" s="30"/>
      <c r="F16" s="30"/>
      <c r="G16" s="30"/>
      <c r="H16" s="31"/>
      <c r="I16" s="32">
        <f t="shared" si="0"/>
        <v>0</v>
      </c>
      <c r="J16" s="33"/>
      <c r="K16" s="33"/>
    </row>
    <row r="17" spans="1:11" x14ac:dyDescent="0.2">
      <c r="A17" s="22">
        <v>45212</v>
      </c>
      <c r="B17" s="22" t="s">
        <v>13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34">
        <v>45213</v>
      </c>
      <c r="B18" s="34" t="s">
        <v>16</v>
      </c>
      <c r="C18" s="35"/>
      <c r="D18" s="35"/>
      <c r="E18" s="35"/>
      <c r="F18" s="35"/>
      <c r="G18" s="35"/>
      <c r="H18" s="36"/>
      <c r="I18" s="37">
        <f t="shared" si="0"/>
        <v>0</v>
      </c>
      <c r="J18" s="38"/>
      <c r="K18" s="38"/>
    </row>
    <row r="19" spans="1:11" x14ac:dyDescent="0.2">
      <c r="A19" s="34">
        <v>45214</v>
      </c>
      <c r="B19" s="34" t="s">
        <v>18</v>
      </c>
      <c r="C19" s="35"/>
      <c r="D19" s="35"/>
      <c r="E19" s="35"/>
      <c r="F19" s="35"/>
      <c r="G19" s="35"/>
      <c r="H19" s="36"/>
      <c r="I19" s="37">
        <f t="shared" si="0"/>
        <v>0</v>
      </c>
      <c r="J19" s="38"/>
      <c r="K19" s="38"/>
    </row>
    <row r="20" spans="1:11" x14ac:dyDescent="0.2">
      <c r="A20" s="22">
        <v>45215</v>
      </c>
      <c r="B20" s="22" t="s">
        <v>19</v>
      </c>
      <c r="C20" s="30"/>
      <c r="D20" s="30"/>
      <c r="E20" s="30"/>
      <c r="F20" s="30"/>
      <c r="G20" s="30"/>
      <c r="H20" s="31"/>
      <c r="I20" s="32">
        <f t="shared" si="0"/>
        <v>0</v>
      </c>
      <c r="J20" s="33"/>
      <c r="K20" s="33"/>
    </row>
    <row r="21" spans="1:11" x14ac:dyDescent="0.2">
      <c r="A21" s="22">
        <v>45216</v>
      </c>
      <c r="B21" s="22" t="s">
        <v>20</v>
      </c>
      <c r="C21" s="30"/>
      <c r="D21" s="30"/>
      <c r="E21" s="30"/>
      <c r="F21" s="30"/>
      <c r="G21" s="30"/>
      <c r="H21" s="31"/>
      <c r="I21" s="32">
        <f t="shared" si="0"/>
        <v>0</v>
      </c>
      <c r="J21" s="33"/>
      <c r="K21" s="33"/>
    </row>
    <row r="22" spans="1:11" x14ac:dyDescent="0.2">
      <c r="A22" s="22">
        <v>45217</v>
      </c>
      <c r="B22" s="22" t="s">
        <v>21</v>
      </c>
      <c r="C22" s="30"/>
      <c r="D22" s="30"/>
      <c r="E22" s="30"/>
      <c r="F22" s="30"/>
      <c r="G22" s="30"/>
      <c r="H22" s="31"/>
      <c r="I22" s="32">
        <f t="shared" si="0"/>
        <v>0</v>
      </c>
      <c r="J22" s="33"/>
      <c r="K22" s="33"/>
    </row>
    <row r="23" spans="1:11" x14ac:dyDescent="0.2">
      <c r="A23" s="22">
        <v>45218</v>
      </c>
      <c r="B23" s="22" t="s">
        <v>22</v>
      </c>
      <c r="C23" s="30"/>
      <c r="D23" s="30"/>
      <c r="E23" s="30"/>
      <c r="F23" s="30"/>
      <c r="G23" s="30"/>
      <c r="H23" s="31"/>
      <c r="I23" s="32">
        <f t="shared" si="0"/>
        <v>0</v>
      </c>
      <c r="J23" s="33"/>
      <c r="K23" s="33"/>
    </row>
    <row r="24" spans="1:11" x14ac:dyDescent="0.2">
      <c r="A24" s="22">
        <v>45219</v>
      </c>
      <c r="B24" s="22" t="s">
        <v>13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34">
        <v>45220</v>
      </c>
      <c r="B25" s="34" t="s">
        <v>16</v>
      </c>
      <c r="C25" s="35"/>
      <c r="D25" s="35"/>
      <c r="E25" s="35"/>
      <c r="F25" s="35"/>
      <c r="G25" s="35"/>
      <c r="H25" s="36"/>
      <c r="I25" s="37">
        <f t="shared" si="0"/>
        <v>0</v>
      </c>
      <c r="J25" s="38"/>
      <c r="K25" s="38"/>
    </row>
    <row r="26" spans="1:11" x14ac:dyDescent="0.2">
      <c r="A26" s="34">
        <v>45221</v>
      </c>
      <c r="B26" s="34" t="s">
        <v>18</v>
      </c>
      <c r="C26" s="35"/>
      <c r="D26" s="35"/>
      <c r="E26" s="35"/>
      <c r="F26" s="35"/>
      <c r="G26" s="35"/>
      <c r="H26" s="36"/>
      <c r="I26" s="37">
        <f t="shared" si="0"/>
        <v>0</v>
      </c>
      <c r="J26" s="38"/>
      <c r="K26" s="38"/>
    </row>
    <row r="27" spans="1:11" x14ac:dyDescent="0.2">
      <c r="A27" s="22">
        <v>45222</v>
      </c>
      <c r="B27" s="22" t="s">
        <v>19</v>
      </c>
      <c r="C27" s="30"/>
      <c r="D27" s="30"/>
      <c r="E27" s="30"/>
      <c r="F27" s="30"/>
      <c r="G27" s="30"/>
      <c r="H27" s="31"/>
      <c r="I27" s="32">
        <f t="shared" si="0"/>
        <v>0</v>
      </c>
      <c r="J27" s="33"/>
      <c r="K27" s="33"/>
    </row>
    <row r="28" spans="1:11" x14ac:dyDescent="0.2">
      <c r="A28" s="22">
        <v>45223</v>
      </c>
      <c r="B28" s="22" t="s">
        <v>20</v>
      </c>
      <c r="C28" s="30"/>
      <c r="D28" s="30"/>
      <c r="E28" s="30"/>
      <c r="F28" s="30"/>
      <c r="G28" s="30"/>
      <c r="H28" s="31"/>
      <c r="I28" s="32">
        <f t="shared" si="0"/>
        <v>0</v>
      </c>
      <c r="J28" s="33"/>
      <c r="K28" s="33"/>
    </row>
    <row r="29" spans="1:11" x14ac:dyDescent="0.2">
      <c r="A29" s="22">
        <v>45224</v>
      </c>
      <c r="B29" s="22" t="s">
        <v>21</v>
      </c>
      <c r="C29" s="30"/>
      <c r="D29" s="30"/>
      <c r="E29" s="30"/>
      <c r="F29" s="30"/>
      <c r="G29" s="30"/>
      <c r="H29" s="31"/>
      <c r="I29" s="32">
        <f t="shared" si="0"/>
        <v>0</v>
      </c>
      <c r="J29" s="33"/>
      <c r="K29" s="33"/>
    </row>
    <row r="30" spans="1:11" x14ac:dyDescent="0.2">
      <c r="A30" s="22">
        <v>45225</v>
      </c>
      <c r="B30" s="22" t="s">
        <v>22</v>
      </c>
      <c r="C30" s="30"/>
      <c r="D30" s="30"/>
      <c r="E30" s="30"/>
      <c r="F30" s="30"/>
      <c r="G30" s="30"/>
      <c r="H30" s="31"/>
      <c r="I30" s="32">
        <f t="shared" si="0"/>
        <v>0</v>
      </c>
      <c r="J30" s="33"/>
      <c r="K30" s="33"/>
    </row>
    <row r="31" spans="1:11" x14ac:dyDescent="0.2">
      <c r="A31" s="22">
        <v>45226</v>
      </c>
      <c r="B31" s="22" t="s">
        <v>13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34">
        <v>45227</v>
      </c>
      <c r="B32" s="34" t="s">
        <v>16</v>
      </c>
      <c r="C32" s="35"/>
      <c r="D32" s="35"/>
      <c r="E32" s="35"/>
      <c r="F32" s="35"/>
      <c r="G32" s="35"/>
      <c r="H32" s="36"/>
      <c r="I32" s="37">
        <f t="shared" si="0"/>
        <v>0</v>
      </c>
      <c r="J32" s="38"/>
      <c r="K32" s="38"/>
    </row>
    <row r="33" spans="1:11" x14ac:dyDescent="0.2">
      <c r="A33" s="34">
        <v>45228</v>
      </c>
      <c r="B33" s="34" t="s">
        <v>18</v>
      </c>
      <c r="C33" s="35"/>
      <c r="D33" s="35"/>
      <c r="E33" s="35"/>
      <c r="F33" s="35"/>
      <c r="G33" s="35"/>
      <c r="H33" s="36"/>
      <c r="I33" s="37">
        <f t="shared" si="0"/>
        <v>0</v>
      </c>
      <c r="J33" s="38"/>
      <c r="K33" s="38"/>
    </row>
    <row r="34" spans="1:11" x14ac:dyDescent="0.2">
      <c r="A34" s="22">
        <v>45229</v>
      </c>
      <c r="B34" s="22" t="s">
        <v>19</v>
      </c>
      <c r="C34" s="30"/>
      <c r="D34" s="30"/>
      <c r="E34" s="30"/>
      <c r="F34" s="30"/>
      <c r="G34" s="30"/>
      <c r="H34" s="31"/>
      <c r="I34" s="32">
        <f t="shared" si="0"/>
        <v>0</v>
      </c>
      <c r="J34" s="33"/>
      <c r="K34" s="33"/>
    </row>
    <row r="35" spans="1:11" ht="14.1" customHeight="1" x14ac:dyDescent="0.2">
      <c r="A35" s="22">
        <v>45230</v>
      </c>
      <c r="B35" s="22" t="s">
        <v>20</v>
      </c>
      <c r="C35" s="30"/>
      <c r="D35" s="30"/>
      <c r="E35" s="30"/>
      <c r="F35" s="30"/>
      <c r="G35" s="30"/>
      <c r="H35" s="31"/>
      <c r="I35" s="32">
        <f t="shared" si="0"/>
        <v>0</v>
      </c>
      <c r="J35" s="33"/>
      <c r="K35" s="33"/>
    </row>
    <row r="36" spans="1:11" ht="14.1" customHeight="1" thickBot="1" x14ac:dyDescent="0.25">
      <c r="A36" s="69"/>
      <c r="B36" s="69"/>
      <c r="H36" s="46"/>
      <c r="I36" s="129"/>
      <c r="J36" s="130"/>
      <c r="K36" s="130"/>
    </row>
    <row r="37" spans="1:11" ht="14.1" customHeight="1" x14ac:dyDescent="0.2">
      <c r="A37" s="4"/>
      <c r="B37" s="4"/>
      <c r="C37" s="4"/>
      <c r="D37" s="5"/>
      <c r="E37" s="6"/>
      <c r="F37" s="7" t="s">
        <v>23</v>
      </c>
      <c r="G37" s="8">
        <f>G38*8</f>
        <v>176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24</v>
      </c>
      <c r="G38" s="11">
        <v>22</v>
      </c>
      <c r="I38" s="46"/>
    </row>
    <row r="39" spans="1:11" ht="14.1" customHeight="1" thickBot="1" x14ac:dyDescent="0.25">
      <c r="A39" s="146" t="s">
        <v>25</v>
      </c>
      <c r="B39" s="146"/>
      <c r="C39" s="146"/>
      <c r="D39" s="146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26</v>
      </c>
      <c r="G40" s="15">
        <f>SUMIF(G5:G35,"Billable",I5:I35)</f>
        <v>0.33333333333333331</v>
      </c>
      <c r="I40" s="42"/>
    </row>
    <row r="41" spans="1:11" ht="15" customHeight="1" thickBot="1" x14ac:dyDescent="0.25">
      <c r="A41" s="147" t="s">
        <v>27</v>
      </c>
      <c r="B41" s="147"/>
      <c r="C41" s="147"/>
      <c r="D41" s="147"/>
      <c r="E41" s="16"/>
      <c r="F41" s="17" t="s">
        <v>28</v>
      </c>
      <c r="G41" s="18">
        <f>SUMIF(G5:G35,"Non-Billable",I5:I35)</f>
        <v>0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29</v>
      </c>
      <c r="G42" s="52">
        <f>G40+G41</f>
        <v>0.33333333333333331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30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conditionalFormatting sqref="B3:B45">
    <cfRule type="containsText" dxfId="71" priority="1" operator="containsText" text="Saturday">
      <formula>NOT(ISERROR(SEARCH("Saturday",B3)))</formula>
    </cfRule>
    <cfRule type="containsText" dxfId="70" priority="2" operator="containsText" text="Sunday">
      <formula>NOT(ISERROR(SEARCH("Sunday",B3)))</formula>
    </cfRule>
  </conditionalFormatting>
  <conditionalFormatting sqref="E1:F3">
    <cfRule type="containsText" dxfId="69" priority="12" operator="containsText" text="Religious Leave">
      <formula>NOT(ISERROR(SEARCH("Religious Leave",E1)))</formula>
    </cfRule>
    <cfRule type="containsText" dxfId="68" priority="13" operator="containsText" text="Birthday Leave">
      <formula>NOT(ISERROR(SEARCH("Birthday Leave",E1)))</formula>
    </cfRule>
    <cfRule type="containsText" dxfId="67" priority="14" operator="containsText" text="Study Leave">
      <formula>NOT(ISERROR(SEARCH("Study Leave",E1)))</formula>
    </cfRule>
    <cfRule type="containsText" dxfId="66" priority="15" operator="containsText" text="Family Responsibility Leave">
      <formula>NOT(ISERROR(SEARCH("Family Responsibility Leave",E1)))</formula>
    </cfRule>
    <cfRule type="containsText" dxfId="65" priority="16" operator="containsText" text="Sick Leave">
      <formula>NOT(ISERROR(SEARCH("Sick Leave",E1)))</formula>
    </cfRule>
    <cfRule type="containsText" dxfId="64" priority="17" operator="containsText" text="Annual Leave">
      <formula>NOT(ISERROR(SEARCH("Annual Leave",E1)))</formula>
    </cfRule>
    <cfRule type="cellIs" dxfId="63" priority="18" operator="equal">
      <formula>"Public Holiday"</formula>
    </cfRule>
  </conditionalFormatting>
  <conditionalFormatting sqref="E37:F37 E39:F41 F44">
    <cfRule type="containsText" dxfId="62" priority="3" operator="containsText" text="Religious Leave">
      <formula>NOT(ISERROR(SEARCH("Religious Leave",E37)))</formula>
    </cfRule>
    <cfRule type="containsText" dxfId="61" priority="4" operator="containsText" text="Birthday Leave">
      <formula>NOT(ISERROR(SEARCH("Birthday Leave",E37)))</formula>
    </cfRule>
    <cfRule type="containsText" dxfId="60" priority="5" operator="containsText" text="Study Leave">
      <formula>NOT(ISERROR(SEARCH("Study Leave",E37)))</formula>
    </cfRule>
    <cfRule type="containsText" dxfId="59" priority="6" operator="containsText" text="Family Responsibility Leave">
      <formula>NOT(ISERROR(SEARCH("Family Responsibility Leave",E37)))</formula>
    </cfRule>
    <cfRule type="containsText" dxfId="58" priority="7" operator="containsText" text="Sick Leave">
      <formula>NOT(ISERROR(SEARCH("Sick Leave",E37)))</formula>
    </cfRule>
    <cfRule type="containsText" dxfId="57" priority="8" operator="containsText" text="Annual Leave">
      <formula>NOT(ISERROR(SEARCH("Annual Leave",E37)))</formula>
    </cfRule>
    <cfRule type="cellIs" dxfId="56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3F3BEC1-F54D-4034-9200-E177F5F22F68}">
          <x14:formula1>
            <xm:f>Key!$M$3:$M$4</xm:f>
          </x14:formula1>
          <xm:sqref>G5:G36</xm:sqref>
        </x14:dataValidation>
        <x14:dataValidation type="list" allowBlank="1" showInputMessage="1" showErrorMessage="1" xr:uid="{C171C48C-979E-452A-9BA2-E995ACE2BE06}">
          <x14:formula1>
            <xm:f>Key!$K$3:$K$79</xm:f>
          </x14:formula1>
          <xm:sqref>C5:C36</xm:sqref>
        </x14:dataValidation>
        <x14:dataValidation type="list" allowBlank="1" showInputMessage="1" showErrorMessage="1" xr:uid="{8D174978-0CE3-4483-935A-E2D2B6171911}">
          <x14:formula1>
            <xm:f>Key!$H$3:$H$44</xm:f>
          </x14:formula1>
          <xm:sqref>F5 F7:F36 F6</xm:sqref>
        </x14:dataValidation>
        <x14:dataValidation type="list" allowBlank="1" showInputMessage="1" showErrorMessage="1" xr:uid="{2056345A-D817-415C-BFFF-52AAC88A616B}">
          <x14:formula1>
            <xm:f>Key!$B$3:$B$85</xm:f>
          </x14:formula1>
          <xm:sqref>D5:D36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1:K44"/>
  <sheetViews>
    <sheetView zoomScale="74" zoomScaleNormal="74" workbookViewId="0">
      <selection activeCell="E5" sqref="E5"/>
    </sheetView>
  </sheetViews>
  <sheetFormatPr defaultColWidth="8.625" defaultRowHeight="12.75" x14ac:dyDescent="0.2"/>
  <cols>
    <col min="1" max="1" width="12" style="24" customWidth="1"/>
    <col min="2" max="2" width="12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4" style="24" customWidth="1"/>
    <col min="9" max="16384" width="8.625" style="24"/>
  </cols>
  <sheetData>
    <row r="1" spans="1:11" x14ac:dyDescent="0.2">
      <c r="A1" s="39" t="s">
        <v>0</v>
      </c>
      <c r="B1" s="22">
        <v>45231</v>
      </c>
      <c r="C1" s="44"/>
      <c r="D1" s="23"/>
      <c r="E1" s="23" t="s">
        <v>113</v>
      </c>
      <c r="F1" s="45">
        <f>G39</f>
        <v>0.33333333333333331</v>
      </c>
      <c r="I1" s="46"/>
    </row>
    <row r="2" spans="1:11" ht="13.5" thickBot="1" x14ac:dyDescent="0.25">
      <c r="A2" s="47" t="s">
        <v>1</v>
      </c>
      <c r="B2" s="22">
        <v>45260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2</v>
      </c>
      <c r="B4" s="28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50" t="s">
        <v>9</v>
      </c>
      <c r="I4" s="29" t="s">
        <v>10</v>
      </c>
      <c r="J4" s="29" t="s">
        <v>11</v>
      </c>
      <c r="K4" s="51" t="s">
        <v>12</v>
      </c>
    </row>
    <row r="5" spans="1:11" x14ac:dyDescent="0.2">
      <c r="A5" s="22">
        <v>45231</v>
      </c>
      <c r="B5" s="22" t="s">
        <v>21</v>
      </c>
      <c r="C5" s="30" t="s">
        <v>128</v>
      </c>
      <c r="D5" s="30" t="s">
        <v>82</v>
      </c>
      <c r="E5" s="30" t="s">
        <v>128</v>
      </c>
      <c r="F5" s="30" t="s">
        <v>33</v>
      </c>
      <c r="G5" s="30" t="s">
        <v>15</v>
      </c>
      <c r="H5" s="31" t="s">
        <v>134</v>
      </c>
      <c r="I5" s="32">
        <f t="shared" ref="I5:I34" si="0">K5-J5</f>
        <v>0.33333333333333331</v>
      </c>
      <c r="J5" s="33">
        <v>0.33333333333333331</v>
      </c>
      <c r="K5" s="33">
        <v>0.66666666666666663</v>
      </c>
    </row>
    <row r="6" spans="1:11" x14ac:dyDescent="0.2">
      <c r="A6" s="22">
        <v>45232</v>
      </c>
      <c r="B6" s="22" t="s">
        <v>22</v>
      </c>
      <c r="C6" s="30"/>
      <c r="D6" s="30"/>
      <c r="E6" s="30"/>
      <c r="F6" s="30"/>
      <c r="G6" s="30"/>
      <c r="H6" s="31"/>
      <c r="I6" s="32">
        <f t="shared" si="0"/>
        <v>0</v>
      </c>
      <c r="J6" s="33"/>
      <c r="K6" s="33"/>
    </row>
    <row r="7" spans="1:11" x14ac:dyDescent="0.2">
      <c r="A7" s="22">
        <v>45233</v>
      </c>
      <c r="B7" s="22" t="s">
        <v>13</v>
      </c>
      <c r="C7" s="30"/>
      <c r="D7" s="30"/>
      <c r="E7" s="30"/>
      <c r="F7" s="30"/>
      <c r="G7" s="30"/>
      <c r="H7" s="31"/>
      <c r="I7" s="32">
        <f>K7-J7</f>
        <v>0</v>
      </c>
      <c r="J7" s="33"/>
      <c r="K7" s="33"/>
    </row>
    <row r="8" spans="1:11" x14ac:dyDescent="0.2">
      <c r="A8" s="34">
        <v>45234</v>
      </c>
      <c r="B8" s="34" t="s">
        <v>16</v>
      </c>
      <c r="C8" s="35"/>
      <c r="D8" s="35"/>
      <c r="E8" s="35"/>
      <c r="F8" s="35"/>
      <c r="G8" s="35"/>
      <c r="H8" s="36"/>
      <c r="I8" s="37">
        <f t="shared" si="0"/>
        <v>0</v>
      </c>
      <c r="J8" s="38"/>
      <c r="K8" s="38"/>
    </row>
    <row r="9" spans="1:11" x14ac:dyDescent="0.2">
      <c r="A9" s="34">
        <v>45235</v>
      </c>
      <c r="B9" s="34" t="s">
        <v>18</v>
      </c>
      <c r="C9" s="35"/>
      <c r="D9" s="35"/>
      <c r="E9" s="35"/>
      <c r="F9" s="35"/>
      <c r="G9" s="35"/>
      <c r="H9" s="36"/>
      <c r="I9" s="37">
        <f t="shared" si="0"/>
        <v>0</v>
      </c>
      <c r="J9" s="38"/>
      <c r="K9" s="38"/>
    </row>
    <row r="10" spans="1:11" x14ac:dyDescent="0.2">
      <c r="A10" s="22">
        <v>45236</v>
      </c>
      <c r="B10" s="22" t="s">
        <v>19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22">
        <v>45237</v>
      </c>
      <c r="B11" s="22" t="s">
        <v>20</v>
      </c>
      <c r="C11" s="30"/>
      <c r="D11" s="30"/>
      <c r="E11" s="30"/>
      <c r="F11" s="30"/>
      <c r="G11" s="30"/>
      <c r="H11" s="31"/>
      <c r="I11" s="32">
        <f t="shared" si="0"/>
        <v>0</v>
      </c>
      <c r="J11" s="33"/>
      <c r="K11" s="33"/>
    </row>
    <row r="12" spans="1:11" x14ac:dyDescent="0.2">
      <c r="A12" s="22">
        <v>45238</v>
      </c>
      <c r="B12" s="22" t="s">
        <v>21</v>
      </c>
      <c r="C12" s="30"/>
      <c r="D12" s="30"/>
      <c r="E12" s="30"/>
      <c r="F12" s="30"/>
      <c r="G12" s="30"/>
      <c r="H12" s="31"/>
      <c r="I12" s="32">
        <f t="shared" si="0"/>
        <v>0</v>
      </c>
      <c r="J12" s="33"/>
      <c r="K12" s="33"/>
    </row>
    <row r="13" spans="1:11" x14ac:dyDescent="0.2">
      <c r="A13" s="22">
        <v>45239</v>
      </c>
      <c r="B13" s="22" t="s">
        <v>22</v>
      </c>
      <c r="C13" s="30"/>
      <c r="D13" s="30"/>
      <c r="E13" s="30"/>
      <c r="F13" s="30"/>
      <c r="G13" s="30"/>
      <c r="H13" s="31"/>
      <c r="I13" s="32">
        <f t="shared" si="0"/>
        <v>0</v>
      </c>
      <c r="J13" s="33"/>
      <c r="K13" s="33"/>
    </row>
    <row r="14" spans="1:11" x14ac:dyDescent="0.2">
      <c r="A14" s="22">
        <v>45240</v>
      </c>
      <c r="B14" s="22" t="s">
        <v>13</v>
      </c>
      <c r="C14" s="30"/>
      <c r="D14" s="30"/>
      <c r="E14" s="30"/>
      <c r="F14" s="30"/>
      <c r="G14" s="30"/>
      <c r="H14" s="31"/>
      <c r="I14" s="32">
        <f t="shared" si="0"/>
        <v>0</v>
      </c>
      <c r="J14" s="33"/>
      <c r="K14" s="33"/>
    </row>
    <row r="15" spans="1:11" x14ac:dyDescent="0.2">
      <c r="A15" s="34">
        <v>45241</v>
      </c>
      <c r="B15" s="34" t="s">
        <v>16</v>
      </c>
      <c r="C15" s="35"/>
      <c r="D15" s="35"/>
      <c r="E15" s="35"/>
      <c r="F15" s="35"/>
      <c r="G15" s="35"/>
      <c r="H15" s="36"/>
      <c r="I15" s="37">
        <f t="shared" si="0"/>
        <v>0</v>
      </c>
      <c r="J15" s="38"/>
      <c r="K15" s="38"/>
    </row>
    <row r="16" spans="1:11" x14ac:dyDescent="0.2">
      <c r="A16" s="34">
        <v>45242</v>
      </c>
      <c r="B16" s="34" t="s">
        <v>18</v>
      </c>
      <c r="C16" s="35"/>
      <c r="D16" s="35"/>
      <c r="E16" s="35"/>
      <c r="F16" s="35"/>
      <c r="G16" s="35"/>
      <c r="H16" s="36"/>
      <c r="I16" s="37">
        <f t="shared" si="0"/>
        <v>0</v>
      </c>
      <c r="J16" s="38"/>
      <c r="K16" s="38"/>
    </row>
    <row r="17" spans="1:11" x14ac:dyDescent="0.2">
      <c r="A17" s="22">
        <v>45243</v>
      </c>
      <c r="B17" s="22" t="s">
        <v>19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22">
        <v>45244</v>
      </c>
      <c r="B18" s="22" t="s">
        <v>20</v>
      </c>
      <c r="C18" s="30"/>
      <c r="D18" s="30"/>
      <c r="E18" s="30"/>
      <c r="F18" s="30"/>
      <c r="G18" s="30"/>
      <c r="H18" s="31"/>
      <c r="I18" s="32">
        <f t="shared" si="0"/>
        <v>0</v>
      </c>
      <c r="J18" s="33"/>
      <c r="K18" s="33"/>
    </row>
    <row r="19" spans="1:11" x14ac:dyDescent="0.2">
      <c r="A19" s="22">
        <v>45245</v>
      </c>
      <c r="B19" s="22" t="s">
        <v>21</v>
      </c>
      <c r="C19" s="30"/>
      <c r="D19" s="30"/>
      <c r="E19" s="30"/>
      <c r="F19" s="30"/>
      <c r="G19" s="30"/>
      <c r="H19" s="31"/>
      <c r="I19" s="32">
        <f t="shared" si="0"/>
        <v>0</v>
      </c>
      <c r="J19" s="33"/>
      <c r="K19" s="33"/>
    </row>
    <row r="20" spans="1:11" x14ac:dyDescent="0.2">
      <c r="A20" s="22">
        <v>45246</v>
      </c>
      <c r="B20" s="22" t="s">
        <v>22</v>
      </c>
      <c r="C20" s="30"/>
      <c r="D20" s="30"/>
      <c r="E20" s="30"/>
      <c r="F20" s="30"/>
      <c r="G20" s="30"/>
      <c r="H20" s="31"/>
      <c r="I20" s="32">
        <f t="shared" si="0"/>
        <v>0</v>
      </c>
      <c r="J20" s="33"/>
      <c r="K20" s="33"/>
    </row>
    <row r="21" spans="1:11" x14ac:dyDescent="0.2">
      <c r="A21" s="22">
        <v>45247</v>
      </c>
      <c r="B21" s="22" t="s">
        <v>13</v>
      </c>
      <c r="C21" s="30"/>
      <c r="D21" s="30"/>
      <c r="E21" s="30"/>
      <c r="F21" s="30"/>
      <c r="G21" s="30"/>
      <c r="H21" s="31"/>
      <c r="I21" s="32">
        <f t="shared" si="0"/>
        <v>0</v>
      </c>
      <c r="J21" s="33"/>
      <c r="K21" s="33"/>
    </row>
    <row r="22" spans="1:11" x14ac:dyDescent="0.2">
      <c r="A22" s="34">
        <v>45248</v>
      </c>
      <c r="B22" s="34" t="s">
        <v>16</v>
      </c>
      <c r="C22" s="35"/>
      <c r="D22" s="35"/>
      <c r="E22" s="35"/>
      <c r="F22" s="35"/>
      <c r="G22" s="35"/>
      <c r="H22" s="36"/>
      <c r="I22" s="37">
        <f t="shared" si="0"/>
        <v>0</v>
      </c>
      <c r="J22" s="38"/>
      <c r="K22" s="38"/>
    </row>
    <row r="23" spans="1:11" x14ac:dyDescent="0.2">
      <c r="A23" s="34">
        <v>45249</v>
      </c>
      <c r="B23" s="34" t="s">
        <v>18</v>
      </c>
      <c r="C23" s="35"/>
      <c r="D23" s="35"/>
      <c r="E23" s="35"/>
      <c r="F23" s="35"/>
      <c r="G23" s="35"/>
      <c r="H23" s="36"/>
      <c r="I23" s="37">
        <f t="shared" si="0"/>
        <v>0</v>
      </c>
      <c r="J23" s="38"/>
      <c r="K23" s="38"/>
    </row>
    <row r="24" spans="1:11" x14ac:dyDescent="0.2">
      <c r="A24" s="22">
        <v>45250</v>
      </c>
      <c r="B24" s="22" t="s">
        <v>19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22">
        <v>45251</v>
      </c>
      <c r="B25" s="22" t="s">
        <v>20</v>
      </c>
      <c r="C25" s="30"/>
      <c r="D25" s="30"/>
      <c r="E25" s="30"/>
      <c r="F25" s="30"/>
      <c r="G25" s="30"/>
      <c r="H25" s="31"/>
      <c r="I25" s="32">
        <f t="shared" si="0"/>
        <v>0</v>
      </c>
      <c r="J25" s="33"/>
      <c r="K25" s="33"/>
    </row>
    <row r="26" spans="1:11" x14ac:dyDescent="0.2">
      <c r="A26" s="22">
        <v>45252</v>
      </c>
      <c r="B26" s="22" t="s">
        <v>21</v>
      </c>
      <c r="C26" s="30"/>
      <c r="D26" s="30"/>
      <c r="E26" s="30"/>
      <c r="F26" s="30"/>
      <c r="G26" s="30"/>
      <c r="H26" s="31"/>
      <c r="I26" s="32">
        <f t="shared" si="0"/>
        <v>0</v>
      </c>
      <c r="J26" s="33"/>
      <c r="K26" s="33"/>
    </row>
    <row r="27" spans="1:11" x14ac:dyDescent="0.2">
      <c r="A27" s="22">
        <v>45253</v>
      </c>
      <c r="B27" s="22" t="s">
        <v>22</v>
      </c>
      <c r="C27" s="30"/>
      <c r="D27" s="30"/>
      <c r="E27" s="30"/>
      <c r="F27" s="30"/>
      <c r="G27" s="30"/>
      <c r="H27" s="31"/>
      <c r="I27" s="32">
        <f t="shared" si="0"/>
        <v>0</v>
      </c>
      <c r="J27" s="33"/>
      <c r="K27" s="33"/>
    </row>
    <row r="28" spans="1:11" x14ac:dyDescent="0.2">
      <c r="A28" s="22">
        <v>45254</v>
      </c>
      <c r="B28" s="22" t="s">
        <v>13</v>
      </c>
      <c r="C28" s="30"/>
      <c r="D28" s="30"/>
      <c r="E28" s="30"/>
      <c r="F28" s="30"/>
      <c r="G28" s="30"/>
      <c r="H28" s="31"/>
      <c r="I28" s="32">
        <f t="shared" si="0"/>
        <v>0</v>
      </c>
      <c r="J28" s="33"/>
      <c r="K28" s="33"/>
    </row>
    <row r="29" spans="1:11" x14ac:dyDescent="0.2">
      <c r="A29" s="34">
        <v>45255</v>
      </c>
      <c r="B29" s="34" t="s">
        <v>16</v>
      </c>
      <c r="C29" s="35"/>
      <c r="D29" s="35"/>
      <c r="E29" s="35"/>
      <c r="F29" s="35"/>
      <c r="G29" s="35"/>
      <c r="H29" s="36"/>
      <c r="I29" s="37">
        <f t="shared" si="0"/>
        <v>0</v>
      </c>
      <c r="J29" s="38"/>
      <c r="K29" s="38"/>
    </row>
    <row r="30" spans="1:11" x14ac:dyDescent="0.2">
      <c r="A30" s="34">
        <v>45256</v>
      </c>
      <c r="B30" s="34" t="s">
        <v>18</v>
      </c>
      <c r="C30" s="35"/>
      <c r="D30" s="35"/>
      <c r="E30" s="35"/>
      <c r="F30" s="35"/>
      <c r="G30" s="35"/>
      <c r="H30" s="36"/>
      <c r="I30" s="37">
        <f t="shared" si="0"/>
        <v>0</v>
      </c>
      <c r="J30" s="38"/>
      <c r="K30" s="38"/>
    </row>
    <row r="31" spans="1:11" x14ac:dyDescent="0.2">
      <c r="A31" s="22">
        <v>45257</v>
      </c>
      <c r="B31" s="22" t="s">
        <v>19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22">
        <v>45258</v>
      </c>
      <c r="B32" s="22" t="s">
        <v>20</v>
      </c>
      <c r="C32" s="30"/>
      <c r="D32" s="30"/>
      <c r="E32" s="30"/>
      <c r="F32" s="30"/>
      <c r="G32" s="30"/>
      <c r="H32" s="31"/>
      <c r="I32" s="32">
        <f t="shared" si="0"/>
        <v>0</v>
      </c>
      <c r="J32" s="33"/>
      <c r="K32" s="33"/>
    </row>
    <row r="33" spans="1:11" x14ac:dyDescent="0.2">
      <c r="A33" s="22">
        <v>45259</v>
      </c>
      <c r="B33" s="22" t="s">
        <v>21</v>
      </c>
      <c r="C33" s="30"/>
      <c r="D33" s="30"/>
      <c r="E33" s="30"/>
      <c r="F33" s="30"/>
      <c r="G33" s="30"/>
      <c r="H33" s="31"/>
      <c r="I33" s="32">
        <f t="shared" si="0"/>
        <v>0</v>
      </c>
      <c r="J33" s="33"/>
      <c r="K33" s="33"/>
    </row>
    <row r="34" spans="1:11" x14ac:dyDescent="0.2">
      <c r="A34" s="22">
        <v>45260</v>
      </c>
      <c r="B34" s="22" t="s">
        <v>22</v>
      </c>
      <c r="C34" s="30"/>
      <c r="D34" s="30"/>
      <c r="E34" s="30"/>
      <c r="F34" s="30"/>
      <c r="G34" s="30"/>
      <c r="H34" s="31"/>
      <c r="I34" s="32">
        <f t="shared" si="0"/>
        <v>0</v>
      </c>
      <c r="J34" s="33"/>
      <c r="K34" s="33"/>
    </row>
    <row r="35" spans="1:11" ht="14.1" customHeight="1" thickBot="1" x14ac:dyDescent="0.25">
      <c r="A35" s="69"/>
      <c r="B35" s="53"/>
      <c r="C35" s="53"/>
      <c r="D35" s="53"/>
      <c r="E35" s="53"/>
      <c r="F35" s="53"/>
      <c r="G35" s="53"/>
      <c r="H35" s="53"/>
      <c r="I35" s="40"/>
      <c r="J35" s="41"/>
    </row>
    <row r="36" spans="1:11" ht="14.1" customHeight="1" x14ac:dyDescent="0.2">
      <c r="A36" s="4"/>
      <c r="B36" s="4"/>
      <c r="C36" s="4"/>
      <c r="D36" s="5"/>
      <c r="E36" s="6"/>
      <c r="F36" s="7" t="s">
        <v>23</v>
      </c>
      <c r="G36" s="8">
        <f>G37*8</f>
        <v>176</v>
      </c>
      <c r="I36" s="46"/>
    </row>
    <row r="37" spans="1:11" ht="14.1" customHeight="1" thickBot="1" x14ac:dyDescent="0.25">
      <c r="A37" s="4"/>
      <c r="B37" s="4"/>
      <c r="C37" s="4"/>
      <c r="D37" s="9"/>
      <c r="E37" s="2"/>
      <c r="F37" s="10" t="s">
        <v>24</v>
      </c>
      <c r="G37" s="11">
        <v>22</v>
      </c>
      <c r="I37" s="46"/>
    </row>
    <row r="38" spans="1:11" ht="14.1" customHeight="1" thickBot="1" x14ac:dyDescent="0.25">
      <c r="A38" s="146" t="s">
        <v>25</v>
      </c>
      <c r="B38" s="146"/>
      <c r="C38" s="146"/>
      <c r="D38" s="146"/>
      <c r="E38" s="12"/>
      <c r="F38" s="2"/>
      <c r="G38" s="2"/>
      <c r="I38" s="46"/>
    </row>
    <row r="39" spans="1:11" ht="14.25" x14ac:dyDescent="0.2">
      <c r="A39" s="13"/>
      <c r="B39" s="13"/>
      <c r="C39" s="13"/>
      <c r="D39" s="6"/>
      <c r="E39" s="6"/>
      <c r="F39" s="14" t="s">
        <v>26</v>
      </c>
      <c r="G39" s="15">
        <f>SUMIF(G5:G34,"Billable",I5:I34)</f>
        <v>0.33333333333333331</v>
      </c>
      <c r="I39" s="42"/>
    </row>
    <row r="40" spans="1:11" ht="15" customHeight="1" thickBot="1" x14ac:dyDescent="0.25">
      <c r="A40" s="147" t="s">
        <v>27</v>
      </c>
      <c r="B40" s="147"/>
      <c r="C40" s="147"/>
      <c r="D40" s="147"/>
      <c r="E40" s="16"/>
      <c r="F40" s="17" t="s">
        <v>28</v>
      </c>
      <c r="G40" s="18">
        <f>SUMIF(G5:G34,"Non-Billable",I5:I34)</f>
        <v>0</v>
      </c>
      <c r="I40" s="46"/>
    </row>
    <row r="41" spans="1:11" ht="15" thickBot="1" x14ac:dyDescent="0.25">
      <c r="A41" s="2"/>
      <c r="B41" s="2"/>
      <c r="C41" s="2"/>
      <c r="D41" s="2"/>
      <c r="E41" s="2"/>
      <c r="F41" s="19" t="s">
        <v>29</v>
      </c>
      <c r="G41" s="52">
        <f>G39+G40</f>
        <v>0.33333333333333331</v>
      </c>
      <c r="I41" s="46"/>
    </row>
    <row r="42" spans="1:11" ht="13.5" thickBot="1" x14ac:dyDescent="0.25">
      <c r="A42" s="2"/>
      <c r="B42" s="2"/>
      <c r="C42" s="2"/>
      <c r="D42" s="2"/>
      <c r="E42" s="2"/>
      <c r="F42" s="2"/>
      <c r="G42" s="2"/>
      <c r="I42" s="46"/>
    </row>
    <row r="43" spans="1:11" ht="13.5" thickBot="1" x14ac:dyDescent="0.25">
      <c r="A43" s="2"/>
      <c r="B43" s="2"/>
      <c r="C43" s="2"/>
      <c r="D43" s="2"/>
      <c r="E43" s="2"/>
      <c r="F43" s="20" t="s">
        <v>30</v>
      </c>
      <c r="G43" s="21"/>
      <c r="I43" s="46"/>
    </row>
    <row r="44" spans="1:11" ht="13.5" thickBot="1" x14ac:dyDescent="0.25">
      <c r="F44" s="43"/>
      <c r="I44" s="46"/>
    </row>
  </sheetData>
  <mergeCells count="2">
    <mergeCell ref="A38:D38"/>
    <mergeCell ref="A40:D40"/>
  </mergeCells>
  <phoneticPr fontId="10" type="noConversion"/>
  <conditionalFormatting sqref="B3:B44">
    <cfRule type="containsText" dxfId="55" priority="8" operator="containsText" text="Saturday">
      <formula>NOT(ISERROR(SEARCH("Saturday",B3)))</formula>
    </cfRule>
    <cfRule type="containsText" dxfId="54" priority="9" operator="containsText" text="Sunday">
      <formula>NOT(ISERROR(SEARCH("Sunday",B3)))</formula>
    </cfRule>
  </conditionalFormatting>
  <conditionalFormatting sqref="E1:F3">
    <cfRule type="containsText" dxfId="53" priority="21" operator="containsText" text="Religious Leave">
      <formula>NOT(ISERROR(SEARCH("Religious Leave",E1)))</formula>
    </cfRule>
    <cfRule type="containsText" dxfId="52" priority="22" operator="containsText" text="Birthday Leave">
      <formula>NOT(ISERROR(SEARCH("Birthday Leave",E1)))</formula>
    </cfRule>
    <cfRule type="containsText" dxfId="51" priority="23" operator="containsText" text="Study Leave">
      <formula>NOT(ISERROR(SEARCH("Study Leave",E1)))</formula>
    </cfRule>
    <cfRule type="containsText" dxfId="50" priority="24" operator="containsText" text="Family Responsibility Leave">
      <formula>NOT(ISERROR(SEARCH("Family Responsibility Leave",E1)))</formula>
    </cfRule>
    <cfRule type="containsText" dxfId="49" priority="25" operator="containsText" text="Sick Leave">
      <formula>NOT(ISERROR(SEARCH("Sick Leave",E1)))</formula>
    </cfRule>
    <cfRule type="containsText" dxfId="48" priority="26" operator="containsText" text="Annual Leave">
      <formula>NOT(ISERROR(SEARCH("Annual Leave",E1)))</formula>
    </cfRule>
    <cfRule type="cellIs" dxfId="47" priority="27" operator="equal">
      <formula>"Public Holiday"</formula>
    </cfRule>
  </conditionalFormatting>
  <conditionalFormatting sqref="E35:F36 E38:F40 F43">
    <cfRule type="containsText" dxfId="46" priority="1" operator="containsText" text="Religious Leave">
      <formula>NOT(ISERROR(SEARCH("Religious Leave",E35)))</formula>
    </cfRule>
    <cfRule type="containsText" dxfId="45" priority="2" operator="containsText" text="Birthday Leave">
      <formula>NOT(ISERROR(SEARCH("Birthday Leave",E35)))</formula>
    </cfRule>
    <cfRule type="containsText" dxfId="44" priority="3" operator="containsText" text="Study Leave">
      <formula>NOT(ISERROR(SEARCH("Study Leave",E35)))</formula>
    </cfRule>
    <cfRule type="containsText" dxfId="43" priority="4" operator="containsText" text="Family Responsibility Leave">
      <formula>NOT(ISERROR(SEARCH("Family Responsibility Leave",E35)))</formula>
    </cfRule>
    <cfRule type="containsText" dxfId="42" priority="5" operator="containsText" text="Sick Leave">
      <formula>NOT(ISERROR(SEARCH("Sick Leave",E35)))</formula>
    </cfRule>
    <cfRule type="containsText" dxfId="41" priority="6" operator="containsText" text="Annual Leave">
      <formula>NOT(ISERROR(SEARCH("Annual Leave",E35)))</formula>
    </cfRule>
    <cfRule type="cellIs" dxfId="4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4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Key!$M$3:$M$4</xm:f>
          </x14:formula1>
          <xm:sqref>G5:G34</xm:sqref>
        </x14:dataValidation>
        <x14:dataValidation type="list" allowBlank="1" showInputMessage="1" showErrorMessage="1" xr:uid="{0F3B0197-F420-4708-BB7A-1786113B8CA7}">
          <x14:formula1>
            <xm:f>Key!$K$3:$K$72</xm:f>
          </x14:formula1>
          <xm:sqref>C5:C34</xm:sqref>
        </x14:dataValidation>
        <x14:dataValidation type="list" allowBlank="1" showInputMessage="1" showErrorMessage="1" xr:uid="{6D37C029-6824-4E5B-BA42-C38962DEC5F9}">
          <x14:formula1>
            <xm:f>Key!$B$3:$B$106</xm:f>
          </x14:formula1>
          <xm:sqref>D5:D34</xm:sqref>
        </x14:dataValidation>
        <x14:dataValidation type="list" allowBlank="1" showInputMessage="1" showErrorMessage="1" xr:uid="{C97E0D12-88E3-4A10-AA0D-A710F2C4A1C7}">
          <x14:formula1>
            <xm:f>Key!$H$3:$H$43</xm:f>
          </x14:formula1>
          <xm:sqref>F5:F34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1:K45"/>
  <sheetViews>
    <sheetView zoomScale="75" zoomScaleNormal="75" workbookViewId="0">
      <selection activeCell="G5" sqref="G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0.625" style="24" customWidth="1"/>
    <col min="8" max="8" width="32.125" style="24" customWidth="1"/>
    <col min="9" max="16384" width="8.625" style="24"/>
  </cols>
  <sheetData>
    <row r="1" spans="1:11" x14ac:dyDescent="0.2">
      <c r="A1" s="39" t="s">
        <v>0</v>
      </c>
      <c r="B1" s="22">
        <v>45261</v>
      </c>
      <c r="C1" s="44"/>
      <c r="D1" s="23"/>
      <c r="E1" s="23" t="s">
        <v>113</v>
      </c>
      <c r="F1" s="45">
        <f>G40</f>
        <v>0.33333333333333331</v>
      </c>
      <c r="I1" s="46"/>
    </row>
    <row r="2" spans="1:11" ht="13.5" thickBot="1" x14ac:dyDescent="0.25">
      <c r="A2" s="47" t="s">
        <v>1</v>
      </c>
      <c r="B2" s="22">
        <v>45291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2</v>
      </c>
      <c r="B4" s="28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50" t="s">
        <v>9</v>
      </c>
      <c r="I4" s="29" t="s">
        <v>10</v>
      </c>
      <c r="J4" s="29" t="s">
        <v>11</v>
      </c>
      <c r="K4" s="51" t="s">
        <v>12</v>
      </c>
    </row>
    <row r="5" spans="1:11" x14ac:dyDescent="0.2">
      <c r="A5" s="22">
        <v>45261</v>
      </c>
      <c r="B5" s="22" t="s">
        <v>13</v>
      </c>
      <c r="C5" s="30" t="s">
        <v>128</v>
      </c>
      <c r="D5" s="30" t="s">
        <v>82</v>
      </c>
      <c r="E5" s="30" t="s">
        <v>128</v>
      </c>
      <c r="F5" s="30" t="s">
        <v>33</v>
      </c>
      <c r="G5" s="30" t="s">
        <v>15</v>
      </c>
      <c r="H5" s="31" t="s">
        <v>134</v>
      </c>
      <c r="I5" s="32">
        <f>K5-J5</f>
        <v>0.33333333333333331</v>
      </c>
      <c r="J5" s="33">
        <v>0.33333333333333331</v>
      </c>
      <c r="K5" s="33">
        <v>0.66666666666666663</v>
      </c>
    </row>
    <row r="6" spans="1:11" x14ac:dyDescent="0.2">
      <c r="A6" s="34">
        <v>45262</v>
      </c>
      <c r="B6" s="34" t="s">
        <v>16</v>
      </c>
      <c r="C6" s="35"/>
      <c r="D6" s="35"/>
      <c r="E6" s="35"/>
      <c r="F6" s="35"/>
      <c r="G6" s="35"/>
      <c r="H6" s="36"/>
      <c r="I6" s="37">
        <f t="shared" ref="I6:I31" si="0">K6-J6</f>
        <v>0</v>
      </c>
      <c r="J6" s="38"/>
      <c r="K6" s="38"/>
    </row>
    <row r="7" spans="1:11" x14ac:dyDescent="0.2">
      <c r="A7" s="34">
        <v>45263</v>
      </c>
      <c r="B7" s="34" t="s">
        <v>18</v>
      </c>
      <c r="C7" s="35"/>
      <c r="D7" s="35"/>
      <c r="E7" s="35"/>
      <c r="F7" s="35"/>
      <c r="G7" s="35"/>
      <c r="H7" s="36"/>
      <c r="I7" s="37">
        <f t="shared" si="0"/>
        <v>0</v>
      </c>
      <c r="J7" s="38"/>
      <c r="K7" s="38"/>
    </row>
    <row r="8" spans="1:11" x14ac:dyDescent="0.2">
      <c r="A8" s="22">
        <v>45264</v>
      </c>
      <c r="B8" s="22" t="s">
        <v>19</v>
      </c>
      <c r="C8" s="30"/>
      <c r="D8" s="30"/>
      <c r="E8" s="30"/>
      <c r="F8" s="30"/>
      <c r="G8" s="30"/>
      <c r="H8" s="31"/>
      <c r="I8" s="32">
        <f t="shared" si="0"/>
        <v>0</v>
      </c>
      <c r="J8" s="33"/>
      <c r="K8" s="33"/>
    </row>
    <row r="9" spans="1:11" x14ac:dyDescent="0.2">
      <c r="A9" s="22">
        <v>45265</v>
      </c>
      <c r="B9" s="22" t="s">
        <v>20</v>
      </c>
      <c r="C9" s="30"/>
      <c r="D9" s="30"/>
      <c r="E9" s="30"/>
      <c r="F9" s="30"/>
      <c r="G9" s="30"/>
      <c r="H9" s="31"/>
      <c r="I9" s="32">
        <f t="shared" si="0"/>
        <v>0</v>
      </c>
      <c r="J9" s="33"/>
      <c r="K9" s="33"/>
    </row>
    <row r="10" spans="1:11" x14ac:dyDescent="0.2">
      <c r="A10" s="22">
        <v>45266</v>
      </c>
      <c r="B10" s="22" t="s">
        <v>21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22">
        <v>45267</v>
      </c>
      <c r="B11" s="22" t="s">
        <v>22</v>
      </c>
      <c r="C11" s="30"/>
      <c r="D11" s="30"/>
      <c r="E11" s="30"/>
      <c r="F11" s="30"/>
      <c r="G11" s="30"/>
      <c r="H11" s="31"/>
      <c r="I11" s="32">
        <f t="shared" si="0"/>
        <v>0</v>
      </c>
      <c r="J11" s="33"/>
      <c r="K11" s="33"/>
    </row>
    <row r="12" spans="1:11" x14ac:dyDescent="0.2">
      <c r="A12" s="22">
        <v>45268</v>
      </c>
      <c r="B12" s="22" t="s">
        <v>13</v>
      </c>
      <c r="C12" s="30"/>
      <c r="D12" s="30"/>
      <c r="E12" s="30"/>
      <c r="F12" s="30"/>
      <c r="G12" s="30"/>
      <c r="H12" s="31"/>
      <c r="I12" s="32">
        <f t="shared" si="0"/>
        <v>0</v>
      </c>
      <c r="J12" s="33"/>
      <c r="K12" s="33"/>
    </row>
    <row r="13" spans="1:11" x14ac:dyDescent="0.2">
      <c r="A13" s="34">
        <v>45269</v>
      </c>
      <c r="B13" s="34" t="s">
        <v>16</v>
      </c>
      <c r="C13" s="35"/>
      <c r="D13" s="35"/>
      <c r="E13" s="35"/>
      <c r="F13" s="35"/>
      <c r="G13" s="35"/>
      <c r="H13" s="36"/>
      <c r="I13" s="37">
        <f t="shared" si="0"/>
        <v>0</v>
      </c>
      <c r="J13" s="38"/>
      <c r="K13" s="38"/>
    </row>
    <row r="14" spans="1:11" x14ac:dyDescent="0.2">
      <c r="A14" s="34">
        <v>45270</v>
      </c>
      <c r="B14" s="34" t="s">
        <v>18</v>
      </c>
      <c r="C14" s="35"/>
      <c r="D14" s="35"/>
      <c r="E14" s="35"/>
      <c r="F14" s="35"/>
      <c r="G14" s="35"/>
      <c r="H14" s="36"/>
      <c r="I14" s="37">
        <f t="shared" si="0"/>
        <v>0</v>
      </c>
      <c r="J14" s="38"/>
      <c r="K14" s="38"/>
    </row>
    <row r="15" spans="1:11" x14ac:dyDescent="0.2">
      <c r="A15" s="22">
        <v>45271</v>
      </c>
      <c r="B15" s="22" t="s">
        <v>19</v>
      </c>
      <c r="C15" s="30"/>
      <c r="D15" s="30"/>
      <c r="E15" s="30"/>
      <c r="F15" s="30"/>
      <c r="G15" s="30"/>
      <c r="H15" s="31"/>
      <c r="I15" s="32">
        <f t="shared" si="0"/>
        <v>0</v>
      </c>
      <c r="J15" s="33"/>
      <c r="K15" s="33"/>
    </row>
    <row r="16" spans="1:11" x14ac:dyDescent="0.2">
      <c r="A16" s="22">
        <v>45272</v>
      </c>
      <c r="B16" s="22" t="s">
        <v>20</v>
      </c>
      <c r="C16" s="30"/>
      <c r="D16" s="30"/>
      <c r="E16" s="30"/>
      <c r="F16" s="30"/>
      <c r="G16" s="30"/>
      <c r="H16" s="31"/>
      <c r="I16" s="32">
        <f t="shared" si="0"/>
        <v>0</v>
      </c>
      <c r="J16" s="33"/>
      <c r="K16" s="33"/>
    </row>
    <row r="17" spans="1:11" x14ac:dyDescent="0.2">
      <c r="A17" s="22">
        <v>45273</v>
      </c>
      <c r="B17" s="22" t="s">
        <v>21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22">
        <v>45274</v>
      </c>
      <c r="B18" s="22" t="s">
        <v>22</v>
      </c>
      <c r="C18" s="30"/>
      <c r="D18" s="30"/>
      <c r="E18" s="30"/>
      <c r="F18" s="30"/>
      <c r="G18" s="30"/>
      <c r="H18" s="31"/>
      <c r="I18" s="32">
        <f t="shared" si="0"/>
        <v>0</v>
      </c>
      <c r="J18" s="33"/>
      <c r="K18" s="33"/>
    </row>
    <row r="19" spans="1:11" x14ac:dyDescent="0.2">
      <c r="A19" s="22">
        <v>45275</v>
      </c>
      <c r="B19" s="22" t="s">
        <v>13</v>
      </c>
      <c r="C19" s="30"/>
      <c r="D19" s="30"/>
      <c r="E19" s="30"/>
      <c r="F19" s="30"/>
      <c r="G19" s="30"/>
      <c r="H19" s="31"/>
      <c r="I19" s="32">
        <f t="shared" si="0"/>
        <v>0</v>
      </c>
      <c r="J19" s="33"/>
      <c r="K19" s="33"/>
    </row>
    <row r="20" spans="1:11" x14ac:dyDescent="0.2">
      <c r="A20" s="34">
        <v>45276</v>
      </c>
      <c r="B20" s="34" t="s">
        <v>16</v>
      </c>
      <c r="C20" s="35" t="s">
        <v>128</v>
      </c>
      <c r="D20" s="35" t="s">
        <v>82</v>
      </c>
      <c r="E20" s="35"/>
      <c r="F20" s="35" t="s">
        <v>108</v>
      </c>
      <c r="G20" s="35"/>
      <c r="H20" s="36" t="s">
        <v>135</v>
      </c>
      <c r="I20" s="37">
        <f t="shared" si="0"/>
        <v>0</v>
      </c>
      <c r="J20" s="38"/>
      <c r="K20" s="38"/>
    </row>
    <row r="21" spans="1:11" x14ac:dyDescent="0.2">
      <c r="A21" s="34">
        <v>45277</v>
      </c>
      <c r="B21" s="34" t="s">
        <v>18</v>
      </c>
      <c r="C21" s="35"/>
      <c r="D21" s="35"/>
      <c r="E21" s="35"/>
      <c r="F21" s="35"/>
      <c r="G21" s="35"/>
      <c r="H21" s="36"/>
      <c r="I21" s="37">
        <f t="shared" si="0"/>
        <v>0</v>
      </c>
      <c r="J21" s="38"/>
      <c r="K21" s="38"/>
    </row>
    <row r="22" spans="1:11" x14ac:dyDescent="0.2">
      <c r="A22" s="22">
        <v>45278</v>
      </c>
      <c r="B22" s="22" t="s">
        <v>19</v>
      </c>
      <c r="C22" s="30"/>
      <c r="D22" s="30"/>
      <c r="E22" s="30"/>
      <c r="F22" s="30"/>
      <c r="G22" s="30"/>
      <c r="H22" s="31"/>
      <c r="I22" s="32">
        <f t="shared" si="0"/>
        <v>0</v>
      </c>
      <c r="J22" s="33"/>
      <c r="K22" s="33"/>
    </row>
    <row r="23" spans="1:11" x14ac:dyDescent="0.2">
      <c r="A23" s="22">
        <v>45279</v>
      </c>
      <c r="B23" s="22" t="s">
        <v>20</v>
      </c>
      <c r="C23" s="30"/>
      <c r="D23" s="30"/>
      <c r="E23" s="30"/>
      <c r="F23" s="30"/>
      <c r="G23" s="30"/>
      <c r="H23" s="31"/>
      <c r="I23" s="32">
        <f t="shared" si="0"/>
        <v>0</v>
      </c>
      <c r="J23" s="33"/>
      <c r="K23" s="33"/>
    </row>
    <row r="24" spans="1:11" x14ac:dyDescent="0.2">
      <c r="A24" s="22">
        <v>45280</v>
      </c>
      <c r="B24" s="22" t="s">
        <v>21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22">
        <v>45281</v>
      </c>
      <c r="B25" s="22" t="s">
        <v>22</v>
      </c>
      <c r="C25" s="30"/>
      <c r="D25" s="30"/>
      <c r="E25" s="30"/>
      <c r="F25" s="30"/>
      <c r="G25" s="30"/>
      <c r="H25" s="31"/>
      <c r="I25" s="32">
        <f t="shared" si="0"/>
        <v>0</v>
      </c>
      <c r="J25" s="33"/>
      <c r="K25" s="33"/>
    </row>
    <row r="26" spans="1:11" x14ac:dyDescent="0.2">
      <c r="A26" s="22">
        <v>45282</v>
      </c>
      <c r="B26" s="22" t="s">
        <v>13</v>
      </c>
      <c r="C26" s="30"/>
      <c r="D26" s="30"/>
      <c r="E26" s="30"/>
      <c r="F26" s="30"/>
      <c r="G26" s="30"/>
      <c r="H26" s="31"/>
      <c r="I26" s="32">
        <f t="shared" si="0"/>
        <v>0</v>
      </c>
      <c r="J26" s="33"/>
      <c r="K26" s="33"/>
    </row>
    <row r="27" spans="1:11" x14ac:dyDescent="0.2">
      <c r="A27" s="34">
        <v>45283</v>
      </c>
      <c r="B27" s="34" t="s">
        <v>16</v>
      </c>
      <c r="C27" s="35"/>
      <c r="D27" s="35"/>
      <c r="E27" s="35"/>
      <c r="F27" s="35"/>
      <c r="G27" s="35"/>
      <c r="H27" s="36"/>
      <c r="I27" s="37">
        <f t="shared" si="0"/>
        <v>0</v>
      </c>
      <c r="J27" s="38"/>
      <c r="K27" s="38"/>
    </row>
    <row r="28" spans="1:11" x14ac:dyDescent="0.2">
      <c r="A28" s="34">
        <v>45284</v>
      </c>
      <c r="B28" s="34" t="s">
        <v>18</v>
      </c>
      <c r="C28" s="35"/>
      <c r="D28" s="35"/>
      <c r="E28" s="35"/>
      <c r="F28" s="35"/>
      <c r="G28" s="35"/>
      <c r="H28" s="36"/>
      <c r="I28" s="37">
        <f t="shared" ref="I28" si="1">K28-J28</f>
        <v>0</v>
      </c>
      <c r="J28" s="38"/>
      <c r="K28" s="38"/>
    </row>
    <row r="29" spans="1:11" x14ac:dyDescent="0.2">
      <c r="A29" s="70">
        <v>45285</v>
      </c>
      <c r="B29" s="70" t="s">
        <v>19</v>
      </c>
      <c r="C29" s="71" t="s">
        <v>128</v>
      </c>
      <c r="D29" s="71" t="s">
        <v>82</v>
      </c>
      <c r="E29" s="71"/>
      <c r="F29" s="71" t="s">
        <v>108</v>
      </c>
      <c r="G29" s="71" t="s">
        <v>17</v>
      </c>
      <c r="H29" s="72" t="s">
        <v>136</v>
      </c>
      <c r="I29" s="73">
        <f t="shared" si="0"/>
        <v>0.33333333333333331</v>
      </c>
      <c r="J29" s="74">
        <v>0.33333333333333331</v>
      </c>
      <c r="K29" s="74">
        <v>0.66666666666666663</v>
      </c>
    </row>
    <row r="30" spans="1:11" x14ac:dyDescent="0.2">
      <c r="A30" s="70">
        <v>45286</v>
      </c>
      <c r="B30" s="70" t="s">
        <v>20</v>
      </c>
      <c r="C30" s="71" t="s">
        <v>128</v>
      </c>
      <c r="D30" s="71" t="s">
        <v>82</v>
      </c>
      <c r="E30" s="71"/>
      <c r="F30" s="71" t="s">
        <v>108</v>
      </c>
      <c r="G30" s="71" t="s">
        <v>17</v>
      </c>
      <c r="H30" s="72" t="s">
        <v>137</v>
      </c>
      <c r="I30" s="73">
        <f t="shared" si="0"/>
        <v>0.33333333333333331</v>
      </c>
      <c r="J30" s="74">
        <v>0.33333333333333331</v>
      </c>
      <c r="K30" s="74">
        <v>0.66666666666666663</v>
      </c>
    </row>
    <row r="31" spans="1:11" x14ac:dyDescent="0.2">
      <c r="A31" s="22">
        <v>45287</v>
      </c>
      <c r="B31" s="22" t="s">
        <v>21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22">
        <v>45288</v>
      </c>
      <c r="B32" s="22" t="s">
        <v>22</v>
      </c>
      <c r="C32" s="30"/>
      <c r="D32" s="30"/>
      <c r="E32" s="30"/>
      <c r="F32" s="30"/>
      <c r="G32" s="30"/>
      <c r="H32" s="31"/>
      <c r="I32" s="32">
        <f t="shared" ref="I32:I34" si="2">K32-J32</f>
        <v>0</v>
      </c>
      <c r="J32" s="33"/>
      <c r="K32" s="33"/>
    </row>
    <row r="33" spans="1:11" x14ac:dyDescent="0.2">
      <c r="A33" s="22">
        <v>45289</v>
      </c>
      <c r="B33" s="22" t="s">
        <v>13</v>
      </c>
      <c r="C33" s="30"/>
      <c r="D33" s="30"/>
      <c r="E33" s="30"/>
      <c r="F33" s="30"/>
      <c r="G33" s="30"/>
      <c r="H33" s="31"/>
      <c r="I33" s="32">
        <f t="shared" si="2"/>
        <v>0</v>
      </c>
      <c r="J33" s="33"/>
      <c r="K33" s="33"/>
    </row>
    <row r="34" spans="1:11" x14ac:dyDescent="0.2">
      <c r="A34" s="34">
        <v>45290</v>
      </c>
      <c r="B34" s="34" t="s">
        <v>16</v>
      </c>
      <c r="C34" s="35"/>
      <c r="D34" s="35"/>
      <c r="E34" s="35"/>
      <c r="F34" s="35"/>
      <c r="G34" s="35"/>
      <c r="H34" s="36"/>
      <c r="I34" s="37">
        <f t="shared" si="2"/>
        <v>0</v>
      </c>
      <c r="J34" s="38"/>
      <c r="K34" s="38"/>
    </row>
    <row r="35" spans="1:11" ht="14.1" customHeight="1" thickBot="1" x14ac:dyDescent="0.25">
      <c r="A35" s="34">
        <v>45291</v>
      </c>
      <c r="B35" s="34" t="s">
        <v>18</v>
      </c>
      <c r="C35" s="35"/>
      <c r="D35" s="35"/>
      <c r="E35" s="35"/>
      <c r="F35" s="35"/>
      <c r="G35" s="35"/>
      <c r="H35" s="36"/>
      <c r="I35" s="37">
        <f t="shared" ref="I35" si="3">K35-J35</f>
        <v>0</v>
      </c>
      <c r="J35" s="38"/>
      <c r="K35" s="38"/>
    </row>
    <row r="36" spans="1:11" ht="14.1" customHeight="1" thickBot="1" x14ac:dyDescent="0.25">
      <c r="A36" s="53"/>
      <c r="B36" s="53"/>
      <c r="C36" s="53"/>
      <c r="D36" s="53"/>
      <c r="E36" s="53"/>
      <c r="F36" s="1"/>
      <c r="G36" s="1"/>
      <c r="H36" s="53"/>
      <c r="I36" s="40"/>
      <c r="J36" s="41"/>
    </row>
    <row r="37" spans="1:11" ht="14.1" customHeight="1" x14ac:dyDescent="0.2">
      <c r="A37" s="4"/>
      <c r="B37" s="4"/>
      <c r="C37" s="4"/>
      <c r="D37" s="5"/>
      <c r="E37" s="6"/>
      <c r="F37" s="7" t="s">
        <v>23</v>
      </c>
      <c r="G37" s="8">
        <f>G38*8</f>
        <v>152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24</v>
      </c>
      <c r="G38" s="11">
        <v>19</v>
      </c>
      <c r="I38" s="46"/>
    </row>
    <row r="39" spans="1:11" ht="14.1" customHeight="1" thickBot="1" x14ac:dyDescent="0.25">
      <c r="A39" s="146" t="s">
        <v>25</v>
      </c>
      <c r="B39" s="146"/>
      <c r="C39" s="146"/>
      <c r="D39" s="146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26</v>
      </c>
      <c r="G40" s="15">
        <f>SUMIF(G5:G35,"Billable",I5:I35)</f>
        <v>0.33333333333333331</v>
      </c>
      <c r="I40" s="42"/>
    </row>
    <row r="41" spans="1:11" ht="15" customHeight="1" thickBot="1" x14ac:dyDescent="0.25">
      <c r="A41" s="147" t="s">
        <v>27</v>
      </c>
      <c r="B41" s="147"/>
      <c r="C41" s="147"/>
      <c r="D41" s="147"/>
      <c r="E41" s="16"/>
      <c r="F41" s="17" t="s">
        <v>28</v>
      </c>
      <c r="G41" s="18">
        <f>SUMIF(G5:G35,"Non-Billable",I5:I35)</f>
        <v>0.66666666666666663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29</v>
      </c>
      <c r="G42" s="52">
        <f>G40+G41</f>
        <v>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30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phoneticPr fontId="10" type="noConversion"/>
  <conditionalFormatting sqref="B3:B45">
    <cfRule type="containsText" dxfId="39" priority="8" operator="containsText" text="Saturday">
      <formula>NOT(ISERROR(SEARCH("Saturday",B3)))</formula>
    </cfRule>
    <cfRule type="containsText" dxfId="38" priority="9" operator="containsText" text="Sunday">
      <formula>NOT(ISERROR(SEARCH("Sunday",B3)))</formula>
    </cfRule>
  </conditionalFormatting>
  <conditionalFormatting sqref="E1:F3">
    <cfRule type="containsText" dxfId="37" priority="14" operator="containsText" text="Religious Leave">
      <formula>NOT(ISERROR(SEARCH("Religious Leave",E1)))</formula>
    </cfRule>
    <cfRule type="containsText" dxfId="36" priority="15" operator="containsText" text="Birthday Leave">
      <formula>NOT(ISERROR(SEARCH("Birthday Leave",E1)))</formula>
    </cfRule>
    <cfRule type="containsText" dxfId="35" priority="16" operator="containsText" text="Study Leave">
      <formula>NOT(ISERROR(SEARCH("Study Leave",E1)))</formula>
    </cfRule>
    <cfRule type="containsText" dxfId="34" priority="17" operator="containsText" text="Family Responsibility Leave">
      <formula>NOT(ISERROR(SEARCH("Family Responsibility Leave",E1)))</formula>
    </cfRule>
    <cfRule type="containsText" dxfId="33" priority="18" operator="containsText" text="Sick Leave">
      <formula>NOT(ISERROR(SEARCH("Sick Leave",E1)))</formula>
    </cfRule>
    <cfRule type="containsText" dxfId="32" priority="19" operator="containsText" text="Annual Leave">
      <formula>NOT(ISERROR(SEARCH("Annual Leave",E1)))</formula>
    </cfRule>
    <cfRule type="cellIs" dxfId="31" priority="20" operator="equal">
      <formula>"Public Holiday"</formula>
    </cfRule>
  </conditionalFormatting>
  <conditionalFormatting sqref="E36:F37 E39:F41 F44">
    <cfRule type="containsText" dxfId="30" priority="1" operator="containsText" text="Religious Leave">
      <formula>NOT(ISERROR(SEARCH("Religious Leave",E36)))</formula>
    </cfRule>
    <cfRule type="containsText" dxfId="29" priority="2" operator="containsText" text="Birthday Leave">
      <formula>NOT(ISERROR(SEARCH("Birthday Leave",E36)))</formula>
    </cfRule>
    <cfRule type="containsText" dxfId="28" priority="3" operator="containsText" text="Study Leave">
      <formula>NOT(ISERROR(SEARCH("Study Leave",E36)))</formula>
    </cfRule>
    <cfRule type="containsText" dxfId="27" priority="4" operator="containsText" text="Family Responsibility Leave">
      <formula>NOT(ISERROR(SEARCH("Family Responsibility Leave",E36)))</formula>
    </cfRule>
    <cfRule type="containsText" dxfId="26" priority="5" operator="containsText" text="Sick Leave">
      <formula>NOT(ISERROR(SEARCH("Sick Leave",E36)))</formula>
    </cfRule>
    <cfRule type="containsText" dxfId="25" priority="6" operator="containsText" text="Annual Leave">
      <formula>NOT(ISERROR(SEARCH("Annual Leave",E36)))</formula>
    </cfRule>
    <cfRule type="cellIs" dxfId="2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5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Key!$M$3:$M$4</xm:f>
          </x14:formula1>
          <xm:sqref>G5:G35</xm:sqref>
        </x14:dataValidation>
        <x14:dataValidation type="list" allowBlank="1" showInputMessage="1" showErrorMessage="1" xr:uid="{522C5510-2B16-443A-8CBA-93200EDDFB81}">
          <x14:formula1>
            <xm:f>Key!$K$3:$K$62</xm:f>
          </x14:formula1>
          <xm:sqref>C5:C35</xm:sqref>
        </x14:dataValidation>
        <x14:dataValidation type="list" allowBlank="1" showInputMessage="1" showErrorMessage="1" xr:uid="{F1A338DF-EA25-4B08-9176-04DE4DDAE78D}">
          <x14:formula1>
            <xm:f>Key!$B$3:$B$88</xm:f>
          </x14:formula1>
          <xm:sqref>D5:D35</xm:sqref>
        </x14:dataValidation>
        <x14:dataValidation type="list" allowBlank="1" showInputMessage="1" showErrorMessage="1" xr:uid="{BDB7910B-48F8-4AC3-8296-7ACE2245BF91}">
          <x14:formula1>
            <xm:f>Key!$H$3:$H$42</xm:f>
          </x14:formula1>
          <xm:sqref>F5:F35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1:K45"/>
  <sheetViews>
    <sheetView zoomScale="75" zoomScaleNormal="75" workbookViewId="0">
      <selection activeCell="H5" sqref="H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1.375" style="24" customWidth="1"/>
    <col min="8" max="8" width="34.125" style="24" customWidth="1"/>
    <col min="9" max="16384" width="8.625" style="24"/>
  </cols>
  <sheetData>
    <row r="1" spans="1:11" x14ac:dyDescent="0.2">
      <c r="A1" s="39" t="s">
        <v>0</v>
      </c>
      <c r="B1" s="22">
        <v>45292</v>
      </c>
      <c r="C1" s="44"/>
      <c r="D1" s="23"/>
      <c r="E1" s="23" t="s">
        <v>113</v>
      </c>
      <c r="F1" s="45">
        <f>G40</f>
        <v>0</v>
      </c>
      <c r="I1" s="46"/>
    </row>
    <row r="2" spans="1:11" ht="13.5" thickBot="1" x14ac:dyDescent="0.25">
      <c r="A2" s="47" t="s">
        <v>1</v>
      </c>
      <c r="B2" s="22">
        <v>45322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2</v>
      </c>
      <c r="B4" s="28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50" t="s">
        <v>9</v>
      </c>
      <c r="I4" s="29" t="s">
        <v>10</v>
      </c>
      <c r="J4" s="29" t="s">
        <v>11</v>
      </c>
      <c r="K4" s="51" t="s">
        <v>12</v>
      </c>
    </row>
    <row r="5" spans="1:11" x14ac:dyDescent="0.2">
      <c r="A5" s="70">
        <v>45292</v>
      </c>
      <c r="B5" s="70" t="s">
        <v>19</v>
      </c>
      <c r="C5" s="71" t="s">
        <v>128</v>
      </c>
      <c r="D5" s="71" t="s">
        <v>82</v>
      </c>
      <c r="E5" s="71"/>
      <c r="F5" s="71" t="s">
        <v>108</v>
      </c>
      <c r="G5" s="71" t="s">
        <v>17</v>
      </c>
      <c r="H5" s="72" t="s">
        <v>148</v>
      </c>
      <c r="I5" s="73">
        <f>K5-J5</f>
        <v>0.33333333333333331</v>
      </c>
      <c r="J5" s="74">
        <v>0.33333333333333331</v>
      </c>
      <c r="K5" s="74">
        <v>0.66666666666666663</v>
      </c>
    </row>
    <row r="6" spans="1:11" x14ac:dyDescent="0.2">
      <c r="A6" s="22">
        <v>45293</v>
      </c>
      <c r="B6" s="22" t="s">
        <v>20</v>
      </c>
      <c r="C6" s="30"/>
      <c r="D6" s="30"/>
      <c r="E6" s="30"/>
      <c r="F6" s="30"/>
      <c r="G6" s="30"/>
      <c r="H6" s="31"/>
      <c r="I6" s="32">
        <f>K6-J6</f>
        <v>0</v>
      </c>
      <c r="J6" s="33"/>
      <c r="K6" s="33"/>
    </row>
    <row r="7" spans="1:11" x14ac:dyDescent="0.2">
      <c r="A7" s="22">
        <v>45294</v>
      </c>
      <c r="B7" s="22" t="s">
        <v>21</v>
      </c>
      <c r="C7" s="30"/>
      <c r="D7" s="30"/>
      <c r="E7" s="30"/>
      <c r="F7" s="30"/>
      <c r="G7" s="30"/>
      <c r="H7" s="31"/>
      <c r="I7" s="32">
        <f>K7-J7</f>
        <v>0</v>
      </c>
      <c r="J7" s="33"/>
      <c r="K7" s="33"/>
    </row>
    <row r="8" spans="1:11" x14ac:dyDescent="0.2">
      <c r="A8" s="22">
        <v>45295</v>
      </c>
      <c r="B8" s="22" t="s">
        <v>22</v>
      </c>
      <c r="C8" s="30"/>
      <c r="D8" s="30"/>
      <c r="E8" s="30"/>
      <c r="F8" s="30"/>
      <c r="G8" s="30"/>
      <c r="H8" s="31"/>
      <c r="I8" s="32">
        <f t="shared" ref="I8" si="0">K8-J8</f>
        <v>0</v>
      </c>
      <c r="J8" s="33"/>
      <c r="K8" s="33"/>
    </row>
    <row r="9" spans="1:11" x14ac:dyDescent="0.2">
      <c r="A9" s="22">
        <v>45296</v>
      </c>
      <c r="B9" s="22" t="s">
        <v>13</v>
      </c>
      <c r="C9" s="30"/>
      <c r="D9" s="30"/>
      <c r="E9" s="30"/>
      <c r="F9" s="30"/>
      <c r="G9" s="30"/>
      <c r="H9" s="31"/>
      <c r="I9" s="32">
        <f t="shared" ref="I9:I35" si="1">K9-J9</f>
        <v>0</v>
      </c>
      <c r="J9" s="33"/>
      <c r="K9" s="33"/>
    </row>
    <row r="10" spans="1:11" x14ac:dyDescent="0.2">
      <c r="A10" s="34">
        <v>45297</v>
      </c>
      <c r="B10" s="34" t="s">
        <v>16</v>
      </c>
      <c r="C10" s="35"/>
      <c r="D10" s="35"/>
      <c r="E10" s="35"/>
      <c r="F10" s="35"/>
      <c r="G10" s="35"/>
      <c r="H10" s="36"/>
      <c r="I10" s="37">
        <f t="shared" si="1"/>
        <v>0</v>
      </c>
      <c r="J10" s="38"/>
      <c r="K10" s="38"/>
    </row>
    <row r="11" spans="1:11" x14ac:dyDescent="0.2">
      <c r="A11" s="34">
        <v>45298</v>
      </c>
      <c r="B11" s="34" t="s">
        <v>18</v>
      </c>
      <c r="C11" s="35"/>
      <c r="D11" s="35"/>
      <c r="E11" s="35"/>
      <c r="F11" s="35"/>
      <c r="G11" s="35"/>
      <c r="H11" s="36"/>
      <c r="I11" s="37">
        <f t="shared" si="1"/>
        <v>0</v>
      </c>
      <c r="J11" s="38"/>
      <c r="K11" s="38"/>
    </row>
    <row r="12" spans="1:11" x14ac:dyDescent="0.2">
      <c r="A12" s="22">
        <v>45299</v>
      </c>
      <c r="B12" s="22" t="s">
        <v>19</v>
      </c>
      <c r="C12" s="30"/>
      <c r="D12" s="30"/>
      <c r="E12" s="30"/>
      <c r="F12" s="30"/>
      <c r="G12" s="30"/>
      <c r="H12" s="31"/>
      <c r="I12" s="32">
        <f t="shared" si="1"/>
        <v>0</v>
      </c>
      <c r="J12" s="33"/>
      <c r="K12" s="33"/>
    </row>
    <row r="13" spans="1:11" x14ac:dyDescent="0.2">
      <c r="A13" s="22">
        <v>45300</v>
      </c>
      <c r="B13" s="22" t="s">
        <v>20</v>
      </c>
      <c r="C13" s="30"/>
      <c r="D13" s="30"/>
      <c r="E13" s="30"/>
      <c r="F13" s="30"/>
      <c r="G13" s="30"/>
      <c r="H13" s="31"/>
      <c r="I13" s="32">
        <f t="shared" ref="I13" si="2">K13-J13</f>
        <v>0</v>
      </c>
      <c r="J13" s="33"/>
      <c r="K13" s="33"/>
    </row>
    <row r="14" spans="1:11" x14ac:dyDescent="0.2">
      <c r="A14" s="22">
        <v>45301</v>
      </c>
      <c r="B14" s="22" t="s">
        <v>21</v>
      </c>
      <c r="C14" s="30"/>
      <c r="D14" s="30"/>
      <c r="E14" s="30"/>
      <c r="F14" s="30"/>
      <c r="G14" s="30"/>
      <c r="H14" s="31"/>
      <c r="I14" s="32">
        <f t="shared" si="1"/>
        <v>0</v>
      </c>
      <c r="J14" s="33"/>
      <c r="K14" s="33"/>
    </row>
    <row r="15" spans="1:11" x14ac:dyDescent="0.2">
      <c r="A15" s="22">
        <v>45302</v>
      </c>
      <c r="B15" s="22" t="s">
        <v>22</v>
      </c>
      <c r="C15" s="30"/>
      <c r="D15" s="30"/>
      <c r="E15" s="30"/>
      <c r="F15" s="30"/>
      <c r="G15" s="30"/>
      <c r="H15" s="31"/>
      <c r="I15" s="32">
        <f t="shared" si="1"/>
        <v>0</v>
      </c>
      <c r="J15" s="33"/>
      <c r="K15" s="33"/>
    </row>
    <row r="16" spans="1:11" x14ac:dyDescent="0.2">
      <c r="A16" s="22">
        <v>45303</v>
      </c>
      <c r="B16" s="22" t="s">
        <v>13</v>
      </c>
      <c r="C16" s="30"/>
      <c r="D16" s="30"/>
      <c r="E16" s="30"/>
      <c r="F16" s="30"/>
      <c r="G16" s="30"/>
      <c r="H16" s="31"/>
      <c r="I16" s="32">
        <f t="shared" si="1"/>
        <v>0</v>
      </c>
      <c r="J16" s="33"/>
      <c r="K16" s="33"/>
    </row>
    <row r="17" spans="1:11" x14ac:dyDescent="0.2">
      <c r="A17" s="34">
        <v>45304</v>
      </c>
      <c r="B17" s="34" t="s">
        <v>16</v>
      </c>
      <c r="C17" s="35"/>
      <c r="D17" s="35"/>
      <c r="E17" s="35"/>
      <c r="F17" s="35"/>
      <c r="G17" s="35"/>
      <c r="H17" s="36"/>
      <c r="I17" s="37">
        <f t="shared" si="1"/>
        <v>0</v>
      </c>
      <c r="J17" s="38"/>
      <c r="K17" s="38"/>
    </row>
    <row r="18" spans="1:11" x14ac:dyDescent="0.2">
      <c r="A18" s="34">
        <v>45305</v>
      </c>
      <c r="B18" s="34" t="s">
        <v>18</v>
      </c>
      <c r="C18" s="35"/>
      <c r="D18" s="35"/>
      <c r="E18" s="35"/>
      <c r="F18" s="35"/>
      <c r="G18" s="35"/>
      <c r="H18" s="36"/>
      <c r="I18" s="37">
        <f t="shared" si="1"/>
        <v>0</v>
      </c>
      <c r="J18" s="38"/>
      <c r="K18" s="38"/>
    </row>
    <row r="19" spans="1:11" x14ac:dyDescent="0.2">
      <c r="A19" s="22">
        <v>45306</v>
      </c>
      <c r="B19" s="22" t="s">
        <v>19</v>
      </c>
      <c r="C19" s="30"/>
      <c r="D19" s="30"/>
      <c r="E19" s="30"/>
      <c r="F19" s="30"/>
      <c r="G19" s="30"/>
      <c r="H19" s="31"/>
      <c r="I19" s="32">
        <f t="shared" si="1"/>
        <v>0</v>
      </c>
      <c r="J19" s="33"/>
      <c r="K19" s="33"/>
    </row>
    <row r="20" spans="1:11" x14ac:dyDescent="0.2">
      <c r="A20" s="22">
        <v>45307</v>
      </c>
      <c r="B20" s="22" t="s">
        <v>20</v>
      </c>
      <c r="C20" s="30"/>
      <c r="D20" s="30"/>
      <c r="E20" s="30"/>
      <c r="F20" s="30"/>
      <c r="G20" s="30"/>
      <c r="H20" s="31"/>
      <c r="I20" s="32">
        <f t="shared" si="1"/>
        <v>0</v>
      </c>
      <c r="J20" s="33"/>
      <c r="K20" s="33"/>
    </row>
    <row r="21" spans="1:11" x14ac:dyDescent="0.2">
      <c r="A21" s="22">
        <v>45308</v>
      </c>
      <c r="B21" s="22" t="s">
        <v>21</v>
      </c>
      <c r="C21" s="30"/>
      <c r="D21" s="30"/>
      <c r="E21" s="30"/>
      <c r="F21" s="30"/>
      <c r="G21" s="30"/>
      <c r="H21" s="31"/>
      <c r="I21" s="32">
        <f t="shared" si="1"/>
        <v>0</v>
      </c>
      <c r="J21" s="33"/>
      <c r="K21" s="33"/>
    </row>
    <row r="22" spans="1:11" x14ac:dyDescent="0.2">
      <c r="A22" s="22">
        <v>45309</v>
      </c>
      <c r="B22" s="22" t="s">
        <v>22</v>
      </c>
      <c r="C22" s="30"/>
      <c r="D22" s="30"/>
      <c r="E22" s="30"/>
      <c r="F22" s="30"/>
      <c r="G22" s="30"/>
      <c r="H22" s="31"/>
      <c r="I22" s="32">
        <f t="shared" si="1"/>
        <v>0</v>
      </c>
      <c r="J22" s="33"/>
      <c r="K22" s="33"/>
    </row>
    <row r="23" spans="1:11" x14ac:dyDescent="0.2">
      <c r="A23" s="22">
        <v>45310</v>
      </c>
      <c r="B23" s="22" t="s">
        <v>13</v>
      </c>
      <c r="C23" s="30"/>
      <c r="D23" s="30"/>
      <c r="E23" s="30"/>
      <c r="F23" s="30"/>
      <c r="G23" s="30"/>
      <c r="H23" s="31"/>
      <c r="I23" s="32">
        <f t="shared" si="1"/>
        <v>0</v>
      </c>
      <c r="J23" s="33"/>
      <c r="K23" s="33"/>
    </row>
    <row r="24" spans="1:11" x14ac:dyDescent="0.2">
      <c r="A24" s="34">
        <v>45311</v>
      </c>
      <c r="B24" s="34" t="s">
        <v>16</v>
      </c>
      <c r="C24" s="35"/>
      <c r="D24" s="35"/>
      <c r="E24" s="35"/>
      <c r="F24" s="35"/>
      <c r="G24" s="35"/>
      <c r="H24" s="36"/>
      <c r="I24" s="37">
        <f t="shared" si="1"/>
        <v>0</v>
      </c>
      <c r="J24" s="38"/>
      <c r="K24" s="38"/>
    </row>
    <row r="25" spans="1:11" x14ac:dyDescent="0.2">
      <c r="A25" s="34">
        <v>45312</v>
      </c>
      <c r="B25" s="34" t="s">
        <v>18</v>
      </c>
      <c r="C25" s="35"/>
      <c r="D25" s="35"/>
      <c r="E25" s="35"/>
      <c r="F25" s="35"/>
      <c r="G25" s="35"/>
      <c r="H25" s="36"/>
      <c r="I25" s="37">
        <f t="shared" si="1"/>
        <v>0</v>
      </c>
      <c r="J25" s="38"/>
      <c r="K25" s="38"/>
    </row>
    <row r="26" spans="1:11" x14ac:dyDescent="0.2">
      <c r="A26" s="22">
        <v>45313</v>
      </c>
      <c r="B26" s="22" t="s">
        <v>19</v>
      </c>
      <c r="C26" s="30"/>
      <c r="D26" s="30"/>
      <c r="E26" s="30"/>
      <c r="F26" s="30"/>
      <c r="G26" s="30"/>
      <c r="H26" s="31"/>
      <c r="I26" s="32">
        <f t="shared" si="1"/>
        <v>0</v>
      </c>
      <c r="J26" s="33"/>
      <c r="K26" s="33"/>
    </row>
    <row r="27" spans="1:11" x14ac:dyDescent="0.2">
      <c r="A27" s="22">
        <v>45314</v>
      </c>
      <c r="B27" s="22" t="s">
        <v>20</v>
      </c>
      <c r="C27" s="30"/>
      <c r="D27" s="30"/>
      <c r="E27" s="30"/>
      <c r="F27" s="30"/>
      <c r="G27" s="30"/>
      <c r="H27" s="31"/>
      <c r="I27" s="32">
        <f t="shared" si="1"/>
        <v>0</v>
      </c>
      <c r="J27" s="33"/>
      <c r="K27" s="33"/>
    </row>
    <row r="28" spans="1:11" x14ac:dyDescent="0.2">
      <c r="A28" s="22">
        <v>45315</v>
      </c>
      <c r="B28" s="22" t="s">
        <v>21</v>
      </c>
      <c r="C28" s="30"/>
      <c r="D28" s="30"/>
      <c r="E28" s="30"/>
      <c r="F28" s="30"/>
      <c r="G28" s="30"/>
      <c r="H28" s="31"/>
      <c r="I28" s="32">
        <f t="shared" si="1"/>
        <v>0</v>
      </c>
      <c r="J28" s="33"/>
      <c r="K28" s="33"/>
    </row>
    <row r="29" spans="1:11" x14ac:dyDescent="0.2">
      <c r="A29" s="22">
        <v>45316</v>
      </c>
      <c r="B29" s="22" t="s">
        <v>22</v>
      </c>
      <c r="C29" s="30"/>
      <c r="D29" s="30"/>
      <c r="E29" s="30"/>
      <c r="F29" s="30"/>
      <c r="G29" s="30"/>
      <c r="H29" s="31"/>
      <c r="I29" s="32">
        <f t="shared" si="1"/>
        <v>0</v>
      </c>
      <c r="J29" s="33"/>
      <c r="K29" s="33"/>
    </row>
    <row r="30" spans="1:11" x14ac:dyDescent="0.2">
      <c r="A30" s="22">
        <v>45317</v>
      </c>
      <c r="B30" s="22" t="s">
        <v>13</v>
      </c>
      <c r="C30" s="30"/>
      <c r="D30" s="30"/>
      <c r="E30" s="30"/>
      <c r="F30" s="30"/>
      <c r="G30" s="30"/>
      <c r="H30" s="31"/>
      <c r="I30" s="32">
        <f t="shared" si="1"/>
        <v>0</v>
      </c>
      <c r="J30" s="33"/>
      <c r="K30" s="33"/>
    </row>
    <row r="31" spans="1:11" x14ac:dyDescent="0.2">
      <c r="A31" s="34">
        <v>45318</v>
      </c>
      <c r="B31" s="34" t="s">
        <v>16</v>
      </c>
      <c r="C31" s="35"/>
      <c r="D31" s="35"/>
      <c r="E31" s="35"/>
      <c r="F31" s="35"/>
      <c r="G31" s="35"/>
      <c r="H31" s="36"/>
      <c r="I31" s="37">
        <f t="shared" si="1"/>
        <v>0</v>
      </c>
      <c r="J31" s="38"/>
      <c r="K31" s="38"/>
    </row>
    <row r="32" spans="1:11" x14ac:dyDescent="0.2">
      <c r="A32" s="34">
        <v>45319</v>
      </c>
      <c r="B32" s="34" t="s">
        <v>18</v>
      </c>
      <c r="C32" s="35"/>
      <c r="D32" s="35"/>
      <c r="E32" s="35"/>
      <c r="F32" s="35"/>
      <c r="G32" s="35"/>
      <c r="H32" s="36"/>
      <c r="I32" s="37">
        <f t="shared" si="1"/>
        <v>0</v>
      </c>
      <c r="J32" s="38"/>
      <c r="K32" s="38"/>
    </row>
    <row r="33" spans="1:11" x14ac:dyDescent="0.2">
      <c r="A33" s="22">
        <v>45320</v>
      </c>
      <c r="B33" s="22" t="s">
        <v>19</v>
      </c>
      <c r="C33" s="30"/>
      <c r="D33" s="30"/>
      <c r="E33" s="30"/>
      <c r="F33" s="30"/>
      <c r="G33" s="30"/>
      <c r="H33" s="31"/>
      <c r="I33" s="32">
        <f t="shared" si="1"/>
        <v>0</v>
      </c>
      <c r="J33" s="33"/>
      <c r="K33" s="33"/>
    </row>
    <row r="34" spans="1:11" x14ac:dyDescent="0.2">
      <c r="A34" s="22">
        <v>45321</v>
      </c>
      <c r="B34" s="22" t="s">
        <v>20</v>
      </c>
      <c r="C34" s="30"/>
      <c r="D34" s="30"/>
      <c r="E34" s="30"/>
      <c r="F34" s="30"/>
      <c r="G34" s="30"/>
      <c r="H34" s="31"/>
      <c r="I34" s="32">
        <f t="shared" si="1"/>
        <v>0</v>
      </c>
      <c r="J34" s="33"/>
      <c r="K34" s="33"/>
    </row>
    <row r="35" spans="1:11" ht="13.5" thickBot="1" x14ac:dyDescent="0.25">
      <c r="A35" s="22">
        <v>45322</v>
      </c>
      <c r="B35" s="22" t="s">
        <v>21</v>
      </c>
      <c r="C35" s="30"/>
      <c r="D35" s="30"/>
      <c r="E35" s="30"/>
      <c r="F35" s="30"/>
      <c r="G35" s="30"/>
      <c r="H35" s="31"/>
      <c r="I35" s="32">
        <f t="shared" si="1"/>
        <v>0</v>
      </c>
      <c r="J35" s="33"/>
      <c r="K35" s="33"/>
    </row>
    <row r="36" spans="1:11" ht="14.1" customHeight="1" thickBot="1" x14ac:dyDescent="0.25">
      <c r="A36" s="3"/>
      <c r="B36" s="1"/>
      <c r="C36" s="1"/>
      <c r="D36" s="1"/>
      <c r="E36" s="1"/>
      <c r="F36" s="1"/>
      <c r="G36" s="1"/>
      <c r="H36" s="1"/>
      <c r="I36" s="40"/>
      <c r="J36" s="41"/>
    </row>
    <row r="37" spans="1:11" ht="14.1" customHeight="1" x14ac:dyDescent="0.2">
      <c r="A37" s="4"/>
      <c r="B37" s="4"/>
      <c r="C37" s="4"/>
      <c r="D37" s="5"/>
      <c r="E37" s="6"/>
      <c r="F37" s="7" t="s">
        <v>23</v>
      </c>
      <c r="G37" s="8">
        <f>G38*8</f>
        <v>176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24</v>
      </c>
      <c r="G38" s="11">
        <v>22</v>
      </c>
      <c r="I38" s="46"/>
    </row>
    <row r="39" spans="1:11" ht="14.1" customHeight="1" thickBot="1" x14ac:dyDescent="0.25">
      <c r="A39" s="146" t="s">
        <v>25</v>
      </c>
      <c r="B39" s="146"/>
      <c r="C39" s="146"/>
      <c r="D39" s="146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26</v>
      </c>
      <c r="G40" s="15">
        <f>SUMIF(G5:G35,"Billable",I5:I35)</f>
        <v>0</v>
      </c>
      <c r="I40" s="42"/>
    </row>
    <row r="41" spans="1:11" ht="15" customHeight="1" thickBot="1" x14ac:dyDescent="0.25">
      <c r="A41" s="147" t="s">
        <v>27</v>
      </c>
      <c r="B41" s="147"/>
      <c r="C41" s="147"/>
      <c r="D41" s="147"/>
      <c r="E41" s="16"/>
      <c r="F41" s="17" t="s">
        <v>28</v>
      </c>
      <c r="G41" s="18">
        <f>SUMIF(G5:G35,"Non-Billable",I5:I35)</f>
        <v>0.33333333333333331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29</v>
      </c>
      <c r="G42" s="52">
        <f>G40+G41</f>
        <v>0.33333333333333331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30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phoneticPr fontId="10" type="noConversion"/>
  <conditionalFormatting sqref="B3:B45">
    <cfRule type="containsText" dxfId="23" priority="8" operator="containsText" text="Saturday">
      <formula>NOT(ISERROR(SEARCH("Saturday",B3)))</formula>
    </cfRule>
    <cfRule type="containsText" dxfId="22" priority="9" operator="containsText" text="Sunday">
      <formula>NOT(ISERROR(SEARCH("Sunday",B3)))</formula>
    </cfRule>
  </conditionalFormatting>
  <conditionalFormatting sqref="E1:F3">
    <cfRule type="containsText" dxfId="21" priority="14" operator="containsText" text="Religious Leave">
      <formula>NOT(ISERROR(SEARCH("Religious Leave",E1)))</formula>
    </cfRule>
    <cfRule type="containsText" dxfId="20" priority="15" operator="containsText" text="Birthday Leave">
      <formula>NOT(ISERROR(SEARCH("Birthday Leave",E1)))</formula>
    </cfRule>
    <cfRule type="containsText" dxfId="19" priority="16" operator="containsText" text="Study Leave">
      <formula>NOT(ISERROR(SEARCH("Study Leave",E1)))</formula>
    </cfRule>
    <cfRule type="containsText" dxfId="18" priority="17" operator="containsText" text="Family Responsibility Leave">
      <formula>NOT(ISERROR(SEARCH("Family Responsibility Leave",E1)))</formula>
    </cfRule>
    <cfRule type="containsText" dxfId="17" priority="18" operator="containsText" text="Sick Leave">
      <formula>NOT(ISERROR(SEARCH("Sick Leave",E1)))</formula>
    </cfRule>
    <cfRule type="containsText" dxfId="16" priority="19" operator="containsText" text="Annual Leave">
      <formula>NOT(ISERROR(SEARCH("Annual Leave",E1)))</formula>
    </cfRule>
    <cfRule type="cellIs" dxfId="15" priority="20" operator="equal">
      <formula>"Public Holiday"</formula>
    </cfRule>
  </conditionalFormatting>
  <conditionalFormatting sqref="E36:F37 E39:F41 F44">
    <cfRule type="containsText" dxfId="14" priority="1" operator="containsText" text="Religious Leave">
      <formula>NOT(ISERROR(SEARCH("Religious Leave",E36)))</formula>
    </cfRule>
    <cfRule type="containsText" dxfId="13" priority="2" operator="containsText" text="Birthday Leave">
      <formula>NOT(ISERROR(SEARCH("Birthday Leave",E36)))</formula>
    </cfRule>
    <cfRule type="containsText" dxfId="12" priority="3" operator="containsText" text="Study Leave">
      <formula>NOT(ISERROR(SEARCH("Study Leave",E36)))</formula>
    </cfRule>
    <cfRule type="containsText" dxfId="11" priority="4" operator="containsText" text="Family Responsibility Leave">
      <formula>NOT(ISERROR(SEARCH("Family Responsibility Leave",E36)))</formula>
    </cfRule>
    <cfRule type="containsText" dxfId="10" priority="5" operator="containsText" text="Sick Leave">
      <formula>NOT(ISERROR(SEARCH("Sick Leave",E36)))</formula>
    </cfRule>
    <cfRule type="containsText" dxfId="9" priority="6" operator="containsText" text="Annual Leave">
      <formula>NOT(ISERROR(SEARCH("Annual Leave",E36)))</formula>
    </cfRule>
    <cfRule type="cellIs" dxfId="8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J5:K35" xr:uid="{81BC4890-4524-4142-A9B9-69FAFFB0E5CE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42AB6D-2C06-4B9B-9ABE-55BAC187A508}">
          <x14:formula1>
            <xm:f>Key!$M$3:$M$4</xm:f>
          </x14:formula1>
          <xm:sqref>G5:G35</xm:sqref>
        </x14:dataValidation>
        <x14:dataValidation type="list" allowBlank="1" showInputMessage="1" showErrorMessage="1" xr:uid="{59DFADC5-E3B8-482B-925E-D0C90DB0047C}">
          <x14:formula1>
            <xm:f>Key!$K$3:$K$80</xm:f>
          </x14:formula1>
          <xm:sqref>C5:C35</xm:sqref>
        </x14:dataValidation>
        <x14:dataValidation type="list" allowBlank="1" showInputMessage="1" showErrorMessage="1" xr:uid="{5C5F83BA-9649-414D-9B5C-5ED3D81B12A6}">
          <x14:formula1>
            <xm:f>Key!$B$3:$B$91</xm:f>
          </x14:formula1>
          <xm:sqref>D5:D35</xm:sqref>
        </x14:dataValidation>
        <x14:dataValidation type="list" allowBlank="1" showInputMessage="1" showErrorMessage="1" xr:uid="{2695E27C-DD60-4A5C-9DB5-B57EE9107204}">
          <x14:formula1>
            <xm:f>Key!$H$3:$H$40</xm:f>
          </x14:formula1>
          <xm:sqref>F5:F35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1:K97"/>
  <sheetViews>
    <sheetView tabSelected="1" zoomScale="75" zoomScaleNormal="75" workbookViewId="0">
      <selection activeCell="O15" sqref="O1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2.625" style="24" customWidth="1"/>
    <col min="9" max="16384" width="8.625" style="24"/>
  </cols>
  <sheetData>
    <row r="1" spans="1:11" ht="25.5" x14ac:dyDescent="0.2">
      <c r="A1" s="27" t="s">
        <v>2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50" t="s">
        <v>9</v>
      </c>
      <c r="I1" s="29" t="s">
        <v>10</v>
      </c>
      <c r="J1" s="29" t="s">
        <v>11</v>
      </c>
      <c r="K1" s="51" t="s">
        <v>12</v>
      </c>
    </row>
    <row r="2" spans="1:11" x14ac:dyDescent="0.2">
      <c r="A2" s="22">
        <v>45323</v>
      </c>
      <c r="B2" s="22" t="s">
        <v>22</v>
      </c>
      <c r="C2" s="30"/>
      <c r="D2" s="30"/>
      <c r="E2" s="30"/>
      <c r="F2" s="30"/>
      <c r="G2" s="30"/>
      <c r="H2" s="31"/>
      <c r="I2" s="32">
        <f>K2-J2</f>
        <v>0</v>
      </c>
      <c r="J2" s="33"/>
      <c r="K2" s="33"/>
    </row>
    <row r="3" spans="1:11" x14ac:dyDescent="0.2">
      <c r="A3" s="22">
        <v>45324</v>
      </c>
      <c r="B3" s="22" t="s">
        <v>13</v>
      </c>
      <c r="C3" s="30"/>
      <c r="D3" s="30"/>
      <c r="E3" s="30"/>
      <c r="F3" s="30"/>
      <c r="G3" s="30"/>
      <c r="H3" s="31"/>
      <c r="I3" s="32">
        <f>K3-J3</f>
        <v>0</v>
      </c>
      <c r="J3" s="33"/>
      <c r="K3" s="33"/>
    </row>
    <row r="4" spans="1:11" x14ac:dyDescent="0.2">
      <c r="A4" s="34">
        <v>45325</v>
      </c>
      <c r="B4" s="34" t="s">
        <v>16</v>
      </c>
      <c r="C4" s="35"/>
      <c r="D4" s="35"/>
      <c r="E4" s="35"/>
      <c r="F4" s="35"/>
      <c r="G4" s="35"/>
      <c r="H4" s="35"/>
      <c r="I4" s="37">
        <f t="shared" ref="I4:I76" si="0">K4-J4</f>
        <v>0</v>
      </c>
      <c r="J4" s="35"/>
      <c r="K4" s="35"/>
    </row>
    <row r="5" spans="1:11" x14ac:dyDescent="0.2">
      <c r="A5" s="34">
        <v>45326</v>
      </c>
      <c r="B5" s="34" t="s">
        <v>18</v>
      </c>
      <c r="C5" s="35"/>
      <c r="D5" s="35"/>
      <c r="E5" s="35"/>
      <c r="F5" s="35"/>
      <c r="G5" s="35"/>
      <c r="H5" s="36"/>
      <c r="I5" s="37">
        <f t="shared" si="0"/>
        <v>0</v>
      </c>
      <c r="J5" s="38"/>
      <c r="K5" s="38"/>
    </row>
    <row r="6" spans="1:11" x14ac:dyDescent="0.2">
      <c r="A6" s="22">
        <v>45327</v>
      </c>
      <c r="B6" s="22" t="s">
        <v>19</v>
      </c>
      <c r="C6" s="30" t="s">
        <v>187</v>
      </c>
      <c r="D6" s="30" t="s">
        <v>82</v>
      </c>
      <c r="E6" s="30" t="s">
        <v>188</v>
      </c>
      <c r="F6" s="30" t="s">
        <v>69</v>
      </c>
      <c r="G6" s="30" t="s">
        <v>17</v>
      </c>
      <c r="H6" s="31" t="s">
        <v>305</v>
      </c>
      <c r="I6" s="32">
        <f t="shared" si="0"/>
        <v>8.333333333333337E-2</v>
      </c>
      <c r="J6" s="33">
        <v>0.33333333333333331</v>
      </c>
      <c r="K6" s="33">
        <v>0.41666666666666669</v>
      </c>
    </row>
    <row r="7" spans="1:11" x14ac:dyDescent="0.2">
      <c r="A7" s="22">
        <v>45327</v>
      </c>
      <c r="B7" s="22" t="s">
        <v>19</v>
      </c>
      <c r="C7" s="30" t="s">
        <v>187</v>
      </c>
      <c r="D7" s="30" t="s">
        <v>82</v>
      </c>
      <c r="E7" s="30" t="s">
        <v>201</v>
      </c>
      <c r="F7" s="30" t="s">
        <v>78</v>
      </c>
      <c r="G7" s="30" t="s">
        <v>17</v>
      </c>
      <c r="H7" s="31" t="s">
        <v>189</v>
      </c>
      <c r="I7" s="32">
        <v>8.3333333333333329E-2</v>
      </c>
      <c r="J7" s="33">
        <v>0.41666666666666669</v>
      </c>
      <c r="K7" s="33">
        <v>0.5</v>
      </c>
    </row>
    <row r="8" spans="1:11" x14ac:dyDescent="0.2">
      <c r="A8" s="22">
        <v>45327</v>
      </c>
      <c r="B8" s="22" t="s">
        <v>19</v>
      </c>
      <c r="C8" s="30" t="s">
        <v>187</v>
      </c>
      <c r="D8" s="30" t="s">
        <v>82</v>
      </c>
      <c r="E8" s="30" t="s">
        <v>201</v>
      </c>
      <c r="F8" s="30" t="s">
        <v>78</v>
      </c>
      <c r="G8" s="30" t="s">
        <v>17</v>
      </c>
      <c r="H8" s="31" t="s">
        <v>190</v>
      </c>
      <c r="I8" s="32">
        <f t="shared" ref="I8" si="1">K8-J8</f>
        <v>0.16666666666666674</v>
      </c>
      <c r="J8" s="33">
        <v>0.54166666666666663</v>
      </c>
      <c r="K8" s="33">
        <v>0.70833333333333337</v>
      </c>
    </row>
    <row r="9" spans="1:11" ht="25.5" x14ac:dyDescent="0.2">
      <c r="A9" s="22">
        <v>45328</v>
      </c>
      <c r="B9" s="22" t="s">
        <v>20</v>
      </c>
      <c r="C9" s="30" t="s">
        <v>187</v>
      </c>
      <c r="D9" s="24" t="s">
        <v>311</v>
      </c>
      <c r="E9" s="30" t="s">
        <v>188</v>
      </c>
      <c r="F9" s="30" t="s">
        <v>69</v>
      </c>
      <c r="G9" s="30" t="s">
        <v>17</v>
      </c>
      <c r="H9" s="31" t="s">
        <v>193</v>
      </c>
      <c r="I9" s="32">
        <f>K9-J9</f>
        <v>8.333333333333337E-2</v>
      </c>
      <c r="J9" s="33">
        <v>0.33333333333333331</v>
      </c>
      <c r="K9" s="33">
        <v>0.41666666666666669</v>
      </c>
    </row>
    <row r="10" spans="1:11" ht="25.5" x14ac:dyDescent="0.2">
      <c r="A10" s="22">
        <v>45328</v>
      </c>
      <c r="B10" s="22" t="s">
        <v>20</v>
      </c>
      <c r="C10" s="30" t="s">
        <v>187</v>
      </c>
      <c r="D10" s="30" t="s">
        <v>82</v>
      </c>
      <c r="E10" s="30" t="s">
        <v>201</v>
      </c>
      <c r="F10" s="30" t="s">
        <v>69</v>
      </c>
      <c r="G10" s="30" t="s">
        <v>17</v>
      </c>
      <c r="H10" s="31" t="s">
        <v>191</v>
      </c>
      <c r="I10" s="32">
        <f t="shared" si="0"/>
        <v>0.12499999999999994</v>
      </c>
      <c r="J10" s="33">
        <v>0.41666666666666669</v>
      </c>
      <c r="K10" s="33">
        <v>0.54166666666666663</v>
      </c>
    </row>
    <row r="11" spans="1:11" ht="25.5" x14ac:dyDescent="0.2">
      <c r="A11" s="22">
        <v>45328</v>
      </c>
      <c r="B11" s="22" t="s">
        <v>20</v>
      </c>
      <c r="C11" s="30" t="s">
        <v>187</v>
      </c>
      <c r="D11" s="30" t="s">
        <v>82</v>
      </c>
      <c r="E11" s="30" t="s">
        <v>201</v>
      </c>
      <c r="F11" s="30" t="s">
        <v>69</v>
      </c>
      <c r="G11" s="30" t="s">
        <v>17</v>
      </c>
      <c r="H11" s="31" t="s">
        <v>192</v>
      </c>
      <c r="I11" s="32">
        <f t="shared" si="0"/>
        <v>8.3333333333333259E-2</v>
      </c>
      <c r="J11" s="33">
        <v>0.58333333333333337</v>
      </c>
      <c r="K11" s="33">
        <v>0.66666666666666663</v>
      </c>
    </row>
    <row r="12" spans="1:11" x14ac:dyDescent="0.2">
      <c r="A12" s="22">
        <v>45328</v>
      </c>
      <c r="B12" s="22" t="s">
        <v>20</v>
      </c>
      <c r="C12" s="30" t="s">
        <v>187</v>
      </c>
      <c r="D12" s="30" t="s">
        <v>82</v>
      </c>
      <c r="E12" s="30" t="s">
        <v>202</v>
      </c>
      <c r="F12" s="30" t="s">
        <v>44</v>
      </c>
      <c r="G12" s="30" t="s">
        <v>17</v>
      </c>
      <c r="H12" s="31" t="s">
        <v>197</v>
      </c>
      <c r="I12" s="32">
        <f t="shared" si="0"/>
        <v>6.25E-2</v>
      </c>
      <c r="J12" s="33">
        <v>0.66666666666666663</v>
      </c>
      <c r="K12" s="33">
        <v>0.72916666666666663</v>
      </c>
    </row>
    <row r="13" spans="1:11" x14ac:dyDescent="0.2">
      <c r="A13" s="22">
        <v>45329</v>
      </c>
      <c r="B13" s="22" t="s">
        <v>21</v>
      </c>
      <c r="C13" s="30" t="s">
        <v>187</v>
      </c>
      <c r="D13" s="30" t="s">
        <v>82</v>
      </c>
      <c r="E13" s="30" t="s">
        <v>201</v>
      </c>
      <c r="F13" s="30" t="s">
        <v>71</v>
      </c>
      <c r="G13" s="30" t="s">
        <v>17</v>
      </c>
      <c r="H13" s="31" t="s">
        <v>194</v>
      </c>
      <c r="I13" s="32">
        <f t="shared" si="0"/>
        <v>0.16666666666666669</v>
      </c>
      <c r="J13" s="33">
        <v>0.33333333333333331</v>
      </c>
      <c r="K13" s="33">
        <v>0.5</v>
      </c>
    </row>
    <row r="14" spans="1:11" x14ac:dyDescent="0.2">
      <c r="A14" s="22">
        <v>45329</v>
      </c>
      <c r="B14" s="22" t="s">
        <v>21</v>
      </c>
      <c r="C14" s="30" t="s">
        <v>187</v>
      </c>
      <c r="D14" s="30" t="s">
        <v>82</v>
      </c>
      <c r="E14" s="30" t="s">
        <v>201</v>
      </c>
      <c r="F14" s="30" t="s">
        <v>78</v>
      </c>
      <c r="G14" s="30" t="s">
        <v>17</v>
      </c>
      <c r="H14" s="31" t="s">
        <v>199</v>
      </c>
      <c r="I14" s="32">
        <f t="shared" ref="I14" si="2">K14-J14</f>
        <v>0.125</v>
      </c>
      <c r="J14" s="33">
        <v>0.54166666666666663</v>
      </c>
      <c r="K14" s="33">
        <v>0.66666666666666663</v>
      </c>
    </row>
    <row r="15" spans="1:11" x14ac:dyDescent="0.2">
      <c r="A15" s="22">
        <v>45329</v>
      </c>
      <c r="B15" s="22" t="s">
        <v>21</v>
      </c>
      <c r="C15" s="30" t="s">
        <v>187</v>
      </c>
      <c r="D15" s="30" t="s">
        <v>82</v>
      </c>
      <c r="E15" s="30" t="s">
        <v>202</v>
      </c>
      <c r="F15" s="30" t="s">
        <v>44</v>
      </c>
      <c r="G15" s="30" t="s">
        <v>17</v>
      </c>
      <c r="H15" s="31" t="s">
        <v>198</v>
      </c>
      <c r="I15" s="32">
        <f t="shared" ref="I15" si="3">K15-J15</f>
        <v>6.25E-2</v>
      </c>
      <c r="J15" s="33">
        <v>0.66666666666666663</v>
      </c>
      <c r="K15" s="33">
        <v>0.72916666666666663</v>
      </c>
    </row>
    <row r="16" spans="1:11" x14ac:dyDescent="0.2">
      <c r="A16" s="22">
        <v>45330</v>
      </c>
      <c r="B16" s="22" t="s">
        <v>22</v>
      </c>
      <c r="C16" s="30" t="s">
        <v>187</v>
      </c>
      <c r="D16" s="30" t="s">
        <v>82</v>
      </c>
      <c r="E16" s="30" t="s">
        <v>188</v>
      </c>
      <c r="F16" s="30" t="s">
        <v>69</v>
      </c>
      <c r="G16" s="30" t="s">
        <v>17</v>
      </c>
      <c r="H16" s="31" t="s">
        <v>195</v>
      </c>
      <c r="I16" s="32">
        <f t="shared" si="0"/>
        <v>8.333333333333337E-2</v>
      </c>
      <c r="J16" s="33">
        <v>0.33333333333333331</v>
      </c>
      <c r="K16" s="33">
        <v>0.41666666666666669</v>
      </c>
    </row>
    <row r="17" spans="1:11" ht="25.5" x14ac:dyDescent="0.2">
      <c r="A17" s="22">
        <v>45330</v>
      </c>
      <c r="B17" s="22" t="s">
        <v>22</v>
      </c>
      <c r="C17" s="30" t="s">
        <v>187</v>
      </c>
      <c r="D17" s="30" t="s">
        <v>82</v>
      </c>
      <c r="E17" s="30" t="s">
        <v>188</v>
      </c>
      <c r="F17" s="30" t="s">
        <v>78</v>
      </c>
      <c r="G17" s="30" t="s">
        <v>17</v>
      </c>
      <c r="H17" s="31" t="s">
        <v>196</v>
      </c>
      <c r="I17" s="32">
        <f t="shared" si="0"/>
        <v>0.12500000000000006</v>
      </c>
      <c r="J17" s="33">
        <v>0.45833333333333331</v>
      </c>
      <c r="K17" s="33">
        <v>0.58333333333333337</v>
      </c>
    </row>
    <row r="18" spans="1:11" x14ac:dyDescent="0.2">
      <c r="A18" s="22">
        <v>45330</v>
      </c>
      <c r="B18" s="22" t="s">
        <v>22</v>
      </c>
      <c r="C18" s="30" t="s">
        <v>187</v>
      </c>
      <c r="D18" s="30" t="s">
        <v>82</v>
      </c>
      <c r="E18" s="30" t="s">
        <v>188</v>
      </c>
      <c r="F18" s="30" t="s">
        <v>78</v>
      </c>
      <c r="G18" s="30" t="s">
        <v>17</v>
      </c>
      <c r="H18" s="31" t="s">
        <v>200</v>
      </c>
      <c r="I18" s="32">
        <f t="shared" si="0"/>
        <v>8.3333333333333259E-2</v>
      </c>
      <c r="J18" s="33">
        <v>0.58333333333333337</v>
      </c>
      <c r="K18" s="33">
        <v>0.66666666666666663</v>
      </c>
    </row>
    <row r="19" spans="1:11" ht="25.5" x14ac:dyDescent="0.2">
      <c r="A19" s="22">
        <v>45330</v>
      </c>
      <c r="B19" s="22" t="s">
        <v>22</v>
      </c>
      <c r="C19" s="30" t="s">
        <v>187</v>
      </c>
      <c r="D19" s="30" t="s">
        <v>82</v>
      </c>
      <c r="E19" s="30" t="s">
        <v>202</v>
      </c>
      <c r="F19" s="30" t="s">
        <v>44</v>
      </c>
      <c r="G19" s="30" t="s">
        <v>17</v>
      </c>
      <c r="H19" s="31" t="s">
        <v>203</v>
      </c>
      <c r="I19" s="32">
        <f t="shared" si="0"/>
        <v>6.25E-2</v>
      </c>
      <c r="J19" s="33">
        <v>0.66666666666666663</v>
      </c>
      <c r="K19" s="33">
        <v>0.72916666666666663</v>
      </c>
    </row>
    <row r="20" spans="1:11" ht="25.5" x14ac:dyDescent="0.2">
      <c r="A20" s="22">
        <v>45331</v>
      </c>
      <c r="B20" s="22" t="s">
        <v>13</v>
      </c>
      <c r="C20" s="30" t="s">
        <v>187</v>
      </c>
      <c r="D20" s="30" t="s">
        <v>82</v>
      </c>
      <c r="E20" s="30" t="s">
        <v>201</v>
      </c>
      <c r="F20" s="24" t="s">
        <v>312</v>
      </c>
      <c r="G20" s="30" t="s">
        <v>17</v>
      </c>
      <c r="H20" s="31" t="s">
        <v>204</v>
      </c>
      <c r="I20" s="32">
        <f t="shared" si="0"/>
        <v>0.16666666666666669</v>
      </c>
      <c r="J20" s="33">
        <v>0.33333333333333331</v>
      </c>
      <c r="K20" s="33">
        <v>0.5</v>
      </c>
    </row>
    <row r="21" spans="1:11" x14ac:dyDescent="0.2">
      <c r="A21" s="22">
        <v>45331</v>
      </c>
      <c r="B21" s="22" t="s">
        <v>13</v>
      </c>
      <c r="C21" s="30" t="s">
        <v>187</v>
      </c>
      <c r="D21" s="30" t="s">
        <v>82</v>
      </c>
      <c r="E21" s="30" t="s">
        <v>201</v>
      </c>
      <c r="F21" s="30" t="s">
        <v>78</v>
      </c>
      <c r="G21" s="30" t="s">
        <v>17</v>
      </c>
      <c r="H21" s="31" t="s">
        <v>205</v>
      </c>
      <c r="I21" s="131">
        <f t="shared" si="0"/>
        <v>4.1666666666666741E-2</v>
      </c>
      <c r="J21" s="33">
        <v>0.54166666666666663</v>
      </c>
      <c r="K21" s="33">
        <v>0.58333333333333337</v>
      </c>
    </row>
    <row r="22" spans="1:11" ht="25.5" x14ac:dyDescent="0.2">
      <c r="A22" s="22">
        <v>45331</v>
      </c>
      <c r="B22" s="22" t="s">
        <v>13</v>
      </c>
      <c r="C22" s="30" t="s">
        <v>187</v>
      </c>
      <c r="D22" s="30" t="s">
        <v>82</v>
      </c>
      <c r="E22" s="30" t="s">
        <v>202</v>
      </c>
      <c r="F22" s="30" t="s">
        <v>44</v>
      </c>
      <c r="G22" s="30" t="s">
        <v>17</v>
      </c>
      <c r="H22" s="31" t="s">
        <v>206</v>
      </c>
      <c r="I22" s="131">
        <f>K22-J22</f>
        <v>8.3333333333333259E-2</v>
      </c>
      <c r="J22" s="33">
        <v>0.58333333333333337</v>
      </c>
      <c r="K22" s="33">
        <v>0.66666666666666663</v>
      </c>
    </row>
    <row r="23" spans="1:11" x14ac:dyDescent="0.2">
      <c r="A23" s="22">
        <v>45331</v>
      </c>
      <c r="B23" s="22" t="s">
        <v>13</v>
      </c>
      <c r="C23" s="30" t="s">
        <v>187</v>
      </c>
      <c r="D23" s="30" t="s">
        <v>82</v>
      </c>
      <c r="E23" s="30" t="s">
        <v>202</v>
      </c>
      <c r="F23" s="30" t="s">
        <v>44</v>
      </c>
      <c r="G23" s="30" t="s">
        <v>17</v>
      </c>
      <c r="H23" s="31" t="s">
        <v>207</v>
      </c>
      <c r="I23" s="131">
        <f>K23-J23</f>
        <v>6.25E-2</v>
      </c>
      <c r="J23" s="33">
        <v>0.66666666666666663</v>
      </c>
      <c r="K23" s="33">
        <v>0.72916666666666663</v>
      </c>
    </row>
    <row r="24" spans="1:11" ht="25.5" x14ac:dyDescent="0.2">
      <c r="A24" s="34">
        <v>45332</v>
      </c>
      <c r="B24" s="34" t="s">
        <v>16</v>
      </c>
      <c r="C24" s="35" t="s">
        <v>187</v>
      </c>
      <c r="D24" s="35" t="s">
        <v>82</v>
      </c>
      <c r="E24" s="35" t="s">
        <v>201</v>
      </c>
      <c r="F24" s="35" t="s">
        <v>78</v>
      </c>
      <c r="G24" s="35" t="s">
        <v>17</v>
      </c>
      <c r="H24" s="36" t="s">
        <v>212</v>
      </c>
      <c r="I24" s="37">
        <f>K24-J24</f>
        <v>0.25000000000000006</v>
      </c>
      <c r="J24" s="38">
        <v>0.33333333333333331</v>
      </c>
      <c r="K24" s="38">
        <v>0.58333333333333337</v>
      </c>
    </row>
    <row r="25" spans="1:11" ht="38.25" x14ac:dyDescent="0.2">
      <c r="A25" s="34">
        <v>45333</v>
      </c>
      <c r="B25" s="34" t="s">
        <v>18</v>
      </c>
      <c r="C25" s="35" t="s">
        <v>187</v>
      </c>
      <c r="D25" s="35" t="s">
        <v>82</v>
      </c>
      <c r="E25" s="35" t="s">
        <v>209</v>
      </c>
      <c r="F25" s="35" t="s">
        <v>78</v>
      </c>
      <c r="G25" s="35" t="s">
        <v>17</v>
      </c>
      <c r="H25" s="36" t="s">
        <v>210</v>
      </c>
      <c r="I25" s="37">
        <f t="shared" si="0"/>
        <v>4.1666666666666741E-2</v>
      </c>
      <c r="J25" s="38">
        <v>0.60416666666666663</v>
      </c>
      <c r="K25" s="38">
        <v>0.64583333333333337</v>
      </c>
    </row>
    <row r="26" spans="1:11" x14ac:dyDescent="0.2">
      <c r="A26" s="22">
        <v>45334</v>
      </c>
      <c r="B26" s="22" t="s">
        <v>19</v>
      </c>
      <c r="C26" s="30" t="s">
        <v>187</v>
      </c>
      <c r="D26" s="30" t="s">
        <v>82</v>
      </c>
      <c r="E26" s="30" t="s">
        <v>201</v>
      </c>
      <c r="F26" s="30" t="s">
        <v>71</v>
      </c>
      <c r="G26" s="30" t="s">
        <v>17</v>
      </c>
      <c r="H26" s="31" t="s">
        <v>208</v>
      </c>
      <c r="I26" s="32">
        <f t="shared" si="0"/>
        <v>0.125</v>
      </c>
      <c r="J26" s="33">
        <v>0.33333333333333331</v>
      </c>
      <c r="K26" s="33">
        <v>0.45833333333333331</v>
      </c>
    </row>
    <row r="27" spans="1:11" x14ac:dyDescent="0.2">
      <c r="A27" s="22">
        <v>45334</v>
      </c>
      <c r="B27" s="22" t="s">
        <v>19</v>
      </c>
      <c r="C27" s="30" t="s">
        <v>187</v>
      </c>
      <c r="D27" s="30" t="s">
        <v>82</v>
      </c>
      <c r="E27" s="30" t="s">
        <v>201</v>
      </c>
      <c r="F27" s="30" t="s">
        <v>78</v>
      </c>
      <c r="G27" s="30" t="s">
        <v>17</v>
      </c>
      <c r="H27" s="31" t="s">
        <v>215</v>
      </c>
      <c r="I27" s="32">
        <f t="shared" si="0"/>
        <v>4.1666666666666685E-2</v>
      </c>
      <c r="J27" s="33">
        <v>0.45833333333333331</v>
      </c>
      <c r="K27" s="33">
        <v>0.5</v>
      </c>
    </row>
    <row r="28" spans="1:11" ht="25.5" x14ac:dyDescent="0.2">
      <c r="A28" s="22">
        <v>45334</v>
      </c>
      <c r="B28" s="22" t="s">
        <v>19</v>
      </c>
      <c r="C28" s="30" t="s">
        <v>187</v>
      </c>
      <c r="D28" s="30" t="s">
        <v>82</v>
      </c>
      <c r="E28" s="30" t="s">
        <v>202</v>
      </c>
      <c r="F28" s="30" t="s">
        <v>44</v>
      </c>
      <c r="G28" s="30" t="s">
        <v>17</v>
      </c>
      <c r="H28" s="31" t="s">
        <v>206</v>
      </c>
      <c r="I28" s="32">
        <f t="shared" si="0"/>
        <v>0.125</v>
      </c>
      <c r="J28" s="33">
        <v>0.54166666666666663</v>
      </c>
      <c r="K28" s="33">
        <v>0.66666666666666663</v>
      </c>
    </row>
    <row r="29" spans="1:11" x14ac:dyDescent="0.2">
      <c r="A29" s="22">
        <v>45334</v>
      </c>
      <c r="B29" s="22" t="s">
        <v>19</v>
      </c>
      <c r="C29" s="30" t="s">
        <v>187</v>
      </c>
      <c r="D29" s="30" t="s">
        <v>82</v>
      </c>
      <c r="E29" s="30" t="s">
        <v>202</v>
      </c>
      <c r="F29" s="30" t="s">
        <v>44</v>
      </c>
      <c r="G29" s="30" t="s">
        <v>17</v>
      </c>
      <c r="H29" s="31" t="s">
        <v>214</v>
      </c>
      <c r="I29" s="32">
        <f t="shared" si="0"/>
        <v>6.25E-2</v>
      </c>
      <c r="J29" s="33">
        <v>0.66666666666666663</v>
      </c>
      <c r="K29" s="33">
        <v>0.72916666666666663</v>
      </c>
    </row>
    <row r="30" spans="1:11" x14ac:dyDescent="0.2">
      <c r="A30" s="22">
        <v>45335</v>
      </c>
      <c r="B30" s="22" t="s">
        <v>20</v>
      </c>
      <c r="C30" s="30" t="s">
        <v>187</v>
      </c>
      <c r="D30" s="30" t="s">
        <v>82</v>
      </c>
      <c r="E30" s="30" t="s">
        <v>201</v>
      </c>
      <c r="F30" s="30" t="s">
        <v>78</v>
      </c>
      <c r="G30" s="30" t="s">
        <v>17</v>
      </c>
      <c r="H30" s="31" t="s">
        <v>215</v>
      </c>
      <c r="I30" s="32">
        <f t="shared" si="0"/>
        <v>8.333333333333337E-2</v>
      </c>
      <c r="J30" s="33">
        <v>0.33333333333333331</v>
      </c>
      <c r="K30" s="33">
        <v>0.41666666666666669</v>
      </c>
    </row>
    <row r="31" spans="1:11" x14ac:dyDescent="0.2">
      <c r="A31" s="22">
        <v>45335</v>
      </c>
      <c r="B31" s="22" t="s">
        <v>20</v>
      </c>
      <c r="C31" s="30" t="s">
        <v>187</v>
      </c>
      <c r="D31" s="30" t="s">
        <v>82</v>
      </c>
      <c r="E31" s="30" t="s">
        <v>209</v>
      </c>
      <c r="F31" s="30" t="s">
        <v>69</v>
      </c>
      <c r="G31" s="30" t="s">
        <v>17</v>
      </c>
      <c r="H31" s="31" t="s">
        <v>213</v>
      </c>
      <c r="I31" s="32">
        <f t="shared" si="0"/>
        <v>8.3333333333333315E-2</v>
      </c>
      <c r="J31" s="33">
        <v>0.41666666666666669</v>
      </c>
      <c r="K31" s="33">
        <v>0.5</v>
      </c>
    </row>
    <row r="32" spans="1:11" ht="25.5" x14ac:dyDescent="0.2">
      <c r="A32" s="22">
        <v>45335</v>
      </c>
      <c r="B32" s="22" t="s">
        <v>20</v>
      </c>
      <c r="C32" s="30" t="s">
        <v>187</v>
      </c>
      <c r="D32" s="30" t="s">
        <v>82</v>
      </c>
      <c r="E32" s="30" t="s">
        <v>201</v>
      </c>
      <c r="F32" s="30" t="s">
        <v>78</v>
      </c>
      <c r="G32" s="30" t="s">
        <v>17</v>
      </c>
      <c r="H32" s="31" t="s">
        <v>206</v>
      </c>
      <c r="I32" s="32">
        <f t="shared" si="0"/>
        <v>0.125</v>
      </c>
      <c r="J32" s="33">
        <v>0.54166666666666663</v>
      </c>
      <c r="K32" s="33">
        <v>0.66666666666666663</v>
      </c>
    </row>
    <row r="33" spans="1:11" x14ac:dyDescent="0.2">
      <c r="A33" s="22">
        <v>45335</v>
      </c>
      <c r="B33" s="22" t="s">
        <v>20</v>
      </c>
      <c r="C33" s="30" t="s">
        <v>187</v>
      </c>
      <c r="D33" s="30" t="s">
        <v>82</v>
      </c>
      <c r="E33" s="30" t="s">
        <v>202</v>
      </c>
      <c r="F33" s="30" t="s">
        <v>44</v>
      </c>
      <c r="G33" s="30" t="s">
        <v>17</v>
      </c>
      <c r="H33" s="31" t="s">
        <v>216</v>
      </c>
      <c r="I33" s="32">
        <f t="shared" ref="I33" si="4">K33-J33</f>
        <v>6.25E-2</v>
      </c>
      <c r="J33" s="33">
        <v>0.66666666666666663</v>
      </c>
      <c r="K33" s="33">
        <v>0.72916666666666663</v>
      </c>
    </row>
    <row r="34" spans="1:11" x14ac:dyDescent="0.2">
      <c r="A34" s="22">
        <v>45336</v>
      </c>
      <c r="B34" s="22" t="s">
        <v>21</v>
      </c>
      <c r="C34" s="30" t="s">
        <v>187</v>
      </c>
      <c r="D34" s="30" t="s">
        <v>82</v>
      </c>
      <c r="E34" s="30" t="s">
        <v>217</v>
      </c>
      <c r="F34" s="30" t="s">
        <v>69</v>
      </c>
      <c r="G34" s="30" t="s">
        <v>17</v>
      </c>
      <c r="H34" s="31" t="s">
        <v>218</v>
      </c>
      <c r="I34" s="32">
        <f t="shared" si="0"/>
        <v>8.333333333333337E-2</v>
      </c>
      <c r="J34" s="33">
        <v>0.33333333333333331</v>
      </c>
      <c r="K34" s="33">
        <v>0.41666666666666669</v>
      </c>
    </row>
    <row r="35" spans="1:11" ht="25.5" x14ac:dyDescent="0.2">
      <c r="A35" s="22">
        <v>45336</v>
      </c>
      <c r="B35" s="22" t="s">
        <v>21</v>
      </c>
      <c r="C35" s="30" t="s">
        <v>187</v>
      </c>
      <c r="D35" s="30" t="s">
        <v>82</v>
      </c>
      <c r="E35" s="30" t="s">
        <v>209</v>
      </c>
      <c r="F35" s="30" t="s">
        <v>69</v>
      </c>
      <c r="G35" s="30" t="s">
        <v>17</v>
      </c>
      <c r="H35" s="31" t="s">
        <v>219</v>
      </c>
      <c r="I35" s="32">
        <f t="shared" si="0"/>
        <v>8.3333333333333315E-2</v>
      </c>
      <c r="J35" s="33">
        <v>0.41666666666666669</v>
      </c>
      <c r="K35" s="33">
        <v>0.5</v>
      </c>
    </row>
    <row r="36" spans="1:11" x14ac:dyDescent="0.2">
      <c r="A36" s="22">
        <v>45336</v>
      </c>
      <c r="B36" s="22" t="s">
        <v>21</v>
      </c>
      <c r="C36" s="30" t="s">
        <v>187</v>
      </c>
      <c r="D36" s="30" t="s">
        <v>82</v>
      </c>
      <c r="E36" s="30" t="s">
        <v>201</v>
      </c>
      <c r="F36" s="30" t="s">
        <v>78</v>
      </c>
      <c r="G36" s="30" t="s">
        <v>17</v>
      </c>
      <c r="H36" s="31" t="s">
        <v>220</v>
      </c>
      <c r="I36" s="32">
        <f t="shared" si="0"/>
        <v>0.125</v>
      </c>
      <c r="J36" s="33">
        <v>0.54166666666666663</v>
      </c>
      <c r="K36" s="33">
        <v>0.66666666666666663</v>
      </c>
    </row>
    <row r="37" spans="1:11" x14ac:dyDescent="0.2">
      <c r="A37" s="22">
        <v>45336</v>
      </c>
      <c r="B37" s="22" t="s">
        <v>21</v>
      </c>
      <c r="C37" s="30" t="s">
        <v>187</v>
      </c>
      <c r="D37" s="30" t="s">
        <v>82</v>
      </c>
      <c r="E37" s="30" t="s">
        <v>202</v>
      </c>
      <c r="F37" s="30" t="s">
        <v>44</v>
      </c>
      <c r="G37" s="30" t="s">
        <v>17</v>
      </c>
      <c r="H37" s="31" t="s">
        <v>211</v>
      </c>
      <c r="I37" s="32">
        <f t="shared" si="0"/>
        <v>2.083333333333337E-2</v>
      </c>
      <c r="J37" s="33">
        <v>0.66666666666666663</v>
      </c>
      <c r="K37" s="33">
        <v>0.6875</v>
      </c>
    </row>
    <row r="38" spans="1:11" x14ac:dyDescent="0.2">
      <c r="A38" s="22">
        <v>45336</v>
      </c>
      <c r="B38" s="22" t="s">
        <v>21</v>
      </c>
      <c r="C38" s="30" t="s">
        <v>187</v>
      </c>
      <c r="D38" s="30" t="s">
        <v>82</v>
      </c>
      <c r="E38" s="30" t="s">
        <v>221</v>
      </c>
      <c r="F38" s="30" t="s">
        <v>44</v>
      </c>
      <c r="G38" s="30" t="s">
        <v>17</v>
      </c>
      <c r="H38" s="31" t="s">
        <v>222</v>
      </c>
      <c r="I38" s="32">
        <f t="shared" si="0"/>
        <v>2.083333333333337E-2</v>
      </c>
      <c r="J38" s="33">
        <v>0.6875</v>
      </c>
      <c r="K38" s="33">
        <v>0.70833333333333337</v>
      </c>
    </row>
    <row r="39" spans="1:11" x14ac:dyDescent="0.2">
      <c r="A39" s="22">
        <v>45336</v>
      </c>
      <c r="B39" s="22" t="s">
        <v>21</v>
      </c>
      <c r="C39" s="30" t="s">
        <v>187</v>
      </c>
      <c r="D39" s="30" t="s">
        <v>82</v>
      </c>
      <c r="E39" s="30" t="s">
        <v>202</v>
      </c>
      <c r="F39" s="30" t="s">
        <v>44</v>
      </c>
      <c r="G39" s="30" t="s">
        <v>17</v>
      </c>
      <c r="H39" s="31" t="s">
        <v>211</v>
      </c>
      <c r="I39" s="32">
        <f t="shared" si="0"/>
        <v>2.0833333333333259E-2</v>
      </c>
      <c r="J39" s="33">
        <v>0.70833333333333337</v>
      </c>
      <c r="K39" s="33">
        <v>0.72916666666666663</v>
      </c>
    </row>
    <row r="40" spans="1:11" ht="25.5" x14ac:dyDescent="0.2">
      <c r="A40" s="22">
        <v>45337</v>
      </c>
      <c r="B40" s="22" t="s">
        <v>22</v>
      </c>
      <c r="C40" s="30" t="s">
        <v>187</v>
      </c>
      <c r="D40" s="30" t="s">
        <v>82</v>
      </c>
      <c r="E40" s="30" t="s">
        <v>201</v>
      </c>
      <c r="F40" s="30" t="s">
        <v>78</v>
      </c>
      <c r="G40" s="30" t="s">
        <v>17</v>
      </c>
      <c r="H40" s="31" t="s">
        <v>223</v>
      </c>
      <c r="I40" s="32">
        <f t="shared" si="0"/>
        <v>0.125</v>
      </c>
      <c r="J40" s="33">
        <v>0.33333333333333331</v>
      </c>
      <c r="K40" s="33">
        <v>0.45833333333333331</v>
      </c>
    </row>
    <row r="41" spans="1:11" x14ac:dyDescent="0.2">
      <c r="A41" s="22">
        <v>45337</v>
      </c>
      <c r="B41" s="22" t="s">
        <v>22</v>
      </c>
      <c r="C41" s="30" t="s">
        <v>187</v>
      </c>
      <c r="D41" s="30" t="s">
        <v>82</v>
      </c>
      <c r="E41" s="30" t="s">
        <v>224</v>
      </c>
      <c r="F41" s="30" t="s">
        <v>103</v>
      </c>
      <c r="G41" s="30" t="s">
        <v>17</v>
      </c>
      <c r="H41" s="31" t="s">
        <v>225</v>
      </c>
      <c r="I41" s="32">
        <f t="shared" si="0"/>
        <v>8.3333333333333315E-2</v>
      </c>
      <c r="J41" s="33">
        <v>0.45833333333333331</v>
      </c>
      <c r="K41" s="33">
        <v>0.54166666666666663</v>
      </c>
    </row>
    <row r="42" spans="1:11" x14ac:dyDescent="0.2">
      <c r="A42" s="22">
        <v>45337</v>
      </c>
      <c r="B42" s="22" t="s">
        <v>22</v>
      </c>
      <c r="C42" s="30" t="s">
        <v>187</v>
      </c>
      <c r="D42" s="30" t="s">
        <v>82</v>
      </c>
      <c r="E42" s="30" t="s">
        <v>202</v>
      </c>
      <c r="F42" s="30" t="s">
        <v>44</v>
      </c>
      <c r="G42" s="30" t="s">
        <v>17</v>
      </c>
      <c r="H42" s="31" t="s">
        <v>211</v>
      </c>
      <c r="I42" s="32">
        <f t="shared" ref="I42" si="5">K42-J42</f>
        <v>6.25E-2</v>
      </c>
      <c r="J42" s="33">
        <v>0.66666666666666663</v>
      </c>
      <c r="K42" s="33">
        <v>0.72916666666666663</v>
      </c>
    </row>
    <row r="43" spans="1:11" x14ac:dyDescent="0.2">
      <c r="A43" s="22">
        <v>45338</v>
      </c>
      <c r="B43" s="22" t="s">
        <v>13</v>
      </c>
      <c r="C43" s="30" t="s">
        <v>187</v>
      </c>
      <c r="D43" s="30" t="s">
        <v>82</v>
      </c>
      <c r="E43" s="30" t="s">
        <v>201</v>
      </c>
      <c r="F43" s="30" t="s">
        <v>71</v>
      </c>
      <c r="G43" s="30" t="s">
        <v>17</v>
      </c>
      <c r="H43" s="31" t="s">
        <v>226</v>
      </c>
      <c r="I43" s="32">
        <f t="shared" si="0"/>
        <v>0.18750000000000006</v>
      </c>
      <c r="J43" s="33">
        <v>0.33333333333333331</v>
      </c>
      <c r="K43" s="33">
        <v>0.52083333333333337</v>
      </c>
    </row>
    <row r="44" spans="1:11" ht="25.5" x14ac:dyDescent="0.2">
      <c r="A44" s="22">
        <v>45338</v>
      </c>
      <c r="B44" s="22" t="s">
        <v>13</v>
      </c>
      <c r="C44" s="30" t="s">
        <v>187</v>
      </c>
      <c r="D44" s="30" t="s">
        <v>82</v>
      </c>
      <c r="E44" s="30" t="s">
        <v>202</v>
      </c>
      <c r="F44" s="30" t="s">
        <v>44</v>
      </c>
      <c r="G44" s="30" t="s">
        <v>17</v>
      </c>
      <c r="H44" s="31" t="s">
        <v>227</v>
      </c>
      <c r="I44" s="32">
        <f t="shared" si="0"/>
        <v>0.10416666666666663</v>
      </c>
      <c r="J44" s="33">
        <v>0.5625</v>
      </c>
      <c r="K44" s="33">
        <v>0.66666666666666663</v>
      </c>
    </row>
    <row r="45" spans="1:11" x14ac:dyDescent="0.2">
      <c r="A45" s="22">
        <v>45338</v>
      </c>
      <c r="B45" s="22" t="s">
        <v>13</v>
      </c>
      <c r="C45" s="30" t="s">
        <v>187</v>
      </c>
      <c r="D45" s="30" t="s">
        <v>82</v>
      </c>
      <c r="E45" s="30" t="s">
        <v>202</v>
      </c>
      <c r="F45" s="30" t="s">
        <v>44</v>
      </c>
      <c r="G45" s="30" t="s">
        <v>17</v>
      </c>
      <c r="H45" s="31" t="s">
        <v>228</v>
      </c>
      <c r="I45" s="32">
        <f t="shared" si="0"/>
        <v>6.25E-2</v>
      </c>
      <c r="J45" s="33">
        <v>0.66666666666666663</v>
      </c>
      <c r="K45" s="33">
        <v>0.72916666666666663</v>
      </c>
    </row>
    <row r="46" spans="1:11" x14ac:dyDescent="0.2">
      <c r="A46" s="34">
        <v>45339</v>
      </c>
      <c r="B46" s="34" t="s">
        <v>16</v>
      </c>
      <c r="C46" s="35"/>
      <c r="D46" s="35"/>
      <c r="E46" s="35"/>
      <c r="F46" s="35"/>
      <c r="G46" s="35"/>
      <c r="H46" s="36"/>
      <c r="I46" s="37">
        <f t="shared" si="0"/>
        <v>0</v>
      </c>
      <c r="J46" s="38"/>
      <c r="K46" s="38"/>
    </row>
    <row r="47" spans="1:11" x14ac:dyDescent="0.2">
      <c r="A47" s="34">
        <v>45340</v>
      </c>
      <c r="B47" s="34" t="s">
        <v>18</v>
      </c>
      <c r="C47" s="35"/>
      <c r="D47" s="35"/>
      <c r="E47" s="35"/>
      <c r="F47" s="35"/>
      <c r="G47" s="35"/>
      <c r="H47" s="36"/>
      <c r="I47" s="37">
        <f t="shared" si="0"/>
        <v>0</v>
      </c>
      <c r="J47" s="38"/>
      <c r="K47" s="38"/>
    </row>
    <row r="48" spans="1:11" x14ac:dyDescent="0.2">
      <c r="A48" s="22">
        <v>45341</v>
      </c>
      <c r="B48" s="22" t="s">
        <v>19</v>
      </c>
      <c r="C48" s="30" t="s">
        <v>187</v>
      </c>
      <c r="D48" s="30" t="s">
        <v>82</v>
      </c>
      <c r="E48" s="30" t="s">
        <v>201</v>
      </c>
      <c r="F48" s="30" t="s">
        <v>78</v>
      </c>
      <c r="G48" s="24" t="s">
        <v>17</v>
      </c>
      <c r="H48" s="31" t="s">
        <v>230</v>
      </c>
      <c r="I48" s="32">
        <f t="shared" si="0"/>
        <v>0.16666666666666669</v>
      </c>
      <c r="J48" s="33">
        <v>0.33333333333333331</v>
      </c>
      <c r="K48" s="33">
        <v>0.5</v>
      </c>
    </row>
    <row r="49" spans="1:11" x14ac:dyDescent="0.2">
      <c r="A49" s="22">
        <v>45341</v>
      </c>
      <c r="B49" s="22" t="s">
        <v>19</v>
      </c>
      <c r="C49" s="30" t="s">
        <v>187</v>
      </c>
      <c r="D49" s="30" t="s">
        <v>82</v>
      </c>
      <c r="E49" s="30" t="s">
        <v>201</v>
      </c>
      <c r="F49" s="24" t="s">
        <v>313</v>
      </c>
      <c r="G49" s="24" t="s">
        <v>17</v>
      </c>
      <c r="H49" s="31" t="s">
        <v>231</v>
      </c>
      <c r="I49" s="32">
        <f t="shared" si="0"/>
        <v>0.16666666666666663</v>
      </c>
      <c r="J49" s="33">
        <v>0.5</v>
      </c>
      <c r="K49" s="33">
        <v>0.66666666666666663</v>
      </c>
    </row>
    <row r="50" spans="1:11" x14ac:dyDescent="0.2">
      <c r="A50" s="22">
        <v>45341</v>
      </c>
      <c r="B50" s="22" t="s">
        <v>19</v>
      </c>
      <c r="C50" s="30" t="s">
        <v>187</v>
      </c>
      <c r="D50" s="30" t="s">
        <v>82</v>
      </c>
      <c r="E50" s="30" t="s">
        <v>202</v>
      </c>
      <c r="F50" s="30" t="s">
        <v>44</v>
      </c>
      <c r="G50" s="24" t="s">
        <v>17</v>
      </c>
      <c r="H50" s="31" t="s">
        <v>229</v>
      </c>
      <c r="I50" s="32">
        <f t="shared" si="0"/>
        <v>6.25E-2</v>
      </c>
      <c r="J50" s="33">
        <v>0.66666666666666663</v>
      </c>
      <c r="K50" s="33">
        <v>0.72916666666666663</v>
      </c>
    </row>
    <row r="51" spans="1:11" x14ac:dyDescent="0.2">
      <c r="A51" s="22">
        <v>45342</v>
      </c>
      <c r="B51" s="22" t="s">
        <v>20</v>
      </c>
      <c r="C51" s="30" t="s">
        <v>187</v>
      </c>
      <c r="D51" s="30" t="s">
        <v>82</v>
      </c>
      <c r="E51" s="30" t="s">
        <v>202</v>
      </c>
      <c r="F51" s="30" t="s">
        <v>44</v>
      </c>
      <c r="G51" s="30" t="s">
        <v>17</v>
      </c>
      <c r="H51" s="31" t="s">
        <v>232</v>
      </c>
      <c r="I51" s="32">
        <f t="shared" si="0"/>
        <v>0.20833333333333331</v>
      </c>
      <c r="J51" s="33">
        <v>0.33333333333333331</v>
      </c>
      <c r="K51" s="33">
        <v>0.54166666666666663</v>
      </c>
    </row>
    <row r="52" spans="1:11" ht="25.5" x14ac:dyDescent="0.2">
      <c r="A52" s="22">
        <v>45342</v>
      </c>
      <c r="B52" s="22" t="s">
        <v>20</v>
      </c>
      <c r="C52" s="30" t="s">
        <v>187</v>
      </c>
      <c r="D52" s="30" t="s">
        <v>82</v>
      </c>
      <c r="E52" s="30" t="s">
        <v>201</v>
      </c>
      <c r="F52" s="30" t="s">
        <v>78</v>
      </c>
      <c r="G52" s="30" t="s">
        <v>17</v>
      </c>
      <c r="H52" s="31" t="s">
        <v>233</v>
      </c>
      <c r="I52" s="32">
        <f t="shared" si="0"/>
        <v>8.3333333333333259E-2</v>
      </c>
      <c r="J52" s="33">
        <v>0.58333333333333337</v>
      </c>
      <c r="K52" s="33">
        <v>0.66666666666666663</v>
      </c>
    </row>
    <row r="53" spans="1:11" x14ac:dyDescent="0.2">
      <c r="A53" s="22">
        <v>45342</v>
      </c>
      <c r="B53" s="22" t="s">
        <v>20</v>
      </c>
      <c r="C53" s="30" t="s">
        <v>187</v>
      </c>
      <c r="D53" s="30" t="s">
        <v>82</v>
      </c>
      <c r="E53" s="30" t="s">
        <v>202</v>
      </c>
      <c r="F53" s="30" t="s">
        <v>44</v>
      </c>
      <c r="G53" s="30" t="s">
        <v>17</v>
      </c>
      <c r="H53" s="31" t="s">
        <v>229</v>
      </c>
      <c r="I53" s="32">
        <f t="shared" si="0"/>
        <v>6.25E-2</v>
      </c>
      <c r="J53" s="33">
        <v>0.66666666666666663</v>
      </c>
      <c r="K53" s="33">
        <v>0.72916666666666663</v>
      </c>
    </row>
    <row r="54" spans="1:11" ht="25.5" x14ac:dyDescent="0.2">
      <c r="A54" s="22">
        <v>45343</v>
      </c>
      <c r="B54" s="22" t="s">
        <v>21</v>
      </c>
      <c r="C54" s="30" t="s">
        <v>187</v>
      </c>
      <c r="D54" s="30" t="s">
        <v>82</v>
      </c>
      <c r="E54" s="30" t="s">
        <v>201</v>
      </c>
      <c r="F54" s="30" t="s">
        <v>78</v>
      </c>
      <c r="G54" s="30" t="s">
        <v>17</v>
      </c>
      <c r="H54" s="31" t="s">
        <v>240</v>
      </c>
      <c r="I54" s="32">
        <f t="shared" si="0"/>
        <v>8.333333333333337E-2</v>
      </c>
      <c r="J54" s="33">
        <v>0.33333333333333331</v>
      </c>
      <c r="K54" s="33">
        <v>0.41666666666666669</v>
      </c>
    </row>
    <row r="55" spans="1:11" ht="25.5" x14ac:dyDescent="0.2">
      <c r="A55" s="22">
        <v>45343</v>
      </c>
      <c r="B55" s="22" t="s">
        <v>21</v>
      </c>
      <c r="C55" s="30" t="s">
        <v>187</v>
      </c>
      <c r="D55" s="30" t="s">
        <v>82</v>
      </c>
      <c r="E55" s="30" t="s">
        <v>201</v>
      </c>
      <c r="F55" s="30" t="s">
        <v>69</v>
      </c>
      <c r="G55" s="30" t="s">
        <v>17</v>
      </c>
      <c r="H55" s="31" t="s">
        <v>234</v>
      </c>
      <c r="I55" s="32">
        <f t="shared" si="0"/>
        <v>4.166666666666663E-2</v>
      </c>
      <c r="J55" s="33">
        <v>0.41666666666666669</v>
      </c>
      <c r="K55" s="33">
        <v>0.45833333333333331</v>
      </c>
    </row>
    <row r="56" spans="1:11" x14ac:dyDescent="0.2">
      <c r="A56" s="22">
        <v>45343</v>
      </c>
      <c r="B56" s="22" t="s">
        <v>21</v>
      </c>
      <c r="C56" s="30" t="s">
        <v>187</v>
      </c>
      <c r="D56" s="30" t="s">
        <v>82</v>
      </c>
      <c r="E56" s="30" t="s">
        <v>201</v>
      </c>
      <c r="F56" s="30" t="s">
        <v>78</v>
      </c>
      <c r="G56" s="30" t="s">
        <v>17</v>
      </c>
      <c r="H56" s="31" t="s">
        <v>235</v>
      </c>
      <c r="I56" s="32">
        <f>K59-J59</f>
        <v>8.333333333333337E-2</v>
      </c>
      <c r="J56" s="33">
        <v>0.45833333333333331</v>
      </c>
      <c r="K56" s="33">
        <v>0.54166666666666663</v>
      </c>
    </row>
    <row r="57" spans="1:11" ht="25.5" x14ac:dyDescent="0.2">
      <c r="A57" s="22">
        <v>45343</v>
      </c>
      <c r="B57" s="22" t="s">
        <v>21</v>
      </c>
      <c r="C57" s="30" t="s">
        <v>187</v>
      </c>
      <c r="D57" s="30" t="s">
        <v>82</v>
      </c>
      <c r="E57" s="30" t="s">
        <v>201</v>
      </c>
      <c r="F57" s="30" t="s">
        <v>78</v>
      </c>
      <c r="G57" s="30" t="s">
        <v>17</v>
      </c>
      <c r="H57" s="31" t="s">
        <v>236</v>
      </c>
      <c r="I57" s="32">
        <f>K59-J59</f>
        <v>8.333333333333337E-2</v>
      </c>
      <c r="J57" s="33">
        <v>0.58333333333333337</v>
      </c>
      <c r="K57" s="33">
        <v>0.66666666666666663</v>
      </c>
    </row>
    <row r="58" spans="1:11" x14ac:dyDescent="0.2">
      <c r="A58" s="22">
        <v>45343</v>
      </c>
      <c r="B58" s="22" t="s">
        <v>21</v>
      </c>
      <c r="C58" s="30" t="s">
        <v>187</v>
      </c>
      <c r="D58" s="30" t="s">
        <v>82</v>
      </c>
      <c r="E58" s="30" t="s">
        <v>202</v>
      </c>
      <c r="F58" s="30" t="s">
        <v>44</v>
      </c>
      <c r="G58" s="30" t="s">
        <v>17</v>
      </c>
      <c r="H58" s="31" t="s">
        <v>198</v>
      </c>
      <c r="I58" s="32">
        <f>K59-J59</f>
        <v>8.333333333333337E-2</v>
      </c>
      <c r="J58" s="33">
        <v>0.66666666666666663</v>
      </c>
      <c r="K58" s="33">
        <v>0.72916666666666663</v>
      </c>
    </row>
    <row r="59" spans="1:11" x14ac:dyDescent="0.2">
      <c r="A59" s="22">
        <v>45344</v>
      </c>
      <c r="B59" s="22" t="s">
        <v>22</v>
      </c>
      <c r="C59" s="30" t="s">
        <v>187</v>
      </c>
      <c r="D59" s="30" t="s">
        <v>82</v>
      </c>
      <c r="E59" s="30" t="s">
        <v>201</v>
      </c>
      <c r="F59" s="30" t="s">
        <v>78</v>
      </c>
      <c r="G59" s="30" t="s">
        <v>17</v>
      </c>
      <c r="H59" s="31" t="s">
        <v>237</v>
      </c>
      <c r="I59" s="32">
        <f>K63-J63</f>
        <v>8.333333333333337E-2</v>
      </c>
      <c r="J59" s="33">
        <v>0.33333333333333331</v>
      </c>
      <c r="K59" s="33">
        <v>0.41666666666666669</v>
      </c>
    </row>
    <row r="60" spans="1:11" ht="25.5" x14ac:dyDescent="0.2">
      <c r="A60" s="22">
        <v>45344</v>
      </c>
      <c r="B60" s="22" t="s">
        <v>22</v>
      </c>
      <c r="C60" s="30" t="s">
        <v>187</v>
      </c>
      <c r="D60" s="30" t="s">
        <v>82</v>
      </c>
      <c r="E60" s="30" t="s">
        <v>202</v>
      </c>
      <c r="F60" s="30" t="s">
        <v>44</v>
      </c>
      <c r="G60" s="30" t="s">
        <v>17</v>
      </c>
      <c r="H60" s="31" t="s">
        <v>238</v>
      </c>
      <c r="I60" s="32">
        <f t="shared" si="0"/>
        <v>0.16666666666666669</v>
      </c>
      <c r="J60" s="33">
        <v>0.41666666666666669</v>
      </c>
      <c r="K60" s="33">
        <v>0.58333333333333337</v>
      </c>
    </row>
    <row r="61" spans="1:11" ht="25.5" x14ac:dyDescent="0.2">
      <c r="A61" s="22">
        <v>45344</v>
      </c>
      <c r="B61" s="22" t="s">
        <v>22</v>
      </c>
      <c r="C61" s="30" t="s">
        <v>187</v>
      </c>
      <c r="D61" s="30" t="s">
        <v>82</v>
      </c>
      <c r="E61" s="30" t="s">
        <v>201</v>
      </c>
      <c r="F61" s="30" t="s">
        <v>69</v>
      </c>
      <c r="G61" s="30" t="s">
        <v>17</v>
      </c>
      <c r="H61" s="31" t="s">
        <v>239</v>
      </c>
      <c r="I61" s="32">
        <f t="shared" si="0"/>
        <v>4.166666666666663E-2</v>
      </c>
      <c r="J61" s="33">
        <v>0.58333333333333337</v>
      </c>
      <c r="K61" s="33">
        <v>0.625</v>
      </c>
    </row>
    <row r="62" spans="1:11" x14ac:dyDescent="0.2">
      <c r="A62" s="22">
        <v>45344</v>
      </c>
      <c r="B62" s="22" t="s">
        <v>22</v>
      </c>
      <c r="C62" s="30" t="s">
        <v>187</v>
      </c>
      <c r="D62" s="30" t="s">
        <v>82</v>
      </c>
      <c r="E62" s="30" t="s">
        <v>202</v>
      </c>
      <c r="F62" s="30" t="s">
        <v>44</v>
      </c>
      <c r="G62" s="30" t="s">
        <v>17</v>
      </c>
      <c r="H62" s="31" t="s">
        <v>241</v>
      </c>
      <c r="I62" s="32">
        <f t="shared" si="0"/>
        <v>8.333333333333337E-2</v>
      </c>
      <c r="J62" s="33">
        <v>0.66666666666666663</v>
      </c>
      <c r="K62" s="33">
        <v>0.75</v>
      </c>
    </row>
    <row r="63" spans="1:11" ht="25.5" x14ac:dyDescent="0.2">
      <c r="A63" s="22">
        <v>45345</v>
      </c>
      <c r="B63" s="22" t="s">
        <v>13</v>
      </c>
      <c r="C63" s="30" t="s">
        <v>187</v>
      </c>
      <c r="D63" s="30" t="s">
        <v>82</v>
      </c>
      <c r="E63" s="30" t="s">
        <v>201</v>
      </c>
      <c r="F63" s="30" t="s">
        <v>78</v>
      </c>
      <c r="G63" s="30" t="s">
        <v>17</v>
      </c>
      <c r="H63" s="31" t="s">
        <v>242</v>
      </c>
      <c r="I63" s="32">
        <f t="shared" si="0"/>
        <v>8.333333333333337E-2</v>
      </c>
      <c r="J63" s="33">
        <v>0.33333333333333331</v>
      </c>
      <c r="K63" s="33">
        <v>0.41666666666666669</v>
      </c>
    </row>
    <row r="64" spans="1:11" ht="25.5" x14ac:dyDescent="0.2">
      <c r="A64" s="22">
        <v>45345</v>
      </c>
      <c r="B64" s="22" t="s">
        <v>13</v>
      </c>
      <c r="C64" s="30" t="s">
        <v>187</v>
      </c>
      <c r="D64" s="30" t="s">
        <v>82</v>
      </c>
      <c r="E64" s="30" t="s">
        <v>217</v>
      </c>
      <c r="F64" s="30" t="s">
        <v>69</v>
      </c>
      <c r="G64" s="30" t="s">
        <v>17</v>
      </c>
      <c r="H64" s="31" t="s">
        <v>243</v>
      </c>
      <c r="I64" s="32">
        <f t="shared" si="0"/>
        <v>0.12499999999999994</v>
      </c>
      <c r="J64" s="33">
        <v>0.41666666666666669</v>
      </c>
      <c r="K64" s="33">
        <v>0.54166666666666663</v>
      </c>
    </row>
    <row r="65" spans="1:11" ht="25.5" x14ac:dyDescent="0.2">
      <c r="A65" s="22">
        <v>45345</v>
      </c>
      <c r="B65" s="22" t="s">
        <v>13</v>
      </c>
      <c r="C65" s="30" t="s">
        <v>187</v>
      </c>
      <c r="D65" s="30" t="s">
        <v>82</v>
      </c>
      <c r="E65" s="30" t="s">
        <v>201</v>
      </c>
      <c r="F65" s="30" t="s">
        <v>78</v>
      </c>
      <c r="G65" s="30" t="s">
        <v>17</v>
      </c>
      <c r="H65" s="31" t="s">
        <v>244</v>
      </c>
      <c r="I65" s="32">
        <f t="shared" si="0"/>
        <v>8.3333333333333259E-2</v>
      </c>
      <c r="J65" s="33">
        <v>0.58333333333333337</v>
      </c>
      <c r="K65" s="33">
        <v>0.66666666666666663</v>
      </c>
    </row>
    <row r="66" spans="1:11" x14ac:dyDescent="0.2">
      <c r="A66" s="22">
        <v>45345</v>
      </c>
      <c r="B66" s="22" t="s">
        <v>13</v>
      </c>
      <c r="C66" s="30" t="s">
        <v>187</v>
      </c>
      <c r="D66" s="30" t="s">
        <v>82</v>
      </c>
      <c r="E66" s="30" t="s">
        <v>202</v>
      </c>
      <c r="F66" s="30" t="s">
        <v>44</v>
      </c>
      <c r="G66" s="30" t="s">
        <v>17</v>
      </c>
      <c r="H66" s="31" t="s">
        <v>241</v>
      </c>
      <c r="I66" s="32">
        <f t="shared" si="0"/>
        <v>6.25E-2</v>
      </c>
      <c r="J66" s="33">
        <v>0.66666666666666663</v>
      </c>
      <c r="K66" s="33">
        <v>0.72916666666666663</v>
      </c>
    </row>
    <row r="67" spans="1:11" ht="25.5" x14ac:dyDescent="0.2">
      <c r="A67" s="34">
        <v>45346</v>
      </c>
      <c r="B67" s="34" t="s">
        <v>16</v>
      </c>
      <c r="C67" s="35" t="s">
        <v>187</v>
      </c>
      <c r="D67" s="35" t="s">
        <v>82</v>
      </c>
      <c r="E67" s="35" t="s">
        <v>202</v>
      </c>
      <c r="F67" s="35" t="s">
        <v>44</v>
      </c>
      <c r="G67" s="35" t="s">
        <v>17</v>
      </c>
      <c r="H67" s="36" t="s">
        <v>245</v>
      </c>
      <c r="I67" s="37">
        <f t="shared" si="0"/>
        <v>0.16666666666666663</v>
      </c>
      <c r="J67" s="38">
        <v>0.75</v>
      </c>
      <c r="K67" s="38">
        <v>0.91666666666666663</v>
      </c>
    </row>
    <row r="68" spans="1:11" ht="25.5" x14ac:dyDescent="0.2">
      <c r="A68" s="34">
        <v>45347</v>
      </c>
      <c r="B68" s="34" t="s">
        <v>18</v>
      </c>
      <c r="C68" s="35" t="s">
        <v>187</v>
      </c>
      <c r="D68" s="35" t="s">
        <v>82</v>
      </c>
      <c r="E68" s="35" t="s">
        <v>202</v>
      </c>
      <c r="F68" s="35" t="s">
        <v>44</v>
      </c>
      <c r="G68" s="35" t="s">
        <v>17</v>
      </c>
      <c r="H68" s="36" t="s">
        <v>246</v>
      </c>
      <c r="I68" s="37">
        <f t="shared" si="0"/>
        <v>0.33333333333333337</v>
      </c>
      <c r="J68" s="38">
        <v>0.5</v>
      </c>
      <c r="K68" s="38">
        <v>0.83333333333333337</v>
      </c>
    </row>
    <row r="69" spans="1:11" ht="25.5" x14ac:dyDescent="0.2">
      <c r="A69" s="22">
        <v>45348</v>
      </c>
      <c r="B69" s="22" t="s">
        <v>19</v>
      </c>
      <c r="C69" s="30" t="s">
        <v>187</v>
      </c>
      <c r="D69" s="30" t="s">
        <v>82</v>
      </c>
      <c r="E69" s="30" t="s">
        <v>202</v>
      </c>
      <c r="F69" s="30" t="s">
        <v>44</v>
      </c>
      <c r="G69" s="30" t="s">
        <v>17</v>
      </c>
      <c r="H69" s="31" t="s">
        <v>246</v>
      </c>
      <c r="I69" s="32">
        <f>K69-J69</f>
        <v>0.125</v>
      </c>
      <c r="J69" s="33">
        <v>0.33333333333333331</v>
      </c>
      <c r="K69" s="33">
        <v>0.45833333333333331</v>
      </c>
    </row>
    <row r="70" spans="1:11" ht="25.5" x14ac:dyDescent="0.2">
      <c r="A70" s="22">
        <v>45348</v>
      </c>
      <c r="B70" s="22" t="s">
        <v>19</v>
      </c>
      <c r="C70" s="30" t="s">
        <v>187</v>
      </c>
      <c r="D70" s="30" t="s">
        <v>82</v>
      </c>
      <c r="E70" s="30" t="s">
        <v>201</v>
      </c>
      <c r="F70" s="30" t="s">
        <v>69</v>
      </c>
      <c r="G70" s="30" t="s">
        <v>17</v>
      </c>
      <c r="H70" s="31" t="s">
        <v>247</v>
      </c>
      <c r="I70" s="32">
        <f>K70-J70</f>
        <v>2.083333333333337E-2</v>
      </c>
      <c r="J70" s="33">
        <v>0.45833333333333331</v>
      </c>
      <c r="K70" s="33">
        <v>0.47916666666666669</v>
      </c>
    </row>
    <row r="71" spans="1:11" x14ac:dyDescent="0.2">
      <c r="A71" s="22">
        <v>45348</v>
      </c>
      <c r="B71" s="22" t="s">
        <v>19</v>
      </c>
      <c r="C71" s="30" t="s">
        <v>187</v>
      </c>
      <c r="D71" s="30" t="s">
        <v>82</v>
      </c>
      <c r="E71" s="30" t="s">
        <v>202</v>
      </c>
      <c r="F71" s="30" t="s">
        <v>44</v>
      </c>
      <c r="G71" s="30" t="s">
        <v>17</v>
      </c>
      <c r="H71" s="31" t="s">
        <v>248</v>
      </c>
      <c r="I71" s="32">
        <f t="shared" si="0"/>
        <v>0.14583333333333331</v>
      </c>
      <c r="J71" s="33">
        <v>0.47916666666666669</v>
      </c>
      <c r="K71" s="33">
        <v>0.625</v>
      </c>
    </row>
    <row r="72" spans="1:11" x14ac:dyDescent="0.2">
      <c r="A72" s="22">
        <v>45348</v>
      </c>
      <c r="B72" s="22" t="s">
        <v>19</v>
      </c>
      <c r="C72" s="30" t="s">
        <v>187</v>
      </c>
      <c r="D72" s="30" t="s">
        <v>82</v>
      </c>
      <c r="E72" s="30" t="s">
        <v>202</v>
      </c>
      <c r="F72" s="30" t="s">
        <v>44</v>
      </c>
      <c r="G72" s="30" t="s">
        <v>17</v>
      </c>
      <c r="H72" s="31" t="s">
        <v>241</v>
      </c>
      <c r="I72" s="32">
        <f t="shared" si="0"/>
        <v>6.25E-2</v>
      </c>
      <c r="J72" s="33">
        <v>0.66666666666666663</v>
      </c>
      <c r="K72" s="33">
        <v>0.72916666666666663</v>
      </c>
    </row>
    <row r="73" spans="1:11" x14ac:dyDescent="0.2">
      <c r="A73" s="22">
        <v>45349</v>
      </c>
      <c r="B73" s="22" t="s">
        <v>20</v>
      </c>
      <c r="C73" s="30" t="s">
        <v>187</v>
      </c>
      <c r="D73" s="30" t="s">
        <v>82</v>
      </c>
      <c r="E73" s="30" t="s">
        <v>201</v>
      </c>
      <c r="F73" s="30" t="s">
        <v>57</v>
      </c>
      <c r="G73" s="30" t="s">
        <v>17</v>
      </c>
      <c r="H73" s="31" t="s">
        <v>249</v>
      </c>
      <c r="I73" s="32">
        <f t="shared" si="0"/>
        <v>0.125</v>
      </c>
      <c r="J73" s="33">
        <v>0.33333333333333331</v>
      </c>
      <c r="K73" s="33">
        <v>0.45833333333333331</v>
      </c>
    </row>
    <row r="74" spans="1:11" ht="25.5" x14ac:dyDescent="0.2">
      <c r="A74" s="22">
        <v>45349</v>
      </c>
      <c r="B74" s="22" t="s">
        <v>20</v>
      </c>
      <c r="C74" s="30" t="s">
        <v>187</v>
      </c>
      <c r="D74" s="30" t="s">
        <v>82</v>
      </c>
      <c r="E74" s="30" t="s">
        <v>217</v>
      </c>
      <c r="F74" s="30" t="s">
        <v>69</v>
      </c>
      <c r="G74" s="30" t="s">
        <v>17</v>
      </c>
      <c r="H74" s="31" t="s">
        <v>250</v>
      </c>
      <c r="I74" s="32">
        <f t="shared" si="0"/>
        <v>4.1666666666666685E-2</v>
      </c>
      <c r="J74" s="33">
        <v>0.45833333333333331</v>
      </c>
      <c r="K74" s="33">
        <v>0.5</v>
      </c>
    </row>
    <row r="75" spans="1:11" x14ac:dyDescent="0.2">
      <c r="A75" s="22">
        <v>45349</v>
      </c>
      <c r="B75" s="22" t="s">
        <v>20</v>
      </c>
      <c r="C75" s="30" t="s">
        <v>187</v>
      </c>
      <c r="D75" s="30" t="s">
        <v>82</v>
      </c>
      <c r="E75" s="30" t="s">
        <v>202</v>
      </c>
      <c r="F75" s="30" t="s">
        <v>44</v>
      </c>
      <c r="G75" s="30" t="s">
        <v>17</v>
      </c>
      <c r="H75" s="31" t="s">
        <v>251</v>
      </c>
      <c r="I75" s="32">
        <f t="shared" si="0"/>
        <v>6.25E-2</v>
      </c>
      <c r="J75" s="33">
        <v>0.66666666666666663</v>
      </c>
      <c r="K75" s="33">
        <v>0.72916666666666663</v>
      </c>
    </row>
    <row r="76" spans="1:11" x14ac:dyDescent="0.2">
      <c r="A76" s="22">
        <v>45350</v>
      </c>
      <c r="B76" s="22" t="s">
        <v>21</v>
      </c>
      <c r="C76" s="30" t="s">
        <v>187</v>
      </c>
      <c r="D76" s="30" t="s">
        <v>82</v>
      </c>
      <c r="E76" s="30" t="s">
        <v>201</v>
      </c>
      <c r="F76" s="30" t="s">
        <v>44</v>
      </c>
      <c r="G76" s="30" t="s">
        <v>17</v>
      </c>
      <c r="H76" s="31" t="s">
        <v>252</v>
      </c>
      <c r="I76" s="32">
        <f t="shared" si="0"/>
        <v>6.25E-2</v>
      </c>
      <c r="J76" s="33">
        <v>0.33333333333333331</v>
      </c>
      <c r="K76" s="33">
        <v>0.39583333333333331</v>
      </c>
    </row>
    <row r="77" spans="1:11" ht="25.5" x14ac:dyDescent="0.2">
      <c r="A77" s="22">
        <v>45350</v>
      </c>
      <c r="B77" s="22" t="s">
        <v>21</v>
      </c>
      <c r="C77" s="30" t="s">
        <v>187</v>
      </c>
      <c r="D77" s="30" t="s">
        <v>82</v>
      </c>
      <c r="E77" s="30" t="s">
        <v>217</v>
      </c>
      <c r="F77" s="30" t="s">
        <v>69</v>
      </c>
      <c r="G77" s="30" t="s">
        <v>17</v>
      </c>
      <c r="H77" s="31" t="s">
        <v>253</v>
      </c>
      <c r="I77" s="32">
        <f t="shared" ref="I77:I83" si="6">K77-J77</f>
        <v>6.25E-2</v>
      </c>
      <c r="J77" s="33">
        <v>0.39583333333333331</v>
      </c>
      <c r="K77" s="33">
        <v>0.45833333333333331</v>
      </c>
    </row>
    <row r="78" spans="1:11" x14ac:dyDescent="0.2">
      <c r="A78" s="22">
        <v>45350</v>
      </c>
      <c r="B78" s="22" t="s">
        <v>21</v>
      </c>
      <c r="C78" s="30" t="s">
        <v>187</v>
      </c>
      <c r="D78" s="30" t="s">
        <v>82</v>
      </c>
      <c r="E78" s="30" t="s">
        <v>201</v>
      </c>
      <c r="F78" s="30" t="s">
        <v>78</v>
      </c>
      <c r="G78" s="30" t="s">
        <v>17</v>
      </c>
      <c r="H78" s="31" t="s">
        <v>254</v>
      </c>
      <c r="I78" s="32">
        <f t="shared" si="6"/>
        <v>0.22916666666666669</v>
      </c>
      <c r="J78" s="33">
        <v>0.45833333333333331</v>
      </c>
      <c r="K78" s="33">
        <v>0.6875</v>
      </c>
    </row>
    <row r="79" spans="1:11" x14ac:dyDescent="0.2">
      <c r="A79" s="22">
        <v>45350</v>
      </c>
      <c r="B79" s="22" t="s">
        <v>21</v>
      </c>
      <c r="C79" s="30" t="s">
        <v>187</v>
      </c>
      <c r="D79" s="30" t="s">
        <v>82</v>
      </c>
      <c r="E79" s="30" t="s">
        <v>202</v>
      </c>
      <c r="F79" s="30" t="s">
        <v>44</v>
      </c>
      <c r="G79" s="30" t="s">
        <v>17</v>
      </c>
      <c r="H79" s="31" t="s">
        <v>255</v>
      </c>
      <c r="I79" s="32">
        <f t="shared" si="6"/>
        <v>2.083333333333337E-2</v>
      </c>
      <c r="J79" s="33">
        <v>0.6875</v>
      </c>
      <c r="K79" s="33">
        <v>0.70833333333333337</v>
      </c>
    </row>
    <row r="80" spans="1:11" x14ac:dyDescent="0.2">
      <c r="A80" s="22">
        <v>45350</v>
      </c>
      <c r="B80" s="22" t="s">
        <v>21</v>
      </c>
      <c r="C80" s="30" t="s">
        <v>187</v>
      </c>
      <c r="D80" s="30" t="s">
        <v>82</v>
      </c>
      <c r="E80" s="30" t="s">
        <v>202</v>
      </c>
      <c r="F80" s="30" t="s">
        <v>44</v>
      </c>
      <c r="G80" s="30" t="s">
        <v>17</v>
      </c>
      <c r="H80" s="31" t="s">
        <v>229</v>
      </c>
      <c r="I80" s="32">
        <f t="shared" si="6"/>
        <v>4.166666666666663E-2</v>
      </c>
      <c r="J80" s="33">
        <v>0.70833333333333337</v>
      </c>
      <c r="K80" s="33">
        <v>0.75</v>
      </c>
    </row>
    <row r="81" spans="1:11" x14ac:dyDescent="0.2">
      <c r="A81" s="22">
        <v>45351</v>
      </c>
      <c r="B81" s="22" t="s">
        <v>22</v>
      </c>
      <c r="C81" s="30" t="s">
        <v>187</v>
      </c>
      <c r="D81" s="30" t="s">
        <v>82</v>
      </c>
      <c r="E81" s="30" t="s">
        <v>202</v>
      </c>
      <c r="F81" s="30" t="s">
        <v>44</v>
      </c>
      <c r="G81" s="30" t="s">
        <v>17</v>
      </c>
      <c r="H81" s="31" t="s">
        <v>248</v>
      </c>
      <c r="I81" s="32">
        <f t="shared" si="6"/>
        <v>0.125</v>
      </c>
      <c r="J81" s="33">
        <v>0.33333333333333331</v>
      </c>
      <c r="K81" s="33">
        <v>0.45833333333333331</v>
      </c>
    </row>
    <row r="82" spans="1:11" ht="25.5" x14ac:dyDescent="0.2">
      <c r="A82" s="22">
        <v>45351</v>
      </c>
      <c r="B82" s="22" t="s">
        <v>22</v>
      </c>
      <c r="C82" s="30" t="s">
        <v>187</v>
      </c>
      <c r="D82" s="30" t="s">
        <v>82</v>
      </c>
      <c r="E82" s="30" t="s">
        <v>201</v>
      </c>
      <c r="F82" s="30" t="s">
        <v>69</v>
      </c>
      <c r="G82" s="30" t="s">
        <v>17</v>
      </c>
      <c r="H82" s="31" t="s">
        <v>256</v>
      </c>
      <c r="I82" s="32">
        <f t="shared" si="6"/>
        <v>0.16666666666666669</v>
      </c>
      <c r="J82" s="33">
        <v>0.45833333333333331</v>
      </c>
      <c r="K82" s="33">
        <v>0.625</v>
      </c>
    </row>
    <row r="83" spans="1:11" x14ac:dyDescent="0.2">
      <c r="A83" s="22">
        <v>45351</v>
      </c>
      <c r="B83" s="22" t="s">
        <v>22</v>
      </c>
      <c r="C83" s="30" t="s">
        <v>187</v>
      </c>
      <c r="D83" s="30" t="s">
        <v>82</v>
      </c>
      <c r="E83" s="30" t="s">
        <v>202</v>
      </c>
      <c r="F83" s="30" t="s">
        <v>44</v>
      </c>
      <c r="G83" s="30" t="s">
        <v>17</v>
      </c>
      <c r="H83" s="31" t="s">
        <v>229</v>
      </c>
      <c r="I83" s="32">
        <f t="shared" si="6"/>
        <v>6.25E-2</v>
      </c>
      <c r="J83" s="33">
        <v>0.66666666666666663</v>
      </c>
      <c r="K83" s="33">
        <v>0.72916666666666663</v>
      </c>
    </row>
    <row r="91" spans="1:11" ht="14.1" customHeight="1" x14ac:dyDescent="0.2"/>
    <row r="92" spans="1:11" ht="14.1" customHeight="1" x14ac:dyDescent="0.2"/>
    <row r="93" spans="1:11" ht="14.1" customHeight="1" x14ac:dyDescent="0.2"/>
    <row r="94" spans="1:11" ht="14.1" customHeight="1" x14ac:dyDescent="0.2"/>
    <row r="95" spans="1:11" ht="14.1" customHeight="1" x14ac:dyDescent="0.2"/>
    <row r="97" ht="15" customHeight="1" x14ac:dyDescent="0.2"/>
  </sheetData>
  <phoneticPr fontId="10" type="noConversion"/>
  <conditionalFormatting sqref="B1:B83">
    <cfRule type="containsText" dxfId="7" priority="8" operator="containsText" text="Saturday">
      <formula>NOT(ISERROR(SEARCH("Saturday",B1)))</formula>
    </cfRule>
    <cfRule type="containsText" dxfId="6" priority="9" operator="containsText" text="Sunday">
      <formula>NOT(ISERROR(SEARCH("Sunday",B1)))</formula>
    </cfRule>
  </conditionalFormatting>
  <dataValidations count="1">
    <dataValidation type="time" allowBlank="1" showErrorMessage="1" errorTitle="Invlaid Time Format" error="Please input a valid time. For e.g. 08:00" sqref="J2:K83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Key!$M$3:$M$4</xm:f>
          </x14:formula1>
          <xm:sqref>G2:G3 G5:G47 G51:G83</xm:sqref>
        </x14:dataValidation>
        <x14:dataValidation type="list" allowBlank="1" showInputMessage="1" showErrorMessage="1" xr:uid="{37A4C44B-E5C7-4729-8040-81E3F9EAD190}">
          <x14:formula1>
            <xm:f>Key!$K$3:$K$78</xm:f>
          </x14:formula1>
          <xm:sqref>C2:C3 C5:C83</xm:sqref>
        </x14:dataValidation>
        <x14:dataValidation type="list" allowBlank="1" showInputMessage="1" showErrorMessage="1" xr:uid="{55545D3E-18E2-4FBA-A7F1-0F256C99991F}">
          <x14:formula1>
            <xm:f>Key!$H$3:$H$43</xm:f>
          </x14:formula1>
          <xm:sqref>F2:F3 F5:F19 F21:F48 F50:F83</xm:sqref>
        </x14:dataValidation>
        <x14:dataValidation type="list" allowBlank="1" showInputMessage="1" showErrorMessage="1" xr:uid="{B2DFC771-5C46-4C68-BCEC-AB576F2398A7}">
          <x14:formula1>
            <xm:f>Key!$B$3:$B$84</xm:f>
          </x14:formula1>
          <xm:sqref>D2:D8 D10:D83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1:K94"/>
  <sheetViews>
    <sheetView zoomScale="75" zoomScaleNormal="75" workbookViewId="0">
      <selection activeCell="D15" sqref="D1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3.875" style="24" customWidth="1"/>
    <col min="9" max="16384" width="8.625" style="24"/>
  </cols>
  <sheetData>
    <row r="1" spans="1:11" ht="25.5" x14ac:dyDescent="0.2">
      <c r="A1" s="27" t="s">
        <v>2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50" t="s">
        <v>9</v>
      </c>
      <c r="I1" s="29" t="s">
        <v>10</v>
      </c>
      <c r="J1" s="29" t="s">
        <v>11</v>
      </c>
      <c r="K1" s="51" t="s">
        <v>12</v>
      </c>
    </row>
    <row r="2" spans="1:11" ht="25.5" x14ac:dyDescent="0.2">
      <c r="A2" s="22">
        <v>45352</v>
      </c>
      <c r="B2" s="22" t="s">
        <v>13</v>
      </c>
      <c r="C2" s="30" t="s">
        <v>187</v>
      </c>
      <c r="D2" s="22" t="s">
        <v>308</v>
      </c>
      <c r="E2" s="30" t="s">
        <v>201</v>
      </c>
      <c r="F2" s="30" t="s">
        <v>44</v>
      </c>
      <c r="G2" s="30" t="s">
        <v>17</v>
      </c>
      <c r="H2" s="31" t="s">
        <v>270</v>
      </c>
      <c r="I2" s="32">
        <f>K2-J2</f>
        <v>0.29166666666666669</v>
      </c>
      <c r="J2" s="33">
        <v>0.33333333333333331</v>
      </c>
      <c r="K2" s="33">
        <v>0.625</v>
      </c>
    </row>
    <row r="3" spans="1:11" x14ac:dyDescent="0.2">
      <c r="A3" s="22">
        <v>45352</v>
      </c>
      <c r="B3" s="22" t="s">
        <v>13</v>
      </c>
      <c r="C3" s="30" t="s">
        <v>187</v>
      </c>
      <c r="D3" s="30" t="s">
        <v>82</v>
      </c>
      <c r="E3" s="30" t="s">
        <v>202</v>
      </c>
      <c r="F3" s="30" t="s">
        <v>44</v>
      </c>
      <c r="G3" s="30" t="s">
        <v>17</v>
      </c>
      <c r="H3" s="31" t="s">
        <v>241</v>
      </c>
      <c r="I3" s="32">
        <f t="shared" ref="I3:I84" si="0">K3-J3</f>
        <v>6.25E-2</v>
      </c>
      <c r="J3" s="33">
        <v>0.66666666666666663</v>
      </c>
      <c r="K3" s="33">
        <v>0.72916666666666663</v>
      </c>
    </row>
    <row r="4" spans="1:11" ht="25.5" x14ac:dyDescent="0.2">
      <c r="A4" s="34">
        <v>45353</v>
      </c>
      <c r="B4" s="34" t="s">
        <v>16</v>
      </c>
      <c r="C4" s="35" t="s">
        <v>187</v>
      </c>
      <c r="D4" s="35" t="s">
        <v>82</v>
      </c>
      <c r="E4" s="35" t="s">
        <v>201</v>
      </c>
      <c r="F4" s="35" t="s">
        <v>78</v>
      </c>
      <c r="G4" s="35" t="s">
        <v>17</v>
      </c>
      <c r="H4" s="36" t="s">
        <v>257</v>
      </c>
      <c r="I4" s="37">
        <f t="shared" si="0"/>
        <v>0.14583333333333331</v>
      </c>
      <c r="J4" s="38">
        <v>0.47916666666666669</v>
      </c>
      <c r="K4" s="38">
        <v>0.625</v>
      </c>
    </row>
    <row r="5" spans="1:11" x14ac:dyDescent="0.2">
      <c r="A5" s="34">
        <v>45354</v>
      </c>
      <c r="B5" s="34" t="s">
        <v>18</v>
      </c>
      <c r="C5" s="35"/>
      <c r="D5" s="35"/>
      <c r="E5" s="35"/>
      <c r="F5" s="35"/>
      <c r="G5" s="35"/>
      <c r="H5" s="36"/>
      <c r="I5" s="37">
        <f t="shared" si="0"/>
        <v>0</v>
      </c>
      <c r="J5" s="38"/>
      <c r="K5" s="38"/>
    </row>
    <row r="6" spans="1:11" ht="25.5" x14ac:dyDescent="0.2">
      <c r="A6" s="22">
        <v>45355</v>
      </c>
      <c r="B6" s="22" t="s">
        <v>19</v>
      </c>
      <c r="C6" s="30" t="s">
        <v>187</v>
      </c>
      <c r="D6" s="30" t="s">
        <v>82</v>
      </c>
      <c r="E6" s="30" t="s">
        <v>201</v>
      </c>
      <c r="F6" s="30" t="s">
        <v>78</v>
      </c>
      <c r="G6" s="30" t="s">
        <v>17</v>
      </c>
      <c r="H6" s="31" t="s">
        <v>258</v>
      </c>
      <c r="I6" s="32">
        <f t="shared" si="0"/>
        <v>0.29166666666666669</v>
      </c>
      <c r="J6" s="33">
        <v>0.33333333333333331</v>
      </c>
      <c r="K6" s="33">
        <v>0.625</v>
      </c>
    </row>
    <row r="7" spans="1:11" x14ac:dyDescent="0.2">
      <c r="A7" s="22">
        <v>45355</v>
      </c>
      <c r="B7" s="22" t="s">
        <v>19</v>
      </c>
      <c r="C7" s="30" t="s">
        <v>187</v>
      </c>
      <c r="D7" s="30" t="s">
        <v>82</v>
      </c>
      <c r="E7" s="30" t="s">
        <v>202</v>
      </c>
      <c r="F7" s="30" t="s">
        <v>44</v>
      </c>
      <c r="G7" s="30" t="s">
        <v>17</v>
      </c>
      <c r="H7" s="31" t="s">
        <v>241</v>
      </c>
      <c r="I7" s="32">
        <f t="shared" si="0"/>
        <v>4.166666666666663E-2</v>
      </c>
      <c r="J7" s="33">
        <v>0.625</v>
      </c>
      <c r="K7" s="33">
        <v>0.66666666666666663</v>
      </c>
    </row>
    <row r="8" spans="1:11" x14ac:dyDescent="0.2">
      <c r="A8" s="22">
        <v>45356</v>
      </c>
      <c r="B8" s="22" t="s">
        <v>20</v>
      </c>
      <c r="C8" s="30" t="s">
        <v>187</v>
      </c>
      <c r="D8" s="30" t="s">
        <v>82</v>
      </c>
      <c r="E8" s="30" t="s">
        <v>202</v>
      </c>
      <c r="F8" s="30" t="s">
        <v>44</v>
      </c>
      <c r="G8" s="30" t="s">
        <v>17</v>
      </c>
      <c r="H8" s="31" t="s">
        <v>259</v>
      </c>
      <c r="I8" s="32">
        <f t="shared" si="0"/>
        <v>8.333333333333337E-2</v>
      </c>
      <c r="J8" s="33">
        <v>0.33333333333333331</v>
      </c>
      <c r="K8" s="33">
        <v>0.41666666666666669</v>
      </c>
    </row>
    <row r="9" spans="1:11" ht="25.5" x14ac:dyDescent="0.2">
      <c r="A9" s="22">
        <v>45356</v>
      </c>
      <c r="B9" s="22" t="s">
        <v>20</v>
      </c>
      <c r="C9" s="30" t="s">
        <v>187</v>
      </c>
      <c r="D9" s="30" t="s">
        <v>82</v>
      </c>
      <c r="E9" s="30" t="s">
        <v>260</v>
      </c>
      <c r="F9" s="30" t="s">
        <v>69</v>
      </c>
      <c r="G9" s="30" t="s">
        <v>17</v>
      </c>
      <c r="H9" s="31" t="s">
        <v>261</v>
      </c>
      <c r="I9" s="32">
        <f t="shared" si="0"/>
        <v>4.166666666666663E-2</v>
      </c>
      <c r="J9" s="33">
        <v>0.41666666666666669</v>
      </c>
      <c r="K9" s="33">
        <v>0.45833333333333331</v>
      </c>
    </row>
    <row r="10" spans="1:11" x14ac:dyDescent="0.2">
      <c r="A10" s="22">
        <v>45356</v>
      </c>
      <c r="B10" s="22" t="s">
        <v>20</v>
      </c>
      <c r="C10" s="30" t="s">
        <v>187</v>
      </c>
      <c r="D10" s="30" t="s">
        <v>82</v>
      </c>
      <c r="E10" s="30" t="s">
        <v>202</v>
      </c>
      <c r="F10" s="30" t="s">
        <v>44</v>
      </c>
      <c r="G10" s="30" t="s">
        <v>17</v>
      </c>
      <c r="H10" s="31" t="s">
        <v>259</v>
      </c>
      <c r="I10" s="32">
        <f t="shared" si="0"/>
        <v>0.16666666666666669</v>
      </c>
      <c r="J10" s="33">
        <v>0.45833333333333331</v>
      </c>
      <c r="K10" s="33">
        <v>0.625</v>
      </c>
    </row>
    <row r="11" spans="1:11" x14ac:dyDescent="0.2">
      <c r="A11" s="22">
        <v>45356</v>
      </c>
      <c r="B11" s="22" t="s">
        <v>20</v>
      </c>
      <c r="C11" s="30" t="s">
        <v>187</v>
      </c>
      <c r="D11" s="30" t="s">
        <v>82</v>
      </c>
      <c r="E11" s="30" t="s">
        <v>202</v>
      </c>
      <c r="F11" s="30" t="s">
        <v>44</v>
      </c>
      <c r="G11" s="30" t="s">
        <v>17</v>
      </c>
      <c r="H11" s="31" t="s">
        <v>241</v>
      </c>
      <c r="I11" s="32">
        <f t="shared" si="0"/>
        <v>6.25E-2</v>
      </c>
      <c r="J11" s="33">
        <v>0.66666666666666663</v>
      </c>
      <c r="K11" s="33">
        <v>0.72916666666666663</v>
      </c>
    </row>
    <row r="12" spans="1:11" ht="25.5" x14ac:dyDescent="0.2">
      <c r="A12" s="22">
        <v>45356</v>
      </c>
      <c r="B12" s="22" t="s">
        <v>20</v>
      </c>
      <c r="C12" s="30" t="s">
        <v>187</v>
      </c>
      <c r="D12" s="30" t="s">
        <v>82</v>
      </c>
      <c r="E12" s="30" t="s">
        <v>202</v>
      </c>
      <c r="F12" s="30" t="s">
        <v>44</v>
      </c>
      <c r="G12" s="30" t="s">
        <v>17</v>
      </c>
      <c r="H12" s="31" t="s">
        <v>262</v>
      </c>
      <c r="I12" s="32">
        <f t="shared" si="0"/>
        <v>4.1666666666666741E-2</v>
      </c>
      <c r="J12" s="33">
        <v>0.72916666666666663</v>
      </c>
      <c r="K12" s="33">
        <v>0.77083333333333337</v>
      </c>
    </row>
    <row r="13" spans="1:11" x14ac:dyDescent="0.2">
      <c r="A13" s="22">
        <v>45357</v>
      </c>
      <c r="B13" s="22" t="s">
        <v>21</v>
      </c>
      <c r="C13" s="30" t="s">
        <v>187</v>
      </c>
      <c r="D13" s="30" t="s">
        <v>82</v>
      </c>
      <c r="E13" s="30" t="s">
        <v>202</v>
      </c>
      <c r="F13" s="30" t="s">
        <v>44</v>
      </c>
      <c r="G13" s="30" t="s">
        <v>17</v>
      </c>
      <c r="H13" s="31" t="s">
        <v>263</v>
      </c>
      <c r="I13" s="32">
        <f t="shared" si="0"/>
        <v>6.25E-2</v>
      </c>
      <c r="J13" s="33">
        <v>0.33333333333333331</v>
      </c>
      <c r="K13" s="33">
        <v>0.39583333333333331</v>
      </c>
    </row>
    <row r="14" spans="1:11" ht="25.5" x14ac:dyDescent="0.2">
      <c r="A14" s="22">
        <v>45357</v>
      </c>
      <c r="B14" s="22" t="s">
        <v>21</v>
      </c>
      <c r="C14" s="30" t="s">
        <v>187</v>
      </c>
      <c r="D14" s="30" t="s">
        <v>82</v>
      </c>
      <c r="E14" s="30" t="s">
        <v>217</v>
      </c>
      <c r="F14" s="30" t="s">
        <v>69</v>
      </c>
      <c r="G14" s="30" t="s">
        <v>17</v>
      </c>
      <c r="H14" s="31" t="s">
        <v>264</v>
      </c>
      <c r="I14" s="32">
        <f t="shared" si="0"/>
        <v>2.083333333333337E-2</v>
      </c>
      <c r="J14" s="33">
        <v>0.39583333333333331</v>
      </c>
      <c r="K14" s="33">
        <v>0.41666666666666669</v>
      </c>
    </row>
    <row r="15" spans="1:11" ht="38.25" x14ac:dyDescent="0.2">
      <c r="A15" s="22">
        <v>45357</v>
      </c>
      <c r="B15" s="22" t="s">
        <v>21</v>
      </c>
      <c r="C15" s="30" t="s">
        <v>187</v>
      </c>
      <c r="D15" s="22" t="s">
        <v>309</v>
      </c>
      <c r="E15" s="30" t="s">
        <v>217</v>
      </c>
      <c r="F15" s="30" t="s">
        <v>69</v>
      </c>
      <c r="G15" s="30" t="s">
        <v>17</v>
      </c>
      <c r="H15" s="31" t="s">
        <v>265</v>
      </c>
      <c r="I15" s="32">
        <f t="shared" si="0"/>
        <v>2.0833333333333315E-2</v>
      </c>
      <c r="J15" s="33">
        <v>0.41666666666666669</v>
      </c>
      <c r="K15" s="33">
        <v>0.4375</v>
      </c>
    </row>
    <row r="16" spans="1:11" ht="25.5" x14ac:dyDescent="0.2">
      <c r="A16" s="22">
        <v>45357</v>
      </c>
      <c r="B16" s="22" t="s">
        <v>21</v>
      </c>
      <c r="C16" s="30" t="s">
        <v>187</v>
      </c>
      <c r="D16" s="30" t="s">
        <v>82</v>
      </c>
      <c r="E16" s="30" t="s">
        <v>201</v>
      </c>
      <c r="F16" s="30" t="s">
        <v>78</v>
      </c>
      <c r="G16" s="30" t="s">
        <v>17</v>
      </c>
      <c r="H16" s="31" t="s">
        <v>266</v>
      </c>
      <c r="I16" s="32">
        <f t="shared" si="0"/>
        <v>0.22916666666666663</v>
      </c>
      <c r="J16" s="33">
        <v>0.4375</v>
      </c>
      <c r="K16" s="33">
        <v>0.66666666666666663</v>
      </c>
    </row>
    <row r="17" spans="1:11" x14ac:dyDescent="0.2">
      <c r="A17" s="22">
        <v>45357</v>
      </c>
      <c r="B17" s="22" t="s">
        <v>21</v>
      </c>
      <c r="C17" s="30" t="s">
        <v>187</v>
      </c>
      <c r="D17" s="30" t="s">
        <v>82</v>
      </c>
      <c r="E17" s="30" t="s">
        <v>202</v>
      </c>
      <c r="F17" s="30" t="s">
        <v>44</v>
      </c>
      <c r="G17" s="30" t="s">
        <v>17</v>
      </c>
      <c r="H17" s="31" t="s">
        <v>241</v>
      </c>
      <c r="I17" s="32">
        <f t="shared" si="0"/>
        <v>4.1666666666666741E-2</v>
      </c>
      <c r="J17" s="33">
        <v>0.66666666666666663</v>
      </c>
      <c r="K17" s="33">
        <v>0.70833333333333337</v>
      </c>
    </row>
    <row r="18" spans="1:11" ht="25.5" x14ac:dyDescent="0.2">
      <c r="A18" s="22">
        <v>45358</v>
      </c>
      <c r="B18" s="22" t="s">
        <v>22</v>
      </c>
      <c r="C18" s="30" t="s">
        <v>187</v>
      </c>
      <c r="D18" s="30" t="s">
        <v>82</v>
      </c>
      <c r="E18" s="30" t="s">
        <v>202</v>
      </c>
      <c r="F18" s="30" t="s">
        <v>44</v>
      </c>
      <c r="G18" s="30" t="s">
        <v>17</v>
      </c>
      <c r="H18" s="31" t="s">
        <v>267</v>
      </c>
      <c r="I18" s="32">
        <f t="shared" si="0"/>
        <v>0.29166666666666669</v>
      </c>
      <c r="J18" s="33">
        <v>0.33333333333333331</v>
      </c>
      <c r="K18" s="33">
        <v>0.625</v>
      </c>
    </row>
    <row r="19" spans="1:11" x14ac:dyDescent="0.2">
      <c r="A19" s="22">
        <v>45358</v>
      </c>
      <c r="B19" s="22" t="s">
        <v>22</v>
      </c>
      <c r="C19" s="30" t="s">
        <v>187</v>
      </c>
      <c r="D19" s="30" t="s">
        <v>82</v>
      </c>
      <c r="E19" s="30" t="s">
        <v>202</v>
      </c>
      <c r="F19" s="30" t="s">
        <v>44</v>
      </c>
      <c r="G19" s="30" t="s">
        <v>17</v>
      </c>
      <c r="H19" s="31" t="s">
        <v>241</v>
      </c>
      <c r="I19" s="32">
        <f t="shared" si="0"/>
        <v>4.1666666666666741E-2</v>
      </c>
      <c r="J19" s="33">
        <v>0.66666666666666663</v>
      </c>
      <c r="K19" s="33">
        <v>0.70833333333333337</v>
      </c>
    </row>
    <row r="20" spans="1:11" ht="25.5" x14ac:dyDescent="0.2">
      <c r="A20" s="22">
        <v>45359</v>
      </c>
      <c r="B20" s="22" t="s">
        <v>13</v>
      </c>
      <c r="C20" s="30" t="s">
        <v>187</v>
      </c>
      <c r="D20" s="30" t="s">
        <v>82</v>
      </c>
      <c r="E20" s="30" t="s">
        <v>202</v>
      </c>
      <c r="F20" s="30" t="s">
        <v>44</v>
      </c>
      <c r="G20" s="30" t="s">
        <v>17</v>
      </c>
      <c r="H20" s="31" t="s">
        <v>268</v>
      </c>
      <c r="I20" s="32">
        <f t="shared" si="0"/>
        <v>0.29166666666666669</v>
      </c>
      <c r="J20" s="33">
        <v>0.33333333333333331</v>
      </c>
      <c r="K20" s="33">
        <v>0.625</v>
      </c>
    </row>
    <row r="21" spans="1:11" x14ac:dyDescent="0.2">
      <c r="A21" s="22">
        <v>45359</v>
      </c>
      <c r="B21" s="22" t="s">
        <v>13</v>
      </c>
      <c r="C21" s="30" t="s">
        <v>187</v>
      </c>
      <c r="D21" s="30" t="s">
        <v>82</v>
      </c>
      <c r="E21" s="30" t="s">
        <v>202</v>
      </c>
      <c r="F21" s="30" t="s">
        <v>44</v>
      </c>
      <c r="G21" s="30" t="s">
        <v>17</v>
      </c>
      <c r="H21" s="31" t="s">
        <v>229</v>
      </c>
      <c r="I21" s="32">
        <f t="shared" si="0"/>
        <v>8.333333333333337E-2</v>
      </c>
      <c r="J21" s="33">
        <v>0.625</v>
      </c>
      <c r="K21" s="33">
        <v>0.70833333333333337</v>
      </c>
    </row>
    <row r="22" spans="1:11" ht="63.75" x14ac:dyDescent="0.2">
      <c r="A22" s="34">
        <v>45360</v>
      </c>
      <c r="B22" s="34" t="s">
        <v>16</v>
      </c>
      <c r="C22" s="35" t="s">
        <v>187</v>
      </c>
      <c r="D22" s="35" t="s">
        <v>82</v>
      </c>
      <c r="E22" s="35" t="s">
        <v>201</v>
      </c>
      <c r="F22" s="35" t="s">
        <v>78</v>
      </c>
      <c r="G22" s="35" t="s">
        <v>17</v>
      </c>
      <c r="H22" s="36" t="s">
        <v>269</v>
      </c>
      <c r="I22" s="37">
        <f t="shared" si="0"/>
        <v>0.54166666666666674</v>
      </c>
      <c r="J22" s="38">
        <v>0.41666666666666669</v>
      </c>
      <c r="K22" s="38">
        <v>0.95833333333333337</v>
      </c>
    </row>
    <row r="23" spans="1:11" x14ac:dyDescent="0.2">
      <c r="A23" s="34">
        <v>45361</v>
      </c>
      <c r="B23" s="34" t="s">
        <v>18</v>
      </c>
      <c r="C23" s="35"/>
      <c r="D23" s="35"/>
      <c r="E23" s="35"/>
      <c r="F23" s="35"/>
      <c r="G23" s="35"/>
      <c r="H23" s="36"/>
      <c r="I23" s="37">
        <f t="shared" si="0"/>
        <v>0</v>
      </c>
      <c r="J23" s="38"/>
      <c r="K23" s="38"/>
    </row>
    <row r="24" spans="1:11" ht="25.5" x14ac:dyDescent="0.2">
      <c r="A24" s="22">
        <v>45362</v>
      </c>
      <c r="B24" s="22" t="s">
        <v>19</v>
      </c>
      <c r="C24" s="30" t="s">
        <v>187</v>
      </c>
      <c r="D24" s="30" t="s">
        <v>82</v>
      </c>
      <c r="E24" s="30" t="s">
        <v>201</v>
      </c>
      <c r="F24" s="30" t="s">
        <v>78</v>
      </c>
      <c r="G24" s="30" t="s">
        <v>17</v>
      </c>
      <c r="H24" s="31" t="s">
        <v>271</v>
      </c>
      <c r="I24" s="32">
        <f t="shared" si="0"/>
        <v>8.333333333333337E-2</v>
      </c>
      <c r="J24" s="33">
        <v>0.33333333333333331</v>
      </c>
      <c r="K24" s="33">
        <v>0.41666666666666669</v>
      </c>
    </row>
    <row r="25" spans="1:11" ht="25.5" x14ac:dyDescent="0.2">
      <c r="A25" s="22">
        <v>45362</v>
      </c>
      <c r="B25" s="22" t="s">
        <v>19</v>
      </c>
      <c r="C25" s="30" t="s">
        <v>187</v>
      </c>
      <c r="D25" s="30" t="s">
        <v>82</v>
      </c>
      <c r="E25" s="30" t="s">
        <v>201</v>
      </c>
      <c r="F25" s="30" t="s">
        <v>78</v>
      </c>
      <c r="G25" s="30" t="s">
        <v>17</v>
      </c>
      <c r="H25" s="31" t="s">
        <v>272</v>
      </c>
      <c r="I25" s="32">
        <f t="shared" si="0"/>
        <v>4.166666666666663E-2</v>
      </c>
      <c r="J25" s="33">
        <v>0.41666666666666669</v>
      </c>
      <c r="K25" s="33">
        <v>0.45833333333333331</v>
      </c>
    </row>
    <row r="26" spans="1:11" x14ac:dyDescent="0.2">
      <c r="A26" s="22">
        <v>45362</v>
      </c>
      <c r="B26" s="22" t="s">
        <v>19</v>
      </c>
      <c r="C26" s="30" t="s">
        <v>187</v>
      </c>
      <c r="D26" s="30" t="s">
        <v>82</v>
      </c>
      <c r="E26" s="30" t="s">
        <v>202</v>
      </c>
      <c r="F26" s="30" t="s">
        <v>44</v>
      </c>
      <c r="G26" s="30" t="s">
        <v>17</v>
      </c>
      <c r="H26" s="31" t="s">
        <v>273</v>
      </c>
      <c r="I26" s="32">
        <f t="shared" si="0"/>
        <v>0.20833333333333331</v>
      </c>
      <c r="J26" s="33">
        <v>0.45833333333333331</v>
      </c>
      <c r="K26" s="33">
        <v>0.66666666666666663</v>
      </c>
    </row>
    <row r="27" spans="1:11" x14ac:dyDescent="0.2">
      <c r="A27" s="22">
        <v>45362</v>
      </c>
      <c r="B27" s="22" t="s">
        <v>19</v>
      </c>
      <c r="C27" s="30" t="s">
        <v>187</v>
      </c>
      <c r="D27" s="30" t="s">
        <v>82</v>
      </c>
      <c r="E27" s="30" t="s">
        <v>202</v>
      </c>
      <c r="F27" s="30" t="s">
        <v>44</v>
      </c>
      <c r="G27" s="30" t="s">
        <v>17</v>
      </c>
      <c r="H27" s="31" t="s">
        <v>241</v>
      </c>
      <c r="I27" s="32">
        <f t="shared" si="0"/>
        <v>4.1666666666666741E-2</v>
      </c>
      <c r="J27" s="33">
        <v>0.66666666666666663</v>
      </c>
      <c r="K27" s="33">
        <v>0.70833333333333337</v>
      </c>
    </row>
    <row r="28" spans="1:11" ht="25.5" x14ac:dyDescent="0.2">
      <c r="A28" s="22">
        <v>45363</v>
      </c>
      <c r="B28" s="22" t="s">
        <v>20</v>
      </c>
      <c r="C28" s="30" t="s">
        <v>187</v>
      </c>
      <c r="D28" s="30" t="s">
        <v>82</v>
      </c>
      <c r="E28" s="30" t="s">
        <v>202</v>
      </c>
      <c r="F28" s="30" t="s">
        <v>44</v>
      </c>
      <c r="G28" s="30" t="s">
        <v>17</v>
      </c>
      <c r="H28" s="31" t="s">
        <v>274</v>
      </c>
      <c r="I28" s="32">
        <f t="shared" si="0"/>
        <v>0.16666666666666669</v>
      </c>
      <c r="J28" s="33">
        <v>0.33333333333333331</v>
      </c>
      <c r="K28" s="33">
        <v>0.5</v>
      </c>
    </row>
    <row r="29" spans="1:11" ht="25.5" x14ac:dyDescent="0.2">
      <c r="A29" s="22">
        <v>45363</v>
      </c>
      <c r="B29" s="22" t="s">
        <v>20</v>
      </c>
      <c r="C29" s="30" t="s">
        <v>187</v>
      </c>
      <c r="D29" s="30" t="s">
        <v>82</v>
      </c>
      <c r="E29" s="30" t="s">
        <v>260</v>
      </c>
      <c r="F29" s="30" t="s">
        <v>69</v>
      </c>
      <c r="G29" s="30" t="s">
        <v>17</v>
      </c>
      <c r="H29" s="31" t="s">
        <v>276</v>
      </c>
      <c r="I29" s="32">
        <f t="shared" si="0"/>
        <v>4.166666666666663E-2</v>
      </c>
      <c r="J29" s="33">
        <v>0.5</v>
      </c>
      <c r="K29" s="33">
        <v>0.54166666666666663</v>
      </c>
    </row>
    <row r="30" spans="1:11" ht="25.5" x14ac:dyDescent="0.2">
      <c r="A30" s="22">
        <v>45363</v>
      </c>
      <c r="B30" s="22" t="s">
        <v>20</v>
      </c>
      <c r="C30" s="30" t="s">
        <v>187</v>
      </c>
      <c r="D30" s="30" t="s">
        <v>82</v>
      </c>
      <c r="E30" s="30" t="s">
        <v>202</v>
      </c>
      <c r="F30" s="30" t="s">
        <v>44</v>
      </c>
      <c r="G30" s="30" t="s">
        <v>17</v>
      </c>
      <c r="H30" s="31" t="s">
        <v>277</v>
      </c>
      <c r="I30" s="32">
        <f t="shared" si="0"/>
        <v>0.125</v>
      </c>
      <c r="J30" s="33">
        <v>0.54166666666666663</v>
      </c>
      <c r="K30" s="33">
        <v>0.66666666666666663</v>
      </c>
    </row>
    <row r="31" spans="1:11" x14ac:dyDescent="0.2">
      <c r="A31" s="22">
        <v>45363</v>
      </c>
      <c r="B31" s="22" t="s">
        <v>20</v>
      </c>
      <c r="C31" s="30" t="s">
        <v>187</v>
      </c>
      <c r="D31" s="30" t="s">
        <v>82</v>
      </c>
      <c r="E31" s="30" t="s">
        <v>202</v>
      </c>
      <c r="F31" s="30" t="s">
        <v>44</v>
      </c>
      <c r="G31" s="30" t="s">
        <v>17</v>
      </c>
      <c r="H31" s="31" t="s">
        <v>241</v>
      </c>
      <c r="I31" s="32">
        <f t="shared" si="0"/>
        <v>4.1666666666666741E-2</v>
      </c>
      <c r="J31" s="33">
        <v>0.66666666666666663</v>
      </c>
      <c r="K31" s="33">
        <v>0.70833333333333337</v>
      </c>
    </row>
    <row r="32" spans="1:11" x14ac:dyDescent="0.2">
      <c r="A32" s="22">
        <v>45363</v>
      </c>
      <c r="B32" s="22" t="s">
        <v>20</v>
      </c>
      <c r="C32" s="30" t="s">
        <v>187</v>
      </c>
      <c r="D32" s="30" t="s">
        <v>82</v>
      </c>
      <c r="E32" s="30" t="s">
        <v>202</v>
      </c>
      <c r="F32" s="30" t="s">
        <v>44</v>
      </c>
      <c r="G32" s="30" t="s">
        <v>17</v>
      </c>
      <c r="H32" s="31" t="s">
        <v>275</v>
      </c>
      <c r="I32" s="32">
        <f t="shared" si="0"/>
        <v>4.166666666666663E-2</v>
      </c>
      <c r="J32" s="33">
        <v>0.70833333333333337</v>
      </c>
      <c r="K32" s="33">
        <v>0.75</v>
      </c>
    </row>
    <row r="33" spans="1:11" x14ac:dyDescent="0.2">
      <c r="A33" s="22">
        <v>45364</v>
      </c>
      <c r="B33" s="22" t="s">
        <v>21</v>
      </c>
      <c r="C33" s="30" t="s">
        <v>187</v>
      </c>
      <c r="D33" s="30" t="s">
        <v>82</v>
      </c>
      <c r="E33" s="30" t="s">
        <v>202</v>
      </c>
      <c r="F33" s="30" t="s">
        <v>44</v>
      </c>
      <c r="G33" s="30" t="s">
        <v>17</v>
      </c>
      <c r="H33" s="31" t="s">
        <v>248</v>
      </c>
      <c r="I33" s="32">
        <f t="shared" si="0"/>
        <v>4.1666666666666685E-2</v>
      </c>
      <c r="J33" s="33">
        <v>0.33333333333333331</v>
      </c>
      <c r="K33" s="33">
        <v>0.375</v>
      </c>
    </row>
    <row r="34" spans="1:11" ht="25.5" x14ac:dyDescent="0.2">
      <c r="A34" s="22">
        <v>45364</v>
      </c>
      <c r="B34" s="22" t="s">
        <v>21</v>
      </c>
      <c r="C34" s="30" t="s">
        <v>187</v>
      </c>
      <c r="D34" s="30" t="s">
        <v>82</v>
      </c>
      <c r="E34" s="30" t="s">
        <v>278</v>
      </c>
      <c r="F34" s="30" t="s">
        <v>69</v>
      </c>
      <c r="G34" s="30" t="s">
        <v>17</v>
      </c>
      <c r="H34" s="31" t="s">
        <v>276</v>
      </c>
      <c r="I34" s="32">
        <f t="shared" si="0"/>
        <v>8.3333333333333315E-2</v>
      </c>
      <c r="J34" s="33">
        <v>0.375</v>
      </c>
      <c r="K34" s="33">
        <v>0.45833333333333331</v>
      </c>
    </row>
    <row r="35" spans="1:11" ht="25.5" x14ac:dyDescent="0.2">
      <c r="A35" s="22">
        <v>45364</v>
      </c>
      <c r="B35" s="22" t="s">
        <v>21</v>
      </c>
      <c r="C35" s="30" t="s">
        <v>187</v>
      </c>
      <c r="D35" s="30" t="s">
        <v>82</v>
      </c>
      <c r="E35" s="30" t="s">
        <v>278</v>
      </c>
      <c r="F35" s="30" t="s">
        <v>69</v>
      </c>
      <c r="G35" s="30" t="s">
        <v>17</v>
      </c>
      <c r="H35" s="31" t="s">
        <v>261</v>
      </c>
      <c r="I35" s="32">
        <f t="shared" si="0"/>
        <v>4.1666666666666685E-2</v>
      </c>
      <c r="J35" s="33">
        <v>0.45833333333333331</v>
      </c>
      <c r="K35" s="33">
        <v>0.5</v>
      </c>
    </row>
    <row r="36" spans="1:11" x14ac:dyDescent="0.2">
      <c r="A36" s="22">
        <v>45364</v>
      </c>
      <c r="B36" s="22" t="s">
        <v>21</v>
      </c>
      <c r="C36" s="30" t="s">
        <v>187</v>
      </c>
      <c r="D36" s="30" t="s">
        <v>82</v>
      </c>
      <c r="E36" s="30" t="s">
        <v>202</v>
      </c>
      <c r="F36" s="30" t="s">
        <v>44</v>
      </c>
      <c r="G36" s="30" t="s">
        <v>17</v>
      </c>
      <c r="H36" s="31" t="s">
        <v>248</v>
      </c>
      <c r="I36" s="32">
        <f t="shared" si="0"/>
        <v>0.16666666666666663</v>
      </c>
      <c r="J36" s="33">
        <v>0.5</v>
      </c>
      <c r="K36" s="33">
        <v>0.66666666666666663</v>
      </c>
    </row>
    <row r="37" spans="1:11" x14ac:dyDescent="0.2">
      <c r="A37" s="22">
        <v>45364</v>
      </c>
      <c r="B37" s="22" t="s">
        <v>21</v>
      </c>
      <c r="C37" s="30" t="s">
        <v>187</v>
      </c>
      <c r="D37" s="30" t="s">
        <v>82</v>
      </c>
      <c r="E37" s="30" t="s">
        <v>202</v>
      </c>
      <c r="F37" s="30" t="s">
        <v>44</v>
      </c>
      <c r="G37" s="30" t="s">
        <v>17</v>
      </c>
      <c r="H37" s="31" t="s">
        <v>241</v>
      </c>
      <c r="I37" s="32">
        <f t="shared" si="0"/>
        <v>4.1666666666666741E-2</v>
      </c>
      <c r="J37" s="33">
        <v>0.66666666666666663</v>
      </c>
      <c r="K37" s="33">
        <v>0.70833333333333337</v>
      </c>
    </row>
    <row r="38" spans="1:11" x14ac:dyDescent="0.2">
      <c r="A38" s="22">
        <v>45365</v>
      </c>
      <c r="B38" s="22" t="s">
        <v>22</v>
      </c>
      <c r="C38" s="30" t="s">
        <v>187</v>
      </c>
      <c r="D38" s="30" t="s">
        <v>82</v>
      </c>
      <c r="E38" s="30" t="s">
        <v>201</v>
      </c>
      <c r="F38" s="30" t="s">
        <v>78</v>
      </c>
      <c r="G38" s="30" t="s">
        <v>17</v>
      </c>
      <c r="H38" s="31" t="s">
        <v>279</v>
      </c>
      <c r="I38" s="32">
        <f t="shared" si="0"/>
        <v>0.125</v>
      </c>
      <c r="J38" s="33">
        <v>0.33333333333333331</v>
      </c>
      <c r="K38" s="33">
        <v>0.45833333333333331</v>
      </c>
    </row>
    <row r="39" spans="1:11" ht="25.5" x14ac:dyDescent="0.2">
      <c r="A39" s="22">
        <v>45365</v>
      </c>
      <c r="B39" s="22" t="s">
        <v>22</v>
      </c>
      <c r="C39" s="30" t="s">
        <v>187</v>
      </c>
      <c r="D39" s="30" t="s">
        <v>82</v>
      </c>
      <c r="E39" s="30" t="s">
        <v>217</v>
      </c>
      <c r="F39" s="30" t="s">
        <v>69</v>
      </c>
      <c r="G39" s="30" t="s">
        <v>17</v>
      </c>
      <c r="H39" s="31" t="s">
        <v>261</v>
      </c>
      <c r="I39" s="32">
        <f t="shared" si="0"/>
        <v>4.1666666666666685E-2</v>
      </c>
      <c r="J39" s="33">
        <v>0.45833333333333331</v>
      </c>
      <c r="K39" s="33">
        <v>0.5</v>
      </c>
    </row>
    <row r="40" spans="1:11" x14ac:dyDescent="0.2">
      <c r="A40" s="22">
        <v>45365</v>
      </c>
      <c r="B40" s="22" t="s">
        <v>22</v>
      </c>
      <c r="C40" s="30" t="s">
        <v>187</v>
      </c>
      <c r="D40" s="30" t="s">
        <v>82</v>
      </c>
      <c r="E40" s="30" t="s">
        <v>201</v>
      </c>
      <c r="F40" s="30" t="s">
        <v>78</v>
      </c>
      <c r="G40" s="30" t="s">
        <v>17</v>
      </c>
      <c r="H40" s="31" t="s">
        <v>280</v>
      </c>
      <c r="I40" s="32">
        <f t="shared" si="0"/>
        <v>0.16666666666666663</v>
      </c>
      <c r="J40" s="33">
        <v>0.5</v>
      </c>
      <c r="K40" s="33">
        <v>0.66666666666666663</v>
      </c>
    </row>
    <row r="41" spans="1:11" x14ac:dyDescent="0.2">
      <c r="A41" s="22">
        <v>45365</v>
      </c>
      <c r="B41" s="22" t="s">
        <v>22</v>
      </c>
      <c r="C41" s="30" t="s">
        <v>187</v>
      </c>
      <c r="D41" s="30" t="s">
        <v>82</v>
      </c>
      <c r="E41" s="30" t="s">
        <v>202</v>
      </c>
      <c r="F41" s="30" t="s">
        <v>44</v>
      </c>
      <c r="G41" s="30" t="s">
        <v>17</v>
      </c>
      <c r="H41" s="31" t="s">
        <v>241</v>
      </c>
      <c r="I41" s="32">
        <f t="shared" si="0"/>
        <v>6.25E-2</v>
      </c>
      <c r="J41" s="33">
        <v>0.66666666666666663</v>
      </c>
      <c r="K41" s="33">
        <v>0.72916666666666663</v>
      </c>
    </row>
    <row r="42" spans="1:11" ht="25.5" x14ac:dyDescent="0.2">
      <c r="A42" s="22">
        <v>45366</v>
      </c>
      <c r="B42" s="22" t="s">
        <v>13</v>
      </c>
      <c r="C42" s="30" t="s">
        <v>187</v>
      </c>
      <c r="D42" s="30" t="s">
        <v>82</v>
      </c>
      <c r="E42" s="30" t="s">
        <v>278</v>
      </c>
      <c r="F42" s="30" t="s">
        <v>69</v>
      </c>
      <c r="G42" s="30" t="s">
        <v>17</v>
      </c>
      <c r="H42" s="31" t="s">
        <v>281</v>
      </c>
      <c r="I42" s="32">
        <f t="shared" si="0"/>
        <v>4.1666666666666685E-2</v>
      </c>
      <c r="J42" s="33">
        <v>0.25</v>
      </c>
      <c r="K42" s="33">
        <v>0.29166666666666669</v>
      </c>
    </row>
    <row r="43" spans="1:11" ht="25.5" x14ac:dyDescent="0.2">
      <c r="A43" s="22">
        <v>45366</v>
      </c>
      <c r="B43" s="22" t="s">
        <v>13</v>
      </c>
      <c r="C43" s="30" t="s">
        <v>187</v>
      </c>
      <c r="D43" s="30" t="s">
        <v>82</v>
      </c>
      <c r="E43" s="30" t="s">
        <v>282</v>
      </c>
      <c r="F43" s="30" t="s">
        <v>78</v>
      </c>
      <c r="G43" s="30" t="s">
        <v>17</v>
      </c>
      <c r="H43" s="31" t="s">
        <v>283</v>
      </c>
      <c r="I43" s="32">
        <f t="shared" si="0"/>
        <v>0.33333333333333331</v>
      </c>
      <c r="J43" s="33">
        <v>0.29166666666666669</v>
      </c>
      <c r="K43" s="33">
        <v>0.625</v>
      </c>
    </row>
    <row r="44" spans="1:11" x14ac:dyDescent="0.2">
      <c r="A44" s="22">
        <v>45366</v>
      </c>
      <c r="B44" s="22" t="s">
        <v>13</v>
      </c>
      <c r="C44" s="30" t="s">
        <v>187</v>
      </c>
      <c r="D44" s="30" t="s">
        <v>82</v>
      </c>
      <c r="E44" s="30" t="s">
        <v>202</v>
      </c>
      <c r="F44" s="30" t="s">
        <v>44</v>
      </c>
      <c r="G44" s="30" t="s">
        <v>17</v>
      </c>
      <c r="H44" s="31" t="s">
        <v>241</v>
      </c>
      <c r="I44" s="32">
        <f t="shared" si="0"/>
        <v>4.1666666666666741E-2</v>
      </c>
      <c r="J44" s="33">
        <v>0.66666666666666663</v>
      </c>
      <c r="K44" s="33">
        <v>0.70833333333333337</v>
      </c>
    </row>
    <row r="45" spans="1:11" x14ac:dyDescent="0.2">
      <c r="A45" s="34">
        <v>45367</v>
      </c>
      <c r="B45" s="34" t="s">
        <v>16</v>
      </c>
      <c r="C45" s="35"/>
      <c r="D45" s="35"/>
      <c r="E45" s="35"/>
      <c r="F45" s="35"/>
      <c r="G45" s="35"/>
      <c r="H45" s="36"/>
      <c r="I45" s="37">
        <f t="shared" si="0"/>
        <v>0</v>
      </c>
      <c r="J45" s="38"/>
      <c r="K45" s="38"/>
    </row>
    <row r="46" spans="1:11" x14ac:dyDescent="0.2">
      <c r="A46" s="34">
        <v>45368</v>
      </c>
      <c r="B46" s="34" t="s">
        <v>18</v>
      </c>
      <c r="C46" s="35"/>
      <c r="D46" s="35"/>
      <c r="E46" s="35"/>
      <c r="F46" s="35"/>
      <c r="G46" s="35"/>
      <c r="H46" s="36"/>
      <c r="I46" s="37">
        <f t="shared" si="0"/>
        <v>0</v>
      </c>
      <c r="J46" s="38"/>
      <c r="K46" s="38"/>
    </row>
    <row r="47" spans="1:11" x14ac:dyDescent="0.2">
      <c r="A47" s="22">
        <v>45369</v>
      </c>
      <c r="B47" s="22" t="s">
        <v>19</v>
      </c>
      <c r="C47" s="30" t="s">
        <v>187</v>
      </c>
      <c r="D47" s="30" t="s">
        <v>82</v>
      </c>
      <c r="E47" s="30" t="s">
        <v>202</v>
      </c>
      <c r="F47" s="30" t="s">
        <v>44</v>
      </c>
      <c r="G47" s="30" t="s">
        <v>17</v>
      </c>
      <c r="H47" s="31" t="s">
        <v>273</v>
      </c>
      <c r="I47" s="32">
        <f t="shared" si="0"/>
        <v>0.25000000000000006</v>
      </c>
      <c r="J47" s="33">
        <v>0.33333333333333331</v>
      </c>
      <c r="K47" s="33">
        <v>0.58333333333333337</v>
      </c>
    </row>
    <row r="48" spans="1:11" x14ac:dyDescent="0.2">
      <c r="A48" s="22">
        <v>45369</v>
      </c>
      <c r="B48" s="22" t="s">
        <v>19</v>
      </c>
      <c r="C48" s="30" t="s">
        <v>187</v>
      </c>
      <c r="D48" s="30" t="s">
        <v>82</v>
      </c>
      <c r="E48" s="30" t="s">
        <v>201</v>
      </c>
      <c r="F48" s="30" t="s">
        <v>78</v>
      </c>
      <c r="G48" s="30" t="s">
        <v>17</v>
      </c>
      <c r="H48" s="31" t="s">
        <v>288</v>
      </c>
      <c r="I48" s="32">
        <f t="shared" si="0"/>
        <v>8.3333333333333259E-2</v>
      </c>
      <c r="J48" s="33">
        <v>0.58333333333333337</v>
      </c>
      <c r="K48" s="33">
        <v>0.66666666666666663</v>
      </c>
    </row>
    <row r="49" spans="1:11" x14ac:dyDescent="0.2">
      <c r="A49" s="22">
        <v>45369</v>
      </c>
      <c r="B49" s="22" t="s">
        <v>19</v>
      </c>
      <c r="C49" s="30" t="s">
        <v>187</v>
      </c>
      <c r="D49" s="30" t="s">
        <v>82</v>
      </c>
      <c r="E49" s="30" t="s">
        <v>202</v>
      </c>
      <c r="F49" s="30" t="s">
        <v>44</v>
      </c>
      <c r="G49" s="30" t="s">
        <v>17</v>
      </c>
      <c r="H49" s="31" t="s">
        <v>229</v>
      </c>
      <c r="I49" s="32">
        <f t="shared" si="0"/>
        <v>4.1666666666666741E-2</v>
      </c>
      <c r="J49" s="33">
        <v>0.66666666666666663</v>
      </c>
      <c r="K49" s="33">
        <v>0.70833333333333337</v>
      </c>
    </row>
    <row r="50" spans="1:11" ht="25.5" x14ac:dyDescent="0.2">
      <c r="A50" s="22">
        <v>45370</v>
      </c>
      <c r="B50" s="22" t="s">
        <v>20</v>
      </c>
      <c r="C50" s="30" t="s">
        <v>187</v>
      </c>
      <c r="D50" s="30" t="s">
        <v>82</v>
      </c>
      <c r="E50" s="30" t="s">
        <v>201</v>
      </c>
      <c r="F50" s="30" t="s">
        <v>78</v>
      </c>
      <c r="G50" s="30" t="s">
        <v>17</v>
      </c>
      <c r="H50" s="31" t="s">
        <v>284</v>
      </c>
      <c r="I50" s="32">
        <f>K50-J50</f>
        <v>0.33333333333333331</v>
      </c>
      <c r="J50" s="33">
        <v>0.33333333333333331</v>
      </c>
      <c r="K50" s="33">
        <v>0.66666666666666663</v>
      </c>
    </row>
    <row r="51" spans="1:11" x14ac:dyDescent="0.2">
      <c r="A51" s="22">
        <v>45370</v>
      </c>
      <c r="B51" s="22" t="s">
        <v>20</v>
      </c>
      <c r="C51" s="30" t="s">
        <v>187</v>
      </c>
      <c r="D51" s="30" t="s">
        <v>82</v>
      </c>
      <c r="E51" s="30" t="s">
        <v>202</v>
      </c>
      <c r="F51" s="30" t="s">
        <v>44</v>
      </c>
      <c r="G51" s="30" t="s">
        <v>17</v>
      </c>
      <c r="H51" s="31" t="s">
        <v>229</v>
      </c>
      <c r="I51" s="32">
        <f>K51-J51</f>
        <v>4.1666666666666741E-2</v>
      </c>
      <c r="J51" s="33">
        <v>0.66666666666666663</v>
      </c>
      <c r="K51" s="33">
        <v>0.70833333333333337</v>
      </c>
    </row>
    <row r="52" spans="1:11" ht="25.5" x14ac:dyDescent="0.2">
      <c r="A52" s="22">
        <v>45371</v>
      </c>
      <c r="B52" s="22" t="s">
        <v>21</v>
      </c>
      <c r="C52" s="30" t="s">
        <v>187</v>
      </c>
      <c r="D52" s="30" t="s">
        <v>82</v>
      </c>
      <c r="E52" s="30" t="s">
        <v>285</v>
      </c>
      <c r="F52" s="30" t="s">
        <v>69</v>
      </c>
      <c r="G52" s="30" t="s">
        <v>17</v>
      </c>
      <c r="H52" s="31" t="s">
        <v>286</v>
      </c>
      <c r="I52" s="32">
        <f t="shared" ref="I52:I55" si="1">K52-J52</f>
        <v>4.1666666666666685E-2</v>
      </c>
      <c r="J52" s="33">
        <v>0.25</v>
      </c>
      <c r="K52" s="33">
        <v>0.29166666666666669</v>
      </c>
    </row>
    <row r="53" spans="1:11" x14ac:dyDescent="0.2">
      <c r="A53" s="22">
        <v>45371</v>
      </c>
      <c r="B53" s="22" t="s">
        <v>21</v>
      </c>
      <c r="C53" s="30" t="s">
        <v>187</v>
      </c>
      <c r="D53" s="30" t="s">
        <v>82</v>
      </c>
      <c r="E53" s="30" t="s">
        <v>202</v>
      </c>
      <c r="F53" s="30" t="s">
        <v>44</v>
      </c>
      <c r="G53" s="30" t="s">
        <v>17</v>
      </c>
      <c r="H53" s="31" t="s">
        <v>273</v>
      </c>
      <c r="I53" s="32">
        <f t="shared" si="1"/>
        <v>4.166666666666663E-2</v>
      </c>
      <c r="J53" s="33">
        <v>0.29166666666666669</v>
      </c>
      <c r="K53" s="33">
        <v>0.33333333333333331</v>
      </c>
    </row>
    <row r="54" spans="1:11" ht="25.5" x14ac:dyDescent="0.2">
      <c r="A54" s="22">
        <v>45371</v>
      </c>
      <c r="B54" s="22" t="s">
        <v>21</v>
      </c>
      <c r="C54" s="30" t="s">
        <v>187</v>
      </c>
      <c r="D54" s="30" t="s">
        <v>82</v>
      </c>
      <c r="E54" s="30" t="s">
        <v>278</v>
      </c>
      <c r="F54" s="30" t="s">
        <v>69</v>
      </c>
      <c r="G54" s="30" t="s">
        <v>17</v>
      </c>
      <c r="H54" s="31" t="s">
        <v>287</v>
      </c>
      <c r="I54" s="32">
        <f t="shared" si="1"/>
        <v>2.083333333333337E-2</v>
      </c>
      <c r="J54" s="33">
        <v>0.33333333333333331</v>
      </c>
      <c r="K54" s="33">
        <v>0.35416666666666669</v>
      </c>
    </row>
    <row r="55" spans="1:11" x14ac:dyDescent="0.2">
      <c r="A55" s="22">
        <v>45371</v>
      </c>
      <c r="B55" s="22" t="s">
        <v>21</v>
      </c>
      <c r="C55" s="30" t="s">
        <v>187</v>
      </c>
      <c r="D55" s="30" t="s">
        <v>82</v>
      </c>
      <c r="E55" s="30" t="s">
        <v>202</v>
      </c>
      <c r="F55" s="30" t="s">
        <v>44</v>
      </c>
      <c r="G55" s="30" t="s">
        <v>17</v>
      </c>
      <c r="H55" s="31" t="s">
        <v>273</v>
      </c>
      <c r="I55" s="32">
        <f t="shared" si="1"/>
        <v>4.166666666666663E-2</v>
      </c>
      <c r="J55" s="33">
        <v>0.35416666666666669</v>
      </c>
      <c r="K55" s="33">
        <v>0.39583333333333331</v>
      </c>
    </row>
    <row r="56" spans="1:11" x14ac:dyDescent="0.2">
      <c r="A56" s="22">
        <v>45371</v>
      </c>
      <c r="B56" s="22" t="s">
        <v>21</v>
      </c>
      <c r="C56" s="30" t="s">
        <v>187</v>
      </c>
      <c r="D56" s="30" t="s">
        <v>82</v>
      </c>
      <c r="E56" s="30" t="s">
        <v>217</v>
      </c>
      <c r="F56" s="30" t="s">
        <v>69</v>
      </c>
      <c r="G56" s="30" t="s">
        <v>17</v>
      </c>
      <c r="H56" s="31" t="s">
        <v>289</v>
      </c>
      <c r="I56" s="32">
        <f t="shared" si="0"/>
        <v>2.083333333333337E-2</v>
      </c>
      <c r="J56" s="33">
        <v>0.39583333333333331</v>
      </c>
      <c r="K56" s="33">
        <v>0.41666666666666669</v>
      </c>
    </row>
    <row r="57" spans="1:11" x14ac:dyDescent="0.2">
      <c r="A57" s="22">
        <v>45371</v>
      </c>
      <c r="B57" s="22" t="s">
        <v>21</v>
      </c>
      <c r="C57" s="30" t="s">
        <v>187</v>
      </c>
      <c r="D57" s="30" t="s">
        <v>82</v>
      </c>
      <c r="E57" s="30" t="s">
        <v>202</v>
      </c>
      <c r="F57" s="30" t="s">
        <v>44</v>
      </c>
      <c r="G57" s="30" t="s">
        <v>17</v>
      </c>
      <c r="H57" s="31" t="s">
        <v>273</v>
      </c>
      <c r="I57" s="32">
        <f t="shared" si="0"/>
        <v>0.24999999999999994</v>
      </c>
      <c r="J57" s="33">
        <v>0.41666666666666669</v>
      </c>
      <c r="K57" s="33">
        <v>0.66666666666666663</v>
      </c>
    </row>
    <row r="58" spans="1:11" x14ac:dyDescent="0.2">
      <c r="A58" s="22">
        <v>45371</v>
      </c>
      <c r="B58" s="22" t="s">
        <v>21</v>
      </c>
      <c r="C58" s="30" t="s">
        <v>187</v>
      </c>
      <c r="D58" s="30" t="s">
        <v>82</v>
      </c>
      <c r="E58" s="30" t="s">
        <v>202</v>
      </c>
      <c r="F58" s="30" t="s">
        <v>44</v>
      </c>
      <c r="G58" s="30" t="s">
        <v>17</v>
      </c>
      <c r="H58" s="31" t="s">
        <v>229</v>
      </c>
      <c r="I58" s="32">
        <f t="shared" si="0"/>
        <v>4.1666666666666741E-2</v>
      </c>
      <c r="J58" s="33">
        <v>0.66666666666666663</v>
      </c>
      <c r="K58" s="33">
        <v>0.70833333333333337</v>
      </c>
    </row>
    <row r="59" spans="1:11" ht="25.5" x14ac:dyDescent="0.2">
      <c r="A59" s="70">
        <v>45372</v>
      </c>
      <c r="B59" s="70" t="s">
        <v>22</v>
      </c>
      <c r="C59" s="71" t="s">
        <v>187</v>
      </c>
      <c r="D59" s="71" t="s">
        <v>82</v>
      </c>
      <c r="E59" s="71" t="s">
        <v>278</v>
      </c>
      <c r="F59" s="71" t="s">
        <v>69</v>
      </c>
      <c r="G59" s="71" t="s">
        <v>17</v>
      </c>
      <c r="H59" s="72" t="s">
        <v>292</v>
      </c>
      <c r="I59" s="73">
        <f t="shared" si="0"/>
        <v>4.166666666666663E-2</v>
      </c>
      <c r="J59" s="74">
        <v>0.5</v>
      </c>
      <c r="K59" s="74">
        <v>0.54166666666666663</v>
      </c>
    </row>
    <row r="60" spans="1:11" x14ac:dyDescent="0.2">
      <c r="A60" s="22">
        <v>45373</v>
      </c>
      <c r="B60" s="22" t="s">
        <v>13</v>
      </c>
      <c r="C60" s="30" t="s">
        <v>187</v>
      </c>
      <c r="D60" s="30" t="s">
        <v>82</v>
      </c>
      <c r="E60" s="30" t="s">
        <v>202</v>
      </c>
      <c r="F60" s="30" t="s">
        <v>44</v>
      </c>
      <c r="G60" s="30" t="s">
        <v>17</v>
      </c>
      <c r="H60" s="31" t="s">
        <v>273</v>
      </c>
      <c r="I60" s="32">
        <f t="shared" si="0"/>
        <v>4.1666666666666685E-2</v>
      </c>
      <c r="J60" s="33">
        <v>0.33333333333333331</v>
      </c>
      <c r="K60" s="33">
        <v>0.375</v>
      </c>
    </row>
    <row r="61" spans="1:11" ht="25.5" x14ac:dyDescent="0.2">
      <c r="A61" s="22">
        <v>45373</v>
      </c>
      <c r="B61" s="22" t="s">
        <v>13</v>
      </c>
      <c r="C61" s="30" t="s">
        <v>187</v>
      </c>
      <c r="D61" s="30" t="s">
        <v>82</v>
      </c>
      <c r="E61" s="30" t="s">
        <v>278</v>
      </c>
      <c r="F61" s="30" t="s">
        <v>69</v>
      </c>
      <c r="G61" s="30" t="s">
        <v>17</v>
      </c>
      <c r="H61" s="31" t="s">
        <v>290</v>
      </c>
      <c r="I61" s="32">
        <f t="shared" si="0"/>
        <v>4.1666666666666685E-2</v>
      </c>
      <c r="J61" s="33">
        <v>0.375</v>
      </c>
      <c r="K61" s="33">
        <v>0.41666666666666669</v>
      </c>
    </row>
    <row r="62" spans="1:11" x14ac:dyDescent="0.2">
      <c r="A62" s="22">
        <v>45373</v>
      </c>
      <c r="B62" s="22" t="s">
        <v>13</v>
      </c>
      <c r="C62" s="30" t="s">
        <v>187</v>
      </c>
      <c r="D62" s="30" t="s">
        <v>82</v>
      </c>
      <c r="E62" s="30" t="s">
        <v>202</v>
      </c>
      <c r="F62" s="30" t="s">
        <v>44</v>
      </c>
      <c r="G62" s="30" t="s">
        <v>17</v>
      </c>
      <c r="H62" s="31" t="s">
        <v>273</v>
      </c>
      <c r="I62" s="32">
        <f t="shared" si="0"/>
        <v>0.24999999999999994</v>
      </c>
      <c r="J62" s="33">
        <v>0.41666666666666669</v>
      </c>
      <c r="K62" s="33">
        <v>0.66666666666666663</v>
      </c>
    </row>
    <row r="63" spans="1:11" x14ac:dyDescent="0.2">
      <c r="A63" s="22">
        <v>45373</v>
      </c>
      <c r="B63" s="22" t="s">
        <v>13</v>
      </c>
      <c r="C63" s="30" t="s">
        <v>187</v>
      </c>
      <c r="D63" s="30" t="s">
        <v>82</v>
      </c>
      <c r="E63" s="30" t="s">
        <v>202</v>
      </c>
      <c r="F63" s="30" t="s">
        <v>44</v>
      </c>
      <c r="G63" s="30" t="s">
        <v>17</v>
      </c>
      <c r="H63" s="31" t="s">
        <v>291</v>
      </c>
      <c r="I63" s="32">
        <f t="shared" si="0"/>
        <v>8.333333333333337E-2</v>
      </c>
      <c r="J63" s="33">
        <v>0.66666666666666663</v>
      </c>
      <c r="K63" s="33">
        <v>0.75</v>
      </c>
    </row>
    <row r="64" spans="1:11" x14ac:dyDescent="0.2">
      <c r="A64" s="34">
        <v>45374</v>
      </c>
      <c r="B64" s="34" t="s">
        <v>16</v>
      </c>
      <c r="C64" s="35"/>
      <c r="D64" s="35"/>
      <c r="E64" s="35"/>
      <c r="F64" s="35"/>
      <c r="G64" s="35"/>
      <c r="H64" s="36"/>
      <c r="I64" s="37">
        <f t="shared" si="0"/>
        <v>0</v>
      </c>
      <c r="J64" s="38"/>
      <c r="K64" s="38"/>
    </row>
    <row r="65" spans="1:11" x14ac:dyDescent="0.2">
      <c r="A65" s="34">
        <v>45375</v>
      </c>
      <c r="B65" s="34" t="s">
        <v>18</v>
      </c>
      <c r="C65" s="35"/>
      <c r="D65" s="35"/>
      <c r="E65" s="35"/>
      <c r="F65" s="35"/>
      <c r="G65" s="35"/>
      <c r="H65" s="36"/>
      <c r="I65" s="37">
        <f t="shared" si="0"/>
        <v>0</v>
      </c>
      <c r="J65" s="38"/>
      <c r="K65" s="38"/>
    </row>
    <row r="66" spans="1:11" ht="25.5" x14ac:dyDescent="0.2">
      <c r="A66" s="22">
        <v>45376</v>
      </c>
      <c r="B66" s="22" t="s">
        <v>19</v>
      </c>
      <c r="C66" s="30" t="s">
        <v>187</v>
      </c>
      <c r="D66" s="30" t="s">
        <v>82</v>
      </c>
      <c r="E66" s="30" t="s">
        <v>201</v>
      </c>
      <c r="F66" s="30" t="s">
        <v>78</v>
      </c>
      <c r="G66" s="30" t="s">
        <v>17</v>
      </c>
      <c r="H66" s="31" t="s">
        <v>293</v>
      </c>
      <c r="I66" s="32">
        <f t="shared" si="0"/>
        <v>0.33333333333333331</v>
      </c>
      <c r="J66" s="33">
        <v>0.33333333333333331</v>
      </c>
      <c r="K66" s="33">
        <v>0.66666666666666663</v>
      </c>
    </row>
    <row r="67" spans="1:11" x14ac:dyDescent="0.2">
      <c r="A67" s="22">
        <v>45376</v>
      </c>
      <c r="B67" s="22" t="s">
        <v>19</v>
      </c>
      <c r="C67" s="30" t="s">
        <v>187</v>
      </c>
      <c r="D67" s="30" t="s">
        <v>82</v>
      </c>
      <c r="E67" s="30" t="s">
        <v>202</v>
      </c>
      <c r="F67" s="30" t="s">
        <v>44</v>
      </c>
      <c r="G67" s="30" t="s">
        <v>17</v>
      </c>
      <c r="H67" s="31" t="s">
        <v>294</v>
      </c>
      <c r="I67" s="32">
        <f t="shared" si="0"/>
        <v>4.1666666666666741E-2</v>
      </c>
      <c r="J67" s="33">
        <v>0.66666666666666663</v>
      </c>
      <c r="K67" s="33">
        <v>0.70833333333333337</v>
      </c>
    </row>
    <row r="68" spans="1:11" ht="25.5" x14ac:dyDescent="0.2">
      <c r="A68" s="22">
        <v>45377</v>
      </c>
      <c r="B68" s="22" t="s">
        <v>20</v>
      </c>
      <c r="C68" s="30" t="s">
        <v>187</v>
      </c>
      <c r="D68" s="30" t="s">
        <v>82</v>
      </c>
      <c r="E68" s="30" t="s">
        <v>201</v>
      </c>
      <c r="F68" s="30" t="s">
        <v>78</v>
      </c>
      <c r="G68" s="30" t="s">
        <v>17</v>
      </c>
      <c r="H68" s="31" t="s">
        <v>295</v>
      </c>
      <c r="I68" s="32">
        <f t="shared" si="0"/>
        <v>8.333333333333337E-2</v>
      </c>
      <c r="J68" s="33">
        <v>0.33333333333333331</v>
      </c>
      <c r="K68" s="33">
        <v>0.41666666666666669</v>
      </c>
    </row>
    <row r="69" spans="1:11" ht="25.5" x14ac:dyDescent="0.2">
      <c r="A69" s="22">
        <v>45377</v>
      </c>
      <c r="B69" s="22" t="s">
        <v>20</v>
      </c>
      <c r="C69" s="30" t="s">
        <v>187</v>
      </c>
      <c r="D69" s="30" t="s">
        <v>82</v>
      </c>
      <c r="E69" s="30" t="s">
        <v>217</v>
      </c>
      <c r="F69" s="30" t="s">
        <v>69</v>
      </c>
      <c r="G69" s="30" t="s">
        <v>17</v>
      </c>
      <c r="H69" s="31" t="s">
        <v>296</v>
      </c>
      <c r="I69" s="32">
        <f t="shared" si="0"/>
        <v>4.166666666666663E-2</v>
      </c>
      <c r="J69" s="33">
        <v>0.41666666666666669</v>
      </c>
      <c r="K69" s="33">
        <v>0.45833333333333331</v>
      </c>
    </row>
    <row r="70" spans="1:11" ht="25.5" x14ac:dyDescent="0.2">
      <c r="A70" s="22">
        <v>45377</v>
      </c>
      <c r="B70" s="22" t="s">
        <v>20</v>
      </c>
      <c r="C70" s="30" t="s">
        <v>187</v>
      </c>
      <c r="D70" s="30" t="s">
        <v>82</v>
      </c>
      <c r="E70" s="30" t="s">
        <v>202</v>
      </c>
      <c r="F70" s="30" t="s">
        <v>44</v>
      </c>
      <c r="G70" s="30" t="s">
        <v>17</v>
      </c>
      <c r="H70" s="31" t="s">
        <v>297</v>
      </c>
      <c r="I70" s="32">
        <f t="shared" si="0"/>
        <v>0.12500000000000006</v>
      </c>
      <c r="J70" s="33">
        <v>0.45833333333333331</v>
      </c>
      <c r="K70" s="33">
        <v>0.58333333333333337</v>
      </c>
    </row>
    <row r="71" spans="1:11" ht="25.5" x14ac:dyDescent="0.2">
      <c r="A71" s="22">
        <v>45377</v>
      </c>
      <c r="B71" s="22" t="s">
        <v>20</v>
      </c>
      <c r="C71" s="30" t="s">
        <v>187</v>
      </c>
      <c r="D71" s="30" t="s">
        <v>82</v>
      </c>
      <c r="E71" s="30" t="s">
        <v>201</v>
      </c>
      <c r="F71" s="30" t="s">
        <v>78</v>
      </c>
      <c r="G71" s="30" t="s">
        <v>17</v>
      </c>
      <c r="H71" s="31" t="s">
        <v>298</v>
      </c>
      <c r="I71" s="32">
        <f t="shared" si="0"/>
        <v>4.166666666666663E-2</v>
      </c>
      <c r="J71" s="33">
        <v>0.625</v>
      </c>
      <c r="K71" s="33">
        <v>0.66666666666666663</v>
      </c>
    </row>
    <row r="72" spans="1:11" x14ac:dyDescent="0.2">
      <c r="A72" s="22">
        <v>45377</v>
      </c>
      <c r="B72" s="22" t="s">
        <v>20</v>
      </c>
      <c r="C72" s="30" t="s">
        <v>187</v>
      </c>
      <c r="D72" s="30" t="s">
        <v>82</v>
      </c>
      <c r="E72" s="30" t="s">
        <v>202</v>
      </c>
      <c r="F72" s="30" t="s">
        <v>44</v>
      </c>
      <c r="G72" s="30" t="s">
        <v>17</v>
      </c>
      <c r="H72" s="31" t="s">
        <v>229</v>
      </c>
      <c r="I72" s="32">
        <f t="shared" si="0"/>
        <v>4.1666666666666741E-2</v>
      </c>
      <c r="J72" s="33">
        <v>0.66666666666666663</v>
      </c>
      <c r="K72" s="33">
        <v>0.70833333333333337</v>
      </c>
    </row>
    <row r="73" spans="1:11" x14ac:dyDescent="0.2">
      <c r="A73" s="22">
        <v>45378</v>
      </c>
      <c r="B73" s="22" t="s">
        <v>21</v>
      </c>
      <c r="C73" s="30" t="s">
        <v>187</v>
      </c>
      <c r="D73" s="30" t="s">
        <v>82</v>
      </c>
      <c r="E73" s="30" t="s">
        <v>201</v>
      </c>
      <c r="F73" s="30" t="s">
        <v>78</v>
      </c>
      <c r="G73" s="30" t="s">
        <v>17</v>
      </c>
      <c r="H73" s="31" t="s">
        <v>299</v>
      </c>
      <c r="I73" s="32">
        <f t="shared" si="0"/>
        <v>8.333333333333337E-2</v>
      </c>
      <c r="J73" s="33">
        <v>0.33333333333333331</v>
      </c>
      <c r="K73" s="33">
        <v>0.41666666666666669</v>
      </c>
    </row>
    <row r="74" spans="1:11" ht="25.5" x14ac:dyDescent="0.2">
      <c r="A74" s="22">
        <v>45378</v>
      </c>
      <c r="B74" s="22" t="s">
        <v>21</v>
      </c>
      <c r="C74" s="30" t="s">
        <v>187</v>
      </c>
      <c r="D74" s="30" t="s">
        <v>82</v>
      </c>
      <c r="E74" s="30" t="s">
        <v>217</v>
      </c>
      <c r="F74" s="30" t="s">
        <v>69</v>
      </c>
      <c r="G74" s="30" t="s">
        <v>17</v>
      </c>
      <c r="H74" s="31" t="s">
        <v>296</v>
      </c>
      <c r="I74" s="32">
        <f t="shared" si="0"/>
        <v>4.166666666666663E-2</v>
      </c>
      <c r="J74" s="33">
        <v>0.41666666666666669</v>
      </c>
      <c r="K74" s="33">
        <v>0.45833333333333331</v>
      </c>
    </row>
    <row r="75" spans="1:11" ht="25.5" x14ac:dyDescent="0.2">
      <c r="A75" s="22">
        <v>45378</v>
      </c>
      <c r="B75" s="22" t="s">
        <v>21</v>
      </c>
      <c r="C75" s="30" t="s">
        <v>187</v>
      </c>
      <c r="D75" s="30" t="s">
        <v>82</v>
      </c>
      <c r="E75" s="30" t="s">
        <v>201</v>
      </c>
      <c r="F75" s="30" t="s">
        <v>78</v>
      </c>
      <c r="G75" s="30" t="s">
        <v>17</v>
      </c>
      <c r="H75" s="31" t="s">
        <v>298</v>
      </c>
      <c r="I75" s="32">
        <f t="shared" si="0"/>
        <v>0.20833333333333331</v>
      </c>
      <c r="J75" s="33">
        <v>0.45833333333333331</v>
      </c>
      <c r="K75" s="33">
        <v>0.66666666666666663</v>
      </c>
    </row>
    <row r="76" spans="1:11" x14ac:dyDescent="0.2">
      <c r="A76" s="22">
        <v>45378</v>
      </c>
      <c r="B76" s="22" t="s">
        <v>21</v>
      </c>
      <c r="C76" s="30" t="s">
        <v>187</v>
      </c>
      <c r="D76" s="30" t="s">
        <v>82</v>
      </c>
      <c r="E76" s="30" t="s">
        <v>202</v>
      </c>
      <c r="F76" s="30" t="s">
        <v>44</v>
      </c>
      <c r="G76" s="30" t="s">
        <v>17</v>
      </c>
      <c r="H76" s="31" t="s">
        <v>294</v>
      </c>
      <c r="I76" s="32">
        <f t="shared" si="0"/>
        <v>2.083333333333337E-2</v>
      </c>
      <c r="J76" s="33">
        <v>0.66666666666666663</v>
      </c>
      <c r="K76" s="33">
        <v>0.6875</v>
      </c>
    </row>
    <row r="77" spans="1:11" ht="38.25" x14ac:dyDescent="0.2">
      <c r="A77" s="22">
        <v>45378</v>
      </c>
      <c r="B77" s="22" t="s">
        <v>21</v>
      </c>
      <c r="C77" s="30" t="s">
        <v>187</v>
      </c>
      <c r="D77" s="30" t="s">
        <v>82</v>
      </c>
      <c r="E77" s="30" t="s">
        <v>217</v>
      </c>
      <c r="F77" s="30" t="s">
        <v>69</v>
      </c>
      <c r="G77" s="30" t="s">
        <v>17</v>
      </c>
      <c r="H77" s="31" t="s">
        <v>300</v>
      </c>
      <c r="I77" s="32">
        <f t="shared" si="0"/>
        <v>2.083333333333337E-2</v>
      </c>
      <c r="J77" s="33">
        <v>0.6875</v>
      </c>
      <c r="K77" s="33">
        <v>0.70833333333333337</v>
      </c>
    </row>
    <row r="78" spans="1:11" x14ac:dyDescent="0.2">
      <c r="A78" s="22">
        <v>45378</v>
      </c>
      <c r="B78" s="22" t="s">
        <v>21</v>
      </c>
      <c r="C78" s="30" t="s">
        <v>187</v>
      </c>
      <c r="D78" s="30" t="s">
        <v>82</v>
      </c>
      <c r="E78" s="30" t="s">
        <v>202</v>
      </c>
      <c r="F78" s="30" t="s">
        <v>44</v>
      </c>
      <c r="G78" s="30" t="s">
        <v>17</v>
      </c>
      <c r="H78" s="31" t="s">
        <v>294</v>
      </c>
      <c r="I78" s="32">
        <f t="shared" si="0"/>
        <v>2.0833333333333259E-2</v>
      </c>
      <c r="J78" s="33">
        <v>0.70833333333333337</v>
      </c>
      <c r="K78" s="33">
        <v>0.72916666666666663</v>
      </c>
    </row>
    <row r="79" spans="1:11" ht="25.5" x14ac:dyDescent="0.2">
      <c r="A79" s="22">
        <v>45379</v>
      </c>
      <c r="B79" s="22" t="s">
        <v>22</v>
      </c>
      <c r="C79" s="30" t="s">
        <v>187</v>
      </c>
      <c r="D79" s="30" t="s">
        <v>82</v>
      </c>
      <c r="E79" s="30" t="s">
        <v>202</v>
      </c>
      <c r="F79" s="30" t="s">
        <v>44</v>
      </c>
      <c r="G79" s="30" t="s">
        <v>17</v>
      </c>
      <c r="H79" s="31" t="s">
        <v>297</v>
      </c>
      <c r="I79" s="32">
        <f t="shared" si="0"/>
        <v>8.333333333333337E-2</v>
      </c>
      <c r="J79" s="33">
        <v>0.33333333333333331</v>
      </c>
      <c r="K79" s="33">
        <v>0.41666666666666669</v>
      </c>
    </row>
    <row r="80" spans="1:11" ht="25.5" x14ac:dyDescent="0.2">
      <c r="A80" s="22">
        <v>45379</v>
      </c>
      <c r="B80" s="22" t="s">
        <v>22</v>
      </c>
      <c r="C80" s="30" t="s">
        <v>187</v>
      </c>
      <c r="D80" s="30" t="s">
        <v>82</v>
      </c>
      <c r="E80" s="30" t="s">
        <v>217</v>
      </c>
      <c r="F80" s="30" t="s">
        <v>69</v>
      </c>
      <c r="G80" s="30" t="s">
        <v>17</v>
      </c>
      <c r="H80" s="31" t="s">
        <v>301</v>
      </c>
      <c r="I80" s="32">
        <f t="shared" si="0"/>
        <v>8.3333333333333315E-2</v>
      </c>
      <c r="J80" s="33">
        <v>0.41666666666666669</v>
      </c>
      <c r="K80" s="33">
        <v>0.5</v>
      </c>
    </row>
    <row r="81" spans="1:11" ht="25.5" x14ac:dyDescent="0.2">
      <c r="A81" s="22">
        <v>45379</v>
      </c>
      <c r="B81" s="22" t="s">
        <v>22</v>
      </c>
      <c r="C81" s="30" t="s">
        <v>187</v>
      </c>
      <c r="D81" s="30" t="s">
        <v>82</v>
      </c>
      <c r="E81" s="30" t="s">
        <v>201</v>
      </c>
      <c r="F81" s="30" t="s">
        <v>78</v>
      </c>
      <c r="G81" s="30" t="s">
        <v>17</v>
      </c>
      <c r="H81" s="31" t="s">
        <v>298</v>
      </c>
      <c r="I81" s="32">
        <f t="shared" si="0"/>
        <v>0.125</v>
      </c>
      <c r="J81" s="33">
        <v>0.5</v>
      </c>
      <c r="K81" s="33">
        <v>0.625</v>
      </c>
    </row>
    <row r="82" spans="1:11" x14ac:dyDescent="0.2">
      <c r="A82" s="22">
        <v>45379</v>
      </c>
      <c r="B82" s="22" t="s">
        <v>22</v>
      </c>
      <c r="C82" s="30" t="s">
        <v>187</v>
      </c>
      <c r="D82" s="30" t="s">
        <v>82</v>
      </c>
      <c r="E82" s="30" t="s">
        <v>202</v>
      </c>
      <c r="F82" s="30" t="s">
        <v>44</v>
      </c>
      <c r="G82" s="30" t="s">
        <v>17</v>
      </c>
      <c r="H82" s="31" t="s">
        <v>229</v>
      </c>
      <c r="I82" s="32">
        <f t="shared" si="0"/>
        <v>6.25E-2</v>
      </c>
      <c r="J82" s="33">
        <v>0.66666666666666663</v>
      </c>
      <c r="K82" s="33">
        <v>0.72916666666666663</v>
      </c>
    </row>
    <row r="83" spans="1:11" x14ac:dyDescent="0.2">
      <c r="A83" s="70">
        <v>45380</v>
      </c>
      <c r="B83" s="70" t="s">
        <v>13</v>
      </c>
      <c r="C83" s="71" t="s">
        <v>128</v>
      </c>
      <c r="D83" s="71" t="s">
        <v>82</v>
      </c>
      <c r="E83" s="71"/>
      <c r="F83" s="71" t="s">
        <v>108</v>
      </c>
      <c r="G83" s="71" t="s">
        <v>17</v>
      </c>
      <c r="H83" s="72" t="s">
        <v>184</v>
      </c>
      <c r="I83" s="73">
        <f t="shared" si="0"/>
        <v>0.33333333333333331</v>
      </c>
      <c r="J83" s="74">
        <v>0.33333333333333331</v>
      </c>
      <c r="K83" s="74">
        <v>0.66666666666666663</v>
      </c>
    </row>
    <row r="84" spans="1:11" x14ac:dyDescent="0.2">
      <c r="A84" s="34">
        <v>45381</v>
      </c>
      <c r="B84" s="34" t="s">
        <v>16</v>
      </c>
      <c r="C84" s="35"/>
      <c r="D84" s="35"/>
      <c r="E84" s="35"/>
      <c r="F84" s="35"/>
      <c r="G84" s="35"/>
      <c r="H84" s="36"/>
      <c r="I84" s="37">
        <f t="shared" si="0"/>
        <v>0</v>
      </c>
      <c r="J84" s="38"/>
      <c r="K84" s="38"/>
    </row>
    <row r="85" spans="1:11" x14ac:dyDescent="0.2">
      <c r="A85" s="34">
        <v>45382</v>
      </c>
      <c r="B85" s="34" t="s">
        <v>18</v>
      </c>
      <c r="C85" s="35"/>
      <c r="D85" s="35"/>
      <c r="E85" s="35"/>
      <c r="F85" s="35"/>
      <c r="G85" s="35"/>
      <c r="H85" s="36"/>
      <c r="I85" s="37">
        <f t="shared" ref="I85" si="2">K85-J85</f>
        <v>0</v>
      </c>
      <c r="J85" s="38"/>
      <c r="K85" s="38"/>
    </row>
    <row r="88" spans="1:11" ht="14.1" customHeight="1" x14ac:dyDescent="0.2"/>
    <row r="89" spans="1:11" ht="14.1" customHeight="1" x14ac:dyDescent="0.2"/>
    <row r="90" spans="1:11" ht="14.1" customHeight="1" x14ac:dyDescent="0.2"/>
    <row r="91" spans="1:11" ht="14.1" customHeight="1" x14ac:dyDescent="0.2"/>
    <row r="92" spans="1:11" ht="14.1" customHeight="1" x14ac:dyDescent="0.2"/>
    <row r="94" spans="1:11" ht="15" customHeight="1" x14ac:dyDescent="0.2"/>
  </sheetData>
  <phoneticPr fontId="10" type="noConversion"/>
  <conditionalFormatting sqref="B1:B85">
    <cfRule type="containsText" dxfId="5" priority="12" operator="containsText" text="Saturday">
      <formula>NOT(ISERROR(SEARCH("Saturday",B1)))</formula>
    </cfRule>
    <cfRule type="containsText" dxfId="4" priority="13" operator="containsText" text="Sunday">
      <formula>NOT(ISERROR(SEARCH("Sunday",B1)))</formula>
    </cfRule>
  </conditionalFormatting>
  <conditionalFormatting sqref="D2">
    <cfRule type="containsText" dxfId="3" priority="3" operator="containsText" text="Saturday">
      <formula>NOT(ISERROR(SEARCH("Saturday",D2)))</formula>
    </cfRule>
    <cfRule type="containsText" dxfId="2" priority="4" operator="containsText" text="Sunday">
      <formula>NOT(ISERROR(SEARCH("Sunday",D2)))</formula>
    </cfRule>
  </conditionalFormatting>
  <conditionalFormatting sqref="D15">
    <cfRule type="containsText" dxfId="1" priority="1" operator="containsText" text="Saturday">
      <formula>NOT(ISERROR(SEARCH("Saturday",D15)))</formula>
    </cfRule>
    <cfRule type="containsText" dxfId="0" priority="2" operator="containsText" text="Sunday">
      <formula>NOT(ISERROR(SEARCH("Sunday",D15)))</formula>
    </cfRule>
  </conditionalFormatting>
  <dataValidations count="1">
    <dataValidation type="time" allowBlank="1" showErrorMessage="1" errorTitle="Invalid Time Format" error="Please input a valid time. For e.g. 08:00" sqref="J2:K85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Key!$M$3:$M$4</xm:f>
          </x14:formula1>
          <xm:sqref>G2:G85</xm:sqref>
        </x14:dataValidation>
        <x14:dataValidation type="list" allowBlank="1" showInputMessage="1" showErrorMessage="1" xr:uid="{05D59BD9-BC31-4795-92DC-2A919A8CEA5F}">
          <x14:formula1>
            <xm:f>Key!$K$3:$K$59</xm:f>
          </x14:formula1>
          <xm:sqref>C2:C85</xm:sqref>
        </x14:dataValidation>
        <x14:dataValidation type="list" allowBlank="1" showInputMessage="1" showErrorMessage="1" xr:uid="{21903AE5-45BA-428F-AFA8-22E9A01182F3}">
          <x14:formula1>
            <xm:f>Key!$B$3:$B$86</xm:f>
          </x14:formula1>
          <xm:sqref>D3:D14 D16:D85</xm:sqref>
        </x14:dataValidation>
        <x14:dataValidation type="list" allowBlank="1" showInputMessage="1" showErrorMessage="1" xr:uid="{B11ED7AE-D90D-41B0-B483-088E73216738}">
          <x14:formula1>
            <xm:f>Key!$H$3:$H$43</xm:f>
          </x14:formula1>
          <xm:sqref>F2:F85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H23"/>
  <sheetViews>
    <sheetView zoomScale="77" zoomScaleNormal="77" workbookViewId="0">
      <selection activeCell="P10" sqref="P10"/>
    </sheetView>
  </sheetViews>
  <sheetFormatPr defaultRowHeight="14.25" x14ac:dyDescent="0.2"/>
  <cols>
    <col min="1" max="1" width="16.125" bestFit="1" customWidth="1"/>
    <col min="2" max="2" width="16.125" customWidth="1"/>
    <col min="3" max="3" width="23.375" bestFit="1" customWidth="1"/>
    <col min="4" max="4" width="7.625" bestFit="1" customWidth="1"/>
    <col min="5" max="5" width="14.25" bestFit="1" customWidth="1"/>
    <col min="6" max="6" width="17.5" bestFit="1" customWidth="1"/>
    <col min="7" max="7" width="14" bestFit="1" customWidth="1"/>
    <col min="8" max="8" width="5.625" bestFit="1" customWidth="1"/>
  </cols>
  <sheetData>
    <row r="1" spans="1:8" ht="41.25" thickBot="1" x14ac:dyDescent="0.25">
      <c r="A1" s="54" t="s">
        <v>114</v>
      </c>
      <c r="B1" s="136" t="s">
        <v>4</v>
      </c>
      <c r="C1" s="133" t="s">
        <v>115</v>
      </c>
      <c r="D1" s="133" t="s">
        <v>116</v>
      </c>
      <c r="E1" s="55" t="s">
        <v>117</v>
      </c>
      <c r="F1" s="55" t="s">
        <v>118</v>
      </c>
      <c r="G1" s="56" t="s">
        <v>119</v>
      </c>
      <c r="H1" s="57" t="s">
        <v>120</v>
      </c>
    </row>
    <row r="2" spans="1:8" ht="20.25" x14ac:dyDescent="0.2">
      <c r="A2" s="58">
        <v>45200</v>
      </c>
      <c r="B2" s="140" t="s">
        <v>187</v>
      </c>
      <c r="C2" s="59" t="s">
        <v>304</v>
      </c>
      <c r="D2" s="59" t="s">
        <v>185</v>
      </c>
      <c r="E2" s="59" t="s">
        <v>168</v>
      </c>
      <c r="F2" s="59" t="s">
        <v>155</v>
      </c>
      <c r="G2" s="60">
        <v>300</v>
      </c>
      <c r="H2" s="61">
        <v>1</v>
      </c>
    </row>
    <row r="3" spans="1:8" ht="20.25" x14ac:dyDescent="0.2">
      <c r="A3" s="58">
        <v>45201</v>
      </c>
      <c r="B3" s="140" t="s">
        <v>187</v>
      </c>
      <c r="C3" s="134" t="s">
        <v>303</v>
      </c>
      <c r="D3" s="59" t="s">
        <v>186</v>
      </c>
      <c r="E3" s="59" t="s">
        <v>168</v>
      </c>
      <c r="F3" s="59" t="s">
        <v>102</v>
      </c>
      <c r="G3" s="60">
        <v>500</v>
      </c>
      <c r="H3" s="62">
        <v>2</v>
      </c>
    </row>
    <row r="4" spans="1:8" ht="20.25" x14ac:dyDescent="0.2">
      <c r="A4" s="58">
        <v>45202</v>
      </c>
      <c r="B4" s="140" t="s">
        <v>187</v>
      </c>
      <c r="C4" s="134" t="s">
        <v>304</v>
      </c>
      <c r="D4" s="59" t="s">
        <v>185</v>
      </c>
      <c r="E4" s="59" t="s">
        <v>168</v>
      </c>
      <c r="F4" s="59" t="s">
        <v>131</v>
      </c>
      <c r="G4" s="60">
        <v>800</v>
      </c>
      <c r="H4" s="62">
        <v>3</v>
      </c>
    </row>
    <row r="5" spans="1:8" ht="20.25" x14ac:dyDescent="0.2">
      <c r="A5" s="58">
        <v>45203</v>
      </c>
      <c r="B5" s="140"/>
      <c r="C5" s="134"/>
      <c r="D5" s="59"/>
      <c r="E5" s="59"/>
      <c r="F5" s="59"/>
      <c r="G5" s="60"/>
      <c r="H5" s="62">
        <v>4</v>
      </c>
    </row>
    <row r="6" spans="1:8" ht="20.25" x14ac:dyDescent="0.2">
      <c r="A6" s="58">
        <v>45204</v>
      </c>
      <c r="B6" s="141"/>
      <c r="C6" s="134"/>
      <c r="D6" s="59"/>
      <c r="E6" s="59"/>
      <c r="F6" s="59"/>
      <c r="G6" s="60"/>
      <c r="H6" s="62">
        <v>5</v>
      </c>
    </row>
    <row r="7" spans="1:8" ht="20.25" x14ac:dyDescent="0.2">
      <c r="A7" s="58">
        <v>45205</v>
      </c>
      <c r="B7" s="141"/>
      <c r="C7" s="135"/>
      <c r="D7" s="59"/>
      <c r="E7" s="59"/>
      <c r="F7" s="59"/>
      <c r="G7" s="60"/>
      <c r="H7" s="62">
        <v>6</v>
      </c>
    </row>
    <row r="8" spans="1:8" ht="20.25" x14ac:dyDescent="0.2">
      <c r="A8" s="58">
        <v>45206</v>
      </c>
      <c r="B8" s="141"/>
      <c r="C8" s="134"/>
      <c r="D8" s="59"/>
      <c r="E8" s="59"/>
      <c r="F8" s="59"/>
      <c r="G8" s="60"/>
      <c r="H8" s="62">
        <v>7</v>
      </c>
    </row>
    <row r="9" spans="1:8" ht="20.25" x14ac:dyDescent="0.2">
      <c r="A9" s="58">
        <v>45207</v>
      </c>
      <c r="B9" s="141"/>
      <c r="C9" s="134"/>
      <c r="D9" s="59"/>
      <c r="E9" s="59"/>
      <c r="F9" s="59"/>
      <c r="G9" s="60"/>
      <c r="H9" s="62">
        <v>8</v>
      </c>
    </row>
    <row r="10" spans="1:8" ht="20.25" x14ac:dyDescent="0.2">
      <c r="A10" s="58">
        <v>45208</v>
      </c>
      <c r="B10" s="141"/>
      <c r="C10" s="135"/>
      <c r="D10" s="59"/>
      <c r="E10" s="59"/>
      <c r="F10" s="59"/>
      <c r="G10" s="60"/>
      <c r="H10" s="62">
        <v>9</v>
      </c>
    </row>
    <row r="11" spans="1:8" ht="20.25" x14ac:dyDescent="0.2">
      <c r="A11" s="58">
        <v>45209</v>
      </c>
      <c r="B11" s="141"/>
      <c r="C11" s="135"/>
      <c r="D11" s="59"/>
      <c r="E11" s="59"/>
      <c r="F11" s="59"/>
      <c r="G11" s="60"/>
      <c r="H11" s="62">
        <v>10</v>
      </c>
    </row>
    <row r="12" spans="1:8" ht="20.25" x14ac:dyDescent="0.2">
      <c r="A12" s="58">
        <v>45210</v>
      </c>
      <c r="B12" s="141"/>
      <c r="C12" s="135"/>
      <c r="D12" s="59"/>
      <c r="E12" s="59"/>
      <c r="F12" s="59"/>
      <c r="G12" s="60"/>
      <c r="H12" s="62">
        <v>11</v>
      </c>
    </row>
    <row r="13" spans="1:8" ht="20.25" x14ac:dyDescent="0.2">
      <c r="A13" s="58">
        <v>45211</v>
      </c>
      <c r="B13" s="141"/>
      <c r="C13" s="135"/>
      <c r="D13" s="59"/>
      <c r="E13" s="59"/>
      <c r="F13" s="59"/>
      <c r="G13" s="60"/>
      <c r="H13" s="62">
        <v>12</v>
      </c>
    </row>
    <row r="14" spans="1:8" ht="20.25" x14ac:dyDescent="0.2">
      <c r="A14" s="58">
        <v>45212</v>
      </c>
      <c r="B14" s="141"/>
      <c r="C14" s="135"/>
      <c r="D14" s="59"/>
      <c r="E14" s="59"/>
      <c r="F14" s="59"/>
      <c r="G14" s="60"/>
      <c r="H14" s="62">
        <v>13</v>
      </c>
    </row>
    <row r="15" spans="1:8" ht="20.25" x14ac:dyDescent="0.2">
      <c r="A15" s="58">
        <v>45213</v>
      </c>
      <c r="B15" s="140" t="s">
        <v>187</v>
      </c>
      <c r="C15" s="134" t="s">
        <v>304</v>
      </c>
      <c r="D15" s="59" t="s">
        <v>185</v>
      </c>
      <c r="E15" s="59" t="s">
        <v>168</v>
      </c>
      <c r="F15" s="59" t="s">
        <v>131</v>
      </c>
      <c r="G15" s="60">
        <v>800</v>
      </c>
      <c r="H15" s="62">
        <v>14</v>
      </c>
    </row>
    <row r="16" spans="1:8" ht="20.25" x14ac:dyDescent="0.2">
      <c r="A16" s="58">
        <v>45214</v>
      </c>
      <c r="B16" s="141"/>
      <c r="C16" s="135"/>
      <c r="D16" s="59"/>
      <c r="E16" s="59"/>
      <c r="F16" s="59"/>
      <c r="G16" s="60"/>
      <c r="H16" s="62">
        <v>15</v>
      </c>
    </row>
    <row r="17" spans="1:8" ht="20.25" x14ac:dyDescent="0.2">
      <c r="A17" s="58">
        <v>45215</v>
      </c>
      <c r="B17" s="141"/>
      <c r="C17" s="134"/>
      <c r="D17" s="59"/>
      <c r="E17" s="59"/>
      <c r="F17" s="59"/>
      <c r="G17" s="60"/>
      <c r="H17" s="62">
        <v>16</v>
      </c>
    </row>
    <row r="18" spans="1:8" ht="20.25" x14ac:dyDescent="0.2">
      <c r="A18" s="58">
        <v>45216</v>
      </c>
      <c r="B18" s="140" t="s">
        <v>187</v>
      </c>
      <c r="C18" s="134" t="s">
        <v>303</v>
      </c>
      <c r="D18" s="59" t="s">
        <v>186</v>
      </c>
      <c r="E18" s="59" t="s">
        <v>168</v>
      </c>
      <c r="F18" s="59" t="s">
        <v>102</v>
      </c>
      <c r="G18" s="60">
        <v>500</v>
      </c>
      <c r="H18" s="62">
        <v>17</v>
      </c>
    </row>
    <row r="19" spans="1:8" ht="20.25" x14ac:dyDescent="0.2">
      <c r="A19" s="58">
        <v>45217</v>
      </c>
      <c r="B19" s="140" t="s">
        <v>306</v>
      </c>
      <c r="C19" s="134" t="s">
        <v>303</v>
      </c>
      <c r="D19" s="59" t="s">
        <v>186</v>
      </c>
      <c r="E19" s="59" t="s">
        <v>168</v>
      </c>
      <c r="F19" s="59" t="s">
        <v>102</v>
      </c>
      <c r="G19" s="60">
        <v>500</v>
      </c>
      <c r="H19" s="62">
        <v>18</v>
      </c>
    </row>
    <row r="20" spans="1:8" ht="20.25" x14ac:dyDescent="0.2">
      <c r="A20" s="58">
        <v>45218</v>
      </c>
      <c r="B20" s="141"/>
      <c r="C20" s="134"/>
      <c r="D20" s="59"/>
      <c r="E20" s="59"/>
      <c r="F20" s="59"/>
      <c r="G20" s="60"/>
      <c r="H20" s="62">
        <v>19</v>
      </c>
    </row>
    <row r="21" spans="1:8" ht="20.25" x14ac:dyDescent="0.2">
      <c r="A21" s="58">
        <v>45219</v>
      </c>
      <c r="B21" s="141"/>
      <c r="C21" s="134"/>
      <c r="D21" s="59"/>
      <c r="E21" s="59"/>
      <c r="F21" s="59"/>
      <c r="G21" s="60"/>
      <c r="H21" s="62">
        <v>20</v>
      </c>
    </row>
    <row r="22" spans="1:8" ht="20.25" x14ac:dyDescent="0.2">
      <c r="A22" s="58">
        <v>45220</v>
      </c>
      <c r="B22" s="141"/>
      <c r="C22" s="134"/>
      <c r="D22" s="59"/>
      <c r="E22" s="59"/>
      <c r="F22" s="59"/>
      <c r="G22" s="60"/>
      <c r="H22" s="62">
        <v>21</v>
      </c>
    </row>
    <row r="23" spans="1:8" ht="20.25" x14ac:dyDescent="0.2">
      <c r="A23" s="58">
        <v>45221</v>
      </c>
      <c r="B23" s="142"/>
      <c r="C23" s="134"/>
      <c r="D23" s="143"/>
      <c r="E23" s="143"/>
      <c r="F23" s="143"/>
      <c r="G23" s="144"/>
      <c r="H23" s="145">
        <v>22</v>
      </c>
    </row>
  </sheetData>
  <pageMargins left="0.7" right="0.7" top="0.75" bottom="0.75" header="0.3" footer="0.3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70D801-7CF7-4810-A715-2A94FAE5BE9A}">
          <x14:formula1>
            <xm:f>Key!$M$8:$M$9</xm:f>
          </x14:formula1>
          <xm:sqref>D2:D23</xm:sqref>
        </x14:dataValidation>
        <x14:dataValidation type="list" allowBlank="1" showInputMessage="1" showErrorMessage="1" xr:uid="{0B87D1E6-272A-41DC-BB19-F70655FD7147}">
          <x14:formula1>
            <xm:f>Key!$M$11:$M$12</xm:f>
          </x14:formula1>
          <xm:sqref>E2:E23</xm:sqref>
        </x14:dataValidation>
        <x14:dataValidation type="list" allowBlank="1" showInputMessage="1" showErrorMessage="1" xr:uid="{E010F48C-C579-4420-B4B7-51467B9DCD5B}">
          <x14:formula1>
            <xm:f>Key!$B$3:$B$36</xm:f>
          </x14:formula1>
          <xm:sqref>F2:F23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1:G14"/>
  <sheetViews>
    <sheetView workbookViewId="0">
      <selection activeCell="C5" sqref="C5"/>
    </sheetView>
  </sheetViews>
  <sheetFormatPr defaultRowHeight="14.25" x14ac:dyDescent="0.2"/>
  <cols>
    <col min="1" max="1" width="16.375" bestFit="1" customWidth="1"/>
    <col min="2" max="2" width="16.375" customWidth="1"/>
    <col min="3" max="3" width="11.875" customWidth="1"/>
    <col min="4" max="4" width="9.375" bestFit="1" customWidth="1"/>
    <col min="5" max="5" width="7.25" bestFit="1" customWidth="1"/>
    <col min="6" max="7" width="8.125" bestFit="1" customWidth="1"/>
  </cols>
  <sheetData>
    <row r="1" spans="1:7" ht="30" x14ac:dyDescent="0.2">
      <c r="A1" s="64" t="s">
        <v>121</v>
      </c>
      <c r="B1" s="137" t="s">
        <v>4</v>
      </c>
      <c r="C1" s="63" t="s">
        <v>122</v>
      </c>
      <c r="D1" s="63" t="s">
        <v>123</v>
      </c>
      <c r="E1" s="63" t="s">
        <v>124</v>
      </c>
      <c r="F1" s="63" t="s">
        <v>125</v>
      </c>
      <c r="G1" s="63" t="s">
        <v>126</v>
      </c>
    </row>
    <row r="2" spans="1:7" ht="15" x14ac:dyDescent="0.2">
      <c r="A2" s="63" t="s">
        <v>310</v>
      </c>
      <c r="B2" s="139" t="s">
        <v>306</v>
      </c>
      <c r="C2" s="132">
        <v>45407</v>
      </c>
      <c r="D2" s="132">
        <v>45408</v>
      </c>
      <c r="E2" s="63">
        <v>1</v>
      </c>
      <c r="F2" s="63" t="s">
        <v>302</v>
      </c>
      <c r="G2" s="63" t="s">
        <v>307</v>
      </c>
    </row>
    <row r="3" spans="1:7" ht="15" x14ac:dyDescent="0.25">
      <c r="A3" s="138" t="s">
        <v>167</v>
      </c>
      <c r="B3" s="139" t="s">
        <v>187</v>
      </c>
      <c r="C3" s="132">
        <v>45408</v>
      </c>
      <c r="D3" s="132">
        <v>45408</v>
      </c>
      <c r="E3" s="63">
        <v>1</v>
      </c>
      <c r="F3" s="63" t="s">
        <v>302</v>
      </c>
      <c r="G3" s="63" t="s">
        <v>302</v>
      </c>
    </row>
    <row r="4" spans="1:7" ht="15" x14ac:dyDescent="0.25">
      <c r="A4" s="138" t="s">
        <v>106</v>
      </c>
      <c r="B4" s="139" t="s">
        <v>187</v>
      </c>
      <c r="C4" s="132">
        <v>45411</v>
      </c>
      <c r="D4" s="132">
        <v>45412</v>
      </c>
      <c r="E4" s="63">
        <v>1</v>
      </c>
      <c r="F4" s="63" t="s">
        <v>302</v>
      </c>
      <c r="G4" s="63" t="s">
        <v>307</v>
      </c>
    </row>
    <row r="5" spans="1:7" ht="15" x14ac:dyDescent="0.2">
      <c r="A5" s="63"/>
      <c r="B5" s="63"/>
      <c r="C5" s="63"/>
      <c r="D5" s="63"/>
      <c r="E5" s="63"/>
      <c r="F5" s="63"/>
      <c r="G5" s="63"/>
    </row>
    <row r="6" spans="1:7" ht="15" x14ac:dyDescent="0.2">
      <c r="A6" s="63"/>
      <c r="B6" s="63"/>
      <c r="C6" s="63"/>
      <c r="D6" s="63"/>
      <c r="E6" s="63"/>
      <c r="F6" s="63"/>
      <c r="G6" s="63"/>
    </row>
    <row r="7" spans="1:7" ht="15" x14ac:dyDescent="0.2">
      <c r="A7" s="63"/>
      <c r="B7" s="63"/>
      <c r="C7" s="63"/>
      <c r="D7" s="63"/>
      <c r="E7" s="63"/>
      <c r="F7" s="63"/>
      <c r="G7" s="63"/>
    </row>
    <row r="8" spans="1:7" ht="15" x14ac:dyDescent="0.2">
      <c r="A8" s="63"/>
      <c r="B8" s="63"/>
      <c r="C8" s="63"/>
      <c r="D8" s="63"/>
      <c r="E8" s="63"/>
      <c r="F8" s="63"/>
      <c r="G8" s="63"/>
    </row>
    <row r="9" spans="1:7" ht="15" x14ac:dyDescent="0.2">
      <c r="A9" s="63"/>
      <c r="B9" s="63"/>
      <c r="C9" s="63"/>
      <c r="D9" s="63"/>
      <c r="E9" s="63"/>
      <c r="F9" s="63"/>
      <c r="G9" s="63"/>
    </row>
    <row r="10" spans="1:7" ht="15" x14ac:dyDescent="0.2">
      <c r="A10" s="63"/>
      <c r="B10" s="63"/>
      <c r="C10" s="63"/>
      <c r="D10" s="63"/>
      <c r="E10" s="63"/>
      <c r="F10" s="63"/>
      <c r="G10" s="63"/>
    </row>
    <row r="11" spans="1:7" ht="15" x14ac:dyDescent="0.2">
      <c r="A11" s="63"/>
      <c r="B11" s="63"/>
      <c r="C11" s="63"/>
      <c r="D11" s="63"/>
      <c r="E11" s="63"/>
      <c r="F11" s="63"/>
      <c r="G11" s="63"/>
    </row>
    <row r="12" spans="1:7" ht="15" x14ac:dyDescent="0.2">
      <c r="A12" s="63"/>
      <c r="B12" s="63"/>
      <c r="C12" s="63"/>
      <c r="D12" s="63"/>
      <c r="E12" s="63"/>
      <c r="F12" s="63"/>
      <c r="G12" s="63"/>
    </row>
    <row r="13" spans="1:7" ht="15.75" thickBot="1" x14ac:dyDescent="0.25">
      <c r="A13" s="64"/>
      <c r="B13" s="64"/>
      <c r="C13" s="64"/>
      <c r="D13" s="64"/>
      <c r="E13" s="64"/>
      <c r="F13" s="64"/>
      <c r="G13" s="64"/>
    </row>
    <row r="14" spans="1:7" ht="15.75" thickBot="1" x14ac:dyDescent="0.25">
      <c r="A14" s="65"/>
      <c r="B14" s="66"/>
      <c r="C14" s="66"/>
      <c r="D14" s="66"/>
      <c r="E14" s="67">
        <f>SUM(E2:E13)</f>
        <v>3</v>
      </c>
      <c r="F14" s="66"/>
      <c r="G14" s="68"/>
    </row>
  </sheetData>
  <dataValidations count="1">
    <dataValidation type="list" allowBlank="1" showInputMessage="1" showErrorMessage="1" sqref="A1" xr:uid="{CEFCDC94-987C-4D1C-815A-6BA49170943C}">
      <formula1>$I$2:$I$12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ADA8E5-0E67-4753-AB35-24D5F605BBCC}">
          <x14:formula1>
            <xm:f>Key!$D$46:$D$53</xm:f>
          </x14:formula1>
          <xm:sqref>B5:B14 A3:A14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M120"/>
  <sheetViews>
    <sheetView topLeftCell="B17" workbookViewId="0">
      <selection activeCell="F29" sqref="F29"/>
    </sheetView>
  </sheetViews>
  <sheetFormatPr defaultColWidth="8.625" defaultRowHeight="15" x14ac:dyDescent="0.25"/>
  <cols>
    <col min="1" max="1" width="8.625" style="75"/>
    <col min="2" max="2" width="25.5" style="75" customWidth="1"/>
    <col min="3" max="3" width="8.625" style="75"/>
    <col min="4" max="4" width="19.375" style="75" customWidth="1"/>
    <col min="5" max="5" width="8.625" style="75"/>
    <col min="6" max="6" width="21.875" style="75" customWidth="1"/>
    <col min="7" max="10" width="8.625" style="75"/>
    <col min="11" max="11" width="11.875" style="75" bestFit="1" customWidth="1"/>
    <col min="12" max="16384" width="8.625" style="75"/>
  </cols>
  <sheetData>
    <row r="2" spans="2:13" ht="15.75" thickBot="1" x14ac:dyDescent="0.3">
      <c r="B2" s="75" t="s">
        <v>5</v>
      </c>
      <c r="D2" s="76" t="s">
        <v>150</v>
      </c>
      <c r="F2" s="75" t="s">
        <v>150</v>
      </c>
      <c r="H2" s="75" t="s">
        <v>7</v>
      </c>
      <c r="I2" s="75" t="s">
        <v>151</v>
      </c>
      <c r="K2" s="75" t="s">
        <v>31</v>
      </c>
      <c r="M2" s="77" t="s">
        <v>15</v>
      </c>
    </row>
    <row r="3" spans="2:13" x14ac:dyDescent="0.25">
      <c r="B3" s="78" t="s">
        <v>82</v>
      </c>
      <c r="D3" s="79" t="s">
        <v>149</v>
      </c>
      <c r="F3" s="80" t="s">
        <v>32</v>
      </c>
      <c r="H3" s="81" t="s">
        <v>33</v>
      </c>
      <c r="K3" s="86" t="s">
        <v>81</v>
      </c>
      <c r="M3" s="83" t="s">
        <v>17</v>
      </c>
    </row>
    <row r="4" spans="2:13" ht="15.75" thickBot="1" x14ac:dyDescent="0.3">
      <c r="B4" s="75" t="s">
        <v>131</v>
      </c>
      <c r="D4" s="84" t="s">
        <v>152</v>
      </c>
      <c r="F4" s="80" t="s">
        <v>35</v>
      </c>
      <c r="H4" s="85" t="s">
        <v>36</v>
      </c>
      <c r="K4" s="91" t="s">
        <v>146</v>
      </c>
      <c r="M4" s="87" t="s">
        <v>15</v>
      </c>
    </row>
    <row r="5" spans="2:13" x14ac:dyDescent="0.25">
      <c r="B5" s="88" t="s">
        <v>153</v>
      </c>
      <c r="D5" s="89" t="s">
        <v>154</v>
      </c>
      <c r="F5" s="80" t="s">
        <v>38</v>
      </c>
      <c r="H5" s="90" t="s">
        <v>39</v>
      </c>
      <c r="K5" s="82" t="s">
        <v>96</v>
      </c>
    </row>
    <row r="6" spans="2:13" x14ac:dyDescent="0.25">
      <c r="B6" s="92" t="s">
        <v>34</v>
      </c>
      <c r="D6" s="84"/>
      <c r="F6" s="80" t="s">
        <v>41</v>
      </c>
      <c r="H6" s="85" t="s">
        <v>42</v>
      </c>
      <c r="K6" s="82" t="s">
        <v>90</v>
      </c>
    </row>
    <row r="7" spans="2:13" x14ac:dyDescent="0.25">
      <c r="B7" s="93" t="s">
        <v>155</v>
      </c>
      <c r="D7" s="89"/>
      <c r="F7" s="80" t="s">
        <v>43</v>
      </c>
      <c r="H7" s="90" t="s">
        <v>44</v>
      </c>
      <c r="K7" s="86" t="s">
        <v>50</v>
      </c>
    </row>
    <row r="8" spans="2:13" x14ac:dyDescent="0.25">
      <c r="B8" s="93" t="s">
        <v>156</v>
      </c>
      <c r="D8" s="84"/>
      <c r="F8" s="80" t="s">
        <v>46</v>
      </c>
      <c r="H8" s="85" t="s">
        <v>47</v>
      </c>
      <c r="K8" s="86" t="s">
        <v>14</v>
      </c>
      <c r="M8" s="75" t="s">
        <v>186</v>
      </c>
    </row>
    <row r="9" spans="2:13" x14ac:dyDescent="0.25">
      <c r="B9" s="94" t="s">
        <v>157</v>
      </c>
      <c r="D9" s="95"/>
      <c r="F9" s="75" t="s">
        <v>48</v>
      </c>
      <c r="H9" s="90" t="s">
        <v>49</v>
      </c>
      <c r="K9" s="82" t="s">
        <v>159</v>
      </c>
      <c r="M9" s="75" t="s">
        <v>185</v>
      </c>
    </row>
    <row r="10" spans="2:13" x14ac:dyDescent="0.25">
      <c r="B10" s="94" t="s">
        <v>158</v>
      </c>
      <c r="F10" s="75" t="s">
        <v>51</v>
      </c>
      <c r="H10" s="85" t="s">
        <v>52</v>
      </c>
      <c r="K10" s="91" t="s">
        <v>139</v>
      </c>
    </row>
    <row r="11" spans="2:13" x14ac:dyDescent="0.25">
      <c r="B11" s="96" t="s">
        <v>56</v>
      </c>
      <c r="F11" s="80" t="s">
        <v>53</v>
      </c>
      <c r="H11" s="90" t="s">
        <v>54</v>
      </c>
      <c r="K11" s="82" t="s">
        <v>160</v>
      </c>
      <c r="M11" s="75" t="s">
        <v>168</v>
      </c>
    </row>
    <row r="12" spans="2:13" x14ac:dyDescent="0.25">
      <c r="B12" s="96" t="s">
        <v>58</v>
      </c>
      <c r="F12" s="80"/>
      <c r="H12" s="85" t="s">
        <v>55</v>
      </c>
      <c r="K12" s="86" t="s">
        <v>37</v>
      </c>
      <c r="M12" s="75" t="s">
        <v>170</v>
      </c>
    </row>
    <row r="13" spans="2:13" x14ac:dyDescent="0.25">
      <c r="B13" s="78" t="s">
        <v>61</v>
      </c>
      <c r="F13" s="80"/>
      <c r="H13" s="90" t="s">
        <v>57</v>
      </c>
      <c r="I13" s="75">
        <v>20</v>
      </c>
      <c r="K13" s="82" t="s">
        <v>161</v>
      </c>
    </row>
    <row r="14" spans="2:13" x14ac:dyDescent="0.25">
      <c r="B14" s="78" t="s">
        <v>63</v>
      </c>
      <c r="D14" s="97"/>
      <c r="F14" s="80"/>
      <c r="H14" s="85" t="s">
        <v>59</v>
      </c>
      <c r="I14" s="75">
        <v>11</v>
      </c>
      <c r="K14" s="86" t="s">
        <v>67</v>
      </c>
    </row>
    <row r="15" spans="2:13" x14ac:dyDescent="0.25">
      <c r="B15" s="93" t="s">
        <v>162</v>
      </c>
      <c r="D15" s="98"/>
      <c r="F15" s="80"/>
      <c r="H15" s="90" t="s">
        <v>62</v>
      </c>
      <c r="I15" s="75">
        <v>10</v>
      </c>
      <c r="K15" s="99" t="s">
        <v>140</v>
      </c>
    </row>
    <row r="16" spans="2:13" x14ac:dyDescent="0.25">
      <c r="B16" s="96" t="s">
        <v>163</v>
      </c>
      <c r="D16" s="98"/>
      <c r="F16" s="80"/>
      <c r="H16" s="85" t="s">
        <v>64</v>
      </c>
      <c r="I16" s="75">
        <v>3</v>
      </c>
      <c r="K16" s="86" t="s">
        <v>86</v>
      </c>
    </row>
    <row r="17" spans="2:11" x14ac:dyDescent="0.25">
      <c r="B17" s="96" t="s">
        <v>68</v>
      </c>
      <c r="D17" s="98"/>
      <c r="F17" s="80"/>
      <c r="H17" s="90" t="s">
        <v>65</v>
      </c>
      <c r="I17" s="75">
        <v>3</v>
      </c>
      <c r="K17" s="82" t="s">
        <v>128</v>
      </c>
    </row>
    <row r="18" spans="2:11" x14ac:dyDescent="0.25">
      <c r="B18" s="100" t="s">
        <v>73</v>
      </c>
      <c r="D18" s="98"/>
      <c r="F18" s="80"/>
      <c r="H18" s="85" t="s">
        <v>66</v>
      </c>
      <c r="I18" s="75">
        <v>1</v>
      </c>
      <c r="K18" s="82" t="s">
        <v>164</v>
      </c>
    </row>
    <row r="19" spans="2:11" x14ac:dyDescent="0.25">
      <c r="B19" s="78" t="s">
        <v>77</v>
      </c>
      <c r="D19" s="98"/>
      <c r="F19" s="80"/>
      <c r="H19" s="90" t="s">
        <v>69</v>
      </c>
      <c r="K19" s="82" t="s">
        <v>141</v>
      </c>
    </row>
    <row r="20" spans="2:11" x14ac:dyDescent="0.25">
      <c r="B20" s="96" t="s">
        <v>84</v>
      </c>
      <c r="D20" s="98"/>
      <c r="H20" s="85" t="s">
        <v>70</v>
      </c>
      <c r="K20" s="82" t="s">
        <v>147</v>
      </c>
    </row>
    <row r="21" spans="2:11" x14ac:dyDescent="0.25">
      <c r="B21" s="93" t="s">
        <v>132</v>
      </c>
      <c r="D21" s="98"/>
      <c r="H21" s="90" t="s">
        <v>71</v>
      </c>
      <c r="K21" s="82" t="s">
        <v>129</v>
      </c>
    </row>
    <row r="22" spans="2:11" x14ac:dyDescent="0.25">
      <c r="B22" s="92" t="s">
        <v>88</v>
      </c>
      <c r="D22" s="98"/>
      <c r="H22" s="85" t="s">
        <v>74</v>
      </c>
      <c r="K22" s="86" t="s">
        <v>45</v>
      </c>
    </row>
    <row r="23" spans="2:11" x14ac:dyDescent="0.25">
      <c r="B23" s="78" t="s">
        <v>91</v>
      </c>
      <c r="D23" s="98"/>
      <c r="F23" s="75" t="s">
        <v>165</v>
      </c>
      <c r="H23" s="90" t="s">
        <v>76</v>
      </c>
      <c r="K23" s="125" t="s">
        <v>182</v>
      </c>
    </row>
    <row r="24" spans="2:11" x14ac:dyDescent="0.25">
      <c r="B24" s="93" t="s">
        <v>133</v>
      </c>
      <c r="D24" s="98"/>
      <c r="F24" s="75" t="s">
        <v>166</v>
      </c>
      <c r="H24" s="85" t="s">
        <v>78</v>
      </c>
      <c r="K24" s="86" t="s">
        <v>72</v>
      </c>
    </row>
    <row r="25" spans="2:11" x14ac:dyDescent="0.25">
      <c r="B25" s="92" t="s">
        <v>94</v>
      </c>
      <c r="D25" s="98"/>
      <c r="F25" s="75" t="s">
        <v>98</v>
      </c>
      <c r="H25" s="90" t="s">
        <v>79</v>
      </c>
      <c r="K25" s="102" t="s">
        <v>172</v>
      </c>
    </row>
    <row r="26" spans="2:11" x14ac:dyDescent="0.25">
      <c r="B26" s="78" t="s">
        <v>97</v>
      </c>
      <c r="F26" s="75" t="s">
        <v>167</v>
      </c>
      <c r="H26" s="85" t="s">
        <v>80</v>
      </c>
      <c r="K26" s="82" t="s">
        <v>174</v>
      </c>
    </row>
    <row r="27" spans="2:11" x14ac:dyDescent="0.25">
      <c r="B27" s="96" t="s">
        <v>99</v>
      </c>
      <c r="D27" s="98"/>
      <c r="F27" s="75" t="s">
        <v>169</v>
      </c>
      <c r="H27" s="90" t="s">
        <v>83</v>
      </c>
      <c r="K27" s="82" t="s">
        <v>176</v>
      </c>
    </row>
    <row r="28" spans="2:11" x14ac:dyDescent="0.25">
      <c r="B28" s="75" t="s">
        <v>138</v>
      </c>
      <c r="D28" s="98"/>
      <c r="F28" s="75" t="s">
        <v>106</v>
      </c>
      <c r="H28" s="85" t="s">
        <v>85</v>
      </c>
      <c r="K28" s="82" t="s">
        <v>130</v>
      </c>
    </row>
    <row r="29" spans="2:11" x14ac:dyDescent="0.25">
      <c r="B29" s="100" t="s">
        <v>102</v>
      </c>
      <c r="F29" s="75" t="s">
        <v>171</v>
      </c>
      <c r="H29" s="90" t="s">
        <v>87</v>
      </c>
      <c r="K29" s="86" t="s">
        <v>40</v>
      </c>
    </row>
    <row r="30" spans="2:11" x14ac:dyDescent="0.25">
      <c r="B30" s="103" t="s">
        <v>104</v>
      </c>
      <c r="H30" s="85" t="s">
        <v>89</v>
      </c>
      <c r="K30" s="125" t="s">
        <v>183</v>
      </c>
    </row>
    <row r="31" spans="2:11" x14ac:dyDescent="0.25">
      <c r="B31" s="104" t="s">
        <v>173</v>
      </c>
      <c r="H31" s="90" t="s">
        <v>92</v>
      </c>
      <c r="K31" s="82" t="s">
        <v>177</v>
      </c>
    </row>
    <row r="32" spans="2:11" x14ac:dyDescent="0.25">
      <c r="B32" s="104" t="s">
        <v>107</v>
      </c>
      <c r="H32" s="85" t="s">
        <v>93</v>
      </c>
      <c r="K32" s="86" t="s">
        <v>60</v>
      </c>
    </row>
    <row r="33" spans="2:11" x14ac:dyDescent="0.25">
      <c r="B33" s="100" t="s">
        <v>109</v>
      </c>
      <c r="H33" s="90" t="s">
        <v>95</v>
      </c>
      <c r="K33" s="82" t="s">
        <v>127</v>
      </c>
    </row>
    <row r="34" spans="2:11" x14ac:dyDescent="0.25">
      <c r="B34" s="75" t="s">
        <v>144</v>
      </c>
      <c r="H34" s="85" t="s">
        <v>98</v>
      </c>
      <c r="K34" s="86" t="s">
        <v>75</v>
      </c>
    </row>
    <row r="35" spans="2:11" x14ac:dyDescent="0.25">
      <c r="B35" s="103" t="s">
        <v>111</v>
      </c>
      <c r="H35" s="90" t="s">
        <v>100</v>
      </c>
      <c r="K35" s="82" t="s">
        <v>145</v>
      </c>
    </row>
    <row r="36" spans="2:11" x14ac:dyDescent="0.25">
      <c r="B36" s="75" t="s">
        <v>175</v>
      </c>
      <c r="H36" s="85" t="s">
        <v>103</v>
      </c>
      <c r="K36" s="102" t="s">
        <v>178</v>
      </c>
    </row>
    <row r="37" spans="2:11" x14ac:dyDescent="0.25">
      <c r="H37" s="90" t="s">
        <v>105</v>
      </c>
      <c r="K37" s="124" t="s">
        <v>101</v>
      </c>
    </row>
    <row r="38" spans="2:11" x14ac:dyDescent="0.25">
      <c r="B38" s="100"/>
      <c r="H38" s="85" t="s">
        <v>106</v>
      </c>
      <c r="K38" s="82" t="s">
        <v>142</v>
      </c>
    </row>
    <row r="39" spans="2:11" x14ac:dyDescent="0.25">
      <c r="B39" s="103"/>
      <c r="H39" s="90" t="s">
        <v>108</v>
      </c>
      <c r="K39" s="127" t="s">
        <v>179</v>
      </c>
    </row>
    <row r="40" spans="2:11" x14ac:dyDescent="0.25">
      <c r="B40" s="104"/>
      <c r="H40" s="75" t="s">
        <v>110</v>
      </c>
      <c r="K40" s="101" t="s">
        <v>180</v>
      </c>
    </row>
    <row r="41" spans="2:11" x14ac:dyDescent="0.25">
      <c r="B41" s="104"/>
      <c r="D41" s="105"/>
      <c r="K41" s="106" t="s">
        <v>181</v>
      </c>
    </row>
    <row r="42" spans="2:11" x14ac:dyDescent="0.25">
      <c r="B42" s="100"/>
      <c r="K42" s="107" t="s">
        <v>143</v>
      </c>
    </row>
    <row r="43" spans="2:11" x14ac:dyDescent="0.25">
      <c r="K43" s="107" t="s">
        <v>112</v>
      </c>
    </row>
    <row r="44" spans="2:11" x14ac:dyDescent="0.25">
      <c r="B44" s="103"/>
      <c r="K44" s="128" t="s">
        <v>187</v>
      </c>
    </row>
    <row r="45" spans="2:11" x14ac:dyDescent="0.25">
      <c r="K45" s="108"/>
    </row>
    <row r="46" spans="2:11" x14ac:dyDescent="0.25">
      <c r="K46" s="106"/>
    </row>
    <row r="47" spans="2:11" x14ac:dyDescent="0.25">
      <c r="B47" s="103"/>
      <c r="K47" s="109"/>
    </row>
    <row r="48" spans="2:11" x14ac:dyDescent="0.25">
      <c r="K48" s="108"/>
    </row>
    <row r="49" spans="11:11" x14ac:dyDescent="0.25">
      <c r="K49" s="108"/>
    </row>
    <row r="50" spans="11:11" x14ac:dyDescent="0.25">
      <c r="K50" s="107"/>
    </row>
    <row r="51" spans="11:11" x14ac:dyDescent="0.25">
      <c r="K51" s="108"/>
    </row>
    <row r="52" spans="11:11" x14ac:dyDescent="0.25">
      <c r="K52" s="108"/>
    </row>
    <row r="53" spans="11:11" x14ac:dyDescent="0.25">
      <c r="K53" s="106"/>
    </row>
    <row r="54" spans="11:11" x14ac:dyDescent="0.25">
      <c r="K54" s="108"/>
    </row>
    <row r="55" spans="11:11" ht="15.75" thickBot="1" x14ac:dyDescent="0.3">
      <c r="K55" s="110"/>
    </row>
    <row r="56" spans="11:11" ht="15.75" thickBot="1" x14ac:dyDescent="0.3">
      <c r="K56" s="126"/>
    </row>
    <row r="57" spans="11:11" ht="15.75" thickBot="1" x14ac:dyDescent="0.3">
      <c r="K57" s="126"/>
    </row>
    <row r="58" spans="11:11" ht="15.75" thickBot="1" x14ac:dyDescent="0.3">
      <c r="K58" s="111"/>
    </row>
    <row r="59" spans="11:11" ht="15.75" thickBot="1" x14ac:dyDescent="0.3">
      <c r="K59" s="111"/>
    </row>
    <row r="60" spans="11:11" ht="15.75" thickBot="1" x14ac:dyDescent="0.3">
      <c r="K60" s="112"/>
    </row>
    <row r="61" spans="11:11" ht="15.75" thickBot="1" x14ac:dyDescent="0.3">
      <c r="K61" s="113"/>
    </row>
    <row r="62" spans="11:11" ht="15.75" thickBot="1" x14ac:dyDescent="0.3">
      <c r="K62" s="111"/>
    </row>
    <row r="63" spans="11:11" ht="15.75" thickBot="1" x14ac:dyDescent="0.3">
      <c r="K63" s="111"/>
    </row>
    <row r="64" spans="11:11" ht="15.75" thickBot="1" x14ac:dyDescent="0.3">
      <c r="K64" s="111"/>
    </row>
    <row r="65" spans="11:11" ht="15.75" thickBot="1" x14ac:dyDescent="0.3">
      <c r="K65" s="114"/>
    </row>
    <row r="66" spans="11:11" ht="15.75" thickBot="1" x14ac:dyDescent="0.3">
      <c r="K66" s="115"/>
    </row>
    <row r="67" spans="11:11" ht="15.75" thickBot="1" x14ac:dyDescent="0.3">
      <c r="K67" s="111"/>
    </row>
    <row r="68" spans="11:11" ht="15.75" thickBot="1" x14ac:dyDescent="0.3">
      <c r="K68" s="111"/>
    </row>
    <row r="69" spans="11:11" ht="15.75" thickBot="1" x14ac:dyDescent="0.3">
      <c r="K69" s="111"/>
    </row>
    <row r="70" spans="11:11" ht="15.75" thickBot="1" x14ac:dyDescent="0.3">
      <c r="K70" s="111"/>
    </row>
    <row r="71" spans="11:11" ht="15.75" thickBot="1" x14ac:dyDescent="0.3">
      <c r="K71" s="111"/>
    </row>
    <row r="72" spans="11:11" ht="15.75" thickBot="1" x14ac:dyDescent="0.3">
      <c r="K72" s="111"/>
    </row>
    <row r="73" spans="11:11" ht="15.75" thickBot="1" x14ac:dyDescent="0.3">
      <c r="K73" s="111"/>
    </row>
    <row r="74" spans="11:11" x14ac:dyDescent="0.25">
      <c r="K74" s="116"/>
    </row>
    <row r="75" spans="11:11" ht="15.75" thickBot="1" x14ac:dyDescent="0.3">
      <c r="K75" s="90"/>
    </row>
    <row r="76" spans="11:11" ht="15.75" thickBot="1" x14ac:dyDescent="0.3">
      <c r="K76" s="115"/>
    </row>
    <row r="77" spans="11:11" ht="15.75" thickBot="1" x14ac:dyDescent="0.3">
      <c r="K77" s="117"/>
    </row>
    <row r="78" spans="11:11" ht="15.75" thickBot="1" x14ac:dyDescent="0.3">
      <c r="K78" s="117"/>
    </row>
    <row r="79" spans="11:11" ht="15.75" thickBot="1" x14ac:dyDescent="0.3">
      <c r="K79" s="117"/>
    </row>
    <row r="80" spans="11:11" ht="15.75" thickBot="1" x14ac:dyDescent="0.3">
      <c r="K80" s="117"/>
    </row>
    <row r="81" spans="11:11" ht="15.75" thickBot="1" x14ac:dyDescent="0.3">
      <c r="K81" s="118"/>
    </row>
    <row r="82" spans="11:11" ht="15.75" thickBot="1" x14ac:dyDescent="0.3">
      <c r="K82" s="117"/>
    </row>
    <row r="83" spans="11:11" ht="15.75" thickBot="1" x14ac:dyDescent="0.3">
      <c r="K83" s="117"/>
    </row>
    <row r="84" spans="11:11" ht="15.75" thickBot="1" x14ac:dyDescent="0.3">
      <c r="K84" s="117"/>
    </row>
    <row r="85" spans="11:11" ht="15.75" thickBot="1" x14ac:dyDescent="0.3">
      <c r="K85" s="117"/>
    </row>
    <row r="86" spans="11:11" ht="15.75" thickBot="1" x14ac:dyDescent="0.3">
      <c r="K86" s="117"/>
    </row>
    <row r="87" spans="11:11" ht="15.75" thickBot="1" x14ac:dyDescent="0.3">
      <c r="K87" s="119"/>
    </row>
    <row r="88" spans="11:11" ht="15.75" thickBot="1" x14ac:dyDescent="0.3">
      <c r="K88" s="117"/>
    </row>
    <row r="89" spans="11:11" ht="15.75" thickBot="1" x14ac:dyDescent="0.3">
      <c r="K89" s="117"/>
    </row>
    <row r="90" spans="11:11" ht="15.75" thickBot="1" x14ac:dyDescent="0.3">
      <c r="K90" s="117"/>
    </row>
    <row r="91" spans="11:11" ht="15.75" thickBot="1" x14ac:dyDescent="0.3">
      <c r="K91" s="117"/>
    </row>
    <row r="92" spans="11:11" ht="15.75" thickBot="1" x14ac:dyDescent="0.3">
      <c r="K92" s="117"/>
    </row>
    <row r="93" spans="11:11" ht="15.75" thickBot="1" x14ac:dyDescent="0.3">
      <c r="K93" s="117"/>
    </row>
    <row r="94" spans="11:11" ht="15.75" thickBot="1" x14ac:dyDescent="0.3">
      <c r="K94" s="117"/>
    </row>
    <row r="95" spans="11:11" ht="15.75" thickBot="1" x14ac:dyDescent="0.3">
      <c r="K95" s="117"/>
    </row>
    <row r="96" spans="11:11" ht="15.75" thickBot="1" x14ac:dyDescent="0.3">
      <c r="K96" s="117"/>
    </row>
    <row r="97" spans="11:11" ht="15.75" thickBot="1" x14ac:dyDescent="0.3">
      <c r="K97" s="117"/>
    </row>
    <row r="98" spans="11:11" ht="15.75" thickBot="1" x14ac:dyDescent="0.3">
      <c r="K98" s="117"/>
    </row>
    <row r="99" spans="11:11" ht="15.75" thickBot="1" x14ac:dyDescent="0.3">
      <c r="K99" s="117"/>
    </row>
    <row r="100" spans="11:11" ht="15.75" thickBot="1" x14ac:dyDescent="0.3">
      <c r="K100" s="117"/>
    </row>
    <row r="101" spans="11:11" ht="15.75" thickBot="1" x14ac:dyDescent="0.3">
      <c r="K101" s="117"/>
    </row>
    <row r="102" spans="11:11" ht="15.75" thickBot="1" x14ac:dyDescent="0.3">
      <c r="K102" s="120"/>
    </row>
    <row r="103" spans="11:11" ht="15.75" thickBot="1" x14ac:dyDescent="0.3">
      <c r="K103" s="115"/>
    </row>
    <row r="104" spans="11:11" ht="15.75" thickBot="1" x14ac:dyDescent="0.3">
      <c r="K104" s="117"/>
    </row>
    <row r="105" spans="11:11" ht="15.75" thickBot="1" x14ac:dyDescent="0.3">
      <c r="K105" s="117"/>
    </row>
    <row r="106" spans="11:11" ht="15.75" thickBot="1" x14ac:dyDescent="0.3">
      <c r="K106" s="117"/>
    </row>
    <row r="107" spans="11:11" ht="15.75" thickBot="1" x14ac:dyDescent="0.3">
      <c r="K107" s="117"/>
    </row>
    <row r="108" spans="11:11" ht="15.75" thickBot="1" x14ac:dyDescent="0.3">
      <c r="K108" s="117"/>
    </row>
    <row r="109" spans="11:11" ht="15.75" thickBot="1" x14ac:dyDescent="0.3">
      <c r="K109" s="117"/>
    </row>
    <row r="110" spans="11:11" ht="15.75" thickBot="1" x14ac:dyDescent="0.3">
      <c r="K110" s="117"/>
    </row>
    <row r="111" spans="11:11" ht="15.75" thickBot="1" x14ac:dyDescent="0.3">
      <c r="K111" s="120"/>
    </row>
    <row r="112" spans="11:11" ht="15.75" thickBot="1" x14ac:dyDescent="0.3">
      <c r="K112" s="115"/>
    </row>
    <row r="113" spans="11:11" ht="15.75" thickBot="1" x14ac:dyDescent="0.3">
      <c r="K113" s="121"/>
    </row>
    <row r="114" spans="11:11" ht="15.75" thickBot="1" x14ac:dyDescent="0.3">
      <c r="K114" s="118"/>
    </row>
    <row r="115" spans="11:11" ht="15.75" thickBot="1" x14ac:dyDescent="0.3">
      <c r="K115" s="119"/>
    </row>
    <row r="116" spans="11:11" ht="15.75" thickBot="1" x14ac:dyDescent="0.3">
      <c r="K116" s="118"/>
    </row>
    <row r="117" spans="11:11" ht="15.75" thickBot="1" x14ac:dyDescent="0.3">
      <c r="K117" s="122"/>
    </row>
    <row r="118" spans="11:11" ht="15.75" thickBot="1" x14ac:dyDescent="0.3">
      <c r="K118" s="118"/>
    </row>
    <row r="119" spans="11:11" ht="15.75" thickBot="1" x14ac:dyDescent="0.3">
      <c r="K119" s="121"/>
    </row>
    <row r="120" spans="11:11" x14ac:dyDescent="0.25">
      <c r="K120" s="123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</vt:lpstr>
      <vt:lpstr>Nov</vt:lpstr>
      <vt:lpstr>Dec</vt:lpstr>
      <vt:lpstr>Jan</vt:lpstr>
      <vt:lpstr>Feb</vt:lpstr>
      <vt:lpstr>Mar</vt:lpstr>
      <vt:lpstr>ExpenseClaim</vt:lpstr>
      <vt:lpstr>Leave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Pranav Bhoola</cp:lastModifiedBy>
  <dcterms:created xsi:type="dcterms:W3CDTF">2020-04-02T09:04:10Z</dcterms:created>
  <dcterms:modified xsi:type="dcterms:W3CDTF">2024-05-14T15:45:09Z</dcterms:modified>
</cp:coreProperties>
</file>