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EXCEL Practice files/"/>
    </mc:Choice>
  </mc:AlternateContent>
  <xr:revisionPtr revIDLastSave="279" documentId="8_{4FA18208-0A17-4B42-A68F-411B7C301DE6}" xr6:coauthVersionLast="47" xr6:coauthVersionMax="47" xr10:uidLastSave="{4CDC1EF0-E6B5-4AB0-846F-D2355948DD30}"/>
  <bookViews>
    <workbookView xWindow="-108" yWindow="-108" windowWidth="23256" windowHeight="12456" activeTab="4" xr2:uid="{825999C5-B1C5-4219-94B0-25C654CB6686}"/>
  </bookViews>
  <sheets>
    <sheet name="Data" sheetId="1" r:id="rId1"/>
    <sheet name="Pivot Table" sheetId="4" r:id="rId2"/>
    <sheet name="Pivot Table details" sheetId="2" r:id="rId3"/>
    <sheet name="Analyze Data" sheetId="3" r:id="rId4"/>
    <sheet name="Functions" sheetId="5" r:id="rId5"/>
    <sheet name="Sheet1" sheetId="6" r:id="rId6"/>
  </sheets>
  <calcPr calcId="191029"/>
  <pivotCaches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2" i="5"/>
  <c r="B10" i="5"/>
  <c r="B9" i="5"/>
  <c r="D5" i="5"/>
  <c r="D4" i="5"/>
  <c r="D3" i="5"/>
  <c r="D2" i="5"/>
  <c r="B8" i="5" s="1"/>
  <c r="F14" i="1"/>
  <c r="E14" i="1"/>
  <c r="B14" i="1"/>
  <c r="C14" i="1"/>
  <c r="B6" i="5" l="1"/>
  <c r="B7" i="5"/>
</calcChain>
</file>

<file path=xl/sharedStrings.xml><?xml version="1.0" encoding="utf-8"?>
<sst xmlns="http://schemas.openxmlformats.org/spreadsheetml/2006/main" count="81" uniqueCount="66">
  <si>
    <t>Sales</t>
  </si>
  <si>
    <t xml:space="preserve"> </t>
  </si>
  <si>
    <t>Notes</t>
  </si>
  <si>
    <t>New Years' resolution depresses sales</t>
  </si>
  <si>
    <t>Total</t>
  </si>
  <si>
    <t>IMPORTANT DETAIL</t>
  </si>
  <si>
    <t>In order to insert a suggestion that uses a PivotTable or formula, your data was organised in columns with a single header row.</t>
  </si>
  <si>
    <t>Field1</t>
  </si>
  <si>
    <t>Total 'Sales' by year and month of 'Field1', where 'Field1' is between January and March</t>
  </si>
  <si>
    <t>If your data changes, make sure to go back to Analyse Data and ask your question again to get an updated answer.</t>
  </si>
  <si>
    <t>(Multiple Items)</t>
  </si>
  <si>
    <t>Sum of Sales</t>
  </si>
  <si>
    <t>Years</t>
  </si>
  <si>
    <t>2025</t>
  </si>
  <si>
    <t>Grand Total</t>
  </si>
  <si>
    <t>Months</t>
  </si>
  <si>
    <t>Jan</t>
  </si>
  <si>
    <t>Feb</t>
  </si>
  <si>
    <t>Mar</t>
  </si>
  <si>
    <t>2025 Total</t>
  </si>
  <si>
    <t xml:space="preserve"> Date</t>
  </si>
  <si>
    <t>Row Labels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</si>
  <si>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</si>
  <si>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</si>
  <si>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</si>
  <si>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</si>
  <si>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</si>
  <si>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</si>
  <si>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</si>
  <si>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</si>
  <si>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</si>
  <si>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Functions</t>
  </si>
  <si>
    <t>Add</t>
  </si>
  <si>
    <t>Subtract</t>
  </si>
  <si>
    <t>Multiply</t>
  </si>
  <si>
    <t>Divide</t>
  </si>
  <si>
    <t>Sum</t>
  </si>
  <si>
    <t>Min</t>
  </si>
  <si>
    <t>Max</t>
  </si>
  <si>
    <t>Count</t>
  </si>
  <si>
    <t>Counta</t>
  </si>
  <si>
    <t>Average</t>
  </si>
  <si>
    <t>Median</t>
  </si>
  <si>
    <t>Concatenate</t>
  </si>
  <si>
    <t>If</t>
  </si>
  <si>
    <t>Countif</t>
  </si>
  <si>
    <t>Vlookup</t>
  </si>
  <si>
    <t>Sumif</t>
  </si>
  <si>
    <t>Current Time</t>
  </si>
  <si>
    <t>Nathalia</t>
  </si>
  <si>
    <t>Sungkoora</t>
  </si>
  <si>
    <t>Smile</t>
  </si>
  <si>
    <t>Risha</t>
  </si>
  <si>
    <t>Thelma</t>
  </si>
  <si>
    <t>black</t>
  </si>
  <si>
    <t>pink</t>
  </si>
  <si>
    <t>blue</t>
  </si>
  <si>
    <t>Trim</t>
  </si>
  <si>
    <t xml:space="preserve">Len </t>
  </si>
  <si>
    <t>Nathalia  Sungkoora</t>
  </si>
  <si>
    <t>Round</t>
  </si>
  <si>
    <t>Today</t>
  </si>
  <si>
    <t>Left</t>
  </si>
  <si>
    <t>Right</t>
  </si>
  <si>
    <t>Search</t>
  </si>
  <si>
    <t>Test Data (following Youtube tutorial)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</si>
</sst>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R&quot;#,##0.00;[Red]&quot;R&quot;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4472C4"/>
      <name val="Aptos Narrow"/>
      <family val="2"/>
      <scheme val="minor"/>
    </font>
    <font>
      <sz val="11"/>
      <color rgb="FF333333"/>
      <name val="Aptos Narrow"/>
      <family val="2"/>
      <scheme val="minor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pivotButton="1"/>
    <xf numFmtId="10" fontId="0" fillId="0" borderId="0" xfId="0" applyNumberFormat="1"/>
    <xf numFmtId="0" fontId="6" fillId="0" borderId="0" xfId="0" applyFon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22" fontId="0" fillId="2" borderId="0" xfId="0" applyNumberFormat="1" applyFill="1"/>
    <xf numFmtId="14" fontId="0" fillId="2" borderId="0" xfId="0" applyNumberFormat="1" applyFill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* #,##0_-;\-* #,##0_-;_-* &quot;-&quot;??_-;_-@_-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Data!$A$2:$A$13</c:f>
              <c:numCache>
                <c:formatCode>mmm\-yy</c:formatCode>
                <c:ptCount val="12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  <c:pt idx="3">
                  <c:v>45748</c:v>
                </c:pt>
                <c:pt idx="4">
                  <c:v>45778</c:v>
                </c:pt>
                <c:pt idx="5">
                  <c:v>45809</c:v>
                </c:pt>
                <c:pt idx="6">
                  <c:v>45839</c:v>
                </c:pt>
                <c:pt idx="7">
                  <c:v>45870</c:v>
                </c:pt>
                <c:pt idx="8">
                  <c:v>45901</c:v>
                </c:pt>
                <c:pt idx="9">
                  <c:v>45931</c:v>
                </c:pt>
                <c:pt idx="10">
                  <c:v>45962</c:v>
                </c:pt>
                <c:pt idx="11">
                  <c:v>45992</c:v>
                </c:pt>
              </c:numCache>
            </c:numRef>
          </c:cat>
          <c:val>
            <c:numRef>
              <c:f>Data!$B$2:$B$13</c:f>
              <c:numCache>
                <c:formatCode>_-* #\ ##0_-;\-* #\ ##0_-;_-* "-"??_-;_-@_-</c:formatCode>
                <c:ptCount val="12"/>
                <c:pt idx="0">
                  <c:v>1000</c:v>
                </c:pt>
                <c:pt idx="1">
                  <c:v>5482</c:v>
                </c:pt>
                <c:pt idx="2">
                  <c:v>5385</c:v>
                </c:pt>
                <c:pt idx="3">
                  <c:v>12811</c:v>
                </c:pt>
                <c:pt idx="4">
                  <c:v>8071</c:v>
                </c:pt>
                <c:pt idx="5">
                  <c:v>4550</c:v>
                </c:pt>
                <c:pt idx="6">
                  <c:v>5297</c:v>
                </c:pt>
                <c:pt idx="7">
                  <c:v>10870</c:v>
                </c:pt>
                <c:pt idx="8">
                  <c:v>10655</c:v>
                </c:pt>
                <c:pt idx="9">
                  <c:v>6573</c:v>
                </c:pt>
                <c:pt idx="10">
                  <c:v>4287</c:v>
                </c:pt>
                <c:pt idx="11">
                  <c:v>23524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98-4A7D-A98C-25FD13D0D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00880"/>
        <c:axId val="374710960"/>
      </c:lineChart>
      <c:dateAx>
        <c:axId val="37470088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10960"/>
        <c:crosses val="autoZero"/>
        <c:auto val="1"/>
        <c:lblOffset val="100"/>
        <c:baseTimeUnit val="months"/>
      </c:dateAx>
      <c:valAx>
        <c:axId val="3747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0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</xdr:row>
      <xdr:rowOff>19050</xdr:rowOff>
    </xdr:from>
    <xdr:to>
      <xdr:col>14</xdr:col>
      <xdr:colOff>190500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2D863-3899-F445-3554-BC4233272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Sungkoora" refreshedDate="45712.486304513892" createdVersion="8" refreshedVersion="8" minRefreshableVersion="3" recordCount="12" xr:uid="{ED76FB4B-D2F6-4BF6-87A8-3D4E062718D7}">
  <cacheSource type="worksheet">
    <worksheetSource ref="C6:E18" sheet="Pivot Table details"/>
  </cacheSource>
  <cacheFields count="5">
    <cacheField name="Field1" numFmtId="17">
      <sharedItems containsSemiMixedTypes="0" containsNonDate="0" containsDate="1" containsString="0" minDate="2025-01-01T00:00:00" maxDate="2025-12-02T00:00:00" count="12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  <fieldGroup par="4"/>
    </cacheField>
    <cacheField name="Sales" numFmtId="164">
      <sharedItems containsSemiMixedTypes="0" containsString="0" containsNumber="1" containsInteger="1" minValue="1000" maxValue="23524"/>
    </cacheField>
    <cacheField name="Notes" numFmtId="0">
      <sharedItems containsBlank="1"/>
    </cacheField>
    <cacheField name="Years" numFmtId="0" databaseField="0">
      <fieldGroup base="0">
        <rangePr autoStart="0" autoEnd="0" groupBy="years" startDate="2025-01-01T00:00:00" endDate="2025-12-02T00:00:00"/>
        <groupItems count="3">
          <s v="&lt;2025/01/01"/>
          <s v="2025"/>
          <s v="&gt;2025/12/02"/>
        </groupItems>
      </fieldGroup>
    </cacheField>
    <cacheField name="Months" numFmtId="0" databaseField="0">
      <fieldGroup base="0">
        <rangePr autoStart="0" autoEnd="0" groupBy="months" startDate="2025-01-01T00:00:00" endDate="2025-12-02T00:00:00"/>
        <groupItems count="14">
          <s v="&lt;2025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5/12/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Sungkoora" refreshedDate="45712.494255439815" createdVersion="8" refreshedVersion="8" minRefreshableVersion="3" recordCount="12" xr:uid="{A7CBA833-D928-4049-8BE6-BCEF18D2B35A}">
  <cacheSource type="worksheet">
    <worksheetSource name="Table1"/>
  </cacheSource>
  <cacheFields count="5">
    <cacheField name=" Date" numFmtId="17">
      <sharedItems containsSemiMixedTypes="0" containsNonDate="0" containsDate="1" containsString="0" minDate="2025-01-01T00:00:00" maxDate="2025-12-02T00:00:00" count="12"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</sharedItems>
      <fieldGroup par="4"/>
    </cacheField>
    <cacheField name="Sales" numFmtId="164">
      <sharedItems containsSemiMixedTypes="0" containsString="0" containsNumber="1" containsInteger="1" minValue="1000" maxValue="23524"/>
    </cacheField>
    <cacheField name="Notes" numFmtId="0">
      <sharedItems containsBlank="1"/>
    </cacheField>
    <cacheField name="Days ( Date)" numFmtId="0" databaseField="0">
      <fieldGroup base="0">
        <rangePr groupBy="days" startDate="2025-01-01T00:00:00" endDate="2025-12-02T00:00:00"/>
        <groupItems count="368">
          <s v="&lt;2025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25/12/02"/>
        </groupItems>
      </fieldGroup>
    </cacheField>
    <cacheField name="Months ( Date)" numFmtId="0" databaseField="0">
      <fieldGroup base="0">
        <rangePr groupBy="months" startDate="2025-01-01T00:00:00" endDate="2025-12-02T00:00:00"/>
        <groupItems count="14">
          <s v="&lt;2025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5/12/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00"/>
    <s v="New Years' resolution depresses sales"/>
  </r>
  <r>
    <x v="1"/>
    <n v="5482"/>
    <m/>
  </r>
  <r>
    <x v="2"/>
    <n v="5385"/>
    <m/>
  </r>
  <r>
    <x v="3"/>
    <n v="12811"/>
    <m/>
  </r>
  <r>
    <x v="4"/>
    <n v="8071"/>
    <m/>
  </r>
  <r>
    <x v="5"/>
    <n v="4550"/>
    <m/>
  </r>
  <r>
    <x v="6"/>
    <n v="5297"/>
    <m/>
  </r>
  <r>
    <x v="7"/>
    <n v="10870"/>
    <m/>
  </r>
  <r>
    <x v="8"/>
    <n v="10655"/>
    <m/>
  </r>
  <r>
    <x v="9"/>
    <n v="6573"/>
    <m/>
  </r>
  <r>
    <x v="10"/>
    <n v="4287"/>
    <m/>
  </r>
  <r>
    <x v="11"/>
    <n v="2352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000"/>
    <s v="New Years' resolution depresses sales"/>
  </r>
  <r>
    <x v="1"/>
    <n v="5482"/>
    <m/>
  </r>
  <r>
    <x v="2"/>
    <n v="5385"/>
    <m/>
  </r>
  <r>
    <x v="3"/>
    <n v="12811"/>
    <m/>
  </r>
  <r>
    <x v="4"/>
    <n v="8071"/>
    <m/>
  </r>
  <r>
    <x v="5"/>
    <n v="4550"/>
    <m/>
  </r>
  <r>
    <x v="6"/>
    <n v="5297"/>
    <m/>
  </r>
  <r>
    <x v="7"/>
    <n v="10870"/>
    <m/>
  </r>
  <r>
    <x v="8"/>
    <n v="10655"/>
    <m/>
  </r>
  <r>
    <x v="9"/>
    <n v="6573"/>
    <m/>
  </r>
  <r>
    <x v="10"/>
    <n v="4287"/>
    <m/>
  </r>
  <r>
    <x v="11"/>
    <n v="235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79D15-18E5-4551-B444-B8C58A39B815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axis="axisRow" numFmtId="17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4"/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1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C966DB-E44C-4061-A7F1-A29ADCD1792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7:E12" firstHeaderRow="1" firstDataRow="1" firstDataCol="2" rowPageCount="1" colPageCount="1"/>
  <pivotFields count="5">
    <pivotField axis="axisPage" compact="0" numFmtId="17" outline="0" multipleItemSelectionAllowed="1" showAll="0">
      <items count="13">
        <item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dataField="1" compact="0" numFmtId="164" outline="0" showAll="0"/>
    <pivotField compact="0" outline="0" showAll="0"/>
    <pivotField axis="axisRow" compact="0" outline="0" showAll="0" sortType="ascending">
      <items count="4">
        <item x="0"/>
        <item x="2"/>
        <item x="1"/>
        <item t="default"/>
      </items>
    </pivotField>
    <pivotField axis="axisRow" compact="0" outline="0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</pivotFields>
  <rowFields count="2">
    <field x="3"/>
    <field x="4"/>
  </rowFields>
  <rowItems count="5">
    <i>
      <x v="2"/>
      <x/>
    </i>
    <i r="1">
      <x v="1"/>
    </i>
    <i r="1">
      <x v="2"/>
    </i>
    <i t="default">
      <x v="2"/>
    </i>
    <i t="grand">
      <x/>
    </i>
  </rowItems>
  <colItems count="1">
    <i/>
  </colItems>
  <pageFields count="1">
    <pageField fld="0" hier="-1"/>
  </pageFields>
  <dataFields count="1">
    <dataField name="Sum of Sales" fld="1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50E0C-3B30-4931-911E-F2D2BDDD91CD}" name="Table1" displayName="Table1" ref="A1:C14" totalsRowCount="1">
  <autoFilter ref="A1:C13" xr:uid="{D6850E0C-3B30-4931-911E-F2D2BDDD91CD}"/>
  <tableColumns count="3">
    <tableColumn id="1" xr3:uid="{909BA22E-07FD-4177-95E2-5D7FAA1E4DC3}" name=" Date" totalsRowLabel="Total" dataDxfId="2"/>
    <tableColumn id="2" xr3:uid="{EA5127E3-262B-45A4-994C-B96801606D49}" name="Sales" totalsRowFunction="sum" dataDxfId="1" totalsRowDxfId="0" dataCellStyle="Comma"/>
    <tableColumn id="3" xr3:uid="{33540A6C-8EA6-4974-8A85-F571A4C9BB7F}" name="Notes" totalsRowFunction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3069-AB7B-454B-B344-BBBC1B4A10EE}">
  <dimension ref="A1:F15"/>
  <sheetViews>
    <sheetView workbookViewId="0">
      <selection activeCell="H27" sqref="H27"/>
    </sheetView>
  </sheetViews>
  <sheetFormatPr defaultRowHeight="14.4" x14ac:dyDescent="0.3"/>
  <cols>
    <col min="1" max="1" width="11.21875" bestFit="1" customWidth="1"/>
    <col min="3" max="3" width="32" hidden="1" customWidth="1"/>
  </cols>
  <sheetData>
    <row r="1" spans="1:6" x14ac:dyDescent="0.3">
      <c r="A1" t="s">
        <v>20</v>
      </c>
      <c r="B1" t="s">
        <v>0</v>
      </c>
      <c r="C1" t="s">
        <v>2</v>
      </c>
    </row>
    <row r="2" spans="1:6" x14ac:dyDescent="0.3">
      <c r="A2" s="1">
        <v>45658</v>
      </c>
      <c r="B2" s="2">
        <v>1000</v>
      </c>
      <c r="C2" t="s">
        <v>3</v>
      </c>
    </row>
    <row r="3" spans="1:6" x14ac:dyDescent="0.3">
      <c r="A3" s="1">
        <v>45689</v>
      </c>
      <c r="B3" s="2">
        <v>5482</v>
      </c>
    </row>
    <row r="4" spans="1:6" x14ac:dyDescent="0.3">
      <c r="A4" s="1">
        <v>45717</v>
      </c>
      <c r="B4" s="2">
        <v>5385</v>
      </c>
    </row>
    <row r="5" spans="1:6" x14ac:dyDescent="0.3">
      <c r="A5" s="1">
        <v>45748</v>
      </c>
      <c r="B5" s="2">
        <v>12811</v>
      </c>
    </row>
    <row r="6" spans="1:6" x14ac:dyDescent="0.3">
      <c r="A6" s="1">
        <v>45778</v>
      </c>
      <c r="B6" s="2">
        <v>8071</v>
      </c>
    </row>
    <row r="7" spans="1:6" x14ac:dyDescent="0.3">
      <c r="A7" s="1">
        <v>45809</v>
      </c>
      <c r="B7" s="2">
        <v>4550</v>
      </c>
    </row>
    <row r="8" spans="1:6" x14ac:dyDescent="0.3">
      <c r="A8" s="1">
        <v>45839</v>
      </c>
      <c r="B8" s="2">
        <v>5297</v>
      </c>
    </row>
    <row r="9" spans="1:6" x14ac:dyDescent="0.3">
      <c r="A9" s="1">
        <v>45870</v>
      </c>
      <c r="B9" s="2">
        <v>10870</v>
      </c>
    </row>
    <row r="10" spans="1:6" x14ac:dyDescent="0.3">
      <c r="A10" s="1">
        <v>45901</v>
      </c>
      <c r="B10" s="2">
        <v>10655</v>
      </c>
    </row>
    <row r="11" spans="1:6" x14ac:dyDescent="0.3">
      <c r="A11" s="1">
        <v>45931</v>
      </c>
      <c r="B11" s="2">
        <v>6573</v>
      </c>
    </row>
    <row r="12" spans="1:6" x14ac:dyDescent="0.3">
      <c r="A12" s="1">
        <v>45962</v>
      </c>
      <c r="B12" s="2">
        <v>4287</v>
      </c>
    </row>
    <row r="13" spans="1:6" x14ac:dyDescent="0.3">
      <c r="A13" s="1">
        <v>45992</v>
      </c>
      <c r="B13" s="2">
        <v>23524</v>
      </c>
    </row>
    <row r="14" spans="1:6" x14ac:dyDescent="0.3">
      <c r="A14" t="s">
        <v>4</v>
      </c>
      <c r="B14" s="3">
        <f>SUBTOTAL(109,Table1[Sales])</f>
        <v>98505</v>
      </c>
      <c r="C14">
        <f>SUBTOTAL(103,Table1[Notes])</f>
        <v>1</v>
      </c>
      <c r="E14" s="3">
        <f>B2+B3+B4</f>
        <v>11867</v>
      </c>
      <c r="F14" s="3">
        <f>SUM(B2:B4)</f>
        <v>11867</v>
      </c>
    </row>
    <row r="15" spans="1:6" x14ac:dyDescent="0.3">
      <c r="B15" s="1"/>
    </row>
  </sheetData>
  <conditionalFormatting sqref="B2:B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61F5-4149-4BA6-A712-DCAF191847F3}">
  <dimension ref="A3:B16"/>
  <sheetViews>
    <sheetView workbookViewId="0">
      <selection activeCell="N10" sqref="N10"/>
    </sheetView>
  </sheetViews>
  <sheetFormatPr defaultRowHeight="14.4" x14ac:dyDescent="0.3"/>
  <cols>
    <col min="1" max="1" width="12.44140625" bestFit="1" customWidth="1"/>
    <col min="2" max="2" width="11.5546875" bestFit="1" customWidth="1"/>
    <col min="3" max="4" width="6.77734375" bestFit="1" customWidth="1"/>
    <col min="5" max="5" width="7.6640625" bestFit="1" customWidth="1"/>
    <col min="6" max="6" width="7" bestFit="1" customWidth="1"/>
    <col min="7" max="8" width="6.6640625" bestFit="1" customWidth="1"/>
    <col min="9" max="10" width="7.6640625" bestFit="1" customWidth="1"/>
    <col min="11" max="11" width="6.6640625" bestFit="1" customWidth="1"/>
    <col min="12" max="12" width="6.88671875" bestFit="1" customWidth="1"/>
    <col min="13" max="13" width="7.6640625" bestFit="1" customWidth="1"/>
    <col min="14" max="14" width="10.5546875" bestFit="1" customWidth="1"/>
  </cols>
  <sheetData>
    <row r="3" spans="1:2" x14ac:dyDescent="0.3">
      <c r="A3" s="9" t="s">
        <v>21</v>
      </c>
      <c r="B3" t="s">
        <v>11</v>
      </c>
    </row>
    <row r="4" spans="1:2" x14ac:dyDescent="0.3">
      <c r="A4" s="6" t="s">
        <v>16</v>
      </c>
      <c r="B4" s="10">
        <v>1.0151768945738795E-2</v>
      </c>
    </row>
    <row r="5" spans="1:2" x14ac:dyDescent="0.3">
      <c r="A5" s="6" t="s">
        <v>17</v>
      </c>
      <c r="B5" s="10">
        <v>5.5651997360540072E-2</v>
      </c>
    </row>
    <row r="6" spans="1:2" x14ac:dyDescent="0.3">
      <c r="A6" s="6" t="s">
        <v>18</v>
      </c>
      <c r="B6" s="10">
        <v>5.4667275772803413E-2</v>
      </c>
    </row>
    <row r="7" spans="1:2" x14ac:dyDescent="0.3">
      <c r="A7" s="6" t="s">
        <v>22</v>
      </c>
      <c r="B7" s="10">
        <v>0.13005431196385969</v>
      </c>
    </row>
    <row r="8" spans="1:2" x14ac:dyDescent="0.3">
      <c r="A8" s="6" t="s">
        <v>23</v>
      </c>
      <c r="B8" s="10">
        <v>8.1934927161057811E-2</v>
      </c>
    </row>
    <row r="9" spans="1:2" x14ac:dyDescent="0.3">
      <c r="A9" s="6" t="s">
        <v>24</v>
      </c>
      <c r="B9" s="10">
        <v>4.6190548703111518E-2</v>
      </c>
    </row>
    <row r="10" spans="1:2" x14ac:dyDescent="0.3">
      <c r="A10" s="6" t="s">
        <v>25</v>
      </c>
      <c r="B10" s="10">
        <v>5.3773920105578396E-2</v>
      </c>
    </row>
    <row r="11" spans="1:2" x14ac:dyDescent="0.3">
      <c r="A11" s="6" t="s">
        <v>26</v>
      </c>
      <c r="B11" s="10">
        <v>0.11034972844018071</v>
      </c>
    </row>
    <row r="12" spans="1:2" x14ac:dyDescent="0.3">
      <c r="A12" s="6" t="s">
        <v>27</v>
      </c>
      <c r="B12" s="10">
        <v>0.10816709811684685</v>
      </c>
    </row>
    <row r="13" spans="1:2" x14ac:dyDescent="0.3">
      <c r="A13" s="6" t="s">
        <v>28</v>
      </c>
      <c r="B13" s="10">
        <v>6.6727577280341094E-2</v>
      </c>
    </row>
    <row r="14" spans="1:2" x14ac:dyDescent="0.3">
      <c r="A14" s="6" t="s">
        <v>29</v>
      </c>
      <c r="B14" s="10">
        <v>4.3520633470382215E-2</v>
      </c>
    </row>
    <row r="15" spans="1:2" x14ac:dyDescent="0.3">
      <c r="A15" s="6" t="s">
        <v>30</v>
      </c>
      <c r="B15" s="10">
        <v>0.2388102126795594</v>
      </c>
    </row>
    <row r="16" spans="1:2" x14ac:dyDescent="0.3">
      <c r="A16" s="6" t="s">
        <v>14</v>
      </c>
      <c r="B16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9E37-AC76-4237-B7FE-4EE3E1239B5F}">
  <dimension ref="B2:E18"/>
  <sheetViews>
    <sheetView workbookViewId="0"/>
  </sheetViews>
  <sheetFormatPr defaultRowHeight="14.4" x14ac:dyDescent="0.3"/>
  <sheetData>
    <row r="2" spans="2:5" x14ac:dyDescent="0.3">
      <c r="B2" s="4" t="s">
        <v>5</v>
      </c>
    </row>
    <row r="3" spans="2:5" x14ac:dyDescent="0.3">
      <c r="B3" s="5" t="s">
        <v>6</v>
      </c>
    </row>
    <row r="4" spans="2:5" x14ac:dyDescent="0.3">
      <c r="B4" s="5"/>
    </row>
    <row r="6" spans="2:5" x14ac:dyDescent="0.3">
      <c r="C6" t="s">
        <v>7</v>
      </c>
      <c r="D6" t="s">
        <v>0</v>
      </c>
      <c r="E6" t="s">
        <v>2</v>
      </c>
    </row>
    <row r="7" spans="2:5" x14ac:dyDescent="0.3">
      <c r="C7" s="1">
        <v>45658</v>
      </c>
      <c r="D7" s="3">
        <v>1000</v>
      </c>
      <c r="E7" t="s">
        <v>3</v>
      </c>
    </row>
    <row r="8" spans="2:5" x14ac:dyDescent="0.3">
      <c r="C8" s="1">
        <v>45689</v>
      </c>
      <c r="D8" s="3">
        <v>5482</v>
      </c>
    </row>
    <row r="9" spans="2:5" x14ac:dyDescent="0.3">
      <c r="C9" s="1">
        <v>45717</v>
      </c>
      <c r="D9" s="3">
        <v>5385</v>
      </c>
    </row>
    <row r="10" spans="2:5" x14ac:dyDescent="0.3">
      <c r="C10" s="1">
        <v>45748</v>
      </c>
      <c r="D10" s="3">
        <v>12811</v>
      </c>
    </row>
    <row r="11" spans="2:5" x14ac:dyDescent="0.3">
      <c r="C11" s="1">
        <v>45778</v>
      </c>
      <c r="D11" s="3">
        <v>8071</v>
      </c>
    </row>
    <row r="12" spans="2:5" x14ac:dyDescent="0.3">
      <c r="C12" s="1">
        <v>45809</v>
      </c>
      <c r="D12" s="3">
        <v>4550</v>
      </c>
    </row>
    <row r="13" spans="2:5" x14ac:dyDescent="0.3">
      <c r="C13" s="1">
        <v>45839</v>
      </c>
      <c r="D13" s="3">
        <v>5297</v>
      </c>
    </row>
    <row r="14" spans="2:5" x14ac:dyDescent="0.3">
      <c r="C14" s="1">
        <v>45870</v>
      </c>
      <c r="D14" s="3">
        <v>10870</v>
      </c>
    </row>
    <row r="15" spans="2:5" x14ac:dyDescent="0.3">
      <c r="C15" s="1">
        <v>45901</v>
      </c>
      <c r="D15" s="3">
        <v>10655</v>
      </c>
    </row>
    <row r="16" spans="2:5" x14ac:dyDescent="0.3">
      <c r="C16" s="1">
        <v>45931</v>
      </c>
      <c r="D16" s="3">
        <v>6573</v>
      </c>
    </row>
    <row r="17" spans="3:4" x14ac:dyDescent="0.3">
      <c r="C17" s="1">
        <v>45962</v>
      </c>
      <c r="D17" s="3">
        <v>4287</v>
      </c>
    </row>
    <row r="18" spans="3:4" x14ac:dyDescent="0.3">
      <c r="C18" s="1">
        <v>45992</v>
      </c>
      <c r="D18" s="3">
        <v>23524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D1DD-41F5-4399-9F8E-347C335258D7}">
  <dimension ref="B2:E12"/>
  <sheetViews>
    <sheetView showGridLines="0" workbookViewId="0"/>
  </sheetViews>
  <sheetFormatPr defaultRowHeight="14.4" x14ac:dyDescent="0.3"/>
  <cols>
    <col min="2" max="2" width="3.6640625" customWidth="1"/>
    <col min="3" max="3" width="10.5546875" bestFit="1" customWidth="1"/>
    <col min="4" max="4" width="15.5546875" bestFit="1" customWidth="1"/>
    <col min="5" max="5" width="11.5546875" bestFit="1" customWidth="1"/>
  </cols>
  <sheetData>
    <row r="2" spans="2:5" x14ac:dyDescent="0.3">
      <c r="B2" s="8" t="s">
        <v>8</v>
      </c>
    </row>
    <row r="3" spans="2:5" x14ac:dyDescent="0.3">
      <c r="B3" s="7" t="s">
        <v>9</v>
      </c>
    </row>
    <row r="5" spans="2:5" x14ac:dyDescent="0.3">
      <c r="C5" s="9" t="s">
        <v>7</v>
      </c>
      <c r="D5" t="s">
        <v>10</v>
      </c>
    </row>
    <row r="7" spans="2:5" x14ac:dyDescent="0.3">
      <c r="C7" s="9" t="s">
        <v>12</v>
      </c>
      <c r="D7" s="9" t="s">
        <v>15</v>
      </c>
      <c r="E7" t="s">
        <v>11</v>
      </c>
    </row>
    <row r="8" spans="2:5" x14ac:dyDescent="0.3">
      <c r="C8" t="s">
        <v>13</v>
      </c>
      <c r="D8" t="s">
        <v>16</v>
      </c>
      <c r="E8" s="3">
        <v>1000</v>
      </c>
    </row>
    <row r="9" spans="2:5" x14ac:dyDescent="0.3">
      <c r="D9" t="s">
        <v>17</v>
      </c>
      <c r="E9" s="3">
        <v>5482</v>
      </c>
    </row>
    <row r="10" spans="2:5" x14ac:dyDescent="0.3">
      <c r="D10" t="s">
        <v>18</v>
      </c>
      <c r="E10" s="3">
        <v>5385</v>
      </c>
    </row>
    <row r="11" spans="2:5" x14ac:dyDescent="0.3">
      <c r="C11" t="s">
        <v>19</v>
      </c>
      <c r="E11" s="3">
        <v>11867</v>
      </c>
    </row>
    <row r="12" spans="2:5" x14ac:dyDescent="0.3">
      <c r="C12" t="s">
        <v>14</v>
      </c>
      <c r="E12" s="3">
        <v>11867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2A9E0-7994-44A3-AEF3-8ACFA3422AF6}">
  <dimension ref="A1:I25"/>
  <sheetViews>
    <sheetView tabSelected="1" workbookViewId="0">
      <selection activeCell="F25" sqref="F25"/>
    </sheetView>
  </sheetViews>
  <sheetFormatPr defaultRowHeight="14.4" x14ac:dyDescent="0.3"/>
  <cols>
    <col min="1" max="1" width="11.33203125" bestFit="1" customWidth="1"/>
    <col min="2" max="2" width="20" customWidth="1"/>
    <col min="4" max="4" width="12.33203125" bestFit="1" customWidth="1"/>
    <col min="5" max="8" width="10" bestFit="1" customWidth="1"/>
  </cols>
  <sheetData>
    <row r="1" spans="1:8" x14ac:dyDescent="0.3">
      <c r="A1" s="11" t="s">
        <v>31</v>
      </c>
    </row>
    <row r="2" spans="1:8" x14ac:dyDescent="0.3">
      <c r="A2" t="s">
        <v>32</v>
      </c>
      <c r="B2">
        <v>0</v>
      </c>
      <c r="C2">
        <v>1</v>
      </c>
      <c r="D2" s="13">
        <f>B2+C2</f>
        <v>1</v>
      </c>
    </row>
    <row r="3" spans="1:8" x14ac:dyDescent="0.3">
      <c r="A3" t="s">
        <v>33</v>
      </c>
      <c r="B3">
        <v>2</v>
      </c>
      <c r="C3">
        <v>1</v>
      </c>
      <c r="D3" s="13">
        <f>B3-C3</f>
        <v>1</v>
      </c>
      <c r="E3" t="s">
        <v>49</v>
      </c>
      <c r="F3" t="s">
        <v>50</v>
      </c>
    </row>
    <row r="4" spans="1:8" x14ac:dyDescent="0.3">
      <c r="A4" t="s">
        <v>34</v>
      </c>
      <c r="B4">
        <v>2</v>
      </c>
      <c r="C4">
        <v>2</v>
      </c>
      <c r="D4" s="13">
        <f>B4*C4</f>
        <v>4</v>
      </c>
    </row>
    <row r="5" spans="1:8" x14ac:dyDescent="0.3">
      <c r="A5" t="s">
        <v>35</v>
      </c>
      <c r="B5">
        <v>10</v>
      </c>
      <c r="C5">
        <v>2</v>
      </c>
      <c r="D5" s="13">
        <f>B5/C5</f>
        <v>5</v>
      </c>
    </row>
    <row r="6" spans="1:8" x14ac:dyDescent="0.3">
      <c r="A6" t="s">
        <v>36</v>
      </c>
      <c r="B6" s="13">
        <f>SUM(B2:D5)</f>
        <v>31</v>
      </c>
    </row>
    <row r="7" spans="1:8" x14ac:dyDescent="0.3">
      <c r="A7" t="s">
        <v>37</v>
      </c>
      <c r="B7" s="13">
        <f>MIN(B2:D5)</f>
        <v>0</v>
      </c>
    </row>
    <row r="8" spans="1:8" x14ac:dyDescent="0.3">
      <c r="A8" t="s">
        <v>38</v>
      </c>
      <c r="B8" s="13">
        <f>MAX(B2:D5)</f>
        <v>10</v>
      </c>
    </row>
    <row r="9" spans="1:8" x14ac:dyDescent="0.3">
      <c r="A9" t="s">
        <v>39</v>
      </c>
      <c r="B9" s="13">
        <f>COUNT(B2:D5)</f>
        <v>12</v>
      </c>
    </row>
    <row r="10" spans="1:8" x14ac:dyDescent="0.3">
      <c r="A10" t="s">
        <v>40</v>
      </c>
      <c r="B10" s="13">
        <f>COUNTA(B2:F5)</f>
        <v>14</v>
      </c>
      <c r="D10" s="17" t="s">
        <v>65</v>
      </c>
      <c r="E10" s="17"/>
      <c r="F10" s="17"/>
      <c r="G10" s="17"/>
      <c r="H10" s="17"/>
    </row>
    <row r="11" spans="1:8" x14ac:dyDescent="0.3">
      <c r="A11" t="s">
        <v>41</v>
      </c>
      <c r="B11" s="14">
        <f>AVERAGE(D11:G11)</f>
        <v>42500</v>
      </c>
      <c r="D11" s="12">
        <v>100000</v>
      </c>
      <c r="E11" s="12">
        <v>15000</v>
      </c>
      <c r="F11" s="12">
        <v>25000</v>
      </c>
      <c r="G11" s="12">
        <v>30000</v>
      </c>
      <c r="H11" s="12">
        <v>30000</v>
      </c>
    </row>
    <row r="12" spans="1:8" x14ac:dyDescent="0.3">
      <c r="A12" t="s">
        <v>42</v>
      </c>
      <c r="B12" s="14">
        <f>MEDIAN(D11:H11)</f>
        <v>30000</v>
      </c>
    </row>
    <row r="13" spans="1:8" x14ac:dyDescent="0.3">
      <c r="A13" t="s">
        <v>43</v>
      </c>
      <c r="B13" s="13" t="str">
        <f>_xlfn.CONCAT(D13:F13)</f>
        <v>Nathalia Sungkoora</v>
      </c>
      <c r="D13" t="s">
        <v>49</v>
      </c>
      <c r="E13" t="s">
        <v>1</v>
      </c>
      <c r="F13" t="s">
        <v>50</v>
      </c>
    </row>
    <row r="14" spans="1:8" x14ac:dyDescent="0.3">
      <c r="A14" t="s">
        <v>44</v>
      </c>
      <c r="B14" s="13" t="str">
        <f>IF(D14= "Smile","Yay", "Boo")</f>
        <v>Yay</v>
      </c>
      <c r="D14" t="s">
        <v>51</v>
      </c>
    </row>
    <row r="15" spans="1:8" x14ac:dyDescent="0.3">
      <c r="A15" t="s">
        <v>45</v>
      </c>
      <c r="B15" s="13">
        <f>COUNTIF(B2:D5,10)</f>
        <v>1</v>
      </c>
    </row>
    <row r="16" spans="1:8" x14ac:dyDescent="0.3">
      <c r="A16" t="s">
        <v>46</v>
      </c>
      <c r="B16" s="13" t="str">
        <f>VLOOKUP(D17,D16:E18,1,TRUE)</f>
        <v>Risha</v>
      </c>
      <c r="D16" t="s">
        <v>49</v>
      </c>
      <c r="E16" t="s">
        <v>54</v>
      </c>
    </row>
    <row r="17" spans="1:9" x14ac:dyDescent="0.3">
      <c r="A17" t="s">
        <v>47</v>
      </c>
      <c r="B17" s="13">
        <f ca="1">SUMIF(G17:I18,H17,G18:I18)</f>
        <v>15</v>
      </c>
      <c r="D17" t="s">
        <v>52</v>
      </c>
      <c r="E17" t="s">
        <v>55</v>
      </c>
      <c r="G17" t="s">
        <v>52</v>
      </c>
      <c r="H17" t="s">
        <v>49</v>
      </c>
      <c r="I17" t="s">
        <v>49</v>
      </c>
    </row>
    <row r="18" spans="1:9" x14ac:dyDescent="0.3">
      <c r="A18" t="s">
        <v>48</v>
      </c>
      <c r="B18" s="15">
        <f ca="1">NOW()</f>
        <v>45720.470448842592</v>
      </c>
      <c r="D18" t="s">
        <v>53</v>
      </c>
      <c r="E18" t="s">
        <v>56</v>
      </c>
      <c r="G18">
        <v>5</v>
      </c>
      <c r="H18">
        <v>10</v>
      </c>
      <c r="I18">
        <v>5</v>
      </c>
    </row>
    <row r="19" spans="1:9" x14ac:dyDescent="0.3">
      <c r="A19" t="s">
        <v>57</v>
      </c>
      <c r="B19" s="13" t="str">
        <f>TRIM(D22)</f>
        <v>Nathalia Sungkoora</v>
      </c>
    </row>
    <row r="20" spans="1:9" x14ac:dyDescent="0.3">
      <c r="A20" t="s">
        <v>58</v>
      </c>
      <c r="B20" s="13">
        <f>LEN(D22)</f>
        <v>19</v>
      </c>
    </row>
    <row r="21" spans="1:9" x14ac:dyDescent="0.3">
      <c r="A21" t="s">
        <v>60</v>
      </c>
      <c r="B21" s="13">
        <f>ROUND(D21,2)</f>
        <v>147.55000000000001</v>
      </c>
      <c r="D21">
        <v>147.5523</v>
      </c>
    </row>
    <row r="22" spans="1:9" x14ac:dyDescent="0.3">
      <c r="A22" t="s">
        <v>61</v>
      </c>
      <c r="B22" s="16">
        <f ca="1">TODAY()</f>
        <v>45720</v>
      </c>
      <c r="D22" t="s">
        <v>59</v>
      </c>
    </row>
    <row r="23" spans="1:9" x14ac:dyDescent="0.3">
      <c r="A23" t="s">
        <v>62</v>
      </c>
      <c r="B23" s="13" t="str">
        <f>LEFT(D22,4)</f>
        <v>Nath</v>
      </c>
    </row>
    <row r="24" spans="1:9" x14ac:dyDescent="0.3">
      <c r="A24" t="s">
        <v>63</v>
      </c>
      <c r="B24" s="13" t="str">
        <f>RIGHT(D22,4)</f>
        <v>oora</v>
      </c>
    </row>
    <row r="25" spans="1:9" x14ac:dyDescent="0.3">
      <c r="A25" t="s">
        <v>64</v>
      </c>
      <c r="B25" s="13">
        <f>SEARCH("Nathalia",D22,1)</f>
        <v>1</v>
      </c>
    </row>
  </sheetData>
  <mergeCells count="1">
    <mergeCell ref="D10:H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7B2D-9F93-4B4C-87C9-CCB81F81F619}">
  <dimension ref="A1"/>
  <sheetViews>
    <sheetView topLeftCell="A16" workbookViewId="0"/>
  </sheetViews>
  <sheetFormatPr defaultRowHeight="14.4" x14ac:dyDescent="0.3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Pivot Table</vt:lpstr>
      <vt:lpstr>Pivot Table details</vt:lpstr>
      <vt:lpstr>Analyze Data</vt:lpstr>
      <vt:lpstr>Functions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Sungkoora</dc:creator>
  <cp:lastModifiedBy>Nathalia Sungkoora</cp:lastModifiedBy>
  <dcterms:created xsi:type="dcterms:W3CDTF">2025-02-24T09:04:45Z</dcterms:created>
  <dcterms:modified xsi:type="dcterms:W3CDTF">2025-03-04T09:17:29Z</dcterms:modified>
</cp:coreProperties>
</file>