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Karabo Tsaoane\"/>
    </mc:Choice>
  </mc:AlternateContent>
  <xr:revisionPtr revIDLastSave="0" documentId="13_ncr:1_{64650FB4-B42A-4855-A75F-CB8ACB31C5C7}" xr6:coauthVersionLast="47" xr6:coauthVersionMax="47" xr10:uidLastSave="{00000000-0000-0000-0000-000000000000}"/>
  <bookViews>
    <workbookView xWindow="-108" yWindow="-108" windowWidth="23256" windowHeight="12456" firstSheet="1" activeTab="1" xr2:uid="{1C8F8026-B005-4B08-94D3-371A77F74D8F}"/>
  </bookViews>
  <sheets>
    <sheet name="Feb" sheetId="5" r:id="rId1"/>
    <sheet name="Mar" sheetId="6" r:id="rId2"/>
    <sheet name="Expense Claim" sheetId="8" r:id="rId3"/>
    <sheet name="Leave" sheetId="9" r:id="rId4"/>
    <sheet name="Key" sheetId="2" r:id="rId5"/>
  </sheets>
  <definedNames>
    <definedName name="TSheet">Mar!$A$8:$J$39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6" l="1"/>
  <c r="F35" i="5"/>
  <c r="H11" i="5"/>
  <c r="H9" i="6"/>
  <c r="H10" i="6"/>
  <c r="H11" i="6"/>
  <c r="H12" i="6"/>
  <c r="H13" i="6"/>
  <c r="H14" i="6"/>
  <c r="H15" i="6"/>
  <c r="H16" i="6"/>
  <c r="H17" i="6"/>
  <c r="H18" i="6"/>
  <c r="H19" i="6"/>
  <c r="H20" i="6"/>
  <c r="H21" i="6"/>
  <c r="H22" i="6"/>
  <c r="H23" i="6"/>
  <c r="H24" i="6"/>
  <c r="H25" i="6"/>
  <c r="H26" i="6"/>
  <c r="H27" i="6"/>
  <c r="H28" i="6"/>
  <c r="H29" i="6"/>
  <c r="H30" i="6"/>
  <c r="H31" i="6"/>
  <c r="H32" i="6"/>
  <c r="H33" i="6"/>
  <c r="H34" i="6"/>
  <c r="H36" i="6"/>
  <c r="H37" i="6"/>
  <c r="H38" i="6"/>
  <c r="H39" i="6"/>
  <c r="H18" i="5"/>
  <c r="H14" i="5"/>
  <c r="D14" i="9"/>
  <c r="F17" i="8"/>
  <c r="B6" i="8" s="1"/>
  <c r="F44" i="6"/>
  <c r="F45" i="6" l="1"/>
  <c r="H9" i="5"/>
  <c r="H10" i="5"/>
  <c r="H12" i="5" l="1"/>
  <c r="H13" i="5"/>
  <c r="H15" i="5"/>
  <c r="F34" i="5" s="1"/>
  <c r="H16" i="5"/>
  <c r="H17" i="5"/>
  <c r="H19" i="5"/>
  <c r="H20" i="5"/>
  <c r="H21" i="5"/>
  <c r="H22" i="5"/>
  <c r="H23" i="5"/>
  <c r="H24" i="5"/>
  <c r="H25" i="5"/>
  <c r="H26" i="5"/>
  <c r="H27" i="5"/>
  <c r="H28" i="5"/>
  <c r="H29" i="5"/>
  <c r="F41" i="6" l="1"/>
  <c r="F31" i="5"/>
  <c r="F36" i="5" l="1"/>
  <c r="F46" i="6"/>
  <c r="B6" i="6"/>
  <c r="B6" i="5"/>
</calcChain>
</file>

<file path=xl/sharedStrings.xml><?xml version="1.0" encoding="utf-8"?>
<sst xmlns="http://schemas.openxmlformats.org/spreadsheetml/2006/main" count="452" uniqueCount="233">
  <si>
    <t>Consultant</t>
  </si>
  <si>
    <t>Karabo</t>
  </si>
  <si>
    <t>Total Billable Hours</t>
  </si>
  <si>
    <t>Date</t>
  </si>
  <si>
    <t>D of Week</t>
  </si>
  <si>
    <t>Client</t>
  </si>
  <si>
    <t>Client Project Name</t>
  </si>
  <si>
    <t>Description</t>
  </si>
  <si>
    <t>Billable or Non Billable</t>
  </si>
  <si>
    <t>Comments</t>
  </si>
  <si>
    <t>Total Hours</t>
  </si>
  <si>
    <t>Start Time</t>
  </si>
  <si>
    <t>End Time</t>
  </si>
  <si>
    <t>Saturday</t>
  </si>
  <si>
    <t>Sunday</t>
  </si>
  <si>
    <t>Monday</t>
  </si>
  <si>
    <t>Internal Sambe</t>
  </si>
  <si>
    <t>Graduate Programme</t>
  </si>
  <si>
    <t>Training</t>
  </si>
  <si>
    <t>Non-Billable</t>
  </si>
  <si>
    <t>Attended daily Stand up meeting from 08h30 - 09h00. Discussed about what Git and Github is like the Version Control System.Presented our finding on different version controls and database systems from 16h00 - 18h00.</t>
  </si>
  <si>
    <t>Tuesday</t>
  </si>
  <si>
    <t>Attended daily Stand up meeting from 08h30 - 09h00. Installed Git and created an account on GitHub Learned how to connect the local Git to GitHub.Presented our finding on different version controls and database systems from 16h00 - 18h00.</t>
  </si>
  <si>
    <t>Wednesday</t>
  </si>
  <si>
    <t>Attended daily Stand up meeting in the morning from 08h30 - 09h00.Worked on a few commands on Git to push to GitHub.Documented a research on different topics on Confluence.Formed groups 5 for discussion on what we have learned so far.</t>
  </si>
  <si>
    <t>Thursday</t>
  </si>
  <si>
    <t>Stand up meeting in the morning from 08h30 - 09h00.Research on various topics such as SQL and NoSQL.Documented all findings of the research on Confluence.</t>
  </si>
  <si>
    <t>Friday</t>
  </si>
  <si>
    <t>Stand up meeting in the morning from 08h30 - 09h00.Research on Jira and doing practically on our accounts.Presenting on what we have done on Jira and the documentation</t>
  </si>
  <si>
    <t>Attended Stand up meeting at 08h30. Learned about creating database and tables on Microsoft SQL Server Management Studio as well as creating queries.Pushed every SQL Script to the sc_grads organization in Github under folders that were created earlier.</t>
  </si>
  <si>
    <t>Attended Stand up meeting at 08h30. Learned about Transactions and ACID Properties and documented everything on Confluence linked it with project created on Jira.</t>
  </si>
  <si>
    <t>Attended Stand up meeting at 08h30. Did research on OLAP vs OLTP , ETL vs ELT and discussed it in the meeting.Documented everything on Confluence and  linked it with project created on Jira.</t>
  </si>
  <si>
    <t>Attended Stand up meeting at 08h30. Did research on Encryption discussed it in the meeting.Documented everything on Confluence and  linked it with project created on Jira.</t>
  </si>
  <si>
    <t>Attended Stand up meeting at 08h30.Created a story(tasks) adding on last weeks sprint on our individual  Jira Project for this week.We discussed GitHub Actions</t>
  </si>
  <si>
    <t>Attended Stand up meeting at 08h30.We discussed GitHub Actions and had a few demonstrations.Created a new branch in my repository and pushed my sql scripts.Had a one on one session with one of our mentors(Bongani)</t>
  </si>
  <si>
    <t>Attended Stand up meeting at 08h30.We discussed GitHub Actions and did them practically and also had a meeting within our groups of 5 to discuss some topics and anything tha some might not be grasping at the moment.Did Excel Fundamentals.</t>
  </si>
  <si>
    <t>Attended  stand up meeting at 08h30.Discussed cluster and Distributed Systems but we are still going to go in depth.We showed our mentor the work tha we have done in GitHub(The workflows and SQL scripts) and we are yet to add excel folder</t>
  </si>
  <si>
    <t>Attended a Stand Up  meeting at 08h30.Continued with watching Tutorial on Excel on the coursera website and documented everything on Confluence.Added a gitignore file in GitHub.Continued with research on Distributed systems vs Clusters.</t>
  </si>
  <si>
    <t>Forcasted Hours</t>
  </si>
  <si>
    <t>Forcasted Work Days this month</t>
  </si>
  <si>
    <t>Line Manager :</t>
  </si>
  <si>
    <t>Billable Hours</t>
  </si>
  <si>
    <t>Contractor:</t>
  </si>
  <si>
    <t>Non Billable Hours</t>
  </si>
  <si>
    <t>Total of All Hours</t>
  </si>
  <si>
    <t>Plus: Hours worked, not claimed</t>
  </si>
  <si>
    <t>Attended standup meeting at 08h30.Continued on the sprint from Friday with the Excel Fundementals course on corsera.Had a check in meeting with Clement from 14h00-15h00.At 16h00 we discussed a few topics and were given a new sprint for the upcoming 2 weeks.</t>
  </si>
  <si>
    <t>Attended standup meeting at 08h30.Installed python and completed the Excel Fundamentals courses 14h00-15h00.At 16h00 we Had an introduction on Python.</t>
  </si>
  <si>
    <t>Attended standup meeting at 08h30.Watched a Python course from 09h30 to 12h00.Continued with the course up until 16h00.We had an afternoon session where we were given a project that is due on 10 March 2025</t>
  </si>
  <si>
    <t>Attended standup meeting at 08h30.Worked on Microsoft Azure Sql course on coursera from 09h00 - 12h00 and finished it.Started working on Microsoft SQL course from 13h00 to 16h00.From 16h00-17h00 had a  discussion about the Udemy courses a,activating our accounts and how things are going to work</t>
  </si>
  <si>
    <t>Attended standup meeting at 08h30.Worked on Complete Microsoft Sql  Server Database Administration Udemy on from 09h00 - 12h00.13h00 - 16h00 worked on a project about Database Administration.</t>
  </si>
  <si>
    <t>Attended a stand up meeting at 08h30 for 30minutes and had an inteview for  Hollard from 09h20 - 09h35.We continued with the Udemy courses and added another course on Github actions that is due next week Friday.</t>
  </si>
  <si>
    <t>Attended a stand up meeting at 08h30.Worked on Complete Microsoft Sql  Server Database Administration on Udemy until 16h00 when we met with the mentors and disussed what we have learned so far.They also checked the progress on jira board and confluence.</t>
  </si>
  <si>
    <t>Study Leave</t>
  </si>
  <si>
    <t>I was on leave</t>
  </si>
  <si>
    <t>Attended a stand up meeting at 08h30.Worked on Complete Microsoft Sql  Server Database Administration on Udemy until 16h00.We discussed Growth and Mixed mindset.</t>
  </si>
  <si>
    <t>Attended a stand up meeting at 08h00.Worked on Complete Microsoft Sql  Server Database Administration  on Udemy and im still Section 8. .We discussed the sessions thatwe have already covered in the 16h00 meeting</t>
  </si>
  <si>
    <t>Attended a stand up meeting at 08h00.Worked on Complete Microsoft Sql  Server Database Administration  on Udemy  .We discussed the sessions that we have already covered in the 16h00 meeting and we were given a project that has to do with GitHub.</t>
  </si>
  <si>
    <t>Attended a stand up meeting at 08h00.Attended a stand up meeting at 08h00.Got my certificate for completing Complete Microsoft Sql  Server Database Administration course  on Udemy .Worked on the Github and Teams project.We discussed almost all the sections of the course during 16h00 meeting and how we felt about getting the certificates</t>
  </si>
  <si>
    <t>Attended the standup at 08h00.Continued with the project andsubmitted it before the 16h00 meeting,We continued to work on  Github Actions course which is due on Monday</t>
  </si>
  <si>
    <t>Public Holiday</t>
  </si>
  <si>
    <t>Human Rights Day</t>
  </si>
  <si>
    <t>Attended the standup at 08h00 and we were given tasks for the week.Worked on the new course about excel from 9h00 to 12h00.I watched the videos again of the github course for the 16h00 meeting.</t>
  </si>
  <si>
    <t>Attended the standup at 08h00  to talk about any blockers in terms  project we were given.Worked on the new course about excel from 9h00 to 12h00.Presented the project  during the 16h00 meeting.Still also working on another project about creating reports</t>
  </si>
  <si>
    <t>Attended the standup meeting at 08h00 .Worked on the new course about excel from 9h00 to 12h00 and we were given another project on SSRS reports so im still working on it.We had a meeting at 16h00</t>
  </si>
  <si>
    <t>Had a standup meeting at 08h00.Presented some of my work during the progress report meeting at 11h00.Worked on the Excel course on Udemy</t>
  </si>
  <si>
    <t xml:space="preserve">Had a standup meeting at 08h00 and a progress check meeting at 11h00.I have working on the course since 09h00- 11h00.Finished up the course and documented everything as well as updating the Jira Board.We had our last meeting for the day at 16h00 till 17h30 </t>
  </si>
  <si>
    <t>Had a standup at  08h00 where we were given tasks for the week.At  11h00 had a progress meeting to check what we have done so far and if anyone has any blockers.Worked on the Linux course from 13h00 - 16h00.From 16h00 we had the last meeting of the day where we presented the project that was given to us last week and received feedback based on the presentation.</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</si>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</sst>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2"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
      <sz val="10"/>
      <color rgb="FF000000"/>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1">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0" fontId="21" fillId="0" borderId="6" xfId="0" applyFont="1" applyBorder="1" applyAlignment="1">
      <alignment wrapText="1"/>
    </xf>
    <xf numFmtId="0" fontId="21" fillId="0" borderId="0" xfId="0" applyFont="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4" fillId="0" borderId="26"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3" fillId="14" borderId="0" xfId="0" applyFont="1" applyFill="1" applyAlignment="1">
      <alignment horizontal="center" vertical="center"/>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39">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38" dataDxfId="37">
  <autoFilter ref="H2:H62" xr:uid="{2E876225-7964-4082-91F1-C6221C464408}"/>
  <tableColumns count="1">
    <tableColumn id="2" xr3:uid="{234A6588-4DEA-4067-9367-AEAFE02CA40D}" name="Resource"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5" dataDxfId="34" tableBorderDxfId="33">
  <autoFilter ref="F2:F39" xr:uid="{B149CFBE-03DA-4A5C-8F86-52A53133C863}"/>
  <sortState xmlns:xlrd2="http://schemas.microsoft.com/office/spreadsheetml/2017/richdata2" ref="F3:F19">
    <sortCondition ref="F2:F19"/>
  </sortState>
  <tableColumns count="1">
    <tableColumn id="1" xr3:uid="{D9788319-59C4-447A-9364-6F4EF6730453}" name="Description" dataDxfId="3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39"/>
  <sheetViews>
    <sheetView topLeftCell="A29" zoomScale="74" zoomScaleNormal="75" workbookViewId="0">
      <selection activeCell="H49" sqref="H49"/>
    </sheetView>
  </sheetViews>
  <sheetFormatPr defaultColWidth="8.69921875" defaultRowHeight="12.6" x14ac:dyDescent="0.2"/>
  <cols>
    <col min="1" max="1" width="12" style="21" customWidth="1"/>
    <col min="2" max="2" width="13.09765625" style="21" customWidth="1"/>
    <col min="3" max="3" width="16.19921875" style="21" customWidth="1"/>
    <col min="4" max="5" width="20" style="21" customWidth="1"/>
    <col min="6" max="6" width="23.09765625" style="21" customWidth="1"/>
    <col min="7" max="7" width="37.3984375" style="21" customWidth="1"/>
    <col min="8" max="8" width="8.69921875" style="21" customWidth="1"/>
    <col min="9" max="9" width="9.09765625" style="21" bestFit="1" customWidth="1"/>
    <col min="10" max="16384" width="8.69921875" style="21"/>
  </cols>
  <sheetData>
    <row r="5" spans="1:10" x14ac:dyDescent="0.2">
      <c r="A5" s="35" t="s">
        <v>0</v>
      </c>
      <c r="B5" s="21" t="s">
        <v>1</v>
      </c>
      <c r="C5" s="35"/>
      <c r="H5" s="38"/>
    </row>
    <row r="6" spans="1:10" x14ac:dyDescent="0.2">
      <c r="A6" s="35" t="s">
        <v>2</v>
      </c>
      <c r="B6" s="82">
        <f>F34</f>
        <v>0</v>
      </c>
      <c r="C6" s="35"/>
      <c r="D6" s="35"/>
      <c r="E6" s="35"/>
      <c r="H6" s="38"/>
      <c r="J6" s="39"/>
    </row>
    <row r="7" spans="1:10" x14ac:dyDescent="0.2">
      <c r="H7" s="38"/>
    </row>
    <row r="8" spans="1:10" ht="25.2" x14ac:dyDescent="0.2">
      <c r="A8" s="22" t="s">
        <v>3</v>
      </c>
      <c r="B8" s="23" t="s">
        <v>4</v>
      </c>
      <c r="C8" s="23" t="s">
        <v>5</v>
      </c>
      <c r="D8" s="23" t="s">
        <v>6</v>
      </c>
      <c r="E8" s="23" t="s">
        <v>7</v>
      </c>
      <c r="F8" s="23" t="s">
        <v>8</v>
      </c>
      <c r="G8" s="40" t="s">
        <v>9</v>
      </c>
      <c r="H8" s="24" t="s">
        <v>10</v>
      </c>
      <c r="I8" s="24" t="s">
        <v>11</v>
      </c>
      <c r="J8" s="41" t="s">
        <v>12</v>
      </c>
    </row>
    <row r="9" spans="1:10" x14ac:dyDescent="0.2">
      <c r="A9" s="29">
        <v>45689</v>
      </c>
      <c r="B9" s="29" t="s">
        <v>13</v>
      </c>
      <c r="C9" s="30"/>
      <c r="D9" s="30"/>
      <c r="E9" s="30"/>
      <c r="F9" s="30"/>
      <c r="G9" s="31"/>
      <c r="H9" s="32">
        <f>J9-I9</f>
        <v>0</v>
      </c>
      <c r="I9" s="33"/>
      <c r="J9" s="33"/>
    </row>
    <row r="10" spans="1:10" x14ac:dyDescent="0.2">
      <c r="A10" s="29">
        <v>45690</v>
      </c>
      <c r="B10" s="29" t="s">
        <v>14</v>
      </c>
      <c r="C10" s="30"/>
      <c r="D10" s="30"/>
      <c r="E10" s="30"/>
      <c r="F10" s="30"/>
      <c r="G10" s="31"/>
      <c r="H10" s="32">
        <f>J10-I10</f>
        <v>0</v>
      </c>
      <c r="I10" s="33"/>
      <c r="J10" s="33"/>
    </row>
    <row r="11" spans="1:10" ht="75.599999999999994" x14ac:dyDescent="0.2">
      <c r="A11" s="20">
        <v>45691</v>
      </c>
      <c r="B11" s="20" t="s">
        <v>15</v>
      </c>
      <c r="C11" s="25" t="s">
        <v>16</v>
      </c>
      <c r="D11" s="25" t="s">
        <v>17</v>
      </c>
      <c r="E11" s="25" t="s">
        <v>18</v>
      </c>
      <c r="F11" s="25" t="s">
        <v>19</v>
      </c>
      <c r="G11" s="26" t="s">
        <v>20</v>
      </c>
      <c r="H11" s="27">
        <f>J11-I11</f>
        <v>0.38194444444444448</v>
      </c>
      <c r="I11" s="28">
        <v>0.33333333333333331</v>
      </c>
      <c r="J11" s="28">
        <v>0.71527777777777779</v>
      </c>
    </row>
    <row r="12" spans="1:10" ht="88.2" x14ac:dyDescent="0.2">
      <c r="A12" s="20">
        <v>45699</v>
      </c>
      <c r="B12" s="20" t="s">
        <v>21</v>
      </c>
      <c r="C12" s="25" t="s">
        <v>16</v>
      </c>
      <c r="D12" s="25" t="s">
        <v>17</v>
      </c>
      <c r="E12" s="25" t="s">
        <v>18</v>
      </c>
      <c r="F12" s="25" t="s">
        <v>19</v>
      </c>
      <c r="G12" s="26" t="s">
        <v>22</v>
      </c>
      <c r="H12" s="27">
        <f t="shared" ref="H12:H29" si="0">J12-I12</f>
        <v>0.41666666666666669</v>
      </c>
      <c r="I12" s="28">
        <v>0.33333333333333331</v>
      </c>
      <c r="J12" s="28">
        <v>0.75</v>
      </c>
    </row>
    <row r="13" spans="1:10" ht="102.6" customHeight="1" x14ac:dyDescent="0.2">
      <c r="A13" s="20">
        <v>45700</v>
      </c>
      <c r="B13" s="20" t="s">
        <v>23</v>
      </c>
      <c r="C13" s="25" t="s">
        <v>16</v>
      </c>
      <c r="D13" s="25" t="s">
        <v>17</v>
      </c>
      <c r="E13" s="25" t="s">
        <v>18</v>
      </c>
      <c r="F13" s="25" t="s">
        <v>19</v>
      </c>
      <c r="G13" s="26" t="s">
        <v>24</v>
      </c>
      <c r="H13" s="27">
        <f t="shared" si="0"/>
        <v>0.41666666666666669</v>
      </c>
      <c r="I13" s="28">
        <v>0.33333333333333331</v>
      </c>
      <c r="J13" s="28">
        <v>0.75</v>
      </c>
    </row>
    <row r="14" spans="1:10" ht="56.4" customHeight="1" x14ac:dyDescent="0.2">
      <c r="A14" s="20">
        <v>45701</v>
      </c>
      <c r="B14" s="20" t="s">
        <v>25</v>
      </c>
      <c r="C14" s="25" t="s">
        <v>16</v>
      </c>
      <c r="D14" s="25" t="s">
        <v>17</v>
      </c>
      <c r="E14" s="25" t="s">
        <v>18</v>
      </c>
      <c r="F14" s="25" t="s">
        <v>19</v>
      </c>
      <c r="G14" s="26" t="s">
        <v>26</v>
      </c>
      <c r="H14" s="27">
        <f t="shared" si="0"/>
        <v>0.40277777777777785</v>
      </c>
      <c r="I14" s="28">
        <v>0.33333333333333331</v>
      </c>
      <c r="J14" s="28">
        <v>0.73611111111111116</v>
      </c>
    </row>
    <row r="15" spans="1:10" ht="72" customHeight="1" x14ac:dyDescent="0.2">
      <c r="A15" s="20">
        <v>45702</v>
      </c>
      <c r="B15" s="20" t="s">
        <v>27</v>
      </c>
      <c r="C15" s="25" t="s">
        <v>16</v>
      </c>
      <c r="D15" s="25" t="s">
        <v>17</v>
      </c>
      <c r="E15" s="25" t="s">
        <v>18</v>
      </c>
      <c r="F15" s="25" t="s">
        <v>19</v>
      </c>
      <c r="G15" s="26" t="s">
        <v>28</v>
      </c>
      <c r="H15" s="27">
        <f t="shared" si="0"/>
        <v>0.40625000000000006</v>
      </c>
      <c r="I15" s="28">
        <v>0.33333333333333331</v>
      </c>
      <c r="J15" s="28">
        <v>0.73958333333333337</v>
      </c>
    </row>
    <row r="16" spans="1:10" x14ac:dyDescent="0.2">
      <c r="A16" s="29">
        <v>45703</v>
      </c>
      <c r="B16" s="29" t="s">
        <v>13</v>
      </c>
      <c r="C16" s="30"/>
      <c r="D16" s="30"/>
      <c r="E16" s="30"/>
      <c r="F16" s="30"/>
      <c r="G16" s="31"/>
      <c r="H16" s="32">
        <f t="shared" si="0"/>
        <v>0</v>
      </c>
      <c r="I16" s="33"/>
      <c r="J16" s="33"/>
    </row>
    <row r="17" spans="1:10" x14ac:dyDescent="0.2">
      <c r="A17" s="29">
        <v>45704</v>
      </c>
      <c r="B17" s="29" t="s">
        <v>14</v>
      </c>
      <c r="C17" s="30"/>
      <c r="D17" s="30"/>
      <c r="E17" s="30"/>
      <c r="F17" s="30"/>
      <c r="G17" s="31"/>
      <c r="H17" s="32">
        <f t="shared" si="0"/>
        <v>0</v>
      </c>
      <c r="I17" s="33"/>
      <c r="J17" s="33"/>
    </row>
    <row r="18" spans="1:10" ht="88.2" x14ac:dyDescent="0.2">
      <c r="A18" s="20">
        <v>45705</v>
      </c>
      <c r="B18" s="20" t="s">
        <v>15</v>
      </c>
      <c r="C18" s="25" t="s">
        <v>16</v>
      </c>
      <c r="D18" s="25" t="s">
        <v>17</v>
      </c>
      <c r="E18" s="25" t="s">
        <v>18</v>
      </c>
      <c r="F18" s="25" t="s">
        <v>19</v>
      </c>
      <c r="G18" s="26" t="s">
        <v>29</v>
      </c>
      <c r="H18" s="27">
        <f t="shared" ref="H18" si="1">J18-I18</f>
        <v>0.3888888888888889</v>
      </c>
      <c r="I18" s="28">
        <v>0.33333333333333331</v>
      </c>
      <c r="J18" s="28">
        <v>0.72222222222222221</v>
      </c>
    </row>
    <row r="19" spans="1:10" ht="88.2" x14ac:dyDescent="0.2">
      <c r="A19" s="20">
        <v>45706</v>
      </c>
      <c r="B19" s="20" t="s">
        <v>21</v>
      </c>
      <c r="C19" s="25" t="s">
        <v>16</v>
      </c>
      <c r="D19" s="25" t="s">
        <v>17</v>
      </c>
      <c r="E19" s="25" t="s">
        <v>18</v>
      </c>
      <c r="F19" s="25" t="s">
        <v>19</v>
      </c>
      <c r="G19" s="26" t="s">
        <v>29</v>
      </c>
      <c r="H19" s="27">
        <f t="shared" si="0"/>
        <v>0.3888888888888889</v>
      </c>
      <c r="I19" s="28">
        <v>0.33333333333333331</v>
      </c>
      <c r="J19" s="28">
        <v>0.72222222222222221</v>
      </c>
    </row>
    <row r="20" spans="1:10" ht="63" x14ac:dyDescent="0.2">
      <c r="A20" s="20">
        <v>45707</v>
      </c>
      <c r="B20" s="20" t="s">
        <v>23</v>
      </c>
      <c r="C20" s="25" t="s">
        <v>16</v>
      </c>
      <c r="D20" s="25" t="s">
        <v>17</v>
      </c>
      <c r="E20" s="25" t="s">
        <v>18</v>
      </c>
      <c r="F20" s="25" t="s">
        <v>19</v>
      </c>
      <c r="G20" s="26" t="s">
        <v>30</v>
      </c>
      <c r="H20" s="27">
        <f t="shared" si="0"/>
        <v>0.39583333333333331</v>
      </c>
      <c r="I20" s="28">
        <v>0.33333333333333331</v>
      </c>
      <c r="J20" s="28">
        <v>0.72916666666666663</v>
      </c>
    </row>
    <row r="21" spans="1:10" ht="75.599999999999994" x14ac:dyDescent="0.2">
      <c r="A21" s="20">
        <v>45708</v>
      </c>
      <c r="B21" s="20" t="s">
        <v>25</v>
      </c>
      <c r="C21" s="25" t="s">
        <v>16</v>
      </c>
      <c r="D21" s="25" t="s">
        <v>17</v>
      </c>
      <c r="E21" s="25" t="s">
        <v>18</v>
      </c>
      <c r="F21" s="25" t="s">
        <v>19</v>
      </c>
      <c r="G21" s="26" t="s">
        <v>31</v>
      </c>
      <c r="H21" s="27">
        <f t="shared" si="0"/>
        <v>0.39583333333333331</v>
      </c>
      <c r="I21" s="28">
        <v>0.33333333333333331</v>
      </c>
      <c r="J21" s="28">
        <v>0.72916666666666663</v>
      </c>
    </row>
    <row r="22" spans="1:10" ht="63" x14ac:dyDescent="0.2">
      <c r="A22" s="20">
        <v>45709</v>
      </c>
      <c r="B22" s="20" t="s">
        <v>27</v>
      </c>
      <c r="C22" s="25" t="s">
        <v>16</v>
      </c>
      <c r="D22" s="25" t="s">
        <v>17</v>
      </c>
      <c r="E22" s="25" t="s">
        <v>18</v>
      </c>
      <c r="F22" s="25" t="s">
        <v>19</v>
      </c>
      <c r="G22" s="26" t="s">
        <v>32</v>
      </c>
      <c r="H22" s="27">
        <f t="shared" si="0"/>
        <v>0.39583333333333331</v>
      </c>
      <c r="I22" s="28">
        <v>0.33333333333333331</v>
      </c>
      <c r="J22" s="28">
        <v>0.72916666666666663</v>
      </c>
    </row>
    <row r="23" spans="1:10" x14ac:dyDescent="0.2">
      <c r="A23" s="29">
        <v>45710</v>
      </c>
      <c r="B23" s="29" t="s">
        <v>13</v>
      </c>
      <c r="C23" s="30"/>
      <c r="D23" s="30"/>
      <c r="E23" s="30"/>
      <c r="F23" s="30"/>
      <c r="G23" s="31"/>
      <c r="H23" s="32">
        <f t="shared" si="0"/>
        <v>0</v>
      </c>
      <c r="I23" s="33"/>
      <c r="J23" s="33"/>
    </row>
    <row r="24" spans="1:10" x14ac:dyDescent="0.2">
      <c r="A24" s="29">
        <v>45711</v>
      </c>
      <c r="B24" s="29" t="s">
        <v>14</v>
      </c>
      <c r="C24" s="30"/>
      <c r="D24" s="30"/>
      <c r="E24" s="30"/>
      <c r="F24" s="30"/>
      <c r="G24" s="31"/>
      <c r="H24" s="32">
        <f t="shared" si="0"/>
        <v>0</v>
      </c>
      <c r="I24" s="33"/>
      <c r="J24" s="33"/>
    </row>
    <row r="25" spans="1:10" ht="63" x14ac:dyDescent="0.2">
      <c r="A25" s="20">
        <v>45712</v>
      </c>
      <c r="B25" s="20" t="s">
        <v>15</v>
      </c>
      <c r="C25" s="25" t="s">
        <v>16</v>
      </c>
      <c r="D25" s="25" t="s">
        <v>17</v>
      </c>
      <c r="E25" s="25" t="s">
        <v>18</v>
      </c>
      <c r="F25" s="25" t="s">
        <v>19</v>
      </c>
      <c r="G25" s="107" t="s">
        <v>33</v>
      </c>
      <c r="H25" s="27">
        <f t="shared" si="0"/>
        <v>0.38194444444444448</v>
      </c>
      <c r="I25" s="28">
        <v>0.33333333333333331</v>
      </c>
      <c r="J25" s="28">
        <v>0.71527777777777779</v>
      </c>
    </row>
    <row r="26" spans="1:10" ht="75.599999999999994" x14ac:dyDescent="0.2">
      <c r="A26" s="20">
        <v>45713</v>
      </c>
      <c r="B26" s="20" t="s">
        <v>21</v>
      </c>
      <c r="C26" s="25" t="s">
        <v>16</v>
      </c>
      <c r="D26" s="25" t="s">
        <v>17</v>
      </c>
      <c r="E26" s="25" t="s">
        <v>18</v>
      </c>
      <c r="F26" s="25" t="s">
        <v>19</v>
      </c>
      <c r="G26" s="107" t="s">
        <v>34</v>
      </c>
      <c r="H26" s="27">
        <f t="shared" si="0"/>
        <v>0.43750000000000006</v>
      </c>
      <c r="I26" s="28">
        <v>0.33333333333333331</v>
      </c>
      <c r="J26" s="28">
        <v>0.77083333333333337</v>
      </c>
    </row>
    <row r="27" spans="1:10" ht="88.2" x14ac:dyDescent="0.2">
      <c r="A27" s="20">
        <v>45714</v>
      </c>
      <c r="B27" s="20" t="s">
        <v>23</v>
      </c>
      <c r="C27" s="25" t="s">
        <v>16</v>
      </c>
      <c r="D27" s="25" t="s">
        <v>17</v>
      </c>
      <c r="E27" s="25" t="s">
        <v>18</v>
      </c>
      <c r="F27" s="25" t="s">
        <v>19</v>
      </c>
      <c r="G27" s="26" t="s">
        <v>35</v>
      </c>
      <c r="H27" s="27">
        <f t="shared" si="0"/>
        <v>0.38194444444444448</v>
      </c>
      <c r="I27" s="28">
        <v>0.33333333333333331</v>
      </c>
      <c r="J27" s="28">
        <v>0.71527777777777779</v>
      </c>
    </row>
    <row r="28" spans="1:10" ht="88.2" x14ac:dyDescent="0.2">
      <c r="A28" s="20">
        <v>45715</v>
      </c>
      <c r="B28" s="20" t="s">
        <v>25</v>
      </c>
      <c r="C28" s="25" t="s">
        <v>16</v>
      </c>
      <c r="D28" s="25" t="s">
        <v>17</v>
      </c>
      <c r="E28" s="25" t="s">
        <v>18</v>
      </c>
      <c r="F28" s="25" t="s">
        <v>19</v>
      </c>
      <c r="G28" s="108" t="s">
        <v>36</v>
      </c>
      <c r="H28" s="27">
        <f t="shared" si="0"/>
        <v>0.38194444444444448</v>
      </c>
      <c r="I28" s="28">
        <v>0.33333333333333331</v>
      </c>
      <c r="J28" s="28">
        <v>0.71527777777777779</v>
      </c>
    </row>
    <row r="29" spans="1:10" ht="88.2" x14ac:dyDescent="0.2">
      <c r="A29" s="20">
        <v>45716</v>
      </c>
      <c r="B29" s="20" t="s">
        <v>27</v>
      </c>
      <c r="C29" s="25" t="s">
        <v>16</v>
      </c>
      <c r="D29" s="25" t="s">
        <v>17</v>
      </c>
      <c r="E29" s="25" t="s">
        <v>18</v>
      </c>
      <c r="F29" s="25" t="s">
        <v>19</v>
      </c>
      <c r="G29" s="107" t="s">
        <v>37</v>
      </c>
      <c r="H29" s="27">
        <f t="shared" si="0"/>
        <v>0.38194444444444448</v>
      </c>
      <c r="I29" s="28">
        <v>0.33333333333333331</v>
      </c>
      <c r="J29" s="28">
        <v>0.71527777777777779</v>
      </c>
    </row>
    <row r="30" spans="1:10" ht="13.95" customHeight="1" thickBot="1" x14ac:dyDescent="0.3">
      <c r="A30" s="44"/>
      <c r="B30" s="43"/>
      <c r="C30" s="43"/>
      <c r="D30" s="43"/>
      <c r="E30" s="43"/>
      <c r="F30" s="43"/>
      <c r="G30" s="43"/>
      <c r="H30" s="34"/>
      <c r="I30" s="35"/>
    </row>
    <row r="31" spans="1:10" ht="13.95" customHeight="1" x14ac:dyDescent="0.25">
      <c r="A31" s="2"/>
      <c r="B31" s="2"/>
      <c r="C31" s="3"/>
      <c r="D31" s="4"/>
      <c r="E31" s="5" t="s">
        <v>38</v>
      </c>
      <c r="F31" s="6">
        <f>F32*8</f>
        <v>160</v>
      </c>
      <c r="H31" s="38"/>
    </row>
    <row r="32" spans="1:10" ht="13.95" customHeight="1" thickBot="1" x14ac:dyDescent="0.3">
      <c r="A32" s="2"/>
      <c r="B32" s="2"/>
      <c r="C32" s="7"/>
      <c r="D32" s="1"/>
      <c r="E32" s="8" t="s">
        <v>39</v>
      </c>
      <c r="F32" s="9">
        <v>20</v>
      </c>
      <c r="H32" s="38"/>
    </row>
    <row r="33" spans="1:8" ht="13.95" customHeight="1" thickBot="1" x14ac:dyDescent="0.3">
      <c r="A33" s="109" t="s">
        <v>40</v>
      </c>
      <c r="B33" s="109"/>
      <c r="C33" s="109"/>
      <c r="D33" s="10"/>
      <c r="E33" s="1"/>
      <c r="F33" s="1"/>
      <c r="H33" s="38"/>
    </row>
    <row r="34" spans="1:8" ht="13.8" x14ac:dyDescent="0.25">
      <c r="A34" s="11"/>
      <c r="B34" s="11"/>
      <c r="C34" s="4"/>
      <c r="D34" s="4"/>
      <c r="E34" s="12" t="s">
        <v>41</v>
      </c>
      <c r="F34" s="13">
        <f>SUMIF(F9:F29,"Billable",H9:H29)</f>
        <v>0</v>
      </c>
      <c r="H34" s="36"/>
    </row>
    <row r="35" spans="1:8" ht="15" customHeight="1" thickBot="1" x14ac:dyDescent="0.3">
      <c r="A35" s="110" t="s">
        <v>42</v>
      </c>
      <c r="B35" s="110"/>
      <c r="C35" s="110"/>
      <c r="D35" s="14"/>
      <c r="E35" s="15" t="s">
        <v>43</v>
      </c>
      <c r="F35" s="16">
        <f>SUMIF(F9:F29,"Non-Billable",H9:H29)</f>
        <v>5.9548611111111125</v>
      </c>
      <c r="H35" s="38"/>
    </row>
    <row r="36" spans="1:8" ht="14.4" thickBot="1" x14ac:dyDescent="0.3">
      <c r="A36" s="1"/>
      <c r="B36" s="1"/>
      <c r="C36" s="1"/>
      <c r="D36" s="1"/>
      <c r="E36" s="17" t="s">
        <v>44</v>
      </c>
      <c r="F36" s="42">
        <f>F34+F35</f>
        <v>5.9548611111111125</v>
      </c>
      <c r="H36" s="38"/>
    </row>
    <row r="37" spans="1:8" ht="13.8" thickBot="1" x14ac:dyDescent="0.3">
      <c r="A37" s="1"/>
      <c r="B37" s="1"/>
      <c r="C37" s="1"/>
      <c r="D37" s="1"/>
      <c r="E37" s="1"/>
      <c r="F37" s="1"/>
      <c r="H37" s="38"/>
    </row>
    <row r="38" spans="1:8" ht="13.8" thickBot="1" x14ac:dyDescent="0.3">
      <c r="A38" s="1"/>
      <c r="B38" s="1"/>
      <c r="C38" s="1"/>
      <c r="D38" s="1"/>
      <c r="E38" s="18" t="s">
        <v>45</v>
      </c>
      <c r="F38" s="19"/>
      <c r="H38" s="38"/>
    </row>
    <row r="39" spans="1:8" ht="13.2" thickBot="1" x14ac:dyDescent="0.25">
      <c r="E39" s="37"/>
      <c r="H39" s="38"/>
    </row>
  </sheetData>
  <mergeCells count="2">
    <mergeCell ref="A33:C33"/>
    <mergeCell ref="A35:C3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3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30:E31 D33:E35 E38">
    <cfRule type="containsText" dxfId="22" priority="1" operator="containsText" text="Religious Leave">
      <formula>NOT(ISERROR(SEARCH("Religious Leave",D30)))</formula>
    </cfRule>
    <cfRule type="containsText" dxfId="21" priority="2" operator="containsText" text="Birthday Leave">
      <formula>NOT(ISERROR(SEARCH("Birthday Leave",D30)))</formula>
    </cfRule>
    <cfRule type="containsText" dxfId="20" priority="3" operator="containsText" text="Study Leave">
      <formula>NOT(ISERROR(SEARCH("Study Leave",D30)))</formula>
    </cfRule>
    <cfRule type="containsText" dxfId="19" priority="4" operator="containsText" text="Family Responsibility Leave">
      <formula>NOT(ISERROR(SEARCH("Family Responsibility Leave",D30)))</formula>
    </cfRule>
    <cfRule type="containsText" dxfId="18" priority="5" operator="containsText" text="Sick Leave">
      <formula>NOT(ISERROR(SEARCH("Sick Leave",D30)))</formula>
    </cfRule>
    <cfRule type="containsText" dxfId="17" priority="6" operator="containsText" text="Annual Leave">
      <formula>NOT(ISERROR(SEARCH("Annual Leave",D30)))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29" xr:uid="{CE0786D6-D6FC-4D29-A71B-4E1546091D4D}">
      <formula1>0</formula1>
      <formula2>0.999988425925926</formula2>
    </dataValidation>
  </dataValidations>
  <pageMargins left="0.7" right="0.7" top="0.75" bottom="0.75" header="0.3" footer="0.3"/>
  <pageSetup paperSize="9" scale="75" orientation="portrait" horizontalDpi="4294967293"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375413B-0301-4C39-BE43-5A483338A0E5}">
          <x14:formula1>
            <xm:f>Key!$H$3:$H$62</xm:f>
          </x14:formula1>
          <xm:sqref>B5</xm:sqref>
        </x14:dataValidation>
        <x14:dataValidation type="list" allowBlank="1" showInputMessage="1" showErrorMessage="1" xr:uid="{330989AD-23D3-40C7-8F80-A5E41B510EE5}">
          <x14:formula1>
            <xm:f>Key!$K$3:$K$4</xm:f>
          </x14:formula1>
          <xm:sqref>F9:F29</xm:sqref>
        </x14:dataValidation>
        <x14:dataValidation type="list" allowBlank="1" showInputMessage="1" showErrorMessage="1" xr:uid="{B2DFC771-5C46-4C68-BCEC-AB576F2398A7}">
          <x14:formula1>
            <xm:f>Key!$B$2:$B$48</xm:f>
          </x14:formula1>
          <xm:sqref>C9:C29</xm:sqref>
        </x14:dataValidation>
        <x14:dataValidation type="list" allowBlank="1" showInputMessage="1" showErrorMessage="1" xr:uid="{55545D3E-18E2-4FBA-A7F1-0F256C99991F}">
          <x14:formula1>
            <xm:f>Key!$F$3:$F$54</xm:f>
          </x14:formula1>
          <xm:sqref>E9:E29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9"/>
  <sheetViews>
    <sheetView tabSelected="1" zoomScale="75" zoomScaleNormal="75" workbookViewId="0">
      <selection activeCell="A8" sqref="A8:J39"/>
    </sheetView>
  </sheetViews>
  <sheetFormatPr defaultColWidth="8.69921875" defaultRowHeight="12.6" x14ac:dyDescent="0.2"/>
  <cols>
    <col min="1" max="1" width="12" style="21" customWidth="1"/>
    <col min="2" max="2" width="13.09765625" style="21" customWidth="1"/>
    <col min="3" max="3" width="16.19921875" style="21" customWidth="1"/>
    <col min="4" max="5" width="20" style="21" customWidth="1"/>
    <col min="6" max="6" width="23.09765625" style="21" customWidth="1"/>
    <col min="7" max="7" width="34" style="21" customWidth="1"/>
    <col min="8" max="16384" width="8.69921875" style="21"/>
  </cols>
  <sheetData>
    <row r="5" spans="1:10" x14ac:dyDescent="0.2">
      <c r="A5" s="35" t="s">
        <v>0</v>
      </c>
      <c r="B5" s="21" t="s">
        <v>1</v>
      </c>
      <c r="C5" s="35"/>
      <c r="H5" s="38"/>
    </row>
    <row r="6" spans="1:10" x14ac:dyDescent="0.2">
      <c r="A6" s="35" t="s">
        <v>2</v>
      </c>
      <c r="B6" s="82">
        <f>F44</f>
        <v>0</v>
      </c>
      <c r="C6" s="35"/>
      <c r="D6" s="35"/>
      <c r="E6" s="35"/>
      <c r="H6" s="38"/>
      <c r="J6" s="39"/>
    </row>
    <row r="7" spans="1:10" x14ac:dyDescent="0.2">
      <c r="H7" s="38"/>
    </row>
    <row r="8" spans="1:10" ht="25.2" x14ac:dyDescent="0.2">
      <c r="A8" s="22" t="s">
        <v>3</v>
      </c>
      <c r="B8" s="23" t="s">
        <v>4</v>
      </c>
      <c r="C8" s="23" t="s">
        <v>5</v>
      </c>
      <c r="D8" s="23" t="s">
        <v>6</v>
      </c>
      <c r="E8" s="23" t="s">
        <v>7</v>
      </c>
      <c r="F8" s="23" t="s">
        <v>8</v>
      </c>
      <c r="G8" s="40" t="s">
        <v>9</v>
      </c>
      <c r="H8" s="24" t="s">
        <v>10</v>
      </c>
      <c r="I8" s="24" t="s">
        <v>11</v>
      </c>
      <c r="J8" s="41" t="s">
        <v>12</v>
      </c>
    </row>
    <row r="9" spans="1:10" x14ac:dyDescent="0.2">
      <c r="A9" s="29">
        <v>45717</v>
      </c>
      <c r="B9" s="29" t="s">
        <v>13</v>
      </c>
      <c r="C9" s="30"/>
      <c r="D9" s="30"/>
      <c r="E9" s="30"/>
      <c r="F9" s="30"/>
      <c r="G9" s="31"/>
      <c r="H9" s="32">
        <f>J9-I9</f>
        <v>0</v>
      </c>
      <c r="I9" s="33"/>
      <c r="J9" s="33"/>
    </row>
    <row r="10" spans="1:10" x14ac:dyDescent="0.2">
      <c r="A10" s="29">
        <v>45718</v>
      </c>
      <c r="B10" s="29" t="s">
        <v>14</v>
      </c>
      <c r="C10" s="30"/>
      <c r="D10" s="30"/>
      <c r="E10" s="30"/>
      <c r="F10" s="30"/>
      <c r="G10" s="31"/>
      <c r="H10" s="32">
        <f t="shared" ref="H10:H38" si="0">J10-I10</f>
        <v>0</v>
      </c>
      <c r="I10" s="33"/>
      <c r="J10" s="33"/>
    </row>
    <row r="11" spans="1:10" ht="100.8" x14ac:dyDescent="0.2">
      <c r="A11" s="20">
        <v>45719</v>
      </c>
      <c r="B11" s="20" t="s">
        <v>15</v>
      </c>
      <c r="C11" s="25" t="s">
        <v>16</v>
      </c>
      <c r="D11" s="25" t="s">
        <v>17</v>
      </c>
      <c r="E11" s="25" t="s">
        <v>18</v>
      </c>
      <c r="F11" s="25" t="s">
        <v>19</v>
      </c>
      <c r="G11" s="26" t="s">
        <v>46</v>
      </c>
      <c r="H11" s="27">
        <f t="shared" si="0"/>
        <v>0.37500000000000006</v>
      </c>
      <c r="I11" s="28">
        <v>0.33333333333333331</v>
      </c>
      <c r="J11" s="28">
        <v>0.70833333333333337</v>
      </c>
    </row>
    <row r="12" spans="1:10" ht="63" x14ac:dyDescent="0.2">
      <c r="A12" s="20">
        <v>45720</v>
      </c>
      <c r="B12" s="20" t="s">
        <v>21</v>
      </c>
      <c r="C12" s="25" t="s">
        <v>16</v>
      </c>
      <c r="D12" s="25" t="s">
        <v>17</v>
      </c>
      <c r="E12" s="25" t="s">
        <v>18</v>
      </c>
      <c r="F12" s="25" t="s">
        <v>19</v>
      </c>
      <c r="G12" s="26" t="s">
        <v>47</v>
      </c>
      <c r="H12" s="27">
        <f t="shared" si="0"/>
        <v>0.3888888888888889</v>
      </c>
      <c r="I12" s="28">
        <v>0.33333333333333331</v>
      </c>
      <c r="J12" s="28">
        <v>0.72222222222222221</v>
      </c>
    </row>
    <row r="13" spans="1:10" ht="88.2" x14ac:dyDescent="0.2">
      <c r="A13" s="20">
        <v>45721</v>
      </c>
      <c r="B13" s="20" t="s">
        <v>23</v>
      </c>
      <c r="C13" s="25" t="s">
        <v>16</v>
      </c>
      <c r="D13" s="25" t="s">
        <v>17</v>
      </c>
      <c r="E13" s="25" t="s">
        <v>18</v>
      </c>
      <c r="F13" s="25" t="s">
        <v>19</v>
      </c>
      <c r="G13" s="26" t="s">
        <v>48</v>
      </c>
      <c r="H13" s="27">
        <f t="shared" si="0"/>
        <v>0.38194444444444448</v>
      </c>
      <c r="I13" s="28">
        <v>0.33333333333333331</v>
      </c>
      <c r="J13" s="28">
        <v>0.71527777777777779</v>
      </c>
    </row>
    <row r="14" spans="1:10" ht="115.95" customHeight="1" x14ac:dyDescent="0.2">
      <c r="A14" s="20">
        <v>45722</v>
      </c>
      <c r="B14" s="20" t="s">
        <v>25</v>
      </c>
      <c r="C14" s="25" t="s">
        <v>16</v>
      </c>
      <c r="D14" s="25" t="s">
        <v>17</v>
      </c>
      <c r="E14" s="25" t="s">
        <v>18</v>
      </c>
      <c r="F14" s="25" t="s">
        <v>19</v>
      </c>
      <c r="G14" s="26" t="s">
        <v>49</v>
      </c>
      <c r="H14" s="27">
        <f t="shared" si="0"/>
        <v>0.37500000000000006</v>
      </c>
      <c r="I14" s="28">
        <v>0.33333333333333331</v>
      </c>
      <c r="J14" s="28">
        <v>0.70833333333333337</v>
      </c>
    </row>
    <row r="15" spans="1:10" ht="79.2" customHeight="1" x14ac:dyDescent="0.2">
      <c r="A15" s="20">
        <v>45723</v>
      </c>
      <c r="B15" s="20" t="s">
        <v>27</v>
      </c>
      <c r="C15" s="25" t="s">
        <v>16</v>
      </c>
      <c r="D15" s="25" t="s">
        <v>17</v>
      </c>
      <c r="E15" s="25" t="s">
        <v>18</v>
      </c>
      <c r="F15" s="25" t="s">
        <v>19</v>
      </c>
      <c r="G15" s="26" t="s">
        <v>50</v>
      </c>
      <c r="H15" s="27">
        <f t="shared" si="0"/>
        <v>0.37500000000000006</v>
      </c>
      <c r="I15" s="28">
        <v>0.33333333333333331</v>
      </c>
      <c r="J15" s="28">
        <v>0.70833333333333337</v>
      </c>
    </row>
    <row r="16" spans="1:10" x14ac:dyDescent="0.2">
      <c r="A16" s="29">
        <v>45724</v>
      </c>
      <c r="B16" s="29" t="s">
        <v>13</v>
      </c>
      <c r="C16" s="30"/>
      <c r="D16" s="30"/>
      <c r="E16" s="30"/>
      <c r="F16" s="30"/>
      <c r="G16" s="31"/>
      <c r="H16" s="32">
        <f t="shared" si="0"/>
        <v>0</v>
      </c>
      <c r="I16" s="33"/>
      <c r="J16" s="33"/>
    </row>
    <row r="17" spans="1:10" x14ac:dyDescent="0.2">
      <c r="A17" s="29">
        <v>45725</v>
      </c>
      <c r="B17" s="29" t="s">
        <v>14</v>
      </c>
      <c r="C17" s="30"/>
      <c r="D17" s="30"/>
      <c r="E17" s="30"/>
      <c r="F17" s="30"/>
      <c r="G17" s="31"/>
      <c r="H17" s="32">
        <f t="shared" si="0"/>
        <v>0</v>
      </c>
      <c r="I17" s="33"/>
      <c r="J17" s="33"/>
    </row>
    <row r="18" spans="1:10" ht="88.2" x14ac:dyDescent="0.2">
      <c r="A18" s="20">
        <v>45726</v>
      </c>
      <c r="B18" s="20" t="s">
        <v>15</v>
      </c>
      <c r="C18" s="25" t="s">
        <v>16</v>
      </c>
      <c r="D18" s="25" t="s">
        <v>17</v>
      </c>
      <c r="E18" s="25" t="s">
        <v>18</v>
      </c>
      <c r="F18" s="25" t="s">
        <v>19</v>
      </c>
      <c r="G18" s="26" t="s">
        <v>51</v>
      </c>
      <c r="H18" s="27">
        <f t="shared" si="0"/>
        <v>0.3888888888888889</v>
      </c>
      <c r="I18" s="28">
        <v>0.33333333333333331</v>
      </c>
      <c r="J18" s="28">
        <v>0.72222222222222221</v>
      </c>
    </row>
    <row r="19" spans="1:10" ht="103.2" customHeight="1" x14ac:dyDescent="0.2">
      <c r="A19" s="20">
        <v>45727</v>
      </c>
      <c r="B19" s="20" t="s">
        <v>21</v>
      </c>
      <c r="C19" s="25" t="s">
        <v>16</v>
      </c>
      <c r="D19" s="25" t="s">
        <v>17</v>
      </c>
      <c r="E19" s="25" t="s">
        <v>18</v>
      </c>
      <c r="F19" s="25" t="s">
        <v>19</v>
      </c>
      <c r="G19" s="26" t="s">
        <v>52</v>
      </c>
      <c r="H19" s="27">
        <f t="shared" si="0"/>
        <v>0.39930555555555552</v>
      </c>
      <c r="I19" s="28">
        <v>0.33333333333333331</v>
      </c>
      <c r="J19" s="28">
        <v>0.73263888888888884</v>
      </c>
    </row>
    <row r="20" spans="1:10" x14ac:dyDescent="0.2">
      <c r="A20" s="20">
        <v>45728</v>
      </c>
      <c r="B20" s="20" t="s">
        <v>23</v>
      </c>
      <c r="C20" s="25" t="s">
        <v>16</v>
      </c>
      <c r="D20" s="25" t="s">
        <v>17</v>
      </c>
      <c r="E20" s="25" t="s">
        <v>53</v>
      </c>
      <c r="F20" s="25" t="s">
        <v>19</v>
      </c>
      <c r="G20" s="26" t="s">
        <v>54</v>
      </c>
      <c r="H20" s="27">
        <f t="shared" si="0"/>
        <v>0</v>
      </c>
      <c r="I20" s="28">
        <v>0</v>
      </c>
      <c r="J20" s="28">
        <v>0</v>
      </c>
    </row>
    <row r="21" spans="1:10" x14ac:dyDescent="0.2">
      <c r="A21" s="20">
        <v>45729</v>
      </c>
      <c r="B21" s="20" t="s">
        <v>25</v>
      </c>
      <c r="C21" s="25" t="s">
        <v>16</v>
      </c>
      <c r="D21" s="25" t="s">
        <v>17</v>
      </c>
      <c r="E21" s="25" t="s">
        <v>53</v>
      </c>
      <c r="F21" s="25" t="s">
        <v>19</v>
      </c>
      <c r="G21" s="26" t="s">
        <v>54</v>
      </c>
      <c r="H21" s="27">
        <f t="shared" si="0"/>
        <v>0</v>
      </c>
      <c r="I21" s="28">
        <v>0</v>
      </c>
      <c r="J21" s="28">
        <v>0</v>
      </c>
    </row>
    <row r="22" spans="1:10" ht="75.599999999999994" x14ac:dyDescent="0.2">
      <c r="A22" s="20">
        <v>45730</v>
      </c>
      <c r="B22" s="20" t="s">
        <v>27</v>
      </c>
      <c r="C22" s="25" t="s">
        <v>16</v>
      </c>
      <c r="D22" s="25" t="s">
        <v>17</v>
      </c>
      <c r="E22" s="25" t="s">
        <v>18</v>
      </c>
      <c r="F22" s="25" t="s">
        <v>19</v>
      </c>
      <c r="G22" s="26" t="s">
        <v>55</v>
      </c>
      <c r="H22" s="27">
        <f t="shared" si="0"/>
        <v>0.40972222222222227</v>
      </c>
      <c r="I22" s="28">
        <v>0.33333333333333331</v>
      </c>
      <c r="J22" s="28">
        <v>0.74305555555555558</v>
      </c>
    </row>
    <row r="23" spans="1:10" x14ac:dyDescent="0.2">
      <c r="A23" s="29">
        <v>45731</v>
      </c>
      <c r="B23" s="29" t="s">
        <v>13</v>
      </c>
      <c r="C23" s="30"/>
      <c r="D23" s="30"/>
      <c r="E23" s="30"/>
      <c r="F23" s="30"/>
      <c r="G23" s="31"/>
      <c r="H23" s="32">
        <f t="shared" si="0"/>
        <v>0</v>
      </c>
      <c r="I23" s="33"/>
      <c r="J23" s="33"/>
    </row>
    <row r="24" spans="1:10" x14ac:dyDescent="0.2">
      <c r="A24" s="29">
        <v>45732</v>
      </c>
      <c r="B24" s="29" t="s">
        <v>14</v>
      </c>
      <c r="C24" s="30"/>
      <c r="D24" s="30"/>
      <c r="E24" s="30"/>
      <c r="F24" s="30"/>
      <c r="G24" s="31"/>
      <c r="H24" s="32">
        <f t="shared" si="0"/>
        <v>0</v>
      </c>
      <c r="I24" s="33"/>
      <c r="J24" s="33"/>
    </row>
    <row r="25" spans="1:10" ht="88.2" x14ac:dyDescent="0.2">
      <c r="A25" s="20">
        <v>45733</v>
      </c>
      <c r="B25" s="20" t="s">
        <v>15</v>
      </c>
      <c r="C25" s="25" t="s">
        <v>16</v>
      </c>
      <c r="D25" s="25" t="s">
        <v>17</v>
      </c>
      <c r="E25" s="25" t="s">
        <v>18</v>
      </c>
      <c r="F25" s="25" t="s">
        <v>19</v>
      </c>
      <c r="G25" s="26" t="s">
        <v>56</v>
      </c>
      <c r="H25" s="27">
        <f t="shared" si="0"/>
        <v>0.40277777777777785</v>
      </c>
      <c r="I25" s="28">
        <v>0.33333333333333331</v>
      </c>
      <c r="J25" s="28">
        <v>0.73611111111111116</v>
      </c>
    </row>
    <row r="26" spans="1:10" ht="100.8" x14ac:dyDescent="0.2">
      <c r="A26" s="20">
        <v>45734</v>
      </c>
      <c r="B26" s="20" t="s">
        <v>21</v>
      </c>
      <c r="C26" s="25" t="s">
        <v>16</v>
      </c>
      <c r="D26" s="25" t="s">
        <v>17</v>
      </c>
      <c r="E26" s="25" t="s">
        <v>18</v>
      </c>
      <c r="F26" s="25" t="s">
        <v>19</v>
      </c>
      <c r="G26" s="26" t="s">
        <v>57</v>
      </c>
      <c r="H26" s="27">
        <f t="shared" si="0"/>
        <v>0.41666666666666669</v>
      </c>
      <c r="I26" s="28">
        <v>0.33333333333333331</v>
      </c>
      <c r="J26" s="28">
        <v>0.75</v>
      </c>
    </row>
    <row r="27" spans="1:10" ht="138.6" x14ac:dyDescent="0.2">
      <c r="A27" s="20">
        <v>45735</v>
      </c>
      <c r="B27" s="20" t="s">
        <v>23</v>
      </c>
      <c r="C27" s="25" t="s">
        <v>16</v>
      </c>
      <c r="D27" s="25" t="s">
        <v>17</v>
      </c>
      <c r="E27" s="25" t="s">
        <v>18</v>
      </c>
      <c r="F27" s="25" t="s">
        <v>19</v>
      </c>
      <c r="G27" s="26" t="s">
        <v>58</v>
      </c>
      <c r="H27" s="27">
        <f t="shared" si="0"/>
        <v>0.43541666666666673</v>
      </c>
      <c r="I27" s="28">
        <v>0.33333333333333331</v>
      </c>
      <c r="J27" s="28">
        <v>0.76875000000000004</v>
      </c>
    </row>
    <row r="28" spans="1:10" ht="75.599999999999994" x14ac:dyDescent="0.2">
      <c r="A28" s="20">
        <v>45736</v>
      </c>
      <c r="B28" s="20" t="s">
        <v>25</v>
      </c>
      <c r="C28" s="25" t="s">
        <v>16</v>
      </c>
      <c r="D28" s="25" t="s">
        <v>17</v>
      </c>
      <c r="E28" s="25" t="s">
        <v>18</v>
      </c>
      <c r="F28" s="25" t="s">
        <v>19</v>
      </c>
      <c r="G28" s="26" t="s">
        <v>59</v>
      </c>
      <c r="H28" s="27">
        <f t="shared" si="0"/>
        <v>0.38194444444444448</v>
      </c>
      <c r="I28" s="28">
        <v>0.33333333333333331</v>
      </c>
      <c r="J28" s="28">
        <v>0.71527777777777779</v>
      </c>
    </row>
    <row r="29" spans="1:10" x14ac:dyDescent="0.2">
      <c r="A29" s="45">
        <v>45737</v>
      </c>
      <c r="B29" s="45" t="s">
        <v>27</v>
      </c>
      <c r="C29" s="46" t="s">
        <v>16</v>
      </c>
      <c r="D29" s="46"/>
      <c r="E29" s="46" t="s">
        <v>60</v>
      </c>
      <c r="F29" s="46" t="s">
        <v>19</v>
      </c>
      <c r="G29" s="47" t="s">
        <v>61</v>
      </c>
      <c r="H29" s="48">
        <f t="shared" si="0"/>
        <v>0.33333333333333331</v>
      </c>
      <c r="I29" s="49">
        <v>0.33333333333333331</v>
      </c>
      <c r="J29" s="49">
        <v>0.66666666666666663</v>
      </c>
    </row>
    <row r="30" spans="1:10" x14ac:dyDescent="0.2">
      <c r="A30" s="29">
        <v>45738</v>
      </c>
      <c r="B30" s="29" t="s">
        <v>13</v>
      </c>
      <c r="C30" s="30"/>
      <c r="D30" s="30"/>
      <c r="E30" s="30"/>
      <c r="F30" s="30"/>
      <c r="G30" s="31"/>
      <c r="H30" s="32">
        <f t="shared" si="0"/>
        <v>0</v>
      </c>
      <c r="I30" s="33"/>
      <c r="J30" s="33"/>
    </row>
    <row r="31" spans="1:10" x14ac:dyDescent="0.2">
      <c r="A31" s="29">
        <v>45739</v>
      </c>
      <c r="B31" s="29" t="s">
        <v>14</v>
      </c>
      <c r="C31" s="30"/>
      <c r="D31" s="30"/>
      <c r="E31" s="30"/>
      <c r="F31" s="30"/>
      <c r="G31" s="31"/>
      <c r="H31" s="32">
        <f t="shared" si="0"/>
        <v>0</v>
      </c>
      <c r="I31" s="33"/>
      <c r="J31" s="33"/>
    </row>
    <row r="32" spans="1:10" ht="86.4" customHeight="1" x14ac:dyDescent="0.2">
      <c r="A32" s="20">
        <v>45740</v>
      </c>
      <c r="B32" s="20" t="s">
        <v>15</v>
      </c>
      <c r="C32" s="25" t="s">
        <v>16</v>
      </c>
      <c r="D32" s="25" t="s">
        <v>17</v>
      </c>
      <c r="E32" s="25" t="s">
        <v>18</v>
      </c>
      <c r="F32" s="25" t="s">
        <v>19</v>
      </c>
      <c r="G32" s="26" t="s">
        <v>62</v>
      </c>
      <c r="H32" s="27">
        <f t="shared" si="0"/>
        <v>0.38194444444444448</v>
      </c>
      <c r="I32" s="28">
        <v>0.33333333333333331</v>
      </c>
      <c r="J32" s="28">
        <v>0.71527777777777779</v>
      </c>
    </row>
    <row r="33" spans="1:10" ht="100.8" x14ac:dyDescent="0.2">
      <c r="A33" s="20">
        <v>45741</v>
      </c>
      <c r="B33" s="20" t="s">
        <v>21</v>
      </c>
      <c r="C33" s="25" t="s">
        <v>16</v>
      </c>
      <c r="D33" s="25" t="s">
        <v>17</v>
      </c>
      <c r="E33" s="25" t="s">
        <v>18</v>
      </c>
      <c r="F33" s="25" t="s">
        <v>19</v>
      </c>
      <c r="G33" s="26" t="s">
        <v>63</v>
      </c>
      <c r="H33" s="27">
        <f t="shared" si="0"/>
        <v>0.40972222222222227</v>
      </c>
      <c r="I33" s="28">
        <v>0.33333333333333331</v>
      </c>
      <c r="J33" s="28">
        <v>0.74305555555555558</v>
      </c>
    </row>
    <row r="34" spans="1:10" ht="75.599999999999994" x14ac:dyDescent="0.2">
      <c r="A34" s="20">
        <v>45742</v>
      </c>
      <c r="B34" s="20" t="s">
        <v>23</v>
      </c>
      <c r="C34" s="25" t="s">
        <v>16</v>
      </c>
      <c r="D34" s="25" t="s">
        <v>17</v>
      </c>
      <c r="E34" s="25" t="s">
        <v>18</v>
      </c>
      <c r="F34" s="25" t="s">
        <v>19</v>
      </c>
      <c r="G34" s="26" t="s">
        <v>64</v>
      </c>
      <c r="H34" s="27">
        <f t="shared" si="0"/>
        <v>0.39583333333333331</v>
      </c>
      <c r="I34" s="28">
        <v>0.33333333333333331</v>
      </c>
      <c r="J34" s="28">
        <v>0.72916666666666663</v>
      </c>
    </row>
    <row r="35" spans="1:10" ht="63" x14ac:dyDescent="0.2">
      <c r="A35" s="20">
        <v>45743</v>
      </c>
      <c r="B35" s="20" t="s">
        <v>25</v>
      </c>
      <c r="C35" s="25" t="s">
        <v>16</v>
      </c>
      <c r="D35" s="25" t="s">
        <v>17</v>
      </c>
      <c r="E35" s="25" t="s">
        <v>18</v>
      </c>
      <c r="F35" s="25" t="s">
        <v>19</v>
      </c>
      <c r="G35" s="26" t="s">
        <v>65</v>
      </c>
      <c r="H35" s="27">
        <f>J35-I35</f>
        <v>0.39583333333333331</v>
      </c>
      <c r="I35" s="28">
        <v>0.33333333333333331</v>
      </c>
      <c r="J35" s="28">
        <v>0.72916666666666663</v>
      </c>
    </row>
    <row r="36" spans="1:10" ht="100.8" x14ac:dyDescent="0.2">
      <c r="A36" s="20">
        <v>45744</v>
      </c>
      <c r="B36" s="20" t="s">
        <v>27</v>
      </c>
      <c r="C36" s="25" t="s">
        <v>16</v>
      </c>
      <c r="D36" s="25" t="s">
        <v>17</v>
      </c>
      <c r="E36" s="25" t="s">
        <v>18</v>
      </c>
      <c r="F36" s="25" t="s">
        <v>19</v>
      </c>
      <c r="G36" s="26" t="s">
        <v>66</v>
      </c>
      <c r="H36" s="27">
        <f t="shared" si="0"/>
        <v>0.39583333333333331</v>
      </c>
      <c r="I36" s="28">
        <v>0.33333333333333331</v>
      </c>
      <c r="J36" s="28">
        <v>0.72916666666666663</v>
      </c>
    </row>
    <row r="37" spans="1:10" x14ac:dyDescent="0.2">
      <c r="A37" s="29">
        <v>45745</v>
      </c>
      <c r="B37" s="29" t="s">
        <v>13</v>
      </c>
      <c r="C37" s="30"/>
      <c r="D37" s="30"/>
      <c r="E37" s="30"/>
      <c r="F37" s="30"/>
      <c r="G37" s="31"/>
      <c r="H37" s="32">
        <f t="shared" si="0"/>
        <v>0</v>
      </c>
      <c r="I37" s="33"/>
      <c r="J37" s="33"/>
    </row>
    <row r="38" spans="1:10" x14ac:dyDescent="0.2">
      <c r="A38" s="29">
        <v>45746</v>
      </c>
      <c r="B38" s="29" t="s">
        <v>14</v>
      </c>
      <c r="C38" s="30"/>
      <c r="D38" s="30"/>
      <c r="E38" s="30"/>
      <c r="F38" s="30"/>
      <c r="G38" s="31"/>
      <c r="H38" s="32">
        <f t="shared" si="0"/>
        <v>0</v>
      </c>
      <c r="I38" s="33"/>
      <c r="J38" s="33"/>
    </row>
    <row r="39" spans="1:10" ht="142.5" customHeight="1" x14ac:dyDescent="0.2">
      <c r="A39" s="20">
        <v>45747</v>
      </c>
      <c r="B39" s="20" t="s">
        <v>15</v>
      </c>
      <c r="C39" s="25" t="s">
        <v>16</v>
      </c>
      <c r="D39" s="25" t="s">
        <v>17</v>
      </c>
      <c r="E39" s="25" t="s">
        <v>18</v>
      </c>
      <c r="F39" s="25" t="s">
        <v>19</v>
      </c>
      <c r="G39" s="26" t="s">
        <v>67</v>
      </c>
      <c r="H39" s="27">
        <f t="shared" ref="H39" si="1">J39-I39</f>
        <v>0.39583333333333331</v>
      </c>
      <c r="I39" s="28">
        <v>0.33333333333333331</v>
      </c>
      <c r="J39" s="28">
        <v>0.72916666666666663</v>
      </c>
    </row>
    <row r="40" spans="1:10" ht="13.95" customHeight="1" thickBot="1" x14ac:dyDescent="0.3">
      <c r="A40" s="44"/>
      <c r="B40" s="44"/>
      <c r="C40" s="43"/>
      <c r="D40" s="43"/>
      <c r="E40" s="43"/>
      <c r="F40" s="43"/>
      <c r="G40" s="43"/>
      <c r="H40" s="34"/>
      <c r="I40" s="35"/>
    </row>
    <row r="41" spans="1:10" ht="13.95" customHeight="1" x14ac:dyDescent="0.25">
      <c r="A41" s="2"/>
      <c r="B41" s="2"/>
      <c r="C41" s="3"/>
      <c r="D41" s="4"/>
      <c r="E41" s="5" t="s">
        <v>38</v>
      </c>
      <c r="F41" s="6">
        <f>F42*8</f>
        <v>160</v>
      </c>
      <c r="H41" s="38"/>
    </row>
    <row r="42" spans="1:10" ht="13.95" customHeight="1" thickBot="1" x14ac:dyDescent="0.3">
      <c r="A42" s="2"/>
      <c r="B42" s="2"/>
      <c r="C42" s="7"/>
      <c r="D42" s="1"/>
      <c r="E42" s="8" t="s">
        <v>39</v>
      </c>
      <c r="F42" s="9">
        <v>20</v>
      </c>
      <c r="H42" s="38"/>
    </row>
    <row r="43" spans="1:10" ht="13.95" customHeight="1" thickBot="1" x14ac:dyDescent="0.3">
      <c r="A43" s="109" t="s">
        <v>40</v>
      </c>
      <c r="B43" s="109"/>
      <c r="C43" s="109"/>
      <c r="D43" s="10"/>
      <c r="E43" s="1"/>
      <c r="F43" s="1"/>
      <c r="H43" s="38"/>
    </row>
    <row r="44" spans="1:10" ht="13.8" x14ac:dyDescent="0.25">
      <c r="A44" s="11"/>
      <c r="B44" s="11"/>
      <c r="C44" s="4"/>
      <c r="D44" s="4"/>
      <c r="E44" s="12" t="s">
        <v>41</v>
      </c>
      <c r="F44" s="13">
        <f>SUMIF(F9:F39,"Billable",H9:H39)</f>
        <v>0</v>
      </c>
      <c r="H44" s="36"/>
    </row>
    <row r="45" spans="1:10" ht="15" customHeight="1" thickBot="1" x14ac:dyDescent="0.3">
      <c r="A45" s="110" t="s">
        <v>42</v>
      </c>
      <c r="B45" s="110"/>
      <c r="C45" s="110"/>
      <c r="D45" s="14"/>
      <c r="E45" s="15" t="s">
        <v>43</v>
      </c>
      <c r="F45" s="16">
        <f>SUMIF(F9:F39,"Non-Billable",H9:H39)</f>
        <v>7.4388888888888873</v>
      </c>
      <c r="H45" s="38"/>
    </row>
    <row r="46" spans="1:10" ht="14.4" thickBot="1" x14ac:dyDescent="0.3">
      <c r="A46" s="1"/>
      <c r="B46" s="1"/>
      <c r="C46" s="1"/>
      <c r="D46" s="1"/>
      <c r="E46" s="17" t="s">
        <v>44</v>
      </c>
      <c r="F46" s="42">
        <f>F44+F45</f>
        <v>7.4388888888888873</v>
      </c>
      <c r="H46" s="38"/>
    </row>
    <row r="47" spans="1:10" ht="13.8" thickBot="1" x14ac:dyDescent="0.3">
      <c r="A47" s="1"/>
      <c r="B47" s="1"/>
      <c r="C47" s="1"/>
      <c r="D47" s="1"/>
      <c r="E47" s="1"/>
      <c r="F47" s="1"/>
      <c r="H47" s="38"/>
    </row>
    <row r="48" spans="1:10" ht="13.8" thickBot="1" x14ac:dyDescent="0.3">
      <c r="A48" s="1"/>
      <c r="B48" s="1"/>
      <c r="C48" s="1"/>
      <c r="D48" s="1"/>
      <c r="E48" s="18" t="s">
        <v>45</v>
      </c>
      <c r="F48" s="19"/>
      <c r="H48" s="38"/>
    </row>
    <row r="49" spans="5:8" ht="13.2" thickBot="1" x14ac:dyDescent="0.25">
      <c r="E49" s="37"/>
      <c r="H49" s="38"/>
    </row>
  </sheetData>
  <mergeCells count="2">
    <mergeCell ref="A43:C43"/>
    <mergeCell ref="A45:C45"/>
  </mergeCells>
  <phoneticPr fontId="10" type="noConversion"/>
  <conditionalFormatting sqref="A6:B6 D6:E7 D40:E41">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9">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3:E45 E48">
    <cfRule type="containsText" dxfId="6" priority="1" operator="containsText" text="Religious Leave">
      <formula>NOT(ISERROR(SEARCH("Religious Leave",D43)))</formula>
    </cfRule>
    <cfRule type="containsText" dxfId="5" priority="2" operator="containsText" text="Birthday Leave">
      <formula>NOT(ISERROR(SEARCH("Birthday Leave",D43)))</formula>
    </cfRule>
    <cfRule type="containsText" dxfId="4" priority="3" operator="containsText" text="Study Leave">
      <formula>NOT(ISERROR(SEARCH("Study Leave",D43)))</formula>
    </cfRule>
    <cfRule type="containsText" dxfId="3" priority="4" operator="containsText" text="Family Responsibility Leave">
      <formula>NOT(ISERROR(SEARCH("Family Responsibility Leave",D43)))</formula>
    </cfRule>
    <cfRule type="containsText" dxfId="2" priority="5" operator="containsText" text="Sick Leave">
      <formula>NOT(ISERROR(SEARCH("Sick Leave",D43)))</formula>
    </cfRule>
    <cfRule type="containsText" dxfId="1" priority="6" operator="containsText" text="Annual Leave">
      <formula>NOT(ISERROR(SEARCH("Annual Leave",D43)))</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9" xr:uid="{E7ED7F3E-39EE-4606-8245-26F5E3C11980}">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F9:F39</xm:sqref>
        </x14:dataValidation>
        <x14:dataValidation type="list" allowBlank="1" showInputMessage="1" showErrorMessage="1" xr:uid="{21903AE5-45BA-428F-AFA8-22E9A01182F3}">
          <x14:formula1>
            <xm:f>Key!$B$2:$B$51</xm:f>
          </x14:formula1>
          <xm:sqref>C9:C39</xm:sqref>
        </x14:dataValidation>
        <x14:dataValidation type="list" allowBlank="1" showInputMessage="1" showErrorMessage="1" xr:uid="{B11ED7AE-D90D-41B0-B483-088E73216738}">
          <x14:formula1>
            <xm:f>Key!$F$3:$F$52</xm:f>
          </x14:formula1>
          <xm:sqref>E9:E39</xm:sqref>
        </x14:dataValidation>
        <x14:dataValidation type="list" allowBlank="1" showInputMessage="1" showErrorMessage="1" xr:uid="{5693F761-715B-45CE-AC76-906C43DF08FA}">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69921875" defaultRowHeight="12.6" x14ac:dyDescent="0.2"/>
  <cols>
    <col min="1" max="1" width="12" style="21" customWidth="1"/>
    <col min="2" max="2" width="13.09765625" style="21" customWidth="1"/>
    <col min="3" max="3" width="16.19921875" style="21" bestFit="1" customWidth="1"/>
    <col min="4" max="4" width="8.69921875" style="21"/>
    <col min="5" max="5" width="13.19921875" style="21" customWidth="1"/>
    <col min="6" max="6" width="14.5" style="21" customWidth="1"/>
    <col min="7" max="16384" width="8.69921875" style="21"/>
  </cols>
  <sheetData>
    <row r="1" spans="1:15" ht="13.5" customHeight="1" x14ac:dyDescent="0.2">
      <c r="A1" s="90"/>
      <c r="B1" s="90"/>
      <c r="C1" s="90"/>
      <c r="D1" s="90"/>
      <c r="E1" s="90"/>
      <c r="F1" s="90"/>
    </row>
    <row r="2" spans="1:15" x14ac:dyDescent="0.2">
      <c r="A2" s="89"/>
      <c r="B2" s="89"/>
      <c r="C2" s="94"/>
      <c r="D2" s="94"/>
      <c r="E2" s="94"/>
      <c r="F2" s="94"/>
    </row>
    <row r="3" spans="1:15" x14ac:dyDescent="0.2">
      <c r="A3" s="89"/>
      <c r="B3" s="89"/>
      <c r="C3" s="95"/>
      <c r="D3" s="95"/>
      <c r="E3" s="95"/>
      <c r="F3" s="95"/>
    </row>
    <row r="4" spans="1:15" x14ac:dyDescent="0.2">
      <c r="A4" s="89"/>
      <c r="B4" s="89"/>
      <c r="C4" s="96"/>
      <c r="D4" s="96"/>
      <c r="E4" s="96"/>
      <c r="F4" s="96"/>
    </row>
    <row r="5" spans="1:15" x14ac:dyDescent="0.2">
      <c r="A5" s="35" t="s">
        <v>0</v>
      </c>
      <c r="B5" s="21" t="s">
        <v>68</v>
      </c>
      <c r="C5" s="96"/>
      <c r="D5" s="96"/>
      <c r="E5" s="96"/>
      <c r="F5" s="96"/>
    </row>
    <row r="6" spans="1:15" x14ac:dyDescent="0.2">
      <c r="A6" s="89" t="s">
        <v>69</v>
      </c>
      <c r="B6" s="91">
        <f>F17</f>
        <v>200</v>
      </c>
      <c r="C6" s="94"/>
      <c r="D6" s="95"/>
      <c r="E6" s="95"/>
      <c r="F6" s="95"/>
    </row>
    <row r="7" spans="1:15" ht="13.5" customHeight="1" x14ac:dyDescent="0.2">
      <c r="A7" s="83"/>
      <c r="B7" s="84"/>
      <c r="C7" s="84"/>
      <c r="D7" s="95"/>
      <c r="E7" s="95"/>
      <c r="F7" s="95"/>
    </row>
    <row r="8" spans="1:15" ht="27.45" customHeight="1" x14ac:dyDescent="0.2">
      <c r="A8" s="119" t="s">
        <v>70</v>
      </c>
      <c r="B8" s="119"/>
      <c r="C8" s="119"/>
      <c r="D8" s="119"/>
      <c r="E8" s="119"/>
      <c r="F8" s="119"/>
    </row>
    <row r="9" spans="1:15" ht="13.5" customHeight="1" thickBot="1" x14ac:dyDescent="0.25">
      <c r="A9" s="92" t="s">
        <v>71</v>
      </c>
      <c r="B9" s="122" t="s">
        <v>72</v>
      </c>
      <c r="C9" s="123"/>
      <c r="D9" s="122" t="s">
        <v>73</v>
      </c>
      <c r="E9" s="123"/>
      <c r="F9" s="93" t="s">
        <v>74</v>
      </c>
    </row>
    <row r="10" spans="1:15" x14ac:dyDescent="0.2">
      <c r="A10" s="88">
        <v>45566</v>
      </c>
      <c r="B10" s="113" t="s">
        <v>75</v>
      </c>
      <c r="C10" s="113"/>
      <c r="D10" s="113" t="s">
        <v>76</v>
      </c>
      <c r="E10" s="113"/>
      <c r="F10" s="87">
        <v>200</v>
      </c>
      <c r="G10" s="120" t="s">
        <v>77</v>
      </c>
      <c r="H10" s="121"/>
      <c r="I10" s="121"/>
      <c r="J10" s="121"/>
      <c r="K10" s="121"/>
      <c r="L10" s="121"/>
      <c r="M10" s="121"/>
      <c r="N10" s="121"/>
      <c r="O10" s="121"/>
    </row>
    <row r="11" spans="1:15" x14ac:dyDescent="0.2">
      <c r="A11" s="88">
        <v>45566</v>
      </c>
      <c r="B11" s="111" t="s">
        <v>78</v>
      </c>
      <c r="C11" s="112"/>
      <c r="D11" s="113" t="s">
        <v>79</v>
      </c>
      <c r="E11" s="113"/>
      <c r="F11" s="87"/>
    </row>
    <row r="12" spans="1:15" x14ac:dyDescent="0.2">
      <c r="A12" s="88">
        <v>45566</v>
      </c>
      <c r="B12" s="111" t="s">
        <v>80</v>
      </c>
      <c r="C12" s="112"/>
      <c r="D12" s="113"/>
      <c r="E12" s="113"/>
      <c r="F12" s="87"/>
    </row>
    <row r="13" spans="1:15" x14ac:dyDescent="0.2">
      <c r="A13" s="88">
        <v>45566</v>
      </c>
      <c r="B13" s="111"/>
      <c r="C13" s="112"/>
      <c r="D13" s="113"/>
      <c r="E13" s="113"/>
      <c r="F13" s="87"/>
    </row>
    <row r="14" spans="1:15" x14ac:dyDescent="0.2">
      <c r="A14" s="88">
        <v>45566</v>
      </c>
      <c r="B14" s="111"/>
      <c r="C14" s="112"/>
      <c r="D14" s="113"/>
      <c r="E14" s="113"/>
      <c r="F14" s="87"/>
    </row>
    <row r="15" spans="1:15" x14ac:dyDescent="0.2">
      <c r="A15" s="88">
        <v>45566</v>
      </c>
      <c r="B15" s="117"/>
      <c r="C15" s="118"/>
      <c r="D15" s="113"/>
      <c r="E15" s="113"/>
      <c r="F15" s="87"/>
    </row>
    <row r="16" spans="1:15" ht="13.2" thickBot="1" x14ac:dyDescent="0.25">
      <c r="A16" s="88">
        <v>45566</v>
      </c>
      <c r="B16" s="111"/>
      <c r="C16" s="112"/>
      <c r="D16" s="113"/>
      <c r="E16" s="113"/>
      <c r="F16" s="87"/>
    </row>
    <row r="17" spans="1:6" ht="13.5" customHeight="1" thickBot="1" x14ac:dyDescent="0.25">
      <c r="A17" s="114" t="s">
        <v>81</v>
      </c>
      <c r="B17" s="115"/>
      <c r="C17" s="115"/>
      <c r="D17" s="115"/>
      <c r="E17" s="116"/>
      <c r="F17" s="86">
        <f>SUM(F10:F16)</f>
        <v>200</v>
      </c>
    </row>
    <row r="18" spans="1:6" x14ac:dyDescent="0.2">
      <c r="A18" s="83"/>
      <c r="B18" s="84"/>
      <c r="C18" s="84"/>
      <c r="D18" s="84"/>
      <c r="E18" s="85"/>
      <c r="F18" s="85"/>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B5" sqref="B5"/>
    </sheetView>
  </sheetViews>
  <sheetFormatPr defaultColWidth="8.69921875" defaultRowHeight="12.6" x14ac:dyDescent="0.2"/>
  <cols>
    <col min="1" max="1" width="15.5" style="21" bestFit="1" customWidth="1"/>
    <col min="2" max="2" width="11.69921875" style="21" customWidth="1"/>
    <col min="3" max="3" width="9.69921875" style="21" customWidth="1"/>
    <col min="4" max="16384" width="8.69921875" style="21"/>
  </cols>
  <sheetData>
    <row r="4" spans="1:6" x14ac:dyDescent="0.2">
      <c r="A4" s="124"/>
      <c r="B4" s="124"/>
    </row>
    <row r="5" spans="1:6" x14ac:dyDescent="0.2">
      <c r="A5" s="35" t="s">
        <v>0</v>
      </c>
      <c r="B5" s="21" t="s">
        <v>68</v>
      </c>
    </row>
    <row r="6" spans="1:6" x14ac:dyDescent="0.2">
      <c r="A6" s="89" t="s">
        <v>82</v>
      </c>
      <c r="B6" s="89"/>
    </row>
    <row r="7" spans="1:6" x14ac:dyDescent="0.2">
      <c r="A7" s="105" t="s">
        <v>83</v>
      </c>
      <c r="B7" s="105"/>
    </row>
    <row r="8" spans="1:6" x14ac:dyDescent="0.2">
      <c r="A8" s="106"/>
      <c r="B8" s="95"/>
    </row>
    <row r="9" spans="1:6" ht="27.45" customHeight="1" x14ac:dyDescent="0.2">
      <c r="A9" s="137" t="s">
        <v>84</v>
      </c>
      <c r="B9" s="137"/>
      <c r="C9" s="137"/>
      <c r="D9" s="137"/>
      <c r="E9" s="137"/>
      <c r="F9" s="137"/>
    </row>
    <row r="10" spans="1:6" ht="25.2" x14ac:dyDescent="0.2">
      <c r="A10" s="97" t="s">
        <v>85</v>
      </c>
      <c r="B10" s="97" t="s">
        <v>86</v>
      </c>
      <c r="C10" s="97" t="s">
        <v>87</v>
      </c>
      <c r="D10" s="97" t="s">
        <v>88</v>
      </c>
      <c r="E10" s="97" t="s">
        <v>89</v>
      </c>
      <c r="F10" s="97" t="s">
        <v>90</v>
      </c>
    </row>
    <row r="11" spans="1:6" x14ac:dyDescent="0.2">
      <c r="A11" s="97"/>
      <c r="B11" s="97"/>
      <c r="C11" s="97"/>
      <c r="D11" s="97"/>
      <c r="E11" s="97"/>
      <c r="F11" s="97"/>
    </row>
    <row r="12" spans="1:6" x14ac:dyDescent="0.2">
      <c r="A12" s="97"/>
      <c r="B12" s="97"/>
      <c r="C12" s="97"/>
      <c r="D12" s="97"/>
      <c r="E12" s="97"/>
      <c r="F12" s="97"/>
    </row>
    <row r="13" spans="1:6" ht="13.2" thickBot="1" x14ac:dyDescent="0.25">
      <c r="A13" s="97"/>
      <c r="B13" s="97"/>
      <c r="C13" s="97"/>
      <c r="D13" s="97"/>
      <c r="E13" s="97"/>
      <c r="F13" s="97"/>
    </row>
    <row r="14" spans="1:6" ht="13.2" thickBot="1" x14ac:dyDescent="0.25">
      <c r="A14" s="98"/>
      <c r="B14" s="99"/>
      <c r="C14" s="99"/>
      <c r="D14" s="100">
        <f>SUM(D11:D13)</f>
        <v>0</v>
      </c>
      <c r="E14" s="99"/>
      <c r="F14" s="101"/>
    </row>
    <row r="15" spans="1:6" ht="13.2" thickBot="1" x14ac:dyDescent="0.25">
      <c r="A15" s="128"/>
      <c r="B15" s="129"/>
      <c r="C15" s="129"/>
      <c r="D15" s="129"/>
      <c r="E15" s="129"/>
      <c r="F15" s="129"/>
    </row>
    <row r="16" spans="1:6" x14ac:dyDescent="0.2">
      <c r="A16" s="138" t="s">
        <v>91</v>
      </c>
      <c r="B16" s="139"/>
      <c r="C16" s="139"/>
      <c r="D16" s="139"/>
      <c r="E16" s="139"/>
      <c r="F16" s="140"/>
    </row>
    <row r="17" spans="1:6" x14ac:dyDescent="0.2">
      <c r="A17" s="125"/>
      <c r="B17" s="126"/>
      <c r="C17" s="126"/>
      <c r="D17" s="126"/>
      <c r="E17" s="126"/>
      <c r="F17" s="127"/>
    </row>
    <row r="18" spans="1:6" x14ac:dyDescent="0.2">
      <c r="A18" s="125"/>
      <c r="B18" s="126"/>
      <c r="C18" s="126"/>
      <c r="D18" s="126"/>
      <c r="E18" s="126"/>
      <c r="F18" s="127"/>
    </row>
    <row r="19" spans="1:6" ht="13.2" thickBot="1" x14ac:dyDescent="0.25">
      <c r="A19" s="128"/>
      <c r="B19" s="129"/>
      <c r="C19" s="129"/>
      <c r="D19" s="129"/>
      <c r="E19" s="129"/>
      <c r="F19" s="130"/>
    </row>
    <row r="20" spans="1:6" ht="13.2" thickBot="1" x14ac:dyDescent="0.25"/>
    <row r="21" spans="1:6" x14ac:dyDescent="0.2">
      <c r="A21" s="102" t="s">
        <v>3</v>
      </c>
      <c r="B21" s="131"/>
      <c r="C21" s="131"/>
      <c r="D21" s="131"/>
      <c r="E21" s="131"/>
      <c r="F21" s="132"/>
    </row>
    <row r="22" spans="1:6" x14ac:dyDescent="0.2">
      <c r="A22" s="103" t="s">
        <v>92</v>
      </c>
      <c r="B22" s="133"/>
      <c r="C22" s="133"/>
      <c r="D22" s="133"/>
      <c r="E22" s="133"/>
      <c r="F22" s="134"/>
    </row>
    <row r="23" spans="1:6" ht="13.2" thickBot="1" x14ac:dyDescent="0.25">
      <c r="A23" s="104" t="s">
        <v>93</v>
      </c>
      <c r="B23" s="135"/>
      <c r="C23" s="135"/>
      <c r="D23" s="135"/>
      <c r="E23" s="135"/>
      <c r="F23" s="136"/>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38" workbookViewId="0">
      <selection activeCell="J57" sqref="J57"/>
    </sheetView>
  </sheetViews>
  <sheetFormatPr defaultColWidth="8.69921875" defaultRowHeight="14.4" x14ac:dyDescent="0.3"/>
  <cols>
    <col min="1" max="1" width="8.69921875" style="50"/>
    <col min="2" max="2" width="25.5" style="50" customWidth="1"/>
    <col min="3" max="3" width="8.69921875" style="50"/>
    <col min="4" max="4" width="19.19921875" style="50" customWidth="1"/>
    <col min="5" max="5" width="8.69921875" style="50"/>
    <col min="6" max="6" width="21.69921875" style="50" customWidth="1"/>
    <col min="7" max="16384" width="8.69921875" style="50"/>
  </cols>
  <sheetData>
    <row r="2" spans="2:11" ht="15" thickBot="1" x14ac:dyDescent="0.35">
      <c r="B2" s="71" t="s">
        <v>16</v>
      </c>
      <c r="D2" s="51" t="s">
        <v>94</v>
      </c>
      <c r="F2" s="50" t="s">
        <v>7</v>
      </c>
      <c r="H2" s="50" t="s">
        <v>95</v>
      </c>
      <c r="K2" s="51" t="s">
        <v>96</v>
      </c>
    </row>
    <row r="3" spans="2:11" x14ac:dyDescent="0.3">
      <c r="B3" s="71" t="s">
        <v>97</v>
      </c>
      <c r="D3" s="81" t="s">
        <v>98</v>
      </c>
      <c r="F3" s="53" t="s">
        <v>99</v>
      </c>
      <c r="H3" s="72" t="s">
        <v>100</v>
      </c>
      <c r="K3" s="54" t="s">
        <v>19</v>
      </c>
    </row>
    <row r="4" spans="2:11" x14ac:dyDescent="0.3">
      <c r="B4" s="71" t="s">
        <v>101</v>
      </c>
      <c r="D4" s="52" t="s">
        <v>102</v>
      </c>
      <c r="F4" s="55" t="s">
        <v>103</v>
      </c>
      <c r="H4" s="73" t="s">
        <v>104</v>
      </c>
      <c r="K4" s="56" t="s">
        <v>96</v>
      </c>
    </row>
    <row r="5" spans="2:11" x14ac:dyDescent="0.3">
      <c r="B5" s="71" t="s">
        <v>105</v>
      </c>
      <c r="D5" s="81" t="s">
        <v>106</v>
      </c>
      <c r="F5" s="57" t="s">
        <v>107</v>
      </c>
      <c r="H5" s="74" t="s">
        <v>108</v>
      </c>
    </row>
    <row r="6" spans="2:11" x14ac:dyDescent="0.3">
      <c r="B6" s="71" t="s">
        <v>109</v>
      </c>
      <c r="D6" s="52" t="s">
        <v>110</v>
      </c>
      <c r="F6" s="55" t="s">
        <v>111</v>
      </c>
      <c r="H6" s="73" t="s">
        <v>112</v>
      </c>
    </row>
    <row r="7" spans="2:11" x14ac:dyDescent="0.3">
      <c r="B7" s="71" t="s">
        <v>113</v>
      </c>
      <c r="D7" s="81" t="s">
        <v>114</v>
      </c>
      <c r="F7" s="57" t="s">
        <v>18</v>
      </c>
      <c r="H7" s="72" t="s">
        <v>115</v>
      </c>
    </row>
    <row r="8" spans="2:11" x14ac:dyDescent="0.3">
      <c r="B8" s="71" t="s">
        <v>116</v>
      </c>
      <c r="D8" s="52" t="s">
        <v>117</v>
      </c>
      <c r="F8" s="55" t="s">
        <v>118</v>
      </c>
      <c r="H8" s="72" t="s">
        <v>119</v>
      </c>
      <c r="K8" s="50" t="s">
        <v>120</v>
      </c>
    </row>
    <row r="9" spans="2:11" x14ac:dyDescent="0.3">
      <c r="B9" s="71" t="s">
        <v>121</v>
      </c>
      <c r="D9" s="81" t="s">
        <v>122</v>
      </c>
      <c r="F9" s="57" t="s">
        <v>123</v>
      </c>
      <c r="H9" s="72" t="s">
        <v>124</v>
      </c>
      <c r="K9" s="50" t="s">
        <v>76</v>
      </c>
    </row>
    <row r="10" spans="2:11" x14ac:dyDescent="0.3">
      <c r="B10" s="71" t="s">
        <v>125</v>
      </c>
      <c r="D10" s="52" t="s">
        <v>126</v>
      </c>
      <c r="F10" s="55" t="s">
        <v>127</v>
      </c>
      <c r="H10" s="73" t="s">
        <v>128</v>
      </c>
    </row>
    <row r="11" spans="2:11" x14ac:dyDescent="0.3">
      <c r="B11" s="71" t="s">
        <v>129</v>
      </c>
      <c r="D11" s="81" t="s">
        <v>130</v>
      </c>
      <c r="F11" s="57" t="s">
        <v>131</v>
      </c>
      <c r="H11" s="73" t="s">
        <v>132</v>
      </c>
      <c r="K11" s="50" t="s">
        <v>133</v>
      </c>
    </row>
    <row r="12" spans="2:11" x14ac:dyDescent="0.3">
      <c r="B12" s="71" t="s">
        <v>134</v>
      </c>
      <c r="F12" s="55" t="s">
        <v>135</v>
      </c>
      <c r="H12" s="72" t="s">
        <v>136</v>
      </c>
      <c r="K12" s="50" t="s">
        <v>137</v>
      </c>
    </row>
    <row r="13" spans="2:11" x14ac:dyDescent="0.3">
      <c r="B13" s="71" t="s">
        <v>138</v>
      </c>
      <c r="F13" s="57" t="s">
        <v>139</v>
      </c>
      <c r="H13" s="75" t="s">
        <v>140</v>
      </c>
    </row>
    <row r="14" spans="2:11" x14ac:dyDescent="0.3">
      <c r="B14" s="71" t="s">
        <v>141</v>
      </c>
      <c r="D14" s="58"/>
      <c r="F14" s="55" t="s">
        <v>142</v>
      </c>
      <c r="H14" s="76" t="s">
        <v>143</v>
      </c>
    </row>
    <row r="15" spans="2:11" x14ac:dyDescent="0.3">
      <c r="B15" s="71" t="s">
        <v>144</v>
      </c>
      <c r="D15" s="59"/>
      <c r="F15" s="57" t="s">
        <v>145</v>
      </c>
      <c r="H15" s="76" t="s">
        <v>146</v>
      </c>
    </row>
    <row r="16" spans="2:11" x14ac:dyDescent="0.3">
      <c r="B16" s="71" t="s">
        <v>147</v>
      </c>
      <c r="D16" s="59"/>
      <c r="F16" s="55" t="s">
        <v>148</v>
      </c>
      <c r="H16" s="76" t="s">
        <v>149</v>
      </c>
    </row>
    <row r="17" spans="2:8" ht="27.6" x14ac:dyDescent="0.3">
      <c r="B17" s="71" t="s">
        <v>150</v>
      </c>
      <c r="D17" s="59"/>
      <c r="F17" s="57" t="s">
        <v>151</v>
      </c>
      <c r="H17" s="76" t="s">
        <v>152</v>
      </c>
    </row>
    <row r="18" spans="2:8" x14ac:dyDescent="0.3">
      <c r="B18" s="71" t="s">
        <v>153</v>
      </c>
      <c r="D18" s="59"/>
      <c r="F18" s="55" t="s">
        <v>154</v>
      </c>
      <c r="H18" s="75" t="s">
        <v>155</v>
      </c>
    </row>
    <row r="19" spans="2:8" x14ac:dyDescent="0.3">
      <c r="B19" s="71" t="s">
        <v>156</v>
      </c>
      <c r="D19" s="59"/>
      <c r="F19" s="57" t="s">
        <v>157</v>
      </c>
      <c r="H19" s="76" t="s">
        <v>158</v>
      </c>
    </row>
    <row r="20" spans="2:8" x14ac:dyDescent="0.3">
      <c r="B20" s="71" t="s">
        <v>159</v>
      </c>
      <c r="D20" s="59"/>
      <c r="F20" s="55" t="s">
        <v>160</v>
      </c>
      <c r="H20" s="75" t="s">
        <v>161</v>
      </c>
    </row>
    <row r="21" spans="2:8" x14ac:dyDescent="0.3">
      <c r="B21" s="71" t="s">
        <v>162</v>
      </c>
      <c r="D21" s="59"/>
      <c r="F21" s="57" t="s">
        <v>163</v>
      </c>
      <c r="H21" s="75" t="s">
        <v>164</v>
      </c>
    </row>
    <row r="22" spans="2:8" x14ac:dyDescent="0.3">
      <c r="B22" s="71" t="s">
        <v>165</v>
      </c>
      <c r="D22" s="59"/>
      <c r="F22" s="55" t="s">
        <v>166</v>
      </c>
      <c r="H22" s="75" t="s">
        <v>167</v>
      </c>
    </row>
    <row r="23" spans="2:8" x14ac:dyDescent="0.3">
      <c r="B23" s="71" t="s">
        <v>168</v>
      </c>
      <c r="D23" s="59"/>
      <c r="F23" s="57" t="s">
        <v>169</v>
      </c>
      <c r="H23" s="73" t="s">
        <v>170</v>
      </c>
    </row>
    <row r="24" spans="2:8" x14ac:dyDescent="0.3">
      <c r="B24" s="71" t="s">
        <v>171</v>
      </c>
      <c r="D24" s="59"/>
      <c r="F24" s="55" t="s">
        <v>172</v>
      </c>
      <c r="H24" s="75" t="s">
        <v>173</v>
      </c>
    </row>
    <row r="25" spans="2:8" x14ac:dyDescent="0.3">
      <c r="B25" s="71" t="s">
        <v>174</v>
      </c>
      <c r="D25" s="59"/>
      <c r="F25" s="57" t="s">
        <v>175</v>
      </c>
      <c r="H25" s="77" t="s">
        <v>176</v>
      </c>
    </row>
    <row r="26" spans="2:8" x14ac:dyDescent="0.3">
      <c r="B26" s="71" t="s">
        <v>177</v>
      </c>
      <c r="F26" s="55" t="s">
        <v>178</v>
      </c>
      <c r="H26" s="78" t="s">
        <v>179</v>
      </c>
    </row>
    <row r="27" spans="2:8" x14ac:dyDescent="0.3">
      <c r="B27" s="71" t="s">
        <v>180</v>
      </c>
      <c r="D27" s="59"/>
      <c r="F27" s="57" t="s">
        <v>181</v>
      </c>
      <c r="H27" s="79" t="s">
        <v>182</v>
      </c>
    </row>
    <row r="28" spans="2:8" x14ac:dyDescent="0.3">
      <c r="B28" s="71" t="s">
        <v>183</v>
      </c>
      <c r="D28" s="59"/>
      <c r="F28" s="55" t="s">
        <v>184</v>
      </c>
      <c r="H28" s="78" t="s">
        <v>185</v>
      </c>
    </row>
    <row r="29" spans="2:8" x14ac:dyDescent="0.3">
      <c r="B29" s="71" t="s">
        <v>186</v>
      </c>
      <c r="F29" s="57" t="s">
        <v>187</v>
      </c>
      <c r="H29" s="80" t="s">
        <v>188</v>
      </c>
    </row>
    <row r="30" spans="2:8" x14ac:dyDescent="0.3">
      <c r="B30" s="71" t="s">
        <v>189</v>
      </c>
      <c r="F30" s="55" t="s">
        <v>190</v>
      </c>
      <c r="H30" s="79" t="s">
        <v>191</v>
      </c>
    </row>
    <row r="31" spans="2:8" x14ac:dyDescent="0.3">
      <c r="B31" s="71" t="s">
        <v>192</v>
      </c>
      <c r="F31" s="57" t="s">
        <v>193</v>
      </c>
      <c r="H31" s="79" t="s">
        <v>194</v>
      </c>
    </row>
    <row r="32" spans="2:8" x14ac:dyDescent="0.3">
      <c r="B32" s="71" t="s">
        <v>195</v>
      </c>
      <c r="F32" s="55" t="s">
        <v>196</v>
      </c>
      <c r="H32" s="79" t="s">
        <v>197</v>
      </c>
    </row>
    <row r="33" spans="2:8" x14ac:dyDescent="0.3">
      <c r="B33" s="71" t="s">
        <v>198</v>
      </c>
      <c r="F33" s="57" t="s">
        <v>199</v>
      </c>
      <c r="H33" s="79" t="s">
        <v>200</v>
      </c>
    </row>
    <row r="34" spans="2:8" x14ac:dyDescent="0.3">
      <c r="B34" s="71" t="s">
        <v>201</v>
      </c>
      <c r="F34" s="55" t="s">
        <v>202</v>
      </c>
      <c r="H34" s="79" t="s">
        <v>203</v>
      </c>
    </row>
    <row r="35" spans="2:8" x14ac:dyDescent="0.3">
      <c r="B35" s="71" t="s">
        <v>204</v>
      </c>
      <c r="F35" s="57" t="s">
        <v>53</v>
      </c>
      <c r="H35" s="79" t="s">
        <v>205</v>
      </c>
    </row>
    <row r="36" spans="2:8" x14ac:dyDescent="0.3">
      <c r="B36" s="71" t="s">
        <v>206</v>
      </c>
      <c r="F36" s="55" t="s">
        <v>207</v>
      </c>
      <c r="H36" s="79" t="s">
        <v>208</v>
      </c>
    </row>
    <row r="37" spans="2:8" x14ac:dyDescent="0.3">
      <c r="B37" s="71" t="s">
        <v>209</v>
      </c>
      <c r="F37" s="55" t="s">
        <v>210</v>
      </c>
      <c r="H37" s="79" t="s">
        <v>211</v>
      </c>
    </row>
    <row r="38" spans="2:8" x14ac:dyDescent="0.3">
      <c r="B38" s="71" t="s">
        <v>212</v>
      </c>
      <c r="F38" s="55" t="s">
        <v>60</v>
      </c>
      <c r="H38" s="79" t="s">
        <v>213</v>
      </c>
    </row>
    <row r="39" spans="2:8" x14ac:dyDescent="0.3">
      <c r="B39" s="71" t="s">
        <v>214</v>
      </c>
      <c r="F39" s="55" t="s">
        <v>215</v>
      </c>
      <c r="H39" s="79" t="s">
        <v>216</v>
      </c>
    </row>
    <row r="40" spans="2:8" x14ac:dyDescent="0.3">
      <c r="B40" s="71" t="s">
        <v>217</v>
      </c>
      <c r="H40" s="79" t="s">
        <v>218</v>
      </c>
    </row>
    <row r="41" spans="2:8" x14ac:dyDescent="0.3">
      <c r="B41" s="62"/>
      <c r="D41" s="63"/>
      <c r="H41" s="72" t="s">
        <v>219</v>
      </c>
    </row>
    <row r="42" spans="2:8" x14ac:dyDescent="0.3">
      <c r="B42" s="60"/>
      <c r="H42" s="79" t="s">
        <v>220</v>
      </c>
    </row>
    <row r="43" spans="2:8" x14ac:dyDescent="0.3">
      <c r="H43" s="78" t="s">
        <v>221</v>
      </c>
    </row>
    <row r="44" spans="2:8" x14ac:dyDescent="0.3">
      <c r="B44" s="61"/>
      <c r="H44" s="79" t="s">
        <v>222</v>
      </c>
    </row>
    <row r="45" spans="2:8" x14ac:dyDescent="0.3">
      <c r="H45" s="79" t="s">
        <v>223</v>
      </c>
    </row>
    <row r="46" spans="2:8" x14ac:dyDescent="0.3">
      <c r="H46" s="79" t="s">
        <v>224</v>
      </c>
    </row>
    <row r="47" spans="2:8" x14ac:dyDescent="0.3">
      <c r="B47" s="61"/>
      <c r="H47" s="79" t="s">
        <v>225</v>
      </c>
    </row>
    <row r="48" spans="2:8" x14ac:dyDescent="0.3">
      <c r="H48" s="78" t="s">
        <v>226</v>
      </c>
    </row>
    <row r="49" spans="8:8" x14ac:dyDescent="0.3">
      <c r="H49" s="78" t="s">
        <v>227</v>
      </c>
    </row>
    <row r="50" spans="8:8" x14ac:dyDescent="0.3">
      <c r="H50" s="78" t="s">
        <v>228</v>
      </c>
    </row>
    <row r="51" spans="8:8" x14ac:dyDescent="0.3">
      <c r="H51" s="78" t="s">
        <v>229</v>
      </c>
    </row>
    <row r="52" spans="8:8" x14ac:dyDescent="0.3">
      <c r="H52" s="65" t="s">
        <v>230</v>
      </c>
    </row>
    <row r="53" spans="8:8" x14ac:dyDescent="0.3">
      <c r="H53" s="64" t="s">
        <v>231</v>
      </c>
    </row>
    <row r="54" spans="8:8" x14ac:dyDescent="0.3">
      <c r="H54" s="65" t="s">
        <v>68</v>
      </c>
    </row>
    <row r="55" spans="8:8" ht="15" thickBot="1" x14ac:dyDescent="0.35">
      <c r="H55" s="66" t="s">
        <v>232</v>
      </c>
    </row>
    <row r="56" spans="8:8" ht="15" thickBot="1" x14ac:dyDescent="0.35">
      <c r="H56" s="70" t="s">
        <v>1</v>
      </c>
    </row>
    <row r="57" spans="8:8" ht="15" thickBot="1" x14ac:dyDescent="0.35">
      <c r="H57" s="70"/>
    </row>
    <row r="58" spans="8:8" ht="15" thickBot="1" x14ac:dyDescent="0.35">
      <c r="H58" s="67"/>
    </row>
    <row r="59" spans="8:8" ht="15" thickBot="1" x14ac:dyDescent="0.35">
      <c r="H59" s="67"/>
    </row>
    <row r="60" spans="8:8" ht="15" thickBot="1" x14ac:dyDescent="0.35">
      <c r="H60" s="68"/>
    </row>
    <row r="61" spans="8:8" ht="15" thickBot="1" x14ac:dyDescent="0.35">
      <c r="H61" s="69"/>
    </row>
    <row r="62" spans="8:8" ht="15" thickBot="1" x14ac:dyDescent="0.35">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8A9645-7AF3-460D-890E-7C485D7E067D}">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2.xml><?xml version="1.0" encoding="utf-8"?>
<ds:datastoreItem xmlns:ds="http://schemas.openxmlformats.org/officeDocument/2006/customXml" ds:itemID="{A4061753-4EE1-4065-89FB-0775A4B40D30}">
  <ds:schemaRefs>
    <ds:schemaRef ds:uri="http://schemas.microsoft.com/sharepoint/v3/contenttype/forms"/>
  </ds:schemaRefs>
</ds:datastoreItem>
</file>

<file path=customXml/itemProps3.xml><?xml version="1.0" encoding="utf-8"?>
<ds:datastoreItem xmlns:ds="http://schemas.openxmlformats.org/officeDocument/2006/customXml" ds:itemID="{AA597F34-68E9-44A3-B7DE-FB6D3B543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Feb</vt:lpstr>
      <vt:lpstr>Mar</vt:lpstr>
      <vt:lpstr>Expense Claim</vt:lpstr>
      <vt:lpstr>Leave</vt:lpstr>
      <vt:lpstr>Key</vt:lpstr>
      <vt:lpstr>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Pascal Govender</cp:lastModifiedBy>
  <cp:revision/>
  <dcterms:created xsi:type="dcterms:W3CDTF">2020-04-02T09:04:10Z</dcterms:created>
  <dcterms:modified xsi:type="dcterms:W3CDTF">2025-06-03T12:35:11Z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