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scGradsGithub\Hands-on Projects\Timesheet Migration\Timesheets\Pascal Govender\"/>
    </mc:Choice>
  </mc:AlternateContent>
  <xr:revisionPtr revIDLastSave="0" documentId="13_ncr:1_{1D824790-F332-48FC-8DA9-D260E3FDBAA8}" xr6:coauthVersionLast="47" xr6:coauthVersionMax="47" xr10:uidLastSave="{00000000-0000-0000-0000-000000000000}"/>
  <bookViews>
    <workbookView xWindow="-108" yWindow="-108" windowWidth="23256" windowHeight="12456" xr2:uid="{1C8F8026-B005-4B08-94D3-371A77F74D8F}"/>
  </bookViews>
  <sheets>
    <sheet name="May" sheetId="1" r:id="rId1"/>
    <sheet name="Expense Claim" sheetId="8" r:id="rId2"/>
    <sheet name="Leave" sheetId="9" r:id="rId3"/>
    <sheet name="Key" sheetId="2" r:id="rId4"/>
  </sheets>
  <definedNames>
    <definedName name="TSheet" localSheetId="0">May!$A$8:$J$146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5" i="1" l="1"/>
  <c r="H144" i="1"/>
  <c r="H143" i="1"/>
  <c r="H142" i="1"/>
  <c r="H141" i="1"/>
  <c r="H140" i="1"/>
  <c r="F151" i="1"/>
  <c r="H146" i="1"/>
  <c r="H139" i="1"/>
  <c r="H138" i="1"/>
  <c r="H137" i="1"/>
  <c r="H136" i="1"/>
  <c r="H135" i="1"/>
  <c r="H134" i="1"/>
  <c r="H133" i="1"/>
  <c r="H128" i="1"/>
  <c r="H129" i="1"/>
  <c r="H130" i="1"/>
  <c r="H131" i="1"/>
  <c r="H132" i="1"/>
  <c r="H122" i="1"/>
  <c r="H123" i="1"/>
  <c r="H124" i="1"/>
  <c r="H125" i="1"/>
  <c r="H126" i="1"/>
  <c r="H127" i="1"/>
  <c r="H119" i="1"/>
  <c r="H120" i="1"/>
  <c r="H121" i="1"/>
  <c r="H118" i="1"/>
  <c r="H117" i="1"/>
  <c r="H116" i="1"/>
  <c r="H113" i="1"/>
  <c r="H112" i="1"/>
  <c r="H111" i="1"/>
  <c r="H110" i="1"/>
  <c r="H109" i="1"/>
  <c r="H108" i="1"/>
  <c r="H102" i="1"/>
  <c r="H103" i="1"/>
  <c r="H104" i="1"/>
  <c r="H105" i="1"/>
  <c r="H106" i="1"/>
  <c r="H96" i="1"/>
  <c r="H97" i="1"/>
  <c r="H98" i="1"/>
  <c r="H99" i="1"/>
  <c r="H100" i="1"/>
  <c r="H101" i="1"/>
  <c r="H95" i="1"/>
  <c r="H90" i="1"/>
  <c r="H91" i="1"/>
  <c r="H92" i="1"/>
  <c r="H93" i="1"/>
  <c r="H94" i="1"/>
  <c r="H85" i="1"/>
  <c r="H86" i="1"/>
  <c r="H87" i="1"/>
  <c r="H88" i="1"/>
  <c r="H89" i="1"/>
  <c r="H77" i="1"/>
  <c r="H78" i="1"/>
  <c r="H79" i="1"/>
  <c r="H80" i="1"/>
  <c r="H71" i="1"/>
  <c r="H72" i="1"/>
  <c r="H73" i="1"/>
  <c r="H74" i="1"/>
  <c r="H75" i="1"/>
  <c r="H76" i="1"/>
  <c r="H66" i="1"/>
  <c r="H67" i="1"/>
  <c r="H68" i="1"/>
  <c r="H69" i="1"/>
  <c r="H65" i="1"/>
  <c r="H64" i="1"/>
  <c r="H63" i="1"/>
  <c r="H62" i="1"/>
  <c r="H61" i="1"/>
  <c r="H57" i="1"/>
  <c r="H58" i="1"/>
  <c r="H59" i="1"/>
  <c r="H60" i="1"/>
  <c r="H70" i="1"/>
  <c r="H81" i="1"/>
  <c r="H50" i="1"/>
  <c r="H51" i="1"/>
  <c r="H52" i="1"/>
  <c r="H53" i="1"/>
  <c r="H49" i="1"/>
  <c r="H41" i="1"/>
  <c r="H42" i="1"/>
  <c r="H43" i="1"/>
  <c r="H44" i="1"/>
  <c r="H45" i="1"/>
  <c r="H46" i="1"/>
  <c r="H47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0" i="1"/>
  <c r="H23" i="1"/>
  <c r="H19" i="1"/>
  <c r="H20" i="1"/>
  <c r="H21" i="1"/>
  <c r="H22" i="1"/>
  <c r="H11" i="1"/>
  <c r="H12" i="1"/>
  <c r="H13" i="1"/>
  <c r="H14" i="1"/>
  <c r="H10" i="1"/>
  <c r="H15" i="1"/>
  <c r="H39" i="1"/>
  <c r="D14" i="9"/>
  <c r="F17" i="8"/>
  <c r="B6" i="8" s="1"/>
  <c r="H16" i="1" l="1"/>
  <c r="H9" i="1" l="1"/>
  <c r="H17" i="1" l="1"/>
  <c r="H18" i="1"/>
  <c r="H48" i="1"/>
  <c r="H54" i="1"/>
  <c r="H55" i="1"/>
  <c r="H56" i="1"/>
  <c r="H82" i="1"/>
  <c r="H83" i="1"/>
  <c r="H84" i="1"/>
  <c r="H107" i="1"/>
  <c r="H114" i="1"/>
  <c r="H115" i="1"/>
  <c r="F152" i="1" l="1"/>
  <c r="F148" i="1"/>
  <c r="F153" i="1" l="1"/>
  <c r="B6" i="1"/>
</calcChain>
</file>

<file path=xl/sharedStrings.xml><?xml version="1.0" encoding="utf-8"?>
<sst xmlns="http://schemas.openxmlformats.org/spreadsheetml/2006/main" count="998" uniqueCount="287">
  <si>
    <t>Consultant</t>
  </si>
  <si>
    <t xml:space="preserve">Pascal  </t>
  </si>
  <si>
    <t>Total Billable Hours</t>
  </si>
  <si>
    <t>Date</t>
  </si>
  <si>
    <t>D of Week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</si>
  <si>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</si>
  <si>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</si>
  <si>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</si>
  <si>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</si>
  <si>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</si>
  <si>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</si>
  <si>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</si>
  <si>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</si>
  <si>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Thursday</t>
  </si>
  <si>
    <t>Internal Sambe</t>
  </si>
  <si>
    <t>Public Holiday</t>
  </si>
  <si>
    <t>Non-Billable</t>
  </si>
  <si>
    <t>Worker's Day</t>
  </si>
  <si>
    <t>Friday</t>
  </si>
  <si>
    <t>Sambe Graduate</t>
  </si>
  <si>
    <t>Meeting</t>
  </si>
  <si>
    <t>Morning standup and quick progress check</t>
  </si>
  <si>
    <t>Research</t>
  </si>
  <si>
    <t>Completed updating of documentation on ITIL 4 work. Worked with power apps project</t>
  </si>
  <si>
    <t>Quick team check in (progress report)</t>
  </si>
  <si>
    <t>Continued working with power apps project</t>
  </si>
  <si>
    <t>After break, continued the power apps project</t>
  </si>
  <si>
    <t>Evening Standup.</t>
  </si>
  <si>
    <t>Saturday</t>
  </si>
  <si>
    <t>Sunday</t>
  </si>
  <si>
    <t>Monday</t>
  </si>
  <si>
    <t>Morning Standup. New course given</t>
  </si>
  <si>
    <t>Started new course, Python and installed whatever is required. Worked with power app</t>
  </si>
  <si>
    <t>Progress report meet.</t>
  </si>
  <si>
    <t>Went through python course</t>
  </si>
  <si>
    <t>Team meeting to work with presentation on data management cycle</t>
  </si>
  <si>
    <t>Worked with power apps project</t>
  </si>
  <si>
    <t>Evening standup.</t>
  </si>
  <si>
    <t>Tuesday</t>
  </si>
  <si>
    <t>Morning Stand up</t>
  </si>
  <si>
    <t>Continued with python course and power apps project</t>
  </si>
  <si>
    <t>Continued with the powerapp project</t>
  </si>
  <si>
    <t>Continued with power apps project and python course</t>
  </si>
  <si>
    <t>Met with team to complete all preparation and editing of presentation slides</t>
  </si>
  <si>
    <t>Wednesday</t>
  </si>
  <si>
    <t>Morning Standup</t>
  </si>
  <si>
    <t>Worked with python course</t>
  </si>
  <si>
    <t>Met with team to do a final practice run on presentation</t>
  </si>
  <si>
    <t>Data Management Presentation (Attempt 2)</t>
  </si>
  <si>
    <t>Continued with power apps project</t>
  </si>
  <si>
    <t>Met with grads to send email with details on the upcoming presentation meetings</t>
  </si>
  <si>
    <t>Continued working with power apps project and python course</t>
  </si>
  <si>
    <t>Evening standup. Presented apps and got feedback</t>
  </si>
  <si>
    <t>Continued with python course.</t>
  </si>
  <si>
    <t>Meeting with Shaila. 30 Min Session 5 of 10 | Business Intelligence vs. Advanced Analytics</t>
  </si>
  <si>
    <t>Continued with python course</t>
  </si>
  <si>
    <t>Evening standup</t>
  </si>
  <si>
    <t>Continued and completed python course</t>
  </si>
  <si>
    <t>Continued working with course given on Azure fundamentals and power apps project.</t>
  </si>
  <si>
    <t>Continued with course</t>
  </si>
  <si>
    <t>After break, worked with power apps project.</t>
  </si>
  <si>
    <t>Evening Standup. Went through course and reviewed projects</t>
  </si>
  <si>
    <t>Worked with azure course</t>
  </si>
  <si>
    <t>Evening standup with team</t>
  </si>
  <si>
    <t>Continued with Azure course and power apps project</t>
  </si>
  <si>
    <t>Worked with power apps project and did course documentation</t>
  </si>
  <si>
    <t>Did final edits to power apps project.</t>
  </si>
  <si>
    <t>Presenting</t>
  </si>
  <si>
    <t>Power Apps Demonstration to Shaila and Angela. Got constructive suggestions and reviews on work + workflow.</t>
  </si>
  <si>
    <t>Continued with Azure course and Microsoft learning path</t>
  </si>
  <si>
    <t>Morning Stand up. Lesson+discussion on Azure storage</t>
  </si>
  <si>
    <t>Continued with Azure course and MS learning path</t>
  </si>
  <si>
    <t>Completed MS Learning Path and Azure fundamentals course</t>
  </si>
  <si>
    <t>Morning standup</t>
  </si>
  <si>
    <t>Started and worked with T-SQL course</t>
  </si>
  <si>
    <t>Quick check in meeting</t>
  </si>
  <si>
    <t>Continued with T-SQL Course</t>
  </si>
  <si>
    <t>After Break, continued with course</t>
  </si>
  <si>
    <t>Evening Standup</t>
  </si>
  <si>
    <t>Progress Report and MS Learning Path Overview</t>
  </si>
  <si>
    <t>After break, worked with T-SQlCourse</t>
  </si>
  <si>
    <t>Report Meeting</t>
  </si>
  <si>
    <t>Continued with T-SQL Course and started new documentation</t>
  </si>
  <si>
    <t>Progress Report Meeting</t>
  </si>
  <si>
    <t>After Break, continued with course and completed documentation</t>
  </si>
  <si>
    <t>Continued with T-SQL Course and ensured all scripts are push to github</t>
  </si>
  <si>
    <t>After Break, Completed T-SQL course and work with outstanding documentation documentation</t>
  </si>
  <si>
    <t>Morning Standup.Given 2 SSIS courses. Intro and part 1</t>
  </si>
  <si>
    <t>Worked with intro course</t>
  </si>
  <si>
    <t>Progress report meeting</t>
  </si>
  <si>
    <t>Continued working with course</t>
  </si>
  <si>
    <t>After break. Finished up intro course and completed documentation</t>
  </si>
  <si>
    <t>Started with second course on SSIS</t>
  </si>
  <si>
    <t>Progress Report meeting</t>
  </si>
  <si>
    <t>After break, worked with SSIS course</t>
  </si>
  <si>
    <t>Continued with SSIS Course</t>
  </si>
  <si>
    <t>Continued with SSIS Course documentation/notes</t>
  </si>
  <si>
    <t>Continued with course work</t>
  </si>
  <si>
    <t>After break, completed all outstanding notes etc. on SSIS course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</si>
  <si>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</si>
  <si>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</si>
  <si>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</si>
  <si>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</si>
  <si>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</si>
  <si>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</si>
  <si>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</si>
  <si>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</si>
  <si>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Example</t>
  </si>
  <si>
    <t>Total Claim</t>
  </si>
  <si>
    <t>Details</t>
  </si>
  <si>
    <t>Month</t>
  </si>
  <si>
    <t>Expense Description</t>
  </si>
  <si>
    <t>Type</t>
  </si>
  <si>
    <t>ZAR COST</t>
  </si>
  <si>
    <t>Vodacom (Example line)</t>
  </si>
  <si>
    <t>Phone</t>
  </si>
  <si>
    <t xml:space="preserve">Do not add the R symbol when capturing the amount. Use the comma not the full stop. </t>
  </si>
  <si>
    <t>MTN (Example line)</t>
  </si>
  <si>
    <t>WiFi / Internet / Data</t>
  </si>
  <si>
    <t>Afrihost (Example line)</t>
  </si>
  <si>
    <t xml:space="preserve">TOTAL </t>
  </si>
  <si>
    <t>Date From</t>
  </si>
  <si>
    <t>Date To</t>
  </si>
  <si>
    <t>Please select applicable Leave and state number of days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</si>
  <si>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</si>
  <si>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</si>
  <si>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</si>
  <si>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</si>
  <si>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</si>
  <si>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</si>
  <si>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</si>
  <si>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</si>
  <si>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</si>
  <si>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Work</t>
  </si>
  <si>
    <t>Resource</t>
  </si>
  <si>
    <t>Billable</t>
  </si>
  <si>
    <t>ADVTech</t>
  </si>
  <si>
    <t>Recording Cvs on Workbook Sheet</t>
  </si>
  <si>
    <t>.NET code</t>
  </si>
  <si>
    <t>Albert</t>
  </si>
  <si>
    <t>AFA Sasfin</t>
  </si>
  <si>
    <t>Placing Cvs in Templates</t>
  </si>
  <si>
    <t>Admin</t>
  </si>
  <si>
    <t>Amanda</t>
  </si>
  <si>
    <t>Artist Proof Studio</t>
  </si>
  <si>
    <t>Screening</t>
  </si>
  <si>
    <t>Analysis</t>
  </si>
  <si>
    <t xml:space="preserve">Andile </t>
  </si>
  <si>
    <t>Assimil8 - AGA</t>
  </si>
  <si>
    <t>Headhunting</t>
  </si>
  <si>
    <t>Architecture</t>
  </si>
  <si>
    <t>Angela</t>
  </si>
  <si>
    <t>Base 3</t>
  </si>
  <si>
    <t>Interviews</t>
  </si>
  <si>
    <t>Training</t>
  </si>
  <si>
    <t>Aubrey</t>
  </si>
  <si>
    <t>C. Steinweg</t>
  </si>
  <si>
    <t>Fixed Assets</t>
  </si>
  <si>
    <t>Configuration</t>
  </si>
  <si>
    <t>Avinash</t>
  </si>
  <si>
    <t>WiFi</t>
  </si>
  <si>
    <t>Conekt AGSA SharePoint</t>
  </si>
  <si>
    <t>Recruitment Work</t>
  </si>
  <si>
    <t>Cubes</t>
  </si>
  <si>
    <t>Bhavesh</t>
  </si>
  <si>
    <t>Conekt – Meridian</t>
  </si>
  <si>
    <t>Team Meeting</t>
  </si>
  <si>
    <t>Database</t>
  </si>
  <si>
    <t>Bihaag</t>
  </si>
  <si>
    <t>Conekt – Altron - AGSA</t>
  </si>
  <si>
    <t>Recruitment team meeting</t>
  </si>
  <si>
    <t>Demo</t>
  </si>
  <si>
    <t>Boaz</t>
  </si>
  <si>
    <t>Yes</t>
  </si>
  <si>
    <t>Conekt – Clientele</t>
  </si>
  <si>
    <t>Deployment</t>
  </si>
  <si>
    <t>Brian</t>
  </si>
  <si>
    <t>No</t>
  </si>
  <si>
    <t>Conekt – Winning Business</t>
  </si>
  <si>
    <t>Design</t>
  </si>
  <si>
    <t>Charles</t>
  </si>
  <si>
    <t>Conekt – Internal Meeting</t>
  </si>
  <si>
    <t>Documentation</t>
  </si>
  <si>
    <t>Clement</t>
  </si>
  <si>
    <t>Dentons</t>
  </si>
  <si>
    <t>Events</t>
  </si>
  <si>
    <t xml:space="preserve">David </t>
  </si>
  <si>
    <t>Discovery</t>
  </si>
  <si>
    <t>ETL</t>
  </si>
  <si>
    <t>Diederik</t>
  </si>
  <si>
    <t>Discovery Information Governance and Security</t>
  </si>
  <si>
    <t>FrontEnd</t>
  </si>
  <si>
    <t>Diptendubala</t>
  </si>
  <si>
    <t>Discovery Bank</t>
  </si>
  <si>
    <t>Installing</t>
  </si>
  <si>
    <t>Edmond</t>
  </si>
  <si>
    <t>Discovery CSI</t>
  </si>
  <si>
    <t>Elijah</t>
  </si>
  <si>
    <t>Discovery Health</t>
  </si>
  <si>
    <t>Lunch</t>
  </si>
  <si>
    <t>Elize</t>
  </si>
  <si>
    <t>Discovery People</t>
  </si>
  <si>
    <t>Other</t>
  </si>
  <si>
    <t>Engelina</t>
  </si>
  <si>
    <t xml:space="preserve">Discovery Skills </t>
  </si>
  <si>
    <t>Ernest</t>
  </si>
  <si>
    <t>Discovery Vitality</t>
  </si>
  <si>
    <t>Project Management</t>
  </si>
  <si>
    <t>Eugene</t>
  </si>
  <si>
    <t>Gyro</t>
  </si>
  <si>
    <t>Evashan</t>
  </si>
  <si>
    <t>Healthforce</t>
  </si>
  <si>
    <t>Sales call</t>
  </si>
  <si>
    <t>KFC Digistics</t>
  </si>
  <si>
    <t>SharePoint</t>
  </si>
  <si>
    <t>Fayruz</t>
  </si>
  <si>
    <t>Medi-Charge</t>
  </si>
  <si>
    <t>Testing</t>
  </si>
  <si>
    <t>Hamerl</t>
  </si>
  <si>
    <t>MICA Build</t>
  </si>
  <si>
    <t>Travel</t>
  </si>
  <si>
    <t>Ian</t>
  </si>
  <si>
    <t>Michelin</t>
  </si>
  <si>
    <t>Troubleshooting</t>
  </si>
  <si>
    <t>Itumeleng</t>
  </si>
  <si>
    <t>Mistro Foods</t>
  </si>
  <si>
    <t>Waiting on client</t>
  </si>
  <si>
    <t>Iviwe</t>
  </si>
  <si>
    <t>OK Furnitures</t>
  </si>
  <si>
    <t>Website content</t>
  </si>
  <si>
    <t>Joseph</t>
  </si>
  <si>
    <t>Olympic Paints</t>
  </si>
  <si>
    <t>Website and collateral</t>
  </si>
  <si>
    <t>Juan</t>
  </si>
  <si>
    <t>RMB CM Data Warehouse support</t>
  </si>
  <si>
    <t>Annual Leave</t>
  </si>
  <si>
    <t>Jubhele</t>
  </si>
  <si>
    <t>RMB CORE NRTI</t>
  </si>
  <si>
    <t>Sick leave</t>
  </si>
  <si>
    <t>Kanelo</t>
  </si>
  <si>
    <t>RMB Liesha</t>
  </si>
  <si>
    <t>Study Leave</t>
  </si>
  <si>
    <t>Karabo</t>
  </si>
  <si>
    <t>RMB Tumelo</t>
  </si>
  <si>
    <t>Family Responsibility Leave</t>
  </si>
  <si>
    <t>Karusha</t>
  </si>
  <si>
    <t>Sachar Mobile</t>
  </si>
  <si>
    <t>Birthday leave</t>
  </si>
  <si>
    <t>Kavish</t>
  </si>
  <si>
    <t>SBV</t>
  </si>
  <si>
    <t>Keown</t>
  </si>
  <si>
    <t>Sibanya</t>
  </si>
  <si>
    <t>Sick Leave - half day</t>
  </si>
  <si>
    <t>Kiaan</t>
  </si>
  <si>
    <t>Transport Holdings</t>
  </si>
  <si>
    <t>Lazarus</t>
  </si>
  <si>
    <t>Lehlohonolo</t>
  </si>
  <si>
    <t xml:space="preserve">Lucky </t>
  </si>
  <si>
    <t xml:space="preserve">Mamello </t>
  </si>
  <si>
    <t>Muzuvukile</t>
  </si>
  <si>
    <t>Nagendra</t>
  </si>
  <si>
    <t>Nathalia</t>
  </si>
  <si>
    <t xml:space="preserve">Ndivhudzannyi </t>
  </si>
  <si>
    <t>Neo</t>
  </si>
  <si>
    <t>Ongeziwe</t>
  </si>
  <si>
    <t xml:space="preserve">Paballo </t>
  </si>
  <si>
    <t>Pranav</t>
  </si>
  <si>
    <t>Ravi</t>
  </si>
  <si>
    <t>Rivashan</t>
  </si>
  <si>
    <t>Sahur</t>
  </si>
  <si>
    <t>Sanele</t>
  </si>
  <si>
    <t>Sarah</t>
  </si>
  <si>
    <t>Shaila</t>
  </si>
  <si>
    <t>Shaylin</t>
  </si>
  <si>
    <t>Siemon</t>
  </si>
  <si>
    <t xml:space="preserve">Siphenathi </t>
  </si>
  <si>
    <t>Siyakhanya</t>
  </si>
  <si>
    <t>Tatenda</t>
  </si>
  <si>
    <t>Tendo</t>
  </si>
  <si>
    <t>Thabang</t>
  </si>
  <si>
    <t>Timothy</t>
  </si>
  <si>
    <t>Tutu</t>
  </si>
  <si>
    <t>Tyson</t>
  </si>
  <si>
    <t>Vincent</t>
  </si>
  <si>
    <t>Yazeed</t>
  </si>
  <si>
    <t xml:space="preserve">Yugeshin </t>
  </si>
  <si>
    <t>Zola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</si>
</sst>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2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  <font>
      <sz val="10"/>
      <color rgb="FF00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3" fillId="0" borderId="0" xfId="0" applyFont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7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7" xfId="0" applyNumberFormat="1" applyFont="1" applyBorder="1" applyAlignment="1">
      <alignment horizontal="right" wrapText="1"/>
    </xf>
    <xf numFmtId="49" fontId="8" fillId="0" borderId="8" xfId="0" applyNumberFormat="1" applyFont="1" applyBorder="1" applyAlignment="1">
      <alignment vertical="top"/>
    </xf>
    <xf numFmtId="0" fontId="1" fillId="0" borderId="9" xfId="0" applyFont="1" applyBorder="1"/>
    <xf numFmtId="164" fontId="3" fillId="0" borderId="8" xfId="0" applyNumberFormat="1" applyFont="1" applyBorder="1" applyAlignment="1">
      <alignment horizontal="right" wrapText="1"/>
    </xf>
    <xf numFmtId="0" fontId="1" fillId="0" borderId="10" xfId="0" applyFont="1" applyBorder="1"/>
    <xf numFmtId="0" fontId="9" fillId="0" borderId="11" xfId="0" applyFont="1" applyBorder="1" applyAlignment="1">
      <alignment horizontal="left"/>
    </xf>
    <xf numFmtId="0" fontId="3" fillId="0" borderId="12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3" xfId="0" applyFont="1" applyFill="1" applyBorder="1"/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4" xfId="0" applyFont="1" applyFill="1" applyBorder="1" applyAlignment="1">
      <alignment wrapText="1"/>
    </xf>
    <xf numFmtId="0" fontId="13" fillId="4" borderId="15" xfId="0" applyFont="1" applyFill="1" applyBorder="1" applyAlignment="1">
      <alignment horizontal="center" wrapText="1"/>
    </xf>
    <xf numFmtId="164" fontId="3" fillId="0" borderId="19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6" xfId="0" applyFont="1" applyFill="1" applyBorder="1"/>
    <xf numFmtId="0" fontId="11" fillId="0" borderId="16" xfId="0" applyFont="1" applyBorder="1"/>
    <xf numFmtId="0" fontId="15" fillId="9" borderId="17" xfId="0" applyFont="1" applyFill="1" applyBorder="1"/>
    <xf numFmtId="0" fontId="15" fillId="8" borderId="18" xfId="0" applyFont="1" applyFill="1" applyBorder="1"/>
    <xf numFmtId="0" fontId="15" fillId="8" borderId="0" xfId="0" applyFont="1" applyFill="1"/>
    <xf numFmtId="0" fontId="15" fillId="9" borderId="18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7" xfId="0" applyFont="1" applyBorder="1"/>
    <xf numFmtId="0" fontId="17" fillId="13" borderId="36" xfId="0" applyFont="1" applyFill="1" applyBorder="1" applyAlignment="1">
      <alignment horizontal="left" wrapText="1" readingOrder="1"/>
    </xf>
    <xf numFmtId="0" fontId="17" fillId="0" borderId="36" xfId="0" applyFont="1" applyBorder="1" applyAlignment="1">
      <alignment horizontal="left"/>
    </xf>
    <xf numFmtId="0" fontId="17" fillId="0" borderId="36" xfId="0" applyFont="1" applyBorder="1"/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1" fillId="12" borderId="16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9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3" xfId="0" applyNumberFormat="1" applyFont="1" applyFill="1" applyBorder="1" applyAlignment="1">
      <alignment horizontal="center" vertical="center"/>
    </xf>
    <xf numFmtId="167" fontId="4" fillId="0" borderId="26" xfId="0" applyNumberFormat="1" applyFont="1" applyBorder="1" applyAlignment="1">
      <alignment horizontal="center" vertical="center"/>
    </xf>
    <xf numFmtId="17" fontId="4" fillId="0" borderId="24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38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7" xfId="0" applyFont="1" applyBorder="1"/>
    <xf numFmtId="0" fontId="4" fillId="0" borderId="29" xfId="0" applyFont="1" applyBorder="1"/>
    <xf numFmtId="0" fontId="4" fillId="0" borderId="30" xfId="0" applyFont="1" applyBorder="1"/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3" borderId="6" xfId="0" applyFont="1" applyFill="1" applyBorder="1"/>
    <xf numFmtId="0" fontId="12" fillId="3" borderId="6" xfId="0" applyFont="1" applyFill="1" applyBorder="1"/>
    <xf numFmtId="0" fontId="17" fillId="12" borderId="36" xfId="0" applyFont="1" applyFill="1" applyBorder="1" applyAlignment="1">
      <alignment horizontal="left"/>
    </xf>
    <xf numFmtId="0" fontId="17" fillId="12" borderId="36" xfId="0" applyFont="1" applyFill="1" applyBorder="1" applyAlignment="1">
      <alignment horizontal="left" vertical="center" wrapText="1"/>
    </xf>
    <xf numFmtId="0" fontId="18" fillId="12" borderId="36" xfId="0" applyFont="1" applyFill="1" applyBorder="1" applyAlignment="1">
      <alignment vertical="center"/>
    </xf>
    <xf numFmtId="0" fontId="17" fillId="12" borderId="36" xfId="0" applyFont="1" applyFill="1" applyBorder="1"/>
    <xf numFmtId="0" fontId="17" fillId="12" borderId="44" xfId="0" applyFont="1" applyFill="1" applyBorder="1" applyAlignment="1">
      <alignment horizontal="left"/>
    </xf>
    <xf numFmtId="0" fontId="17" fillId="0" borderId="44" xfId="0" applyFont="1" applyBorder="1"/>
    <xf numFmtId="0" fontId="17" fillId="0" borderId="44" xfId="0" applyFont="1" applyBorder="1" applyAlignment="1">
      <alignment horizontal="left"/>
    </xf>
    <xf numFmtId="0" fontId="17" fillId="12" borderId="44" xfId="0" applyFont="1" applyFill="1" applyBorder="1"/>
    <xf numFmtId="0" fontId="17" fillId="0" borderId="44" xfId="0" applyFont="1" applyBorder="1" applyAlignment="1">
      <alignment horizontal="left" vertical="center" wrapText="1"/>
    </xf>
    <xf numFmtId="0" fontId="17" fillId="12" borderId="42" xfId="0" applyFont="1" applyFill="1" applyBorder="1"/>
    <xf numFmtId="0" fontId="17" fillId="0" borderId="6" xfId="0" applyFont="1" applyBorder="1" applyAlignment="1">
      <alignment horizontal="left" vertical="center" wrapText="1"/>
    </xf>
    <xf numFmtId="0" fontId="17" fillId="12" borderId="6" xfId="0" applyFont="1" applyFill="1" applyBorder="1" applyAlignment="1">
      <alignment horizontal="left"/>
    </xf>
    <xf numFmtId="0" fontId="17" fillId="12" borderId="6" xfId="0" applyFont="1" applyFill="1" applyBorder="1" applyAlignment="1">
      <alignment horizontal="left" vertical="center" wrapText="1"/>
    </xf>
    <xf numFmtId="0" fontId="17" fillId="12" borderId="6" xfId="0" applyFont="1" applyFill="1" applyBorder="1"/>
    <xf numFmtId="0" fontId="17" fillId="12" borderId="42" xfId="0" applyFont="1" applyFill="1" applyBorder="1" applyAlignment="1">
      <alignment horizontal="left" vertical="center" wrapText="1"/>
    </xf>
    <xf numFmtId="0" fontId="17" fillId="0" borderId="43" xfId="0" applyFont="1" applyBorder="1" applyAlignment="1">
      <alignment horizontal="left" vertical="center" wrapText="1"/>
    </xf>
    <xf numFmtId="0" fontId="17" fillId="12" borderId="45" xfId="0" applyFont="1" applyFill="1" applyBorder="1" applyAlignment="1">
      <alignment horizontal="left" vertical="center" wrapText="1"/>
    </xf>
    <xf numFmtId="0" fontId="17" fillId="10" borderId="6" xfId="0" applyFont="1" applyFill="1" applyBorder="1" applyAlignment="1">
      <alignment horizontal="left"/>
    </xf>
    <xf numFmtId="0" fontId="21" fillId="0" borderId="6" xfId="0" applyFont="1" applyBorder="1"/>
    <xf numFmtId="0" fontId="21" fillId="0" borderId="6" xfId="0" applyFont="1" applyBorder="1" applyAlignment="1">
      <alignment wrapText="1"/>
    </xf>
    <xf numFmtId="20" fontId="21" fillId="0" borderId="6" xfId="0" applyNumberFormat="1" applyFont="1" applyBorder="1" applyAlignment="1">
      <alignment wrapText="1"/>
    </xf>
    <xf numFmtId="14" fontId="21" fillId="0" borderId="6" xfId="0" applyNumberFormat="1" applyFont="1" applyBorder="1"/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12" fillId="5" borderId="32" xfId="0" applyFont="1" applyFill="1" applyBorder="1" applyAlignment="1">
      <alignment horizontal="left" vertical="center"/>
    </xf>
    <xf numFmtId="0" fontId="12" fillId="5" borderId="22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4" fillId="11" borderId="9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3" fillId="4" borderId="4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23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72" totalsRowShown="0" headerRowDxfId="22" dataDxfId="21">
  <autoFilter ref="H2:H72" xr:uid="{2E876225-7964-4082-91F1-C6221C464408}"/>
  <tableColumns count="1">
    <tableColumn id="2" xr3:uid="{234A6588-4DEA-4067-9367-AEAFE02CA40D}" name="Resource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19" dataDxfId="18" tableBorderDxfId="17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16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156"/>
  <sheetViews>
    <sheetView tabSelected="1" zoomScale="115" zoomScaleNormal="115" workbookViewId="0">
      <selection activeCell="A5" sqref="A5:B5"/>
    </sheetView>
  </sheetViews>
  <sheetFormatPr defaultColWidth="8.69921875" defaultRowHeight="12.6" x14ac:dyDescent="0.2"/>
  <cols>
    <col min="1" max="1" width="12" style="21" customWidth="1"/>
    <col min="2" max="2" width="13.09765625" style="21" customWidth="1"/>
    <col min="3" max="3" width="16.19921875" style="21" customWidth="1"/>
    <col min="4" max="5" width="20" style="21" customWidth="1"/>
    <col min="6" max="6" width="23.09765625" style="21" customWidth="1"/>
    <col min="7" max="7" width="34" style="21" customWidth="1"/>
    <col min="8" max="8" width="8.69921875" style="21"/>
    <col min="9" max="9" width="12.5" style="21" bestFit="1" customWidth="1"/>
    <col min="10" max="16384" width="8.69921875" style="21"/>
  </cols>
  <sheetData>
    <row r="5" spans="1:10" x14ac:dyDescent="0.2">
      <c r="A5" s="35" t="s">
        <v>0</v>
      </c>
      <c r="B5" s="21" t="s">
        <v>1</v>
      </c>
      <c r="C5" s="35"/>
      <c r="H5" s="38"/>
    </row>
    <row r="6" spans="1:10" x14ac:dyDescent="0.2">
      <c r="A6" s="35" t="s">
        <v>2</v>
      </c>
      <c r="B6" s="70">
        <f>F151</f>
        <v>0</v>
      </c>
      <c r="C6" s="35"/>
      <c r="D6" s="35"/>
      <c r="E6" s="35"/>
      <c r="H6" s="38"/>
      <c r="J6" s="39"/>
    </row>
    <row r="7" spans="1:10" x14ac:dyDescent="0.2">
      <c r="H7" s="38"/>
    </row>
    <row r="8" spans="1:10" ht="25.2" x14ac:dyDescent="0.2">
      <c r="A8" s="22" t="s">
        <v>3</v>
      </c>
      <c r="B8" s="23" t="s">
        <v>4</v>
      </c>
      <c r="C8" s="23" t="s">
        <v>5</v>
      </c>
      <c r="D8" s="23" t="s">
        <v>6</v>
      </c>
      <c r="E8" s="23" t="s">
        <v>7</v>
      </c>
      <c r="F8" s="23" t="s">
        <v>8</v>
      </c>
      <c r="G8" s="40" t="s">
        <v>9</v>
      </c>
      <c r="H8" s="24" t="s">
        <v>10</v>
      </c>
      <c r="I8" s="24" t="s">
        <v>11</v>
      </c>
      <c r="J8" s="41" t="s">
        <v>12</v>
      </c>
    </row>
    <row r="9" spans="1:10" x14ac:dyDescent="0.2">
      <c r="A9" s="45">
        <v>45778</v>
      </c>
      <c r="B9" s="45" t="s">
        <v>13</v>
      </c>
      <c r="C9" s="46" t="s">
        <v>14</v>
      </c>
      <c r="D9" s="46"/>
      <c r="E9" s="46" t="s">
        <v>15</v>
      </c>
      <c r="F9" s="46" t="s">
        <v>16</v>
      </c>
      <c r="G9" s="47" t="s">
        <v>17</v>
      </c>
      <c r="H9" s="48">
        <f t="shared" ref="H9:H146" si="0">J9-I9</f>
        <v>0.33333333333333331</v>
      </c>
      <c r="I9" s="49">
        <v>0.33333333333333331</v>
      </c>
      <c r="J9" s="49">
        <v>0.66666666666666663</v>
      </c>
    </row>
    <row r="10" spans="1:10" ht="25.2" x14ac:dyDescent="0.2">
      <c r="A10" s="20">
        <v>45779</v>
      </c>
      <c r="B10" s="20" t="s">
        <v>18</v>
      </c>
      <c r="C10" s="25" t="s">
        <v>14</v>
      </c>
      <c r="D10" s="25" t="s">
        <v>19</v>
      </c>
      <c r="E10" s="25" t="s">
        <v>20</v>
      </c>
      <c r="F10" s="25" t="s">
        <v>16</v>
      </c>
      <c r="G10" s="26" t="s">
        <v>21</v>
      </c>
      <c r="H10" s="27">
        <f t="shared" si="0"/>
        <v>9.7222222222222432E-3</v>
      </c>
      <c r="I10" s="28">
        <v>0.33194444444444443</v>
      </c>
      <c r="J10" s="28">
        <v>0.34166666666666667</v>
      </c>
    </row>
    <row r="11" spans="1:10" ht="37.799999999999997" x14ac:dyDescent="0.2">
      <c r="A11" s="20">
        <v>45779</v>
      </c>
      <c r="B11" s="20" t="s">
        <v>18</v>
      </c>
      <c r="C11" s="25" t="s">
        <v>14</v>
      </c>
      <c r="D11" s="25" t="s">
        <v>19</v>
      </c>
      <c r="E11" s="25" t="s">
        <v>22</v>
      </c>
      <c r="F11" s="25" t="s">
        <v>16</v>
      </c>
      <c r="G11" s="26" t="s">
        <v>23</v>
      </c>
      <c r="H11" s="27">
        <f t="shared" si="0"/>
        <v>0.11458333333333331</v>
      </c>
      <c r="I11" s="28">
        <v>0.34166666666666667</v>
      </c>
      <c r="J11" s="28">
        <v>0.45624999999999999</v>
      </c>
    </row>
    <row r="12" spans="1:10" x14ac:dyDescent="0.2">
      <c r="A12" s="20">
        <v>45779</v>
      </c>
      <c r="B12" s="20" t="s">
        <v>18</v>
      </c>
      <c r="C12" s="25" t="s">
        <v>14</v>
      </c>
      <c r="D12" s="25" t="s">
        <v>19</v>
      </c>
      <c r="E12" s="25" t="s">
        <v>20</v>
      </c>
      <c r="F12" s="25" t="s">
        <v>16</v>
      </c>
      <c r="G12" s="26" t="s">
        <v>24</v>
      </c>
      <c r="H12" s="27">
        <f t="shared" si="0"/>
        <v>4.8611111111111494E-3</v>
      </c>
      <c r="I12" s="28">
        <v>0.45624999999999999</v>
      </c>
      <c r="J12" s="28">
        <v>0.46111111111111114</v>
      </c>
    </row>
    <row r="13" spans="1:10" ht="25.2" x14ac:dyDescent="0.2">
      <c r="A13" s="20">
        <v>45779</v>
      </c>
      <c r="B13" s="20" t="s">
        <v>18</v>
      </c>
      <c r="C13" s="25" t="s">
        <v>14</v>
      </c>
      <c r="D13" s="25" t="s">
        <v>19</v>
      </c>
      <c r="E13" s="25" t="s">
        <v>22</v>
      </c>
      <c r="F13" s="25" t="s">
        <v>16</v>
      </c>
      <c r="G13" s="26" t="s">
        <v>25</v>
      </c>
      <c r="H13" s="27">
        <f t="shared" si="0"/>
        <v>3.8888888888888862E-2</v>
      </c>
      <c r="I13" s="28">
        <v>0.46111111111111114</v>
      </c>
      <c r="J13" s="28">
        <v>0.5</v>
      </c>
    </row>
    <row r="14" spans="1:10" ht="25.2" x14ac:dyDescent="0.2">
      <c r="A14" s="20">
        <v>45779</v>
      </c>
      <c r="B14" s="20" t="s">
        <v>18</v>
      </c>
      <c r="C14" s="25" t="s">
        <v>14</v>
      </c>
      <c r="D14" s="25" t="s">
        <v>19</v>
      </c>
      <c r="E14" s="25" t="s">
        <v>22</v>
      </c>
      <c r="F14" s="25" t="s">
        <v>16</v>
      </c>
      <c r="G14" s="26" t="s">
        <v>26</v>
      </c>
      <c r="H14" s="27">
        <f t="shared" si="0"/>
        <v>0.12222222222222223</v>
      </c>
      <c r="I14" s="28">
        <v>0.54166666666666663</v>
      </c>
      <c r="J14" s="28">
        <v>0.66388888888888886</v>
      </c>
    </row>
    <row r="15" spans="1:10" x14ac:dyDescent="0.2">
      <c r="A15" s="20">
        <v>45779</v>
      </c>
      <c r="B15" s="20" t="s">
        <v>18</v>
      </c>
      <c r="C15" s="25" t="s">
        <v>14</v>
      </c>
      <c r="D15" s="25" t="s">
        <v>19</v>
      </c>
      <c r="E15" s="25" t="s">
        <v>20</v>
      </c>
      <c r="F15" s="25" t="s">
        <v>16</v>
      </c>
      <c r="G15" s="26" t="s">
        <v>27</v>
      </c>
      <c r="H15" s="27">
        <f t="shared" ref="H15" si="1">J15-I15</f>
        <v>4.4444444444444509E-2</v>
      </c>
      <c r="I15" s="28">
        <v>0.66388888888888886</v>
      </c>
      <c r="J15" s="28">
        <v>0.70833333333333337</v>
      </c>
    </row>
    <row r="16" spans="1:10" x14ac:dyDescent="0.2">
      <c r="A16" s="29">
        <v>45780</v>
      </c>
      <c r="B16" s="29" t="s">
        <v>28</v>
      </c>
      <c r="C16" s="30"/>
      <c r="D16" s="30"/>
      <c r="E16" s="30"/>
      <c r="F16" s="30"/>
      <c r="G16" s="31"/>
      <c r="H16" s="32">
        <f>J16-I16</f>
        <v>0</v>
      </c>
      <c r="I16" s="33"/>
      <c r="J16" s="33"/>
    </row>
    <row r="17" spans="1:10" x14ac:dyDescent="0.2">
      <c r="A17" s="29">
        <v>45781</v>
      </c>
      <c r="B17" s="29" t="s">
        <v>29</v>
      </c>
      <c r="C17" s="30"/>
      <c r="D17" s="30"/>
      <c r="E17" s="30"/>
      <c r="F17" s="30"/>
      <c r="G17" s="31"/>
      <c r="H17" s="32">
        <f t="shared" si="0"/>
        <v>0</v>
      </c>
      <c r="I17" s="33"/>
      <c r="J17" s="33"/>
    </row>
    <row r="18" spans="1:10" x14ac:dyDescent="0.2">
      <c r="A18" s="20">
        <v>45782</v>
      </c>
      <c r="B18" s="20" t="s">
        <v>30</v>
      </c>
      <c r="C18" s="25" t="s">
        <v>14</v>
      </c>
      <c r="D18" s="25" t="s">
        <v>19</v>
      </c>
      <c r="E18" s="25" t="s">
        <v>20</v>
      </c>
      <c r="F18" s="25" t="s">
        <v>16</v>
      </c>
      <c r="G18" s="26" t="s">
        <v>31</v>
      </c>
      <c r="H18" s="27">
        <f t="shared" si="0"/>
        <v>1.1805555555555569E-2</v>
      </c>
      <c r="I18" s="28">
        <v>0.33194444444444443</v>
      </c>
      <c r="J18" s="28">
        <v>0.34375</v>
      </c>
    </row>
    <row r="19" spans="1:10" ht="37.799999999999997" x14ac:dyDescent="0.2">
      <c r="A19" s="20">
        <v>45782</v>
      </c>
      <c r="B19" s="20" t="s">
        <v>30</v>
      </c>
      <c r="C19" s="25" t="s">
        <v>14</v>
      </c>
      <c r="D19" s="25" t="s">
        <v>19</v>
      </c>
      <c r="E19" s="25" t="s">
        <v>22</v>
      </c>
      <c r="F19" s="25" t="s">
        <v>16</v>
      </c>
      <c r="G19" s="26" t="s">
        <v>32</v>
      </c>
      <c r="H19" s="27">
        <f t="shared" si="0"/>
        <v>0.11458333333333331</v>
      </c>
      <c r="I19" s="28">
        <v>0.34375</v>
      </c>
      <c r="J19" s="28">
        <v>0.45833333333333331</v>
      </c>
    </row>
    <row r="20" spans="1:10" x14ac:dyDescent="0.2">
      <c r="A20" s="20">
        <v>45782</v>
      </c>
      <c r="B20" s="20" t="s">
        <v>30</v>
      </c>
      <c r="C20" s="25" t="s">
        <v>14</v>
      </c>
      <c r="D20" s="25" t="s">
        <v>19</v>
      </c>
      <c r="E20" s="25" t="s">
        <v>20</v>
      </c>
      <c r="F20" s="25" t="s">
        <v>16</v>
      </c>
      <c r="G20" s="26" t="s">
        <v>33</v>
      </c>
      <c r="H20" s="27">
        <f t="shared" si="0"/>
        <v>4.8611111111111494E-3</v>
      </c>
      <c r="I20" s="28">
        <v>0.45833333333333331</v>
      </c>
      <c r="J20" s="28">
        <v>0.46319444444444446</v>
      </c>
    </row>
    <row r="21" spans="1:10" ht="25.2" x14ac:dyDescent="0.2">
      <c r="A21" s="20">
        <v>45782</v>
      </c>
      <c r="B21" s="20" t="s">
        <v>30</v>
      </c>
      <c r="C21" s="25" t="s">
        <v>14</v>
      </c>
      <c r="D21" s="25" t="s">
        <v>19</v>
      </c>
      <c r="E21" s="25" t="s">
        <v>22</v>
      </c>
      <c r="F21" s="25" t="s">
        <v>16</v>
      </c>
      <c r="G21" s="26" t="s">
        <v>25</v>
      </c>
      <c r="H21" s="27">
        <f t="shared" si="0"/>
        <v>3.6805555555555536E-2</v>
      </c>
      <c r="I21" s="28">
        <v>0.46319444444444446</v>
      </c>
      <c r="J21" s="28">
        <v>0.5</v>
      </c>
    </row>
    <row r="22" spans="1:10" x14ac:dyDescent="0.2">
      <c r="A22" s="20">
        <v>45782</v>
      </c>
      <c r="B22" s="20" t="s">
        <v>30</v>
      </c>
      <c r="C22" s="25" t="s">
        <v>14</v>
      </c>
      <c r="D22" s="25" t="s">
        <v>19</v>
      </c>
      <c r="E22" s="25" t="s">
        <v>20</v>
      </c>
      <c r="F22" s="25" t="s">
        <v>16</v>
      </c>
      <c r="G22" s="26" t="s">
        <v>34</v>
      </c>
      <c r="H22" s="27">
        <f t="shared" si="0"/>
        <v>1.0416666666666741E-2</v>
      </c>
      <c r="I22" s="28">
        <v>0.54166666666666663</v>
      </c>
      <c r="J22" s="28">
        <v>0.55208333333333337</v>
      </c>
    </row>
    <row r="23" spans="1:10" ht="37.799999999999997" x14ac:dyDescent="0.2">
      <c r="A23" s="20">
        <v>45782</v>
      </c>
      <c r="B23" s="20" t="s">
        <v>30</v>
      </c>
      <c r="C23" s="25" t="s">
        <v>14</v>
      </c>
      <c r="D23" s="25" t="s">
        <v>19</v>
      </c>
      <c r="E23" s="25" t="s">
        <v>20</v>
      </c>
      <c r="F23" s="25" t="s">
        <v>16</v>
      </c>
      <c r="G23" s="26" t="s">
        <v>35</v>
      </c>
      <c r="H23" s="27">
        <f t="shared" si="0"/>
        <v>2.8472222222222232E-2</v>
      </c>
      <c r="I23" s="28">
        <v>0.55208333333333337</v>
      </c>
      <c r="J23" s="28">
        <v>0.5805555555555556</v>
      </c>
    </row>
    <row r="24" spans="1:10" x14ac:dyDescent="0.2">
      <c r="A24" s="20">
        <v>45782</v>
      </c>
      <c r="B24" s="20" t="s">
        <v>30</v>
      </c>
      <c r="C24" s="25" t="s">
        <v>14</v>
      </c>
      <c r="D24" s="25" t="s">
        <v>19</v>
      </c>
      <c r="E24" s="25" t="s">
        <v>22</v>
      </c>
      <c r="F24" s="25" t="s">
        <v>16</v>
      </c>
      <c r="G24" s="21" t="s">
        <v>36</v>
      </c>
      <c r="H24" s="27">
        <f t="shared" si="0"/>
        <v>8.6111111111111027E-2</v>
      </c>
      <c r="I24" s="28">
        <v>0.5805555555555556</v>
      </c>
      <c r="J24" s="28">
        <v>0.66666666666666663</v>
      </c>
    </row>
    <row r="25" spans="1:10" x14ac:dyDescent="0.2">
      <c r="A25" s="20">
        <v>45782</v>
      </c>
      <c r="B25" s="20" t="s">
        <v>30</v>
      </c>
      <c r="C25" s="25" t="s">
        <v>14</v>
      </c>
      <c r="D25" s="25" t="s">
        <v>19</v>
      </c>
      <c r="E25" s="25" t="s">
        <v>20</v>
      </c>
      <c r="F25" s="25" t="s">
        <v>16</v>
      </c>
      <c r="G25" s="26" t="s">
        <v>37</v>
      </c>
      <c r="H25" s="27">
        <f t="shared" si="0"/>
        <v>4.6527777777777835E-2</v>
      </c>
      <c r="I25" s="28">
        <v>0.66666666666666663</v>
      </c>
      <c r="J25" s="28">
        <v>0.71319444444444446</v>
      </c>
    </row>
    <row r="26" spans="1:10" x14ac:dyDescent="0.2">
      <c r="A26" s="118">
        <v>45783</v>
      </c>
      <c r="B26" s="115" t="s">
        <v>38</v>
      </c>
      <c r="C26" s="25" t="s">
        <v>14</v>
      </c>
      <c r="D26" s="25" t="s">
        <v>19</v>
      </c>
      <c r="E26" s="25" t="s">
        <v>20</v>
      </c>
      <c r="F26" s="25" t="s">
        <v>16</v>
      </c>
      <c r="G26" s="116" t="s">
        <v>39</v>
      </c>
      <c r="H26" s="27">
        <f t="shared" si="0"/>
        <v>8.3333333333333592E-3</v>
      </c>
      <c r="I26" s="117">
        <v>0.33055555555555555</v>
      </c>
      <c r="J26" s="117">
        <v>0.33888888888888891</v>
      </c>
    </row>
    <row r="27" spans="1:10" ht="25.2" x14ac:dyDescent="0.2">
      <c r="A27" s="118">
        <v>45783</v>
      </c>
      <c r="B27" s="115" t="s">
        <v>38</v>
      </c>
      <c r="C27" s="25" t="s">
        <v>14</v>
      </c>
      <c r="D27" s="25" t="s">
        <v>19</v>
      </c>
      <c r="E27" s="25" t="s">
        <v>22</v>
      </c>
      <c r="F27" s="25" t="s">
        <v>16</v>
      </c>
      <c r="G27" s="116" t="s">
        <v>40</v>
      </c>
      <c r="H27" s="27">
        <f t="shared" si="0"/>
        <v>0.11666666666666664</v>
      </c>
      <c r="I27" s="117">
        <v>0.33888888888888891</v>
      </c>
      <c r="J27" s="117">
        <v>0.45555555555555555</v>
      </c>
    </row>
    <row r="28" spans="1:10" x14ac:dyDescent="0.2">
      <c r="A28" s="118">
        <v>45783</v>
      </c>
      <c r="B28" s="115" t="s">
        <v>38</v>
      </c>
      <c r="C28" s="25" t="s">
        <v>14</v>
      </c>
      <c r="D28" s="25" t="s">
        <v>19</v>
      </c>
      <c r="E28" s="25" t="s">
        <v>20</v>
      </c>
      <c r="F28" s="25" t="s">
        <v>16</v>
      </c>
      <c r="G28" s="116" t="s">
        <v>33</v>
      </c>
      <c r="H28" s="27">
        <f t="shared" si="0"/>
        <v>1.7361111111111105E-2</v>
      </c>
      <c r="I28" s="117">
        <v>0.45555555555555555</v>
      </c>
      <c r="J28" s="117">
        <v>0.47291666666666665</v>
      </c>
    </row>
    <row r="29" spans="1:10" x14ac:dyDescent="0.2">
      <c r="A29" s="118">
        <v>45783</v>
      </c>
      <c r="B29" s="115" t="s">
        <v>38</v>
      </c>
      <c r="C29" s="25" t="s">
        <v>14</v>
      </c>
      <c r="D29" s="25" t="s">
        <v>19</v>
      </c>
      <c r="E29" s="25" t="s">
        <v>22</v>
      </c>
      <c r="F29" s="25" t="s">
        <v>16</v>
      </c>
      <c r="G29" s="116" t="s">
        <v>41</v>
      </c>
      <c r="H29" s="27">
        <f t="shared" si="0"/>
        <v>2.7083333333333348E-2</v>
      </c>
      <c r="I29" s="117">
        <v>0.47291666666666665</v>
      </c>
      <c r="J29" s="117">
        <v>0.5</v>
      </c>
    </row>
    <row r="30" spans="1:10" ht="25.2" x14ac:dyDescent="0.2">
      <c r="A30" s="118">
        <v>45783</v>
      </c>
      <c r="B30" s="115" t="s">
        <v>38</v>
      </c>
      <c r="C30" s="25" t="s">
        <v>14</v>
      </c>
      <c r="D30" s="25" t="s">
        <v>19</v>
      </c>
      <c r="E30" s="25" t="s">
        <v>22</v>
      </c>
      <c r="F30" s="25" t="s">
        <v>16</v>
      </c>
      <c r="G30" s="116" t="s">
        <v>42</v>
      </c>
      <c r="H30" s="27">
        <f t="shared" si="0"/>
        <v>6.25E-2</v>
      </c>
      <c r="I30" s="117">
        <v>0.54166666666666663</v>
      </c>
      <c r="J30" s="117">
        <v>0.60416666666666663</v>
      </c>
    </row>
    <row r="31" spans="1:10" ht="37.799999999999997" x14ac:dyDescent="0.2">
      <c r="A31" s="118">
        <v>45783</v>
      </c>
      <c r="B31" s="115" t="s">
        <v>38</v>
      </c>
      <c r="C31" s="25" t="s">
        <v>14</v>
      </c>
      <c r="D31" s="25" t="s">
        <v>19</v>
      </c>
      <c r="E31" s="25" t="s">
        <v>20</v>
      </c>
      <c r="F31" s="25" t="s">
        <v>16</v>
      </c>
      <c r="G31" s="116" t="s">
        <v>43</v>
      </c>
      <c r="H31" s="27">
        <f t="shared" si="0"/>
        <v>6.1805555555555558E-2</v>
      </c>
      <c r="I31" s="117">
        <v>0.60416666666666663</v>
      </c>
      <c r="J31" s="117">
        <v>0.66597222222222219</v>
      </c>
    </row>
    <row r="32" spans="1:10" x14ac:dyDescent="0.2">
      <c r="A32" s="118">
        <v>45783</v>
      </c>
      <c r="B32" s="115" t="s">
        <v>38</v>
      </c>
      <c r="C32" s="25" t="s">
        <v>14</v>
      </c>
      <c r="D32" s="25" t="s">
        <v>19</v>
      </c>
      <c r="E32" s="25" t="s">
        <v>20</v>
      </c>
      <c r="F32" s="25" t="s">
        <v>16</v>
      </c>
      <c r="G32" s="116" t="s">
        <v>27</v>
      </c>
      <c r="H32" s="27">
        <f t="shared" si="0"/>
        <v>4.6527777777777835E-2</v>
      </c>
      <c r="I32" s="117">
        <v>0.66597222222222219</v>
      </c>
      <c r="J32" s="117">
        <v>0.71250000000000002</v>
      </c>
    </row>
    <row r="33" spans="1:10" x14ac:dyDescent="0.2">
      <c r="A33" s="20">
        <v>45784</v>
      </c>
      <c r="B33" s="20" t="s">
        <v>44</v>
      </c>
      <c r="C33" s="25" t="s">
        <v>14</v>
      </c>
      <c r="D33" s="25" t="s">
        <v>19</v>
      </c>
      <c r="E33" s="25" t="s">
        <v>20</v>
      </c>
      <c r="F33" s="25" t="s">
        <v>16</v>
      </c>
      <c r="G33" s="116" t="s">
        <v>45</v>
      </c>
      <c r="H33" s="27">
        <f t="shared" si="0"/>
        <v>2.3611111111111138E-2</v>
      </c>
      <c r="I33" s="117">
        <v>0.33055555555555555</v>
      </c>
      <c r="J33" s="117">
        <v>0.35416666666666669</v>
      </c>
    </row>
    <row r="34" spans="1:10" x14ac:dyDescent="0.2">
      <c r="A34" s="20">
        <v>45784</v>
      </c>
      <c r="B34" s="20" t="s">
        <v>44</v>
      </c>
      <c r="C34" s="25" t="s">
        <v>14</v>
      </c>
      <c r="D34" s="25" t="s">
        <v>19</v>
      </c>
      <c r="E34" s="25" t="s">
        <v>22</v>
      </c>
      <c r="F34" s="25" t="s">
        <v>16</v>
      </c>
      <c r="G34" s="116" t="s">
        <v>46</v>
      </c>
      <c r="H34" s="27">
        <f t="shared" si="0"/>
        <v>2.0833333333333315E-2</v>
      </c>
      <c r="I34" s="117">
        <v>0.35416666666666669</v>
      </c>
      <c r="J34" s="117">
        <v>0.375</v>
      </c>
    </row>
    <row r="35" spans="1:10" ht="25.2" x14ac:dyDescent="0.2">
      <c r="A35" s="20">
        <v>45784</v>
      </c>
      <c r="B35" s="20" t="s">
        <v>44</v>
      </c>
      <c r="C35" s="25" t="s">
        <v>14</v>
      </c>
      <c r="D35" s="25" t="s">
        <v>19</v>
      </c>
      <c r="E35" s="25" t="s">
        <v>20</v>
      </c>
      <c r="F35" s="25" t="s">
        <v>16</v>
      </c>
      <c r="G35" s="116" t="s">
        <v>47</v>
      </c>
      <c r="H35" s="27">
        <f t="shared" si="0"/>
        <v>5.902777777777779E-2</v>
      </c>
      <c r="I35" s="117">
        <v>0.375</v>
      </c>
      <c r="J35" s="117">
        <v>0.43402777777777779</v>
      </c>
    </row>
    <row r="36" spans="1:10" ht="25.2" x14ac:dyDescent="0.2">
      <c r="A36" s="20">
        <v>45784</v>
      </c>
      <c r="B36" s="20" t="s">
        <v>44</v>
      </c>
      <c r="C36" s="25" t="s">
        <v>14</v>
      </c>
      <c r="D36" s="25" t="s">
        <v>19</v>
      </c>
      <c r="E36" s="25" t="s">
        <v>20</v>
      </c>
      <c r="F36" s="25" t="s">
        <v>16</v>
      </c>
      <c r="G36" s="116" t="s">
        <v>48</v>
      </c>
      <c r="H36" s="27">
        <f t="shared" si="0"/>
        <v>6.597222222222221E-2</v>
      </c>
      <c r="I36" s="117">
        <v>0.43402777777777779</v>
      </c>
      <c r="J36" s="117">
        <v>0.5</v>
      </c>
    </row>
    <row r="37" spans="1:10" x14ac:dyDescent="0.2">
      <c r="A37" s="20">
        <v>45784</v>
      </c>
      <c r="B37" s="20" t="s">
        <v>44</v>
      </c>
      <c r="C37" s="25" t="s">
        <v>14</v>
      </c>
      <c r="D37" s="25" t="s">
        <v>19</v>
      </c>
      <c r="E37" s="25" t="s">
        <v>22</v>
      </c>
      <c r="F37" s="25" t="s">
        <v>16</v>
      </c>
      <c r="G37" s="116" t="s">
        <v>49</v>
      </c>
      <c r="H37" s="27">
        <f t="shared" si="0"/>
        <v>9.7222222222222987E-3</v>
      </c>
      <c r="I37" s="117">
        <v>0.54166666666666663</v>
      </c>
      <c r="J37" s="117">
        <v>0.55138888888888893</v>
      </c>
    </row>
    <row r="38" spans="1:10" ht="37.799999999999997" x14ac:dyDescent="0.2">
      <c r="A38" s="20">
        <v>45784</v>
      </c>
      <c r="B38" s="20" t="s">
        <v>44</v>
      </c>
      <c r="C38" s="25" t="s">
        <v>14</v>
      </c>
      <c r="D38" s="25" t="s">
        <v>19</v>
      </c>
      <c r="E38" s="25" t="s">
        <v>20</v>
      </c>
      <c r="F38" s="25" t="s">
        <v>16</v>
      </c>
      <c r="G38" s="116" t="s">
        <v>50</v>
      </c>
      <c r="H38" s="27">
        <f t="shared" si="0"/>
        <v>2.777777777777779E-2</v>
      </c>
      <c r="I38" s="117">
        <v>0.55138888888888893</v>
      </c>
      <c r="J38" s="117">
        <v>0.57916666666666672</v>
      </c>
    </row>
    <row r="39" spans="1:10" ht="25.2" x14ac:dyDescent="0.2">
      <c r="A39" s="20">
        <v>45784</v>
      </c>
      <c r="B39" s="20" t="s">
        <v>44</v>
      </c>
      <c r="C39" s="25" t="s">
        <v>14</v>
      </c>
      <c r="D39" s="25" t="s">
        <v>19</v>
      </c>
      <c r="E39" s="25" t="s">
        <v>22</v>
      </c>
      <c r="F39" s="25" t="s">
        <v>16</v>
      </c>
      <c r="G39" s="26" t="s">
        <v>51</v>
      </c>
      <c r="H39" s="27">
        <f>J39-I39</f>
        <v>8.5416666666666585E-2</v>
      </c>
      <c r="I39" s="28">
        <v>0.57916666666666672</v>
      </c>
      <c r="J39" s="28">
        <v>0.6645833333333333</v>
      </c>
    </row>
    <row r="40" spans="1:10" ht="25.2" x14ac:dyDescent="0.2">
      <c r="A40" s="20">
        <v>45784</v>
      </c>
      <c r="B40" s="20" t="s">
        <v>44</v>
      </c>
      <c r="C40" s="25" t="s">
        <v>14</v>
      </c>
      <c r="D40" s="25" t="s">
        <v>19</v>
      </c>
      <c r="E40" s="25" t="s">
        <v>20</v>
      </c>
      <c r="F40" s="25" t="s">
        <v>16</v>
      </c>
      <c r="G40" s="26" t="s">
        <v>52</v>
      </c>
      <c r="H40" s="27">
        <f>J40-I40</f>
        <v>6.25E-2</v>
      </c>
      <c r="I40" s="28">
        <v>0.6645833333333333</v>
      </c>
      <c r="J40" s="28">
        <v>0.7270833333333333</v>
      </c>
    </row>
    <row r="41" spans="1:10" x14ac:dyDescent="0.2">
      <c r="A41" s="20">
        <v>45785</v>
      </c>
      <c r="B41" s="20" t="s">
        <v>13</v>
      </c>
      <c r="C41" s="25" t="s">
        <v>14</v>
      </c>
      <c r="D41" s="25" t="s">
        <v>19</v>
      </c>
      <c r="E41" s="25" t="s">
        <v>20</v>
      </c>
      <c r="F41" s="25" t="s">
        <v>16</v>
      </c>
      <c r="G41" s="116" t="s">
        <v>45</v>
      </c>
      <c r="H41" s="27">
        <f t="shared" ref="H41:H47" si="2">J41-I41</f>
        <v>1.3888888888888895E-2</v>
      </c>
      <c r="I41" s="117">
        <v>0.33333333333333331</v>
      </c>
      <c r="J41" s="117">
        <v>0.34722222222222221</v>
      </c>
    </row>
    <row r="42" spans="1:10" x14ac:dyDescent="0.2">
      <c r="A42" s="20">
        <v>45785</v>
      </c>
      <c r="B42" s="20" t="s">
        <v>13</v>
      </c>
      <c r="C42" s="25" t="s">
        <v>14</v>
      </c>
      <c r="D42" s="25" t="s">
        <v>19</v>
      </c>
      <c r="E42" s="25" t="s">
        <v>22</v>
      </c>
      <c r="F42" s="25" t="s">
        <v>16</v>
      </c>
      <c r="G42" s="116" t="s">
        <v>53</v>
      </c>
      <c r="H42" s="27">
        <f t="shared" si="2"/>
        <v>4.7222222222222221E-2</v>
      </c>
      <c r="I42" s="117">
        <v>0.34722222222222221</v>
      </c>
      <c r="J42" s="117">
        <v>0.39444444444444443</v>
      </c>
    </row>
    <row r="43" spans="1:10" ht="37.799999999999997" x14ac:dyDescent="0.2">
      <c r="A43" s="20">
        <v>45785</v>
      </c>
      <c r="B43" s="20" t="s">
        <v>13</v>
      </c>
      <c r="C43" s="25" t="s">
        <v>14</v>
      </c>
      <c r="D43" s="25" t="s">
        <v>19</v>
      </c>
      <c r="E43" s="25" t="s">
        <v>20</v>
      </c>
      <c r="F43" s="25" t="s">
        <v>16</v>
      </c>
      <c r="G43" s="116" t="s">
        <v>54</v>
      </c>
      <c r="H43" s="27">
        <f t="shared" si="2"/>
        <v>3.125E-2</v>
      </c>
      <c r="I43" s="117">
        <v>0.39444444444444443</v>
      </c>
      <c r="J43" s="117">
        <v>0.42569444444444443</v>
      </c>
    </row>
    <row r="44" spans="1:10" x14ac:dyDescent="0.2">
      <c r="A44" s="20">
        <v>45785</v>
      </c>
      <c r="B44" s="20" t="s">
        <v>13</v>
      </c>
      <c r="C44" s="25" t="s">
        <v>14</v>
      </c>
      <c r="D44" s="25" t="s">
        <v>19</v>
      </c>
      <c r="E44" s="25" t="s">
        <v>22</v>
      </c>
      <c r="F44" s="25" t="s">
        <v>16</v>
      </c>
      <c r="G44" s="116" t="s">
        <v>55</v>
      </c>
      <c r="H44" s="27">
        <f t="shared" si="2"/>
        <v>3.2638888888888884E-2</v>
      </c>
      <c r="I44" s="117">
        <v>0.42569444444444443</v>
      </c>
      <c r="J44" s="117">
        <v>0.45833333333333331</v>
      </c>
    </row>
    <row r="45" spans="1:10" x14ac:dyDescent="0.2">
      <c r="A45" s="20">
        <v>45785</v>
      </c>
      <c r="B45" s="20" t="s">
        <v>13</v>
      </c>
      <c r="C45" s="25" t="s">
        <v>14</v>
      </c>
      <c r="D45" s="25" t="s">
        <v>19</v>
      </c>
      <c r="E45" s="25" t="s">
        <v>20</v>
      </c>
      <c r="F45" s="25" t="s">
        <v>16</v>
      </c>
      <c r="G45" s="116" t="s">
        <v>33</v>
      </c>
      <c r="H45" s="27">
        <f t="shared" si="2"/>
        <v>1.3888888888888895E-2</v>
      </c>
      <c r="I45" s="117">
        <v>0.45833333333333331</v>
      </c>
      <c r="J45" s="117">
        <v>0.47222222222222221</v>
      </c>
    </row>
    <row r="46" spans="1:10" x14ac:dyDescent="0.2">
      <c r="A46" s="20">
        <v>45785</v>
      </c>
      <c r="B46" s="20" t="s">
        <v>13</v>
      </c>
      <c r="C46" s="25" t="s">
        <v>14</v>
      </c>
      <c r="D46" s="25" t="s">
        <v>19</v>
      </c>
      <c r="E46" s="25" t="s">
        <v>22</v>
      </c>
      <c r="F46" s="25" t="s">
        <v>16</v>
      </c>
      <c r="G46" s="116" t="s">
        <v>55</v>
      </c>
      <c r="H46" s="27">
        <f t="shared" si="2"/>
        <v>2.777777777777779E-2</v>
      </c>
      <c r="I46" s="117">
        <v>0.47222222222222221</v>
      </c>
      <c r="J46" s="117">
        <v>0.5</v>
      </c>
    </row>
    <row r="47" spans="1:10" x14ac:dyDescent="0.2">
      <c r="A47" s="20">
        <v>45785</v>
      </c>
      <c r="B47" s="20" t="s">
        <v>13</v>
      </c>
      <c r="C47" s="25" t="s">
        <v>14</v>
      </c>
      <c r="D47" s="25" t="s">
        <v>19</v>
      </c>
      <c r="E47" s="25" t="s">
        <v>22</v>
      </c>
      <c r="F47" s="25" t="s">
        <v>16</v>
      </c>
      <c r="G47" s="116" t="s">
        <v>49</v>
      </c>
      <c r="H47" s="27">
        <f t="shared" si="2"/>
        <v>0.125</v>
      </c>
      <c r="I47" s="117">
        <v>0.54166666666666663</v>
      </c>
      <c r="J47" s="117">
        <v>0.66666666666666663</v>
      </c>
    </row>
    <row r="48" spans="1:10" x14ac:dyDescent="0.2">
      <c r="A48" s="20">
        <v>45785</v>
      </c>
      <c r="B48" s="20" t="s">
        <v>13</v>
      </c>
      <c r="C48" s="25" t="s">
        <v>14</v>
      </c>
      <c r="D48" s="25" t="s">
        <v>19</v>
      </c>
      <c r="E48" s="25" t="s">
        <v>20</v>
      </c>
      <c r="F48" s="25" t="s">
        <v>16</v>
      </c>
      <c r="G48" s="116" t="s">
        <v>56</v>
      </c>
      <c r="H48" s="27">
        <f t="shared" si="0"/>
        <v>4.1666666666666741E-2</v>
      </c>
      <c r="I48" s="117">
        <v>0.66666666666666663</v>
      </c>
      <c r="J48" s="117">
        <v>0.70833333333333337</v>
      </c>
    </row>
    <row r="49" spans="1:10" x14ac:dyDescent="0.2">
      <c r="A49" s="20">
        <v>45786</v>
      </c>
      <c r="B49" s="20" t="s">
        <v>18</v>
      </c>
      <c r="C49" s="25" t="s">
        <v>14</v>
      </c>
      <c r="D49" s="25" t="s">
        <v>19</v>
      </c>
      <c r="E49" s="25" t="s">
        <v>20</v>
      </c>
      <c r="F49" s="25" t="s">
        <v>16</v>
      </c>
      <c r="G49" s="116" t="s">
        <v>45</v>
      </c>
      <c r="H49" s="27">
        <f t="shared" si="0"/>
        <v>1.3194444444444453E-2</v>
      </c>
      <c r="I49" s="117">
        <v>0.33124999999999999</v>
      </c>
      <c r="J49" s="117">
        <v>0.34444444444444444</v>
      </c>
    </row>
    <row r="50" spans="1:10" ht="25.2" x14ac:dyDescent="0.2">
      <c r="A50" s="20">
        <v>45786</v>
      </c>
      <c r="B50" s="20" t="s">
        <v>18</v>
      </c>
      <c r="C50" s="25" t="s">
        <v>14</v>
      </c>
      <c r="D50" s="25" t="s">
        <v>19</v>
      </c>
      <c r="E50" s="25" t="s">
        <v>22</v>
      </c>
      <c r="F50" s="25" t="s">
        <v>16</v>
      </c>
      <c r="G50" s="116" t="s">
        <v>57</v>
      </c>
      <c r="H50" s="27">
        <f t="shared" si="0"/>
        <v>0.11388888888888887</v>
      </c>
      <c r="I50" s="117">
        <v>0.34444444444444444</v>
      </c>
      <c r="J50" s="117">
        <v>0.45833333333333331</v>
      </c>
    </row>
    <row r="51" spans="1:10" x14ac:dyDescent="0.2">
      <c r="A51" s="20">
        <v>45786</v>
      </c>
      <c r="B51" s="20" t="s">
        <v>18</v>
      </c>
      <c r="C51" s="25" t="s">
        <v>14</v>
      </c>
      <c r="D51" s="25" t="s">
        <v>19</v>
      </c>
      <c r="E51" s="25" t="s">
        <v>20</v>
      </c>
      <c r="F51" s="25" t="s">
        <v>16</v>
      </c>
      <c r="G51" s="116" t="s">
        <v>33</v>
      </c>
      <c r="H51" s="27">
        <f t="shared" si="0"/>
        <v>4.2361111111111127E-2</v>
      </c>
      <c r="I51" s="117">
        <v>0.45833333333333331</v>
      </c>
      <c r="J51" s="117">
        <v>0.50069444444444444</v>
      </c>
    </row>
    <row r="52" spans="1:10" x14ac:dyDescent="0.2">
      <c r="A52" s="20">
        <v>45786</v>
      </c>
      <c r="B52" s="20" t="s">
        <v>18</v>
      </c>
      <c r="C52" s="25" t="s">
        <v>14</v>
      </c>
      <c r="D52" s="25" t="s">
        <v>19</v>
      </c>
      <c r="E52" s="25" t="s">
        <v>22</v>
      </c>
      <c r="F52" s="25" t="s">
        <v>16</v>
      </c>
      <c r="G52" s="116" t="s">
        <v>36</v>
      </c>
      <c r="H52" s="27">
        <f t="shared" si="0"/>
        <v>0.12430555555555556</v>
      </c>
      <c r="I52" s="117">
        <v>0.54236111111111107</v>
      </c>
      <c r="J52" s="117">
        <v>0.66666666666666663</v>
      </c>
    </row>
    <row r="53" spans="1:10" x14ac:dyDescent="0.2">
      <c r="A53" s="20">
        <v>45786</v>
      </c>
      <c r="B53" s="20" t="s">
        <v>18</v>
      </c>
      <c r="C53" s="25" t="s">
        <v>14</v>
      </c>
      <c r="D53" s="25" t="s">
        <v>19</v>
      </c>
      <c r="E53" s="25" t="s">
        <v>20</v>
      </c>
      <c r="F53" s="25" t="s">
        <v>16</v>
      </c>
      <c r="G53" s="26" t="s">
        <v>56</v>
      </c>
      <c r="H53" s="27">
        <f t="shared" si="0"/>
        <v>6.25E-2</v>
      </c>
      <c r="I53" s="28">
        <v>0.66666666666666663</v>
      </c>
      <c r="J53" s="28">
        <v>0.72916666666666663</v>
      </c>
    </row>
    <row r="54" spans="1:10" x14ac:dyDescent="0.2">
      <c r="A54" s="29">
        <v>45787</v>
      </c>
      <c r="B54" s="29" t="s">
        <v>28</v>
      </c>
      <c r="C54" s="30"/>
      <c r="D54" s="30"/>
      <c r="E54" s="30"/>
      <c r="F54" s="30"/>
      <c r="G54" s="31"/>
      <c r="H54" s="32">
        <f t="shared" si="0"/>
        <v>0</v>
      </c>
      <c r="I54" s="33"/>
      <c r="J54" s="33"/>
    </row>
    <row r="55" spans="1:10" x14ac:dyDescent="0.2">
      <c r="A55" s="29">
        <v>45788</v>
      </c>
      <c r="B55" s="29" t="s">
        <v>29</v>
      </c>
      <c r="C55" s="30"/>
      <c r="D55" s="30"/>
      <c r="E55" s="30"/>
      <c r="F55" s="30"/>
      <c r="G55" s="31"/>
      <c r="H55" s="32">
        <f t="shared" si="0"/>
        <v>0</v>
      </c>
      <c r="I55" s="33"/>
      <c r="J55" s="33"/>
    </row>
    <row r="56" spans="1:10" x14ac:dyDescent="0.2">
      <c r="A56" s="20">
        <v>45789</v>
      </c>
      <c r="B56" s="20" t="s">
        <v>30</v>
      </c>
      <c r="C56" s="25" t="s">
        <v>14</v>
      </c>
      <c r="D56" s="25" t="s">
        <v>19</v>
      </c>
      <c r="E56" s="25" t="s">
        <v>20</v>
      </c>
      <c r="F56" s="25" t="s">
        <v>16</v>
      </c>
      <c r="G56" s="26" t="s">
        <v>45</v>
      </c>
      <c r="H56" s="27">
        <f t="shared" si="0"/>
        <v>1.1805555555555569E-2</v>
      </c>
      <c r="I56" s="28">
        <v>0.33055555555555555</v>
      </c>
      <c r="J56" s="28">
        <v>0.34236111111111112</v>
      </c>
    </row>
    <row r="57" spans="1:10" ht="37.799999999999997" x14ac:dyDescent="0.2">
      <c r="A57" s="20">
        <v>45789</v>
      </c>
      <c r="B57" s="20" t="s">
        <v>30</v>
      </c>
      <c r="C57" s="25" t="s">
        <v>14</v>
      </c>
      <c r="D57" s="25" t="s">
        <v>19</v>
      </c>
      <c r="E57" s="25" t="s">
        <v>22</v>
      </c>
      <c r="F57" s="25" t="s">
        <v>16</v>
      </c>
      <c r="G57" s="26" t="s">
        <v>58</v>
      </c>
      <c r="H57" s="27">
        <f t="shared" ref="H57:H81" si="3">J57-I57</f>
        <v>0.11388888888888887</v>
      </c>
      <c r="I57" s="28">
        <v>0.34236111111111112</v>
      </c>
      <c r="J57" s="28">
        <v>0.45624999999999999</v>
      </c>
    </row>
    <row r="58" spans="1:10" x14ac:dyDescent="0.2">
      <c r="A58" s="20">
        <v>45789</v>
      </c>
      <c r="B58" s="20" t="s">
        <v>30</v>
      </c>
      <c r="C58" s="25" t="s">
        <v>14</v>
      </c>
      <c r="D58" s="25" t="s">
        <v>19</v>
      </c>
      <c r="E58" s="25" t="s">
        <v>20</v>
      </c>
      <c r="F58" s="25" t="s">
        <v>16</v>
      </c>
      <c r="G58" s="26" t="s">
        <v>33</v>
      </c>
      <c r="H58" s="27">
        <f t="shared" si="3"/>
        <v>1.1111111111111127E-2</v>
      </c>
      <c r="I58" s="28">
        <v>0.45624999999999999</v>
      </c>
      <c r="J58" s="28">
        <v>0.46736111111111112</v>
      </c>
    </row>
    <row r="59" spans="1:10" x14ac:dyDescent="0.2">
      <c r="A59" s="20">
        <v>45789</v>
      </c>
      <c r="B59" s="20" t="s">
        <v>30</v>
      </c>
      <c r="C59" s="25" t="s">
        <v>14</v>
      </c>
      <c r="D59" s="25" t="s">
        <v>19</v>
      </c>
      <c r="E59" s="25" t="s">
        <v>22</v>
      </c>
      <c r="F59" s="25" t="s">
        <v>16</v>
      </c>
      <c r="G59" s="26" t="s">
        <v>59</v>
      </c>
      <c r="H59" s="27">
        <f t="shared" si="3"/>
        <v>3.2638888888888884E-2</v>
      </c>
      <c r="I59" s="28">
        <v>0.46736111111111112</v>
      </c>
      <c r="J59" s="28">
        <v>0.5</v>
      </c>
    </row>
    <row r="60" spans="1:10" ht="25.2" x14ac:dyDescent="0.2">
      <c r="A60" s="20">
        <v>45789</v>
      </c>
      <c r="B60" s="20" t="s">
        <v>30</v>
      </c>
      <c r="C60" s="25" t="s">
        <v>14</v>
      </c>
      <c r="D60" s="25" t="s">
        <v>19</v>
      </c>
      <c r="E60" s="25" t="s">
        <v>22</v>
      </c>
      <c r="F60" s="25" t="s">
        <v>16</v>
      </c>
      <c r="G60" s="26" t="s">
        <v>60</v>
      </c>
      <c r="H60" s="27">
        <f t="shared" si="3"/>
        <v>0.12361111111111112</v>
      </c>
      <c r="I60" s="28">
        <v>0.54166666666666663</v>
      </c>
      <c r="J60" s="28">
        <v>0.66527777777777775</v>
      </c>
    </row>
    <row r="61" spans="1:10" ht="25.2" x14ac:dyDescent="0.2">
      <c r="A61" s="20">
        <v>45789</v>
      </c>
      <c r="B61" s="20" t="s">
        <v>30</v>
      </c>
      <c r="C61" s="25" t="s">
        <v>14</v>
      </c>
      <c r="D61" s="25" t="s">
        <v>19</v>
      </c>
      <c r="E61" s="25" t="s">
        <v>20</v>
      </c>
      <c r="F61" s="25" t="s">
        <v>16</v>
      </c>
      <c r="G61" s="26" t="s">
        <v>61</v>
      </c>
      <c r="H61" s="27">
        <f t="shared" ref="H61:H69" si="4">J61-I61</f>
        <v>7.6388888888888951E-2</v>
      </c>
      <c r="I61" s="28">
        <v>0.66527777777777775</v>
      </c>
      <c r="J61" s="28">
        <v>0.7416666666666667</v>
      </c>
    </row>
    <row r="62" spans="1:10" x14ac:dyDescent="0.2">
      <c r="A62" s="20">
        <v>45790</v>
      </c>
      <c r="B62" s="20" t="s">
        <v>38</v>
      </c>
      <c r="C62" s="25" t="s">
        <v>14</v>
      </c>
      <c r="D62" s="25" t="s">
        <v>19</v>
      </c>
      <c r="E62" s="25" t="s">
        <v>20</v>
      </c>
      <c r="F62" s="25" t="s">
        <v>16</v>
      </c>
      <c r="G62" s="26" t="s">
        <v>45</v>
      </c>
      <c r="H62" s="27">
        <f t="shared" si="4"/>
        <v>9.7222222222222432E-3</v>
      </c>
      <c r="I62" s="28">
        <v>0.33055555555555555</v>
      </c>
      <c r="J62" s="28">
        <v>0.34027777777777779</v>
      </c>
    </row>
    <row r="63" spans="1:10" x14ac:dyDescent="0.2">
      <c r="A63" s="20">
        <v>45790</v>
      </c>
      <c r="B63" s="20" t="s">
        <v>38</v>
      </c>
      <c r="C63" s="25" t="s">
        <v>14</v>
      </c>
      <c r="D63" s="25" t="s">
        <v>19</v>
      </c>
      <c r="E63" s="25" t="s">
        <v>22</v>
      </c>
      <c r="F63" s="25" t="s">
        <v>16</v>
      </c>
      <c r="G63" s="26" t="s">
        <v>62</v>
      </c>
      <c r="H63" s="27">
        <f t="shared" si="4"/>
        <v>0.15972222222222221</v>
      </c>
      <c r="I63" s="28">
        <v>0.34027777777777779</v>
      </c>
      <c r="J63" s="28">
        <v>0.5</v>
      </c>
    </row>
    <row r="64" spans="1:10" x14ac:dyDescent="0.2">
      <c r="A64" s="20">
        <v>45790</v>
      </c>
      <c r="B64" s="20" t="s">
        <v>38</v>
      </c>
      <c r="C64" s="25" t="s">
        <v>14</v>
      </c>
      <c r="D64" s="25" t="s">
        <v>19</v>
      </c>
      <c r="E64" s="25" t="s">
        <v>22</v>
      </c>
      <c r="F64" s="25" t="s">
        <v>16</v>
      </c>
      <c r="G64" s="26" t="s">
        <v>36</v>
      </c>
      <c r="H64" s="27">
        <f t="shared" si="4"/>
        <v>0.12361111111111112</v>
      </c>
      <c r="I64" s="28">
        <v>0.54166666666666663</v>
      </c>
      <c r="J64" s="28">
        <v>0.66527777777777775</v>
      </c>
    </row>
    <row r="65" spans="1:10" x14ac:dyDescent="0.2">
      <c r="A65" s="20">
        <v>45790</v>
      </c>
      <c r="B65" s="20" t="s">
        <v>38</v>
      </c>
      <c r="C65" s="25" t="s">
        <v>14</v>
      </c>
      <c r="D65" s="25" t="s">
        <v>19</v>
      </c>
      <c r="E65" s="25" t="s">
        <v>20</v>
      </c>
      <c r="F65" s="25" t="s">
        <v>16</v>
      </c>
      <c r="G65" s="26" t="s">
        <v>63</v>
      </c>
      <c r="H65" s="27">
        <f t="shared" si="4"/>
        <v>6.9444444444444531E-2</v>
      </c>
      <c r="I65" s="28">
        <v>0.66527777777777775</v>
      </c>
      <c r="J65" s="28">
        <v>0.73472222222222228</v>
      </c>
    </row>
    <row r="66" spans="1:10" x14ac:dyDescent="0.2">
      <c r="A66" s="20">
        <v>45791</v>
      </c>
      <c r="B66" s="20" t="s">
        <v>44</v>
      </c>
      <c r="C66" s="25" t="s">
        <v>14</v>
      </c>
      <c r="D66" s="25" t="s">
        <v>19</v>
      </c>
      <c r="E66" s="25" t="s">
        <v>20</v>
      </c>
      <c r="F66" s="25" t="s">
        <v>16</v>
      </c>
      <c r="G66" s="26" t="s">
        <v>45</v>
      </c>
      <c r="H66" s="27">
        <f t="shared" si="4"/>
        <v>5.5555555555555913E-3</v>
      </c>
      <c r="I66" s="28">
        <v>0.33194444444444443</v>
      </c>
      <c r="J66" s="28">
        <v>0.33750000000000002</v>
      </c>
    </row>
    <row r="67" spans="1:10" ht="25.2" x14ac:dyDescent="0.2">
      <c r="A67" s="20">
        <v>45791</v>
      </c>
      <c r="B67" s="20" t="s">
        <v>44</v>
      </c>
      <c r="C67" s="25" t="s">
        <v>14</v>
      </c>
      <c r="D67" s="25" t="s">
        <v>19</v>
      </c>
      <c r="E67" s="25" t="s">
        <v>22</v>
      </c>
      <c r="F67" s="25" t="s">
        <v>16</v>
      </c>
      <c r="G67" s="26" t="s">
        <v>64</v>
      </c>
      <c r="H67" s="27">
        <f t="shared" si="4"/>
        <v>0.11944444444444441</v>
      </c>
      <c r="I67" s="28">
        <v>0.33750000000000002</v>
      </c>
      <c r="J67" s="28">
        <v>0.45694444444444443</v>
      </c>
    </row>
    <row r="68" spans="1:10" x14ac:dyDescent="0.2">
      <c r="A68" s="20">
        <v>45791</v>
      </c>
      <c r="B68" s="20" t="s">
        <v>44</v>
      </c>
      <c r="C68" s="25" t="s">
        <v>14</v>
      </c>
      <c r="D68" s="25" t="s">
        <v>19</v>
      </c>
      <c r="E68" s="25" t="s">
        <v>20</v>
      </c>
      <c r="F68" s="25" t="s">
        <v>16</v>
      </c>
      <c r="G68" s="26" t="s">
        <v>33</v>
      </c>
      <c r="H68" s="27">
        <f t="shared" si="4"/>
        <v>4.3055555555555569E-2</v>
      </c>
      <c r="I68" s="28">
        <v>0.45694444444444443</v>
      </c>
      <c r="J68" s="28">
        <v>0.5</v>
      </c>
    </row>
    <row r="69" spans="1:10" ht="25.2" x14ac:dyDescent="0.2">
      <c r="A69" s="20">
        <v>45791</v>
      </c>
      <c r="B69" s="20" t="s">
        <v>44</v>
      </c>
      <c r="C69" s="25" t="s">
        <v>14</v>
      </c>
      <c r="D69" s="25" t="s">
        <v>19</v>
      </c>
      <c r="E69" s="25" t="s">
        <v>22</v>
      </c>
      <c r="F69" s="25" t="s">
        <v>16</v>
      </c>
      <c r="G69" s="26" t="s">
        <v>65</v>
      </c>
      <c r="H69" s="27">
        <f t="shared" si="4"/>
        <v>0.16388888888888897</v>
      </c>
      <c r="I69" s="28">
        <v>0.54166666666666663</v>
      </c>
      <c r="J69" s="28">
        <v>0.7055555555555556</v>
      </c>
    </row>
    <row r="70" spans="1:10" x14ac:dyDescent="0.2">
      <c r="A70" s="20">
        <v>45791</v>
      </c>
      <c r="B70" s="20" t="s">
        <v>44</v>
      </c>
      <c r="C70" s="25" t="s">
        <v>14</v>
      </c>
      <c r="D70" s="25" t="s">
        <v>19</v>
      </c>
      <c r="E70" s="25" t="s">
        <v>20</v>
      </c>
      <c r="F70" s="25" t="s">
        <v>16</v>
      </c>
      <c r="G70" s="26" t="s">
        <v>56</v>
      </c>
      <c r="H70" s="27">
        <f t="shared" si="3"/>
        <v>3.8888888888888862E-2</v>
      </c>
      <c r="I70" s="28">
        <v>0.7055555555555556</v>
      </c>
      <c r="J70" s="28">
        <v>0.74444444444444446</v>
      </c>
    </row>
    <row r="71" spans="1:10" x14ac:dyDescent="0.2">
      <c r="A71" s="20">
        <v>45792</v>
      </c>
      <c r="B71" s="20" t="s">
        <v>13</v>
      </c>
      <c r="C71" s="25" t="s">
        <v>14</v>
      </c>
      <c r="D71" s="25" t="s">
        <v>19</v>
      </c>
      <c r="E71" s="25" t="s">
        <v>20</v>
      </c>
      <c r="F71" s="25" t="s">
        <v>16</v>
      </c>
      <c r="G71" s="26" t="s">
        <v>45</v>
      </c>
      <c r="H71" s="27">
        <f t="shared" si="3"/>
        <v>5.5555555555555913E-3</v>
      </c>
      <c r="I71" s="28">
        <v>0.33194444444444443</v>
      </c>
      <c r="J71" s="28">
        <v>0.33750000000000002</v>
      </c>
    </row>
    <row r="72" spans="1:10" x14ac:dyDescent="0.2">
      <c r="A72" s="20">
        <v>45792</v>
      </c>
      <c r="B72" s="20" t="s">
        <v>13</v>
      </c>
      <c r="C72" s="25" t="s">
        <v>14</v>
      </c>
      <c r="D72" s="25" t="s">
        <v>19</v>
      </c>
      <c r="E72" s="25" t="s">
        <v>22</v>
      </c>
      <c r="F72" s="25" t="s">
        <v>16</v>
      </c>
      <c r="G72" s="26" t="s">
        <v>66</v>
      </c>
      <c r="H72" s="27">
        <f t="shared" si="3"/>
        <v>0.11527777777777776</v>
      </c>
      <c r="I72" s="28">
        <v>0.33750000000000002</v>
      </c>
      <c r="J72" s="28">
        <v>0.45277777777777778</v>
      </c>
    </row>
    <row r="73" spans="1:10" ht="50.4" x14ac:dyDescent="0.2">
      <c r="A73" s="20">
        <v>45792</v>
      </c>
      <c r="B73" s="20" t="s">
        <v>13</v>
      </c>
      <c r="C73" s="25" t="s">
        <v>14</v>
      </c>
      <c r="D73" s="25" t="s">
        <v>19</v>
      </c>
      <c r="E73" s="25" t="s">
        <v>67</v>
      </c>
      <c r="F73" s="25" t="s">
        <v>16</v>
      </c>
      <c r="G73" s="26" t="s">
        <v>68</v>
      </c>
      <c r="H73" s="27">
        <f t="shared" si="3"/>
        <v>5.9027777777777735E-2</v>
      </c>
      <c r="I73" s="28">
        <v>0.45277777777777778</v>
      </c>
      <c r="J73" s="28">
        <v>0.51180555555555551</v>
      </c>
    </row>
    <row r="74" spans="1:10" x14ac:dyDescent="0.2">
      <c r="A74" s="20">
        <v>45792</v>
      </c>
      <c r="B74" s="20" t="s">
        <v>13</v>
      </c>
      <c r="C74" s="25" t="s">
        <v>14</v>
      </c>
      <c r="D74" s="25" t="s">
        <v>19</v>
      </c>
      <c r="E74" s="25" t="s">
        <v>20</v>
      </c>
      <c r="F74" s="25" t="s">
        <v>16</v>
      </c>
      <c r="G74" s="26" t="s">
        <v>33</v>
      </c>
      <c r="H74" s="27">
        <f t="shared" si="3"/>
        <v>5.555555555555558E-2</v>
      </c>
      <c r="I74" s="28">
        <v>0.54166666666666663</v>
      </c>
      <c r="J74" s="28">
        <v>0.59722222222222221</v>
      </c>
    </row>
    <row r="75" spans="1:10" ht="25.2" x14ac:dyDescent="0.2">
      <c r="A75" s="20">
        <v>45792</v>
      </c>
      <c r="B75" s="20" t="s">
        <v>13</v>
      </c>
      <c r="C75" s="25" t="s">
        <v>14</v>
      </c>
      <c r="D75" s="25" t="s">
        <v>19</v>
      </c>
      <c r="E75" s="25" t="s">
        <v>22</v>
      </c>
      <c r="F75" s="25" t="s">
        <v>16</v>
      </c>
      <c r="G75" s="26" t="s">
        <v>69</v>
      </c>
      <c r="H75" s="27">
        <f t="shared" si="3"/>
        <v>6.6666666666666652E-2</v>
      </c>
      <c r="I75" s="28">
        <v>0.59722222222222221</v>
      </c>
      <c r="J75" s="28">
        <v>0.66388888888888886</v>
      </c>
    </row>
    <row r="76" spans="1:10" x14ac:dyDescent="0.2">
      <c r="A76" s="20">
        <v>45792</v>
      </c>
      <c r="B76" s="20" t="s">
        <v>13</v>
      </c>
      <c r="C76" s="25" t="s">
        <v>14</v>
      </c>
      <c r="D76" s="25" t="s">
        <v>19</v>
      </c>
      <c r="E76" s="25" t="s">
        <v>20</v>
      </c>
      <c r="F76" s="25" t="s">
        <v>16</v>
      </c>
      <c r="G76" s="26" t="s">
        <v>56</v>
      </c>
      <c r="H76" s="27">
        <f t="shared" si="3"/>
        <v>7.6388888888888951E-2</v>
      </c>
      <c r="I76" s="28">
        <v>0.66388888888888886</v>
      </c>
      <c r="J76" s="28">
        <v>0.74027777777777781</v>
      </c>
    </row>
    <row r="77" spans="1:10" ht="25.2" x14ac:dyDescent="0.2">
      <c r="A77" s="20">
        <v>45793</v>
      </c>
      <c r="B77" s="20" t="s">
        <v>18</v>
      </c>
      <c r="C77" s="25" t="s">
        <v>14</v>
      </c>
      <c r="D77" s="25" t="s">
        <v>19</v>
      </c>
      <c r="E77" s="25" t="s">
        <v>20</v>
      </c>
      <c r="F77" s="25" t="s">
        <v>16</v>
      </c>
      <c r="G77" s="26" t="s">
        <v>70</v>
      </c>
      <c r="H77" s="27">
        <f t="shared" si="3"/>
        <v>4.3750000000000011E-2</v>
      </c>
      <c r="I77" s="28">
        <v>0.33124999999999999</v>
      </c>
      <c r="J77" s="28">
        <v>0.375</v>
      </c>
    </row>
    <row r="78" spans="1:10" ht="25.2" x14ac:dyDescent="0.2">
      <c r="A78" s="20">
        <v>45793</v>
      </c>
      <c r="B78" s="20" t="s">
        <v>18</v>
      </c>
      <c r="C78" s="25" t="s">
        <v>14</v>
      </c>
      <c r="D78" s="25" t="s">
        <v>19</v>
      </c>
      <c r="E78" s="25" t="s">
        <v>22</v>
      </c>
      <c r="F78" s="25" t="s">
        <v>16</v>
      </c>
      <c r="G78" s="26" t="s">
        <v>71</v>
      </c>
      <c r="H78" s="27">
        <f t="shared" si="3"/>
        <v>0.12847222222222221</v>
      </c>
      <c r="I78" s="28">
        <v>0.375</v>
      </c>
      <c r="J78" s="28">
        <v>0.50347222222222221</v>
      </c>
    </row>
    <row r="79" spans="1:10" x14ac:dyDescent="0.2">
      <c r="A79" s="20">
        <v>45793</v>
      </c>
      <c r="B79" s="20" t="s">
        <v>18</v>
      </c>
      <c r="C79" s="25" t="s">
        <v>14</v>
      </c>
      <c r="D79" s="25" t="s">
        <v>19</v>
      </c>
      <c r="E79" s="25" t="s">
        <v>20</v>
      </c>
      <c r="F79" s="25" t="s">
        <v>16</v>
      </c>
      <c r="G79" s="26" t="s">
        <v>33</v>
      </c>
      <c r="H79" s="27">
        <f t="shared" si="3"/>
        <v>1.5277777777777835E-2</v>
      </c>
      <c r="I79" s="28">
        <v>0.54166666666666663</v>
      </c>
      <c r="J79" s="28">
        <v>0.55694444444444446</v>
      </c>
    </row>
    <row r="80" spans="1:10" ht="25.2" x14ac:dyDescent="0.2">
      <c r="A80" s="20">
        <v>45793</v>
      </c>
      <c r="B80" s="20" t="s">
        <v>18</v>
      </c>
      <c r="C80" s="25" t="s">
        <v>14</v>
      </c>
      <c r="D80" s="25" t="s">
        <v>19</v>
      </c>
      <c r="E80" s="25" t="s">
        <v>22</v>
      </c>
      <c r="F80" s="25" t="s">
        <v>16</v>
      </c>
      <c r="G80" s="26" t="s">
        <v>72</v>
      </c>
      <c r="H80" s="27">
        <f t="shared" si="3"/>
        <v>0.10763888888888884</v>
      </c>
      <c r="I80" s="28">
        <v>0.55694444444444446</v>
      </c>
      <c r="J80" s="28">
        <v>0.6645833333333333</v>
      </c>
    </row>
    <row r="81" spans="1:10" x14ac:dyDescent="0.2">
      <c r="A81" s="20">
        <v>45793</v>
      </c>
      <c r="B81" s="20" t="s">
        <v>18</v>
      </c>
      <c r="C81" s="25" t="s">
        <v>14</v>
      </c>
      <c r="D81" s="25" t="s">
        <v>19</v>
      </c>
      <c r="E81" s="25" t="s">
        <v>20</v>
      </c>
      <c r="F81" s="25" t="s">
        <v>16</v>
      </c>
      <c r="G81" s="26" t="s">
        <v>56</v>
      </c>
      <c r="H81" s="27">
        <f t="shared" si="3"/>
        <v>4.3750000000000067E-2</v>
      </c>
      <c r="I81" s="28">
        <v>0.6645833333333333</v>
      </c>
      <c r="J81" s="28">
        <v>0.70833333333333337</v>
      </c>
    </row>
    <row r="82" spans="1:10" x14ac:dyDescent="0.2">
      <c r="A82" s="29">
        <v>45794</v>
      </c>
      <c r="B82" s="29" t="s">
        <v>28</v>
      </c>
      <c r="C82" s="30"/>
      <c r="D82" s="30"/>
      <c r="E82" s="30"/>
      <c r="F82" s="30"/>
      <c r="G82" s="31"/>
      <c r="H82" s="32">
        <f t="shared" si="0"/>
        <v>0</v>
      </c>
      <c r="I82" s="33"/>
      <c r="J82" s="33"/>
    </row>
    <row r="83" spans="1:10" x14ac:dyDescent="0.2">
      <c r="A83" s="29">
        <v>45795</v>
      </c>
      <c r="B83" s="29" t="s">
        <v>29</v>
      </c>
      <c r="C83" s="30"/>
      <c r="D83" s="30"/>
      <c r="E83" s="30"/>
      <c r="F83" s="30"/>
      <c r="G83" s="31"/>
      <c r="H83" s="32">
        <f t="shared" si="0"/>
        <v>0</v>
      </c>
      <c r="I83" s="33"/>
      <c r="J83" s="33"/>
    </row>
    <row r="84" spans="1:10" x14ac:dyDescent="0.2">
      <c r="A84" s="20">
        <v>45796</v>
      </c>
      <c r="B84" s="20" t="s">
        <v>30</v>
      </c>
      <c r="C84" s="25" t="s">
        <v>14</v>
      </c>
      <c r="D84" s="25" t="s">
        <v>19</v>
      </c>
      <c r="E84" s="25" t="s">
        <v>20</v>
      </c>
      <c r="F84" s="25" t="s">
        <v>16</v>
      </c>
      <c r="G84" s="26" t="s">
        <v>73</v>
      </c>
      <c r="H84" s="27">
        <f t="shared" si="0"/>
        <v>8.3333333333333592E-3</v>
      </c>
      <c r="I84" s="28">
        <v>0.33124999999999999</v>
      </c>
      <c r="J84" s="28">
        <v>0.33958333333333335</v>
      </c>
    </row>
    <row r="85" spans="1:10" ht="25.2" x14ac:dyDescent="0.2">
      <c r="A85" s="20">
        <v>45796</v>
      </c>
      <c r="B85" s="20" t="s">
        <v>30</v>
      </c>
      <c r="C85" s="25" t="s">
        <v>14</v>
      </c>
      <c r="D85" s="25" t="s">
        <v>19</v>
      </c>
      <c r="E85" s="25" t="s">
        <v>22</v>
      </c>
      <c r="F85" s="25" t="s">
        <v>16</v>
      </c>
      <c r="G85" s="26" t="s">
        <v>74</v>
      </c>
      <c r="H85" s="27">
        <f t="shared" si="0"/>
        <v>0.11666666666666664</v>
      </c>
      <c r="I85" s="28">
        <v>0.33958333333333335</v>
      </c>
      <c r="J85" s="28">
        <v>0.45624999999999999</v>
      </c>
    </row>
    <row r="86" spans="1:10" x14ac:dyDescent="0.2">
      <c r="A86" s="20">
        <v>45796</v>
      </c>
      <c r="B86" s="20" t="s">
        <v>30</v>
      </c>
      <c r="C86" s="25" t="s">
        <v>14</v>
      </c>
      <c r="D86" s="25" t="s">
        <v>19</v>
      </c>
      <c r="E86" s="25" t="s">
        <v>20</v>
      </c>
      <c r="F86" s="25" t="s">
        <v>16</v>
      </c>
      <c r="G86" s="26" t="s">
        <v>75</v>
      </c>
      <c r="H86" s="27">
        <f t="shared" si="0"/>
        <v>4.1666666666666519E-3</v>
      </c>
      <c r="I86" s="28">
        <v>0.45624999999999999</v>
      </c>
      <c r="J86" s="28">
        <v>0.46041666666666664</v>
      </c>
    </row>
    <row r="87" spans="1:10" x14ac:dyDescent="0.2">
      <c r="A87" s="20">
        <v>45796</v>
      </c>
      <c r="B87" s="20" t="s">
        <v>30</v>
      </c>
      <c r="C87" s="25" t="s">
        <v>14</v>
      </c>
      <c r="D87" s="25" t="s">
        <v>19</v>
      </c>
      <c r="E87" s="25" t="s">
        <v>22</v>
      </c>
      <c r="F87" s="25" t="s">
        <v>16</v>
      </c>
      <c r="G87" s="26" t="s">
        <v>76</v>
      </c>
      <c r="H87" s="27">
        <f t="shared" si="0"/>
        <v>3.9583333333333359E-2</v>
      </c>
      <c r="I87" s="28">
        <v>0.46041666666666664</v>
      </c>
      <c r="J87" s="28">
        <v>0.5</v>
      </c>
    </row>
    <row r="88" spans="1:10" x14ac:dyDescent="0.2">
      <c r="A88" s="20">
        <v>45796</v>
      </c>
      <c r="B88" s="20" t="s">
        <v>30</v>
      </c>
      <c r="C88" s="25" t="s">
        <v>14</v>
      </c>
      <c r="D88" s="25" t="s">
        <v>19</v>
      </c>
      <c r="E88" s="25" t="s">
        <v>22</v>
      </c>
      <c r="F88" s="25" t="s">
        <v>16</v>
      </c>
      <c r="G88" s="26" t="s">
        <v>77</v>
      </c>
      <c r="H88" s="27">
        <f t="shared" si="0"/>
        <v>0.12222222222222223</v>
      </c>
      <c r="I88" s="28">
        <v>0.54166666666666663</v>
      </c>
      <c r="J88" s="28">
        <v>0.66388888888888886</v>
      </c>
    </row>
    <row r="89" spans="1:10" x14ac:dyDescent="0.2">
      <c r="A89" s="20">
        <v>45796</v>
      </c>
      <c r="B89" s="20" t="s">
        <v>30</v>
      </c>
      <c r="C89" s="25" t="s">
        <v>14</v>
      </c>
      <c r="D89" s="25" t="s">
        <v>19</v>
      </c>
      <c r="E89" s="25" t="s">
        <v>20</v>
      </c>
      <c r="F89" s="25" t="s">
        <v>16</v>
      </c>
      <c r="G89" s="26" t="s">
        <v>78</v>
      </c>
      <c r="H89" s="27">
        <f t="shared" si="0"/>
        <v>6.0416666666666674E-2</v>
      </c>
      <c r="I89" s="28">
        <v>0.66388888888888886</v>
      </c>
      <c r="J89" s="28">
        <v>0.72430555555555554</v>
      </c>
    </row>
    <row r="90" spans="1:10" x14ac:dyDescent="0.2">
      <c r="A90" s="20">
        <v>45797</v>
      </c>
      <c r="B90" s="20" t="s">
        <v>38</v>
      </c>
      <c r="C90" s="25" t="s">
        <v>14</v>
      </c>
      <c r="D90" s="25" t="s">
        <v>19</v>
      </c>
      <c r="E90" s="25" t="s">
        <v>20</v>
      </c>
      <c r="F90" s="25" t="s">
        <v>16</v>
      </c>
      <c r="G90" s="26" t="s">
        <v>73</v>
      </c>
      <c r="H90" s="27">
        <f t="shared" ref="H90:H94" si="5">J90-I90</f>
        <v>4.8611111111111494E-3</v>
      </c>
      <c r="I90" s="28">
        <v>0.33124999999999999</v>
      </c>
      <c r="J90" s="28">
        <v>0.33611111111111114</v>
      </c>
    </row>
    <row r="91" spans="1:10" x14ac:dyDescent="0.2">
      <c r="A91" s="20">
        <v>45797</v>
      </c>
      <c r="B91" s="20" t="s">
        <v>38</v>
      </c>
      <c r="C91" s="25" t="s">
        <v>14</v>
      </c>
      <c r="D91" s="25" t="s">
        <v>19</v>
      </c>
      <c r="E91" s="25" t="s">
        <v>22</v>
      </c>
      <c r="F91" s="25" t="s">
        <v>16</v>
      </c>
      <c r="G91" s="26" t="s">
        <v>76</v>
      </c>
      <c r="H91" s="27">
        <f t="shared" si="5"/>
        <v>0.11944444444444441</v>
      </c>
      <c r="I91" s="28">
        <v>0.33611111111111114</v>
      </c>
      <c r="J91" s="28">
        <v>0.45555555555555555</v>
      </c>
    </row>
    <row r="92" spans="1:10" ht="25.2" x14ac:dyDescent="0.2">
      <c r="A92" s="20">
        <v>45797</v>
      </c>
      <c r="B92" s="20" t="s">
        <v>38</v>
      </c>
      <c r="C92" s="25" t="s">
        <v>14</v>
      </c>
      <c r="D92" s="25" t="s">
        <v>19</v>
      </c>
      <c r="E92" s="25" t="s">
        <v>20</v>
      </c>
      <c r="F92" s="25" t="s">
        <v>16</v>
      </c>
      <c r="G92" s="26" t="s">
        <v>79</v>
      </c>
      <c r="H92" s="27">
        <f t="shared" si="5"/>
        <v>3.0555555555555558E-2</v>
      </c>
      <c r="I92" s="28">
        <v>0.45555555555555555</v>
      </c>
      <c r="J92" s="28">
        <v>0.4861111111111111</v>
      </c>
    </row>
    <row r="93" spans="1:10" x14ac:dyDescent="0.2">
      <c r="A93" s="20">
        <v>45797</v>
      </c>
      <c r="B93" s="20" t="s">
        <v>38</v>
      </c>
      <c r="C93" s="25" t="s">
        <v>14</v>
      </c>
      <c r="D93" s="25" t="s">
        <v>19</v>
      </c>
      <c r="E93" s="25" t="s">
        <v>22</v>
      </c>
      <c r="F93" s="25" t="s">
        <v>16</v>
      </c>
      <c r="G93" s="26" t="s">
        <v>76</v>
      </c>
      <c r="H93" s="27">
        <f t="shared" si="5"/>
        <v>1.3888888888888895E-2</v>
      </c>
      <c r="I93" s="28">
        <v>0.4861111111111111</v>
      </c>
      <c r="J93" s="28">
        <v>0.5</v>
      </c>
    </row>
    <row r="94" spans="1:10" x14ac:dyDescent="0.2">
      <c r="A94" s="20">
        <v>45797</v>
      </c>
      <c r="B94" s="20" t="s">
        <v>38</v>
      </c>
      <c r="C94" s="25" t="s">
        <v>14</v>
      </c>
      <c r="D94" s="25" t="s">
        <v>19</v>
      </c>
      <c r="E94" s="25" t="s">
        <v>22</v>
      </c>
      <c r="F94" s="25" t="s">
        <v>16</v>
      </c>
      <c r="G94" s="26" t="s">
        <v>80</v>
      </c>
      <c r="H94" s="27">
        <f t="shared" si="5"/>
        <v>0.12291666666666667</v>
      </c>
      <c r="I94" s="28">
        <v>0.54166666666666663</v>
      </c>
      <c r="J94" s="28">
        <v>0.6645833333333333</v>
      </c>
    </row>
    <row r="95" spans="1:10" x14ac:dyDescent="0.2">
      <c r="A95" s="20">
        <v>45797</v>
      </c>
      <c r="B95" s="20" t="s">
        <v>38</v>
      </c>
      <c r="C95" s="25" t="s">
        <v>14</v>
      </c>
      <c r="D95" s="25" t="s">
        <v>19</v>
      </c>
      <c r="E95" s="25" t="s">
        <v>20</v>
      </c>
      <c r="F95" s="25" t="s">
        <v>16</v>
      </c>
      <c r="G95" s="26" t="s">
        <v>78</v>
      </c>
      <c r="H95" s="27">
        <f t="shared" ref="H95:H106" si="6">J95-I95</f>
        <v>6.4583333333333326E-2</v>
      </c>
      <c r="I95" s="28">
        <v>0.6645833333333333</v>
      </c>
      <c r="J95" s="28">
        <v>0.72916666666666663</v>
      </c>
    </row>
    <row r="96" spans="1:10" x14ac:dyDescent="0.2">
      <c r="A96" s="20">
        <v>45798</v>
      </c>
      <c r="B96" s="20" t="s">
        <v>44</v>
      </c>
      <c r="C96" s="25" t="s">
        <v>14</v>
      </c>
      <c r="D96" s="25" t="s">
        <v>19</v>
      </c>
      <c r="E96" s="25" t="s">
        <v>20</v>
      </c>
      <c r="F96" s="25" t="s">
        <v>16</v>
      </c>
      <c r="G96" s="26" t="s">
        <v>45</v>
      </c>
      <c r="H96" s="27">
        <f t="shared" si="6"/>
        <v>6.2500000000000333E-3</v>
      </c>
      <c r="I96" s="28">
        <v>0.33124999999999999</v>
      </c>
      <c r="J96" s="28">
        <v>0.33750000000000002</v>
      </c>
    </row>
    <row r="97" spans="1:10" x14ac:dyDescent="0.2">
      <c r="A97" s="20">
        <v>45798</v>
      </c>
      <c r="B97" s="20" t="s">
        <v>44</v>
      </c>
      <c r="C97" s="25" t="s">
        <v>14</v>
      </c>
      <c r="D97" s="25" t="s">
        <v>19</v>
      </c>
      <c r="E97" s="25" t="s">
        <v>22</v>
      </c>
      <c r="F97" s="25" t="s">
        <v>16</v>
      </c>
      <c r="G97" s="26" t="s">
        <v>76</v>
      </c>
      <c r="H97" s="27">
        <f t="shared" si="6"/>
        <v>0.11944444444444441</v>
      </c>
      <c r="I97" s="28">
        <v>0.33750000000000002</v>
      </c>
      <c r="J97" s="28">
        <v>0.45694444444444443</v>
      </c>
    </row>
    <row r="98" spans="1:10" x14ac:dyDescent="0.2">
      <c r="A98" s="20">
        <v>45798</v>
      </c>
      <c r="B98" s="20" t="s">
        <v>44</v>
      </c>
      <c r="C98" s="25" t="s">
        <v>14</v>
      </c>
      <c r="D98" s="25" t="s">
        <v>19</v>
      </c>
      <c r="E98" s="25" t="s">
        <v>20</v>
      </c>
      <c r="F98" s="25" t="s">
        <v>16</v>
      </c>
      <c r="G98" s="26" t="s">
        <v>81</v>
      </c>
      <c r="H98" s="27">
        <f t="shared" si="6"/>
        <v>7.6388888888889173E-3</v>
      </c>
      <c r="I98" s="28">
        <v>0.45694444444444443</v>
      </c>
      <c r="J98" s="28">
        <v>0.46458333333333335</v>
      </c>
    </row>
    <row r="99" spans="1:10" x14ac:dyDescent="0.2">
      <c r="A99" s="20">
        <v>45798</v>
      </c>
      <c r="B99" s="20" t="s">
        <v>44</v>
      </c>
      <c r="C99" s="25" t="s">
        <v>14</v>
      </c>
      <c r="D99" s="25" t="s">
        <v>19</v>
      </c>
      <c r="E99" s="25" t="s">
        <v>22</v>
      </c>
      <c r="F99" s="25" t="s">
        <v>16</v>
      </c>
      <c r="G99" s="26" t="s">
        <v>76</v>
      </c>
      <c r="H99" s="27">
        <f t="shared" si="6"/>
        <v>3.5416666666666652E-2</v>
      </c>
      <c r="I99" s="28">
        <v>0.46458333333333335</v>
      </c>
      <c r="J99" s="28">
        <v>0.5</v>
      </c>
    </row>
    <row r="100" spans="1:10" x14ac:dyDescent="0.2">
      <c r="A100" s="20">
        <v>45798</v>
      </c>
      <c r="B100" s="20" t="s">
        <v>44</v>
      </c>
      <c r="C100" s="25" t="s">
        <v>14</v>
      </c>
      <c r="D100" s="25" t="s">
        <v>19</v>
      </c>
      <c r="E100" s="25" t="s">
        <v>22</v>
      </c>
      <c r="F100" s="25" t="s">
        <v>16</v>
      </c>
      <c r="G100" s="26" t="s">
        <v>77</v>
      </c>
      <c r="H100" s="27">
        <f t="shared" si="6"/>
        <v>0.12291666666666667</v>
      </c>
      <c r="I100" s="28">
        <v>0.54166666666666663</v>
      </c>
      <c r="J100" s="28">
        <v>0.6645833333333333</v>
      </c>
    </row>
    <row r="101" spans="1:10" x14ac:dyDescent="0.2">
      <c r="A101" s="20">
        <v>45798</v>
      </c>
      <c r="B101" s="20" t="s">
        <v>44</v>
      </c>
      <c r="C101" s="25" t="s">
        <v>14</v>
      </c>
      <c r="D101" s="25" t="s">
        <v>19</v>
      </c>
      <c r="E101" s="25" t="s">
        <v>20</v>
      </c>
      <c r="F101" s="25" t="s">
        <v>16</v>
      </c>
      <c r="G101" s="26" t="s">
        <v>78</v>
      </c>
      <c r="H101" s="27">
        <f t="shared" si="6"/>
        <v>9.2361111111111116E-2</v>
      </c>
      <c r="I101" s="28">
        <v>0.6645833333333333</v>
      </c>
      <c r="J101" s="28">
        <v>0.75694444444444442</v>
      </c>
    </row>
    <row r="102" spans="1:10" x14ac:dyDescent="0.2">
      <c r="A102" s="20">
        <v>45799</v>
      </c>
      <c r="B102" s="20" t="s">
        <v>13</v>
      </c>
      <c r="C102" s="25" t="s">
        <v>14</v>
      </c>
      <c r="D102" s="25" t="s">
        <v>19</v>
      </c>
      <c r="E102" s="25" t="s">
        <v>20</v>
      </c>
      <c r="F102" s="25" t="s">
        <v>16</v>
      </c>
      <c r="G102" s="26" t="s">
        <v>45</v>
      </c>
      <c r="H102" s="27">
        <f t="shared" si="6"/>
        <v>8.3333333333333592E-3</v>
      </c>
      <c r="I102" s="28">
        <v>0.33124999999999999</v>
      </c>
      <c r="J102" s="28">
        <v>0.33958333333333335</v>
      </c>
    </row>
    <row r="103" spans="1:10" ht="25.2" x14ac:dyDescent="0.2">
      <c r="A103" s="20">
        <v>45799</v>
      </c>
      <c r="B103" s="20" t="s">
        <v>13</v>
      </c>
      <c r="C103" s="25" t="s">
        <v>14</v>
      </c>
      <c r="D103" s="25" t="s">
        <v>19</v>
      </c>
      <c r="E103" s="25" t="s">
        <v>22</v>
      </c>
      <c r="F103" s="25" t="s">
        <v>16</v>
      </c>
      <c r="G103" s="26" t="s">
        <v>82</v>
      </c>
      <c r="H103" s="27">
        <f t="shared" si="6"/>
        <v>0.1159722222222222</v>
      </c>
      <c r="I103" s="28">
        <v>0.33958333333333335</v>
      </c>
      <c r="J103" s="28">
        <v>0.45555555555555555</v>
      </c>
    </row>
    <row r="104" spans="1:10" x14ac:dyDescent="0.2">
      <c r="A104" s="20">
        <v>45799</v>
      </c>
      <c r="B104" s="20" t="s">
        <v>13</v>
      </c>
      <c r="C104" s="25" t="s">
        <v>14</v>
      </c>
      <c r="D104" s="25" t="s">
        <v>19</v>
      </c>
      <c r="E104" s="25" t="s">
        <v>20</v>
      </c>
      <c r="F104" s="25" t="s">
        <v>16</v>
      </c>
      <c r="G104" s="26" t="s">
        <v>83</v>
      </c>
      <c r="H104" s="27">
        <f t="shared" si="6"/>
        <v>1.0416666666666685E-2</v>
      </c>
      <c r="I104" s="28">
        <v>0.45555555555555555</v>
      </c>
      <c r="J104" s="28">
        <v>0.46597222222222223</v>
      </c>
    </row>
    <row r="105" spans="1:10" x14ac:dyDescent="0.2">
      <c r="A105" s="20">
        <v>45799</v>
      </c>
      <c r="B105" s="20" t="s">
        <v>13</v>
      </c>
      <c r="C105" s="25" t="s">
        <v>14</v>
      </c>
      <c r="D105" s="25" t="s">
        <v>19</v>
      </c>
      <c r="E105" s="25" t="s">
        <v>22</v>
      </c>
      <c r="F105" s="25" t="s">
        <v>16</v>
      </c>
      <c r="G105" s="26" t="s">
        <v>76</v>
      </c>
      <c r="H105" s="27">
        <f t="shared" si="6"/>
        <v>3.4027777777777768E-2</v>
      </c>
      <c r="I105" s="28">
        <v>0.46597222222222223</v>
      </c>
      <c r="J105" s="28">
        <v>0.5</v>
      </c>
    </row>
    <row r="106" spans="1:10" ht="25.2" x14ac:dyDescent="0.2">
      <c r="A106" s="20">
        <v>45799</v>
      </c>
      <c r="B106" s="20" t="s">
        <v>13</v>
      </c>
      <c r="C106" s="25" t="s">
        <v>14</v>
      </c>
      <c r="D106" s="25" t="s">
        <v>19</v>
      </c>
      <c r="E106" s="25" t="s">
        <v>22</v>
      </c>
      <c r="F106" s="25" t="s">
        <v>16</v>
      </c>
      <c r="G106" s="26" t="s">
        <v>84</v>
      </c>
      <c r="H106" s="27">
        <f t="shared" si="6"/>
        <v>0.12361111111111112</v>
      </c>
      <c r="I106" s="28">
        <v>0.54166666666666663</v>
      </c>
      <c r="J106" s="28">
        <v>0.66527777777777775</v>
      </c>
    </row>
    <row r="107" spans="1:10" x14ac:dyDescent="0.2">
      <c r="A107" s="20">
        <v>45799</v>
      </c>
      <c r="B107" s="20" t="s">
        <v>13</v>
      </c>
      <c r="C107" s="25" t="s">
        <v>14</v>
      </c>
      <c r="D107" s="25" t="s">
        <v>19</v>
      </c>
      <c r="E107" s="25" t="s">
        <v>20</v>
      </c>
      <c r="F107" s="25" t="s">
        <v>16</v>
      </c>
      <c r="G107" s="26" t="s">
        <v>78</v>
      </c>
      <c r="H107" s="27">
        <f t="shared" si="0"/>
        <v>7.2916666666666741E-2</v>
      </c>
      <c r="I107" s="28">
        <v>0.66527777777777775</v>
      </c>
      <c r="J107" s="28">
        <v>0.73819444444444449</v>
      </c>
    </row>
    <row r="108" spans="1:10" x14ac:dyDescent="0.2">
      <c r="A108" s="20">
        <v>45800</v>
      </c>
      <c r="B108" s="20" t="s">
        <v>18</v>
      </c>
      <c r="C108" s="25" t="s">
        <v>14</v>
      </c>
      <c r="D108" s="25" t="s">
        <v>19</v>
      </c>
      <c r="E108" s="25" t="s">
        <v>20</v>
      </c>
      <c r="F108" s="25" t="s">
        <v>16</v>
      </c>
      <c r="G108" s="26" t="s">
        <v>45</v>
      </c>
      <c r="H108" s="27">
        <f t="shared" si="0"/>
        <v>5.5555555555555913E-3</v>
      </c>
      <c r="I108" s="28">
        <v>0.33124999999999999</v>
      </c>
      <c r="J108" s="28">
        <v>0.33680555555555558</v>
      </c>
    </row>
    <row r="109" spans="1:10" ht="25.2" x14ac:dyDescent="0.2">
      <c r="A109" s="20">
        <v>45800</v>
      </c>
      <c r="B109" s="20" t="s">
        <v>18</v>
      </c>
      <c r="C109" s="25" t="s">
        <v>14</v>
      </c>
      <c r="D109" s="25" t="s">
        <v>19</v>
      </c>
      <c r="E109" s="25" t="s">
        <v>22</v>
      </c>
      <c r="F109" s="25" t="s">
        <v>16</v>
      </c>
      <c r="G109" s="26" t="s">
        <v>85</v>
      </c>
      <c r="H109" s="27">
        <f t="shared" si="0"/>
        <v>0.11874999999999997</v>
      </c>
      <c r="I109" s="28">
        <v>0.33680555555555558</v>
      </c>
      <c r="J109" s="28">
        <v>0.45555555555555555</v>
      </c>
    </row>
    <row r="110" spans="1:10" x14ac:dyDescent="0.2">
      <c r="A110" s="20">
        <v>45800</v>
      </c>
      <c r="B110" s="20" t="s">
        <v>18</v>
      </c>
      <c r="C110" s="25" t="s">
        <v>14</v>
      </c>
      <c r="D110" s="25" t="s">
        <v>19</v>
      </c>
      <c r="E110" s="25" t="s">
        <v>20</v>
      </c>
      <c r="F110" s="25" t="s">
        <v>16</v>
      </c>
      <c r="G110" s="26" t="s">
        <v>83</v>
      </c>
      <c r="H110" s="27">
        <f t="shared" si="0"/>
        <v>6.9444444444444753E-3</v>
      </c>
      <c r="I110" s="28">
        <v>0.45555555555555555</v>
      </c>
      <c r="J110" s="28">
        <v>0.46250000000000002</v>
      </c>
    </row>
    <row r="111" spans="1:10" x14ac:dyDescent="0.2">
      <c r="A111" s="20">
        <v>45800</v>
      </c>
      <c r="B111" s="20" t="s">
        <v>18</v>
      </c>
      <c r="C111" s="25" t="s">
        <v>14</v>
      </c>
      <c r="D111" s="25" t="s">
        <v>19</v>
      </c>
      <c r="E111" s="25" t="s">
        <v>22</v>
      </c>
      <c r="F111" s="25" t="s">
        <v>16</v>
      </c>
      <c r="G111" s="26" t="s">
        <v>76</v>
      </c>
      <c r="H111" s="27">
        <f t="shared" si="0"/>
        <v>3.7499999999999978E-2</v>
      </c>
      <c r="I111" s="28">
        <v>0.46250000000000002</v>
      </c>
      <c r="J111" s="28">
        <v>0.5</v>
      </c>
    </row>
    <row r="112" spans="1:10" ht="37.799999999999997" x14ac:dyDescent="0.2">
      <c r="A112" s="20">
        <v>45800</v>
      </c>
      <c r="B112" s="20" t="s">
        <v>18</v>
      </c>
      <c r="C112" s="25" t="s">
        <v>14</v>
      </c>
      <c r="D112" s="25" t="s">
        <v>19</v>
      </c>
      <c r="E112" s="25" t="s">
        <v>22</v>
      </c>
      <c r="F112" s="25" t="s">
        <v>16</v>
      </c>
      <c r="G112" s="26" t="s">
        <v>86</v>
      </c>
      <c r="H112" s="27">
        <f t="shared" si="0"/>
        <v>0.12222222222222223</v>
      </c>
      <c r="I112" s="28">
        <v>0.54166666666666663</v>
      </c>
      <c r="J112" s="28">
        <v>0.66388888888888886</v>
      </c>
    </row>
    <row r="113" spans="1:10" x14ac:dyDescent="0.2">
      <c r="A113" s="20">
        <v>45800</v>
      </c>
      <c r="B113" s="20" t="s">
        <v>18</v>
      </c>
      <c r="C113" s="25" t="s">
        <v>14</v>
      </c>
      <c r="D113" s="25" t="s">
        <v>19</v>
      </c>
      <c r="E113" s="25" t="s">
        <v>20</v>
      </c>
      <c r="F113" s="25" t="s">
        <v>16</v>
      </c>
      <c r="G113" s="26" t="s">
        <v>78</v>
      </c>
      <c r="H113" s="27">
        <f t="shared" ref="H113" si="7">J113-I113</f>
        <v>8.6111111111111138E-2</v>
      </c>
      <c r="I113" s="28">
        <v>0.66388888888888886</v>
      </c>
      <c r="J113" s="28">
        <v>0.75</v>
      </c>
    </row>
    <row r="114" spans="1:10" x14ac:dyDescent="0.2">
      <c r="A114" s="29">
        <v>45801</v>
      </c>
      <c r="B114" s="29" t="s">
        <v>28</v>
      </c>
      <c r="C114" s="30"/>
      <c r="D114" s="30"/>
      <c r="E114" s="30"/>
      <c r="F114" s="30"/>
      <c r="G114" s="31"/>
      <c r="H114" s="32">
        <f t="shared" si="0"/>
        <v>0</v>
      </c>
      <c r="I114" s="33"/>
      <c r="J114" s="33"/>
    </row>
    <row r="115" spans="1:10" x14ac:dyDescent="0.2">
      <c r="A115" s="29">
        <v>45802</v>
      </c>
      <c r="B115" s="29" t="s">
        <v>29</v>
      </c>
      <c r="C115" s="30"/>
      <c r="D115" s="30"/>
      <c r="E115" s="30"/>
      <c r="F115" s="30"/>
      <c r="G115" s="31"/>
      <c r="H115" s="32">
        <f t="shared" si="0"/>
        <v>0</v>
      </c>
      <c r="I115" s="33"/>
      <c r="J115" s="33"/>
    </row>
    <row r="116" spans="1:10" ht="25.2" x14ac:dyDescent="0.2">
      <c r="A116" s="20">
        <v>45803</v>
      </c>
      <c r="B116" s="20" t="s">
        <v>30</v>
      </c>
      <c r="C116" s="25" t="s">
        <v>14</v>
      </c>
      <c r="D116" s="25" t="s">
        <v>19</v>
      </c>
      <c r="E116" s="25" t="s">
        <v>20</v>
      </c>
      <c r="F116" s="25" t="s">
        <v>16</v>
      </c>
      <c r="G116" s="26" t="s">
        <v>87</v>
      </c>
      <c r="H116" s="27">
        <f t="shared" si="0"/>
        <v>1.1111111111111127E-2</v>
      </c>
      <c r="I116" s="28">
        <v>0.33055555555555555</v>
      </c>
      <c r="J116" s="28">
        <v>0.34166666666666667</v>
      </c>
    </row>
    <row r="117" spans="1:10" x14ac:dyDescent="0.2">
      <c r="A117" s="20">
        <v>45803</v>
      </c>
      <c r="B117" s="20" t="s">
        <v>30</v>
      </c>
      <c r="C117" s="25" t="s">
        <v>14</v>
      </c>
      <c r="D117" s="25" t="s">
        <v>19</v>
      </c>
      <c r="E117" s="25" t="s">
        <v>22</v>
      </c>
      <c r="F117" s="25" t="s">
        <v>16</v>
      </c>
      <c r="G117" s="26" t="s">
        <v>88</v>
      </c>
      <c r="H117" s="27">
        <f t="shared" si="0"/>
        <v>0.11388888888888887</v>
      </c>
      <c r="I117" s="28">
        <v>0.34166666666666667</v>
      </c>
      <c r="J117" s="28">
        <v>0.45555555555555555</v>
      </c>
    </row>
    <row r="118" spans="1:10" x14ac:dyDescent="0.2">
      <c r="A118" s="20">
        <v>45803</v>
      </c>
      <c r="B118" s="20" t="s">
        <v>30</v>
      </c>
      <c r="C118" s="25" t="s">
        <v>14</v>
      </c>
      <c r="D118" s="25" t="s">
        <v>19</v>
      </c>
      <c r="E118" s="25" t="s">
        <v>20</v>
      </c>
      <c r="F118" s="25" t="s">
        <v>16</v>
      </c>
      <c r="G118" s="26" t="s">
        <v>89</v>
      </c>
      <c r="H118" s="27">
        <f t="shared" si="0"/>
        <v>2.0833333333333315E-2</v>
      </c>
      <c r="I118" s="28">
        <v>0.45555555555555555</v>
      </c>
      <c r="J118" s="28">
        <v>0.47638888888888886</v>
      </c>
    </row>
    <row r="119" spans="1:10" x14ac:dyDescent="0.2">
      <c r="A119" s="20">
        <v>45803</v>
      </c>
      <c r="B119" s="20" t="s">
        <v>30</v>
      </c>
      <c r="C119" s="25" t="s">
        <v>14</v>
      </c>
      <c r="D119" s="25" t="s">
        <v>19</v>
      </c>
      <c r="E119" s="25" t="s">
        <v>22</v>
      </c>
      <c r="F119" s="25" t="s">
        <v>16</v>
      </c>
      <c r="G119" s="26" t="s">
        <v>90</v>
      </c>
      <c r="H119" s="27">
        <f t="shared" ref="H119:H121" si="8">J119-I119</f>
        <v>2.3611111111111138E-2</v>
      </c>
      <c r="I119" s="28">
        <v>0.47638888888888886</v>
      </c>
      <c r="J119" s="28">
        <v>0.5</v>
      </c>
    </row>
    <row r="120" spans="1:10" ht="25.2" x14ac:dyDescent="0.2">
      <c r="A120" s="20">
        <v>45803</v>
      </c>
      <c r="B120" s="20" t="s">
        <v>30</v>
      </c>
      <c r="C120" s="25" t="s">
        <v>14</v>
      </c>
      <c r="D120" s="25" t="s">
        <v>19</v>
      </c>
      <c r="E120" s="25" t="s">
        <v>22</v>
      </c>
      <c r="F120" s="25" t="s">
        <v>16</v>
      </c>
      <c r="G120" s="26" t="s">
        <v>91</v>
      </c>
      <c r="H120" s="27">
        <f t="shared" si="8"/>
        <v>0.12222222222222223</v>
      </c>
      <c r="I120" s="28">
        <v>0.54166666666666663</v>
      </c>
      <c r="J120" s="28">
        <v>0.66388888888888886</v>
      </c>
    </row>
    <row r="121" spans="1:10" x14ac:dyDescent="0.2">
      <c r="A121" s="20">
        <v>45803</v>
      </c>
      <c r="B121" s="20" t="s">
        <v>30</v>
      </c>
      <c r="C121" s="25" t="s">
        <v>14</v>
      </c>
      <c r="D121" s="25" t="s">
        <v>19</v>
      </c>
      <c r="E121" s="25" t="s">
        <v>20</v>
      </c>
      <c r="F121" s="25" t="s">
        <v>16</v>
      </c>
      <c r="G121" s="26" t="s">
        <v>78</v>
      </c>
      <c r="H121" s="27">
        <f t="shared" si="8"/>
        <v>5.1388888888888928E-2</v>
      </c>
      <c r="I121" s="28">
        <v>0.66388888888888886</v>
      </c>
      <c r="J121" s="28">
        <v>0.71527777777777779</v>
      </c>
    </row>
    <row r="122" spans="1:10" x14ac:dyDescent="0.2">
      <c r="A122" s="20">
        <v>45804</v>
      </c>
      <c r="B122" s="20" t="s">
        <v>38</v>
      </c>
      <c r="C122" s="25" t="s">
        <v>14</v>
      </c>
      <c r="D122" s="25" t="s">
        <v>19</v>
      </c>
      <c r="E122" s="25" t="s">
        <v>20</v>
      </c>
      <c r="F122" s="25" t="s">
        <v>16</v>
      </c>
      <c r="G122" s="26" t="s">
        <v>45</v>
      </c>
      <c r="H122" s="27">
        <f t="shared" ref="H122:H127" si="9">J122-I122</f>
        <v>4.8611111111110938E-3</v>
      </c>
      <c r="I122" s="28">
        <v>0.33055555555555555</v>
      </c>
      <c r="J122" s="28">
        <v>0.33541666666666664</v>
      </c>
    </row>
    <row r="123" spans="1:10" x14ac:dyDescent="0.2">
      <c r="A123" s="20">
        <v>45804</v>
      </c>
      <c r="B123" s="20" t="s">
        <v>38</v>
      </c>
      <c r="C123" s="25" t="s">
        <v>14</v>
      </c>
      <c r="D123" s="25" t="s">
        <v>19</v>
      </c>
      <c r="E123" s="25" t="s">
        <v>22</v>
      </c>
      <c r="F123" s="25" t="s">
        <v>16</v>
      </c>
      <c r="G123" s="26" t="s">
        <v>92</v>
      </c>
      <c r="H123" s="27">
        <f t="shared" si="9"/>
        <v>0.12013888888888891</v>
      </c>
      <c r="I123" s="28">
        <v>0.33541666666666664</v>
      </c>
      <c r="J123" s="28">
        <v>0.45555555555555555</v>
      </c>
    </row>
    <row r="124" spans="1:10" x14ac:dyDescent="0.2">
      <c r="A124" s="20">
        <v>45804</v>
      </c>
      <c r="B124" s="20" t="s">
        <v>38</v>
      </c>
      <c r="C124" s="25" t="s">
        <v>14</v>
      </c>
      <c r="D124" s="25" t="s">
        <v>19</v>
      </c>
      <c r="E124" s="25" t="s">
        <v>20</v>
      </c>
      <c r="F124" s="25" t="s">
        <v>16</v>
      </c>
      <c r="G124" s="26" t="s">
        <v>93</v>
      </c>
      <c r="H124" s="27">
        <f t="shared" si="9"/>
        <v>1.0416666666666685E-2</v>
      </c>
      <c r="I124" s="28">
        <v>0.45555555555555555</v>
      </c>
      <c r="J124" s="28">
        <v>0.46597222222222223</v>
      </c>
    </row>
    <row r="125" spans="1:10" x14ac:dyDescent="0.2">
      <c r="A125" s="20">
        <v>45804</v>
      </c>
      <c r="B125" s="20" t="s">
        <v>38</v>
      </c>
      <c r="C125" s="25" t="s">
        <v>14</v>
      </c>
      <c r="D125" s="25" t="s">
        <v>19</v>
      </c>
      <c r="E125" s="25" t="s">
        <v>22</v>
      </c>
      <c r="F125" s="25" t="s">
        <v>16</v>
      </c>
      <c r="G125" s="26" t="s">
        <v>59</v>
      </c>
      <c r="H125" s="27">
        <f t="shared" si="9"/>
        <v>3.4027777777777768E-2</v>
      </c>
      <c r="I125" s="28">
        <v>0.46597222222222223</v>
      </c>
      <c r="J125" s="28">
        <v>0.5</v>
      </c>
    </row>
    <row r="126" spans="1:10" x14ac:dyDescent="0.2">
      <c r="A126" s="20">
        <v>45804</v>
      </c>
      <c r="B126" s="20" t="s">
        <v>38</v>
      </c>
      <c r="C126" s="25" t="s">
        <v>14</v>
      </c>
      <c r="D126" s="25" t="s">
        <v>19</v>
      </c>
      <c r="E126" s="25" t="s">
        <v>22</v>
      </c>
      <c r="F126" s="25" t="s">
        <v>16</v>
      </c>
      <c r="G126" s="26" t="s">
        <v>94</v>
      </c>
      <c r="H126" s="27">
        <f t="shared" si="9"/>
        <v>0.12291666666666667</v>
      </c>
      <c r="I126" s="28">
        <v>0.54166666666666663</v>
      </c>
      <c r="J126" s="28">
        <v>0.6645833333333333</v>
      </c>
    </row>
    <row r="127" spans="1:10" x14ac:dyDescent="0.2">
      <c r="A127" s="20">
        <v>45804</v>
      </c>
      <c r="B127" s="20" t="s">
        <v>38</v>
      </c>
      <c r="C127" s="25" t="s">
        <v>14</v>
      </c>
      <c r="D127" s="25" t="s">
        <v>19</v>
      </c>
      <c r="E127" s="25" t="s">
        <v>20</v>
      </c>
      <c r="F127" s="25" t="s">
        <v>16</v>
      </c>
      <c r="G127" s="26" t="s">
        <v>78</v>
      </c>
      <c r="H127" s="27">
        <f t="shared" si="9"/>
        <v>6.1805555555555558E-2</v>
      </c>
      <c r="I127" s="28">
        <v>0.6645833333333333</v>
      </c>
      <c r="J127" s="28">
        <v>0.72638888888888886</v>
      </c>
    </row>
    <row r="128" spans="1:10" x14ac:dyDescent="0.2">
      <c r="A128" s="20">
        <v>45805</v>
      </c>
      <c r="B128" s="20" t="s">
        <v>44</v>
      </c>
      <c r="C128" s="25" t="s">
        <v>14</v>
      </c>
      <c r="D128" s="25" t="s">
        <v>19</v>
      </c>
      <c r="E128" s="25" t="s">
        <v>20</v>
      </c>
      <c r="F128" s="25" t="s">
        <v>16</v>
      </c>
      <c r="G128" s="26" t="s">
        <v>45</v>
      </c>
      <c r="H128" s="27">
        <f t="shared" ref="H128:H132" si="10">J128-I128</f>
        <v>2.6388888888888906E-2</v>
      </c>
      <c r="I128" s="28">
        <v>0.33124999999999999</v>
      </c>
      <c r="J128" s="28">
        <v>0.3576388888888889</v>
      </c>
    </row>
    <row r="129" spans="1:10" x14ac:dyDescent="0.2">
      <c r="A129" s="20">
        <v>45805</v>
      </c>
      <c r="B129" s="20" t="s">
        <v>44</v>
      </c>
      <c r="C129" s="25" t="s">
        <v>14</v>
      </c>
      <c r="D129" s="25" t="s">
        <v>19</v>
      </c>
      <c r="E129" s="25" t="s">
        <v>22</v>
      </c>
      <c r="F129" s="25" t="s">
        <v>16</v>
      </c>
      <c r="G129" s="26" t="s">
        <v>95</v>
      </c>
      <c r="H129" s="27">
        <f t="shared" si="10"/>
        <v>9.7916666666666652E-2</v>
      </c>
      <c r="I129" s="28">
        <v>0.3576388888888889</v>
      </c>
      <c r="J129" s="28">
        <v>0.45555555555555555</v>
      </c>
    </row>
    <row r="130" spans="1:10" x14ac:dyDescent="0.2">
      <c r="A130" s="20">
        <v>45805</v>
      </c>
      <c r="B130" s="20" t="s">
        <v>44</v>
      </c>
      <c r="C130" s="25" t="s">
        <v>14</v>
      </c>
      <c r="D130" s="25" t="s">
        <v>19</v>
      </c>
      <c r="E130" s="25" t="s">
        <v>20</v>
      </c>
      <c r="F130" s="25" t="s">
        <v>16</v>
      </c>
      <c r="G130" s="26" t="s">
        <v>83</v>
      </c>
      <c r="H130" s="27">
        <f t="shared" si="10"/>
        <v>3.0555555555555558E-2</v>
      </c>
      <c r="I130" s="28">
        <v>0.45555555555555555</v>
      </c>
      <c r="J130" s="28">
        <v>0.4861111111111111</v>
      </c>
    </row>
    <row r="131" spans="1:10" x14ac:dyDescent="0.2">
      <c r="A131" s="20">
        <v>45805</v>
      </c>
      <c r="B131" s="20" t="s">
        <v>44</v>
      </c>
      <c r="C131" s="25" t="s">
        <v>14</v>
      </c>
      <c r="D131" s="25" t="s">
        <v>19</v>
      </c>
      <c r="E131" s="25" t="s">
        <v>22</v>
      </c>
      <c r="F131" s="25" t="s">
        <v>16</v>
      </c>
      <c r="G131" s="26" t="s">
        <v>59</v>
      </c>
      <c r="H131" s="27">
        <f t="shared" si="10"/>
        <v>1.3888888888888895E-2</v>
      </c>
      <c r="I131" s="28">
        <v>0.4861111111111111</v>
      </c>
      <c r="J131" s="28">
        <v>0.5</v>
      </c>
    </row>
    <row r="132" spans="1:10" x14ac:dyDescent="0.2">
      <c r="A132" s="20">
        <v>45805</v>
      </c>
      <c r="B132" s="20" t="s">
        <v>44</v>
      </c>
      <c r="C132" s="25" t="s">
        <v>14</v>
      </c>
      <c r="D132" s="25" t="s">
        <v>19</v>
      </c>
      <c r="E132" s="25" t="s">
        <v>22</v>
      </c>
      <c r="F132" s="25" t="s">
        <v>16</v>
      </c>
      <c r="G132" s="26" t="s">
        <v>94</v>
      </c>
      <c r="H132" s="27">
        <f t="shared" si="10"/>
        <v>0.12222222222222223</v>
      </c>
      <c r="I132" s="28">
        <v>0.54166666666666663</v>
      </c>
      <c r="J132" s="28">
        <v>0.66388888888888886</v>
      </c>
    </row>
    <row r="133" spans="1:10" x14ac:dyDescent="0.2">
      <c r="A133" s="20">
        <v>45805</v>
      </c>
      <c r="B133" s="20" t="s">
        <v>44</v>
      </c>
      <c r="C133" s="25" t="s">
        <v>14</v>
      </c>
      <c r="D133" s="25" t="s">
        <v>19</v>
      </c>
      <c r="E133" s="25" t="s">
        <v>20</v>
      </c>
      <c r="F133" s="25" t="s">
        <v>16</v>
      </c>
      <c r="G133" s="26" t="s">
        <v>78</v>
      </c>
      <c r="H133" s="27">
        <f t="shared" ref="H133:H138" si="11">J133-I133</f>
        <v>6.6666666666666652E-2</v>
      </c>
      <c r="I133" s="28">
        <v>0.66388888888888886</v>
      </c>
      <c r="J133" s="28">
        <v>0.73055555555555551</v>
      </c>
    </row>
    <row r="134" spans="1:10" x14ac:dyDescent="0.2">
      <c r="A134" s="20">
        <v>45806</v>
      </c>
      <c r="B134" s="20" t="s">
        <v>13</v>
      </c>
      <c r="C134" s="25" t="s">
        <v>14</v>
      </c>
      <c r="D134" s="25" t="s">
        <v>19</v>
      </c>
      <c r="E134" s="25" t="s">
        <v>20</v>
      </c>
      <c r="F134" s="25" t="s">
        <v>16</v>
      </c>
      <c r="G134" s="26" t="s">
        <v>45</v>
      </c>
      <c r="H134" s="27">
        <f t="shared" si="11"/>
        <v>1.1805555555555569E-2</v>
      </c>
      <c r="I134" s="28">
        <v>0.33124999999999999</v>
      </c>
      <c r="J134" s="28">
        <v>0.34305555555555556</v>
      </c>
    </row>
    <row r="135" spans="1:10" x14ac:dyDescent="0.2">
      <c r="A135" s="20">
        <v>45806</v>
      </c>
      <c r="B135" s="20" t="s">
        <v>13</v>
      </c>
      <c r="C135" s="25" t="s">
        <v>14</v>
      </c>
      <c r="D135" s="25" t="s">
        <v>19</v>
      </c>
      <c r="E135" s="25" t="s">
        <v>22</v>
      </c>
      <c r="F135" s="25" t="s">
        <v>16</v>
      </c>
      <c r="G135" s="26" t="s">
        <v>95</v>
      </c>
      <c r="H135" s="27">
        <f t="shared" si="11"/>
        <v>0.11319444444444443</v>
      </c>
      <c r="I135" s="28">
        <v>0.34305555555555556</v>
      </c>
      <c r="J135" s="28">
        <v>0.45624999999999999</v>
      </c>
    </row>
    <row r="136" spans="1:10" x14ac:dyDescent="0.2">
      <c r="A136" s="20">
        <v>45806</v>
      </c>
      <c r="B136" s="20" t="s">
        <v>13</v>
      </c>
      <c r="C136" s="25" t="s">
        <v>14</v>
      </c>
      <c r="D136" s="25" t="s">
        <v>19</v>
      </c>
      <c r="E136" s="25" t="s">
        <v>20</v>
      </c>
      <c r="F136" s="25" t="s">
        <v>16</v>
      </c>
      <c r="G136" s="26" t="s">
        <v>83</v>
      </c>
      <c r="H136" s="27">
        <f t="shared" si="11"/>
        <v>6.9444444444444753E-3</v>
      </c>
      <c r="I136" s="28">
        <v>0.45624999999999999</v>
      </c>
      <c r="J136" s="28">
        <v>0.46319444444444446</v>
      </c>
    </row>
    <row r="137" spans="1:10" x14ac:dyDescent="0.2">
      <c r="A137" s="20">
        <v>45806</v>
      </c>
      <c r="B137" s="20" t="s">
        <v>13</v>
      </c>
      <c r="C137" s="25" t="s">
        <v>14</v>
      </c>
      <c r="D137" s="25" t="s">
        <v>19</v>
      </c>
      <c r="E137" s="25" t="s">
        <v>22</v>
      </c>
      <c r="F137" s="25" t="s">
        <v>16</v>
      </c>
      <c r="G137" s="26" t="s">
        <v>59</v>
      </c>
      <c r="H137" s="27">
        <f t="shared" si="11"/>
        <v>3.6805555555555536E-2</v>
      </c>
      <c r="I137" s="28">
        <v>0.46319444444444446</v>
      </c>
      <c r="J137" s="28">
        <v>0.5</v>
      </c>
    </row>
    <row r="138" spans="1:10" x14ac:dyDescent="0.2">
      <c r="A138" s="20">
        <v>45806</v>
      </c>
      <c r="B138" s="20" t="s">
        <v>13</v>
      </c>
      <c r="C138" s="25" t="s">
        <v>14</v>
      </c>
      <c r="D138" s="25" t="s">
        <v>19</v>
      </c>
      <c r="E138" s="25" t="s">
        <v>22</v>
      </c>
      <c r="F138" s="25" t="s">
        <v>16</v>
      </c>
      <c r="G138" s="26" t="s">
        <v>94</v>
      </c>
      <c r="H138" s="27">
        <f t="shared" si="11"/>
        <v>0.12291666666666667</v>
      </c>
      <c r="I138" s="28">
        <v>0.54166666666666663</v>
      </c>
      <c r="J138" s="28">
        <v>0.6645833333333333</v>
      </c>
    </row>
    <row r="139" spans="1:10" x14ac:dyDescent="0.2">
      <c r="A139" s="20">
        <v>45806</v>
      </c>
      <c r="B139" s="20" t="s">
        <v>13</v>
      </c>
      <c r="C139" s="25" t="s">
        <v>14</v>
      </c>
      <c r="D139" s="25" t="s">
        <v>19</v>
      </c>
      <c r="E139" s="25" t="s">
        <v>20</v>
      </c>
      <c r="F139" s="25" t="s">
        <v>16</v>
      </c>
      <c r="G139" s="26" t="s">
        <v>78</v>
      </c>
      <c r="H139" s="27">
        <f t="shared" ref="H139:H144" si="12">J139-I139</f>
        <v>9.8611111111111094E-2</v>
      </c>
      <c r="I139" s="28">
        <v>0.6645833333333333</v>
      </c>
      <c r="J139" s="28">
        <v>0.7631944444444444</v>
      </c>
    </row>
    <row r="140" spans="1:10" x14ac:dyDescent="0.2">
      <c r="A140" s="20">
        <v>45807</v>
      </c>
      <c r="B140" s="20" t="s">
        <v>18</v>
      </c>
      <c r="C140" s="25" t="s">
        <v>14</v>
      </c>
      <c r="D140" s="25" t="s">
        <v>19</v>
      </c>
      <c r="E140" s="25" t="s">
        <v>20</v>
      </c>
      <c r="F140" s="25" t="s">
        <v>16</v>
      </c>
      <c r="G140" s="26" t="s">
        <v>45</v>
      </c>
      <c r="H140" s="27">
        <f t="shared" si="12"/>
        <v>5.5555555555555913E-3</v>
      </c>
      <c r="I140" s="28">
        <v>0.33194444444444443</v>
      </c>
      <c r="J140" s="28">
        <v>0.33750000000000002</v>
      </c>
    </row>
    <row r="141" spans="1:10" ht="25.2" x14ac:dyDescent="0.2">
      <c r="A141" s="20">
        <v>45807</v>
      </c>
      <c r="B141" s="20" t="s">
        <v>18</v>
      </c>
      <c r="C141" s="25" t="s">
        <v>14</v>
      </c>
      <c r="D141" s="25" t="s">
        <v>19</v>
      </c>
      <c r="E141" s="25" t="s">
        <v>22</v>
      </c>
      <c r="F141" s="25" t="s">
        <v>16</v>
      </c>
      <c r="G141" s="26" t="s">
        <v>96</v>
      </c>
      <c r="H141" s="27">
        <f t="shared" si="12"/>
        <v>0.11805555555555552</v>
      </c>
      <c r="I141" s="28">
        <v>0.33750000000000002</v>
      </c>
      <c r="J141" s="28">
        <v>0.45555555555555555</v>
      </c>
    </row>
    <row r="142" spans="1:10" x14ac:dyDescent="0.2">
      <c r="A142" s="20">
        <v>45807</v>
      </c>
      <c r="B142" s="20" t="s">
        <v>18</v>
      </c>
      <c r="C142" s="25" t="s">
        <v>14</v>
      </c>
      <c r="D142" s="25" t="s">
        <v>19</v>
      </c>
      <c r="E142" s="25" t="s">
        <v>20</v>
      </c>
      <c r="F142" s="25" t="s">
        <v>16</v>
      </c>
      <c r="G142" s="26" t="s">
        <v>83</v>
      </c>
      <c r="H142" s="27">
        <f t="shared" si="12"/>
        <v>2.2222222222222254E-2</v>
      </c>
      <c r="I142" s="28">
        <v>0.45555555555555555</v>
      </c>
      <c r="J142" s="28">
        <v>0.4777777777777778</v>
      </c>
    </row>
    <row r="143" spans="1:10" x14ac:dyDescent="0.2">
      <c r="A143" s="20">
        <v>45807</v>
      </c>
      <c r="B143" s="20" t="s">
        <v>18</v>
      </c>
      <c r="C143" s="25" t="s">
        <v>14</v>
      </c>
      <c r="D143" s="25" t="s">
        <v>19</v>
      </c>
      <c r="E143" s="25" t="s">
        <v>22</v>
      </c>
      <c r="F143" s="25" t="s">
        <v>16</v>
      </c>
      <c r="G143" s="26" t="s">
        <v>97</v>
      </c>
      <c r="H143" s="27">
        <f t="shared" si="12"/>
        <v>2.2222222222222199E-2</v>
      </c>
      <c r="I143" s="28">
        <v>0.4777777777777778</v>
      </c>
      <c r="J143" s="28">
        <v>0.5</v>
      </c>
    </row>
    <row r="144" spans="1:10" ht="37.799999999999997" x14ac:dyDescent="0.2">
      <c r="A144" s="20">
        <v>45807</v>
      </c>
      <c r="B144" s="20" t="s">
        <v>18</v>
      </c>
      <c r="C144" s="25" t="s">
        <v>14</v>
      </c>
      <c r="D144" s="25" t="s">
        <v>19</v>
      </c>
      <c r="E144" s="25" t="s">
        <v>22</v>
      </c>
      <c r="F144" s="25" t="s">
        <v>16</v>
      </c>
      <c r="G144" s="26" t="s">
        <v>98</v>
      </c>
      <c r="H144" s="27">
        <f t="shared" si="12"/>
        <v>0.12222222222222223</v>
      </c>
      <c r="I144" s="28">
        <v>0.54166666666666663</v>
      </c>
      <c r="J144" s="28">
        <v>0.66388888888888886</v>
      </c>
    </row>
    <row r="145" spans="1:10" x14ac:dyDescent="0.2">
      <c r="A145" s="20">
        <v>45807</v>
      </c>
      <c r="B145" s="20" t="s">
        <v>18</v>
      </c>
      <c r="C145" s="25" t="s">
        <v>14</v>
      </c>
      <c r="D145" s="25" t="s">
        <v>19</v>
      </c>
      <c r="E145" s="25" t="s">
        <v>20</v>
      </c>
      <c r="F145" s="25" t="s">
        <v>16</v>
      </c>
      <c r="G145" s="26" t="s">
        <v>78</v>
      </c>
      <c r="H145" s="27">
        <f t="shared" ref="H145" si="13">J145-I145</f>
        <v>6.5277777777777768E-2</v>
      </c>
      <c r="I145" s="28">
        <v>0.66388888888888886</v>
      </c>
      <c r="J145" s="28">
        <v>0.72916666666666663</v>
      </c>
    </row>
    <row r="146" spans="1:10" ht="13.95" customHeight="1" x14ac:dyDescent="0.25">
      <c r="A146" s="29">
        <v>45808</v>
      </c>
      <c r="B146" s="29" t="s">
        <v>28</v>
      </c>
      <c r="C146" s="95"/>
      <c r="D146" s="95"/>
      <c r="E146" s="95"/>
      <c r="F146" s="30"/>
      <c r="G146" s="95"/>
      <c r="H146" s="32">
        <f t="shared" si="0"/>
        <v>0</v>
      </c>
      <c r="I146" s="96"/>
      <c r="J146" s="30"/>
    </row>
    <row r="147" spans="1:10" ht="13.95" customHeight="1" thickBot="1" x14ac:dyDescent="0.3">
      <c r="A147" s="44"/>
      <c r="B147" s="43"/>
      <c r="C147" s="43"/>
      <c r="D147" s="43"/>
      <c r="E147" s="43"/>
      <c r="F147" s="43"/>
      <c r="G147" s="43"/>
      <c r="H147" s="34"/>
      <c r="I147" s="35"/>
    </row>
    <row r="148" spans="1:10" ht="13.95" customHeight="1" x14ac:dyDescent="0.25">
      <c r="A148" s="2"/>
      <c r="B148" s="2"/>
      <c r="C148" s="3"/>
      <c r="D148" s="4"/>
      <c r="E148" s="5" t="s">
        <v>99</v>
      </c>
      <c r="F148" s="6">
        <f>F149*8</f>
        <v>168</v>
      </c>
      <c r="H148" s="38"/>
    </row>
    <row r="149" spans="1:10" ht="13.95" customHeight="1" thickBot="1" x14ac:dyDescent="0.3">
      <c r="A149" s="2"/>
      <c r="B149" s="2"/>
      <c r="C149" s="7"/>
      <c r="D149" s="1"/>
      <c r="E149" s="8" t="s">
        <v>100</v>
      </c>
      <c r="F149" s="9">
        <v>21</v>
      </c>
      <c r="H149" s="38"/>
    </row>
    <row r="150" spans="1:10" ht="13.95" customHeight="1" thickBot="1" x14ac:dyDescent="0.3">
      <c r="A150" s="119" t="s">
        <v>101</v>
      </c>
      <c r="B150" s="119"/>
      <c r="C150" s="119"/>
      <c r="D150" s="10"/>
      <c r="E150" s="1"/>
      <c r="F150" s="1"/>
      <c r="H150" s="38"/>
    </row>
    <row r="151" spans="1:10" ht="13.8" x14ac:dyDescent="0.25">
      <c r="A151" s="11"/>
      <c r="B151" s="11"/>
      <c r="C151" s="4"/>
      <c r="D151" s="4"/>
      <c r="E151" s="12" t="s">
        <v>102</v>
      </c>
      <c r="F151" s="13">
        <f>SUMIF(F9:F146,"Billable",H9:H146)</f>
        <v>0</v>
      </c>
      <c r="H151" s="36"/>
    </row>
    <row r="152" spans="1:10" ht="15" customHeight="1" thickBot="1" x14ac:dyDescent="0.3">
      <c r="A152" s="120" t="s">
        <v>103</v>
      </c>
      <c r="B152" s="120"/>
      <c r="C152" s="120"/>
      <c r="D152" s="14"/>
      <c r="E152" s="15" t="s">
        <v>104</v>
      </c>
      <c r="F152" s="16">
        <f>SUMIF(F9:F146,"Non-Billable",H9:H146)</f>
        <v>7.847222222222225</v>
      </c>
      <c r="H152" s="38"/>
    </row>
    <row r="153" spans="1:10" ht="14.4" thickBot="1" x14ac:dyDescent="0.3">
      <c r="A153" s="1"/>
      <c r="B153" s="1"/>
      <c r="C153" s="1"/>
      <c r="D153" s="1"/>
      <c r="E153" s="17" t="s">
        <v>105</v>
      </c>
      <c r="F153" s="42">
        <f>F151+F152</f>
        <v>7.847222222222225</v>
      </c>
      <c r="H153" s="38"/>
    </row>
    <row r="154" spans="1:10" ht="13.8" thickBot="1" x14ac:dyDescent="0.3">
      <c r="A154" s="1"/>
      <c r="B154" s="1"/>
      <c r="C154" s="1"/>
      <c r="D154" s="1"/>
      <c r="E154" s="1"/>
      <c r="F154" s="1"/>
      <c r="H154" s="38"/>
    </row>
    <row r="155" spans="1:10" ht="13.8" thickBot="1" x14ac:dyDescent="0.3">
      <c r="A155" s="1"/>
      <c r="B155" s="1"/>
      <c r="C155" s="1"/>
      <c r="D155" s="1"/>
      <c r="E155" s="18" t="s">
        <v>106</v>
      </c>
      <c r="F155" s="19"/>
      <c r="H155" s="38"/>
    </row>
    <row r="156" spans="1:10" ht="13.2" thickBot="1" x14ac:dyDescent="0.25">
      <c r="E156" s="37"/>
      <c r="H156" s="38"/>
    </row>
  </sheetData>
  <mergeCells count="2">
    <mergeCell ref="A150:C150"/>
    <mergeCell ref="A152:C152"/>
  </mergeCells>
  <phoneticPr fontId="10" type="noConversion"/>
  <conditionalFormatting sqref="A6:B6 D6:E7">
    <cfRule type="containsText" dxfId="15" priority="21" operator="containsText" text="Religious Leave">
      <formula>NOT(ISERROR(SEARCH("Religious Leave",A6)))</formula>
    </cfRule>
    <cfRule type="containsText" dxfId="14" priority="22" operator="containsText" text="Birthday Leave">
      <formula>NOT(ISERROR(SEARCH("Birthday Leave",A6)))</formula>
    </cfRule>
    <cfRule type="containsText" dxfId="13" priority="23" operator="containsText" text="Study Leave">
      <formula>NOT(ISERROR(SEARCH("Study Leave",A6)))</formula>
    </cfRule>
    <cfRule type="containsText" dxfId="12" priority="24" operator="containsText" text="Family Responsibility Leave">
      <formula>NOT(ISERROR(SEARCH("Family Responsibility Leave",A6)))</formula>
    </cfRule>
    <cfRule type="containsText" dxfId="11" priority="25" operator="containsText" text="Sick Leave">
      <formula>NOT(ISERROR(SEARCH("Sick Leave",A6)))</formula>
    </cfRule>
    <cfRule type="containsText" dxfId="10" priority="26" operator="containsText" text="Annual Leave">
      <formula>NOT(ISERROR(SEARCH("Annual Leave",A6)))</formula>
    </cfRule>
    <cfRule type="cellIs" dxfId="9" priority="27" operator="equal">
      <formula>"Public Holiday"</formula>
    </cfRule>
  </conditionalFormatting>
  <conditionalFormatting sqref="B7:B25 B33:B156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146:E148 D150:E152 E155">
    <cfRule type="containsText" dxfId="6" priority="1" operator="containsText" text="Religious Leave">
      <formula>NOT(ISERROR(SEARCH("Religious Leave",D146)))</formula>
    </cfRule>
    <cfRule type="containsText" dxfId="5" priority="2" operator="containsText" text="Birthday Leave">
      <formula>NOT(ISERROR(SEARCH("Birthday Leave",D146)))</formula>
    </cfRule>
    <cfRule type="containsText" dxfId="4" priority="3" operator="containsText" text="Study Leave">
      <formula>NOT(ISERROR(SEARCH("Study Leave",D146)))</formula>
    </cfRule>
    <cfRule type="containsText" dxfId="3" priority="4" operator="containsText" text="Family Responsibility Leave">
      <formula>NOT(ISERROR(SEARCH("Family Responsibility Leave",D146)))</formula>
    </cfRule>
    <cfRule type="containsText" dxfId="2" priority="5" operator="containsText" text="Sick Leave">
      <formula>NOT(ISERROR(SEARCH("Sick Leave",D146)))</formula>
    </cfRule>
    <cfRule type="containsText" dxfId="1" priority="6" operator="containsText" text="Annual Leave">
      <formula>NOT(ISERROR(SEARCH("Annual Leave",D146)))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25 I39:J40 I53:J145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2E40F83-7CA7-478E-877A-2530D69CF151}">
          <x14:formula1>
            <xm:f>Key!$H$5:$H$79</xm:f>
          </x14:formula1>
          <xm:sqref>B5</xm:sqref>
        </x14:dataValidation>
        <x14:dataValidation type="list" allowBlank="1" showInputMessage="1" showErrorMessage="1" xr:uid="{3D5B6F42-7851-492E-BD1E-CF1438F5F87C}">
          <x14:formula1>
            <xm:f>Key!$K$3:$K$4</xm:f>
          </x14:formula1>
          <xm:sqref>F9:F146</xm:sqref>
        </x14:dataValidation>
        <x14:dataValidation type="list" allowBlank="1" showInputMessage="1" showErrorMessage="1" xr:uid="{6D37C029-6824-4E5B-BA42-C38962DEC5F9}">
          <x14:formula1>
            <xm:f>Key!$B$2:$B$48</xm:f>
          </x14:formula1>
          <xm:sqref>C9:C145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E9:E145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1" customWidth="1"/>
    <col min="2" max="2" width="13.09765625" style="21" customWidth="1"/>
    <col min="3" max="3" width="16.19921875" style="21" bestFit="1" customWidth="1"/>
    <col min="4" max="4" width="8.69921875" style="21"/>
    <col min="5" max="5" width="13.19921875" style="21" customWidth="1"/>
    <col min="6" max="6" width="14.5" style="21" customWidth="1"/>
    <col min="7" max="16384" width="8.69921875" style="21"/>
  </cols>
  <sheetData>
    <row r="1" spans="1:15" ht="13.5" customHeight="1" x14ac:dyDescent="0.2">
      <c r="A1" s="78"/>
      <c r="B1" s="78"/>
      <c r="C1" s="78"/>
      <c r="D1" s="78"/>
      <c r="E1" s="78"/>
      <c r="F1" s="78"/>
    </row>
    <row r="2" spans="1:15" x14ac:dyDescent="0.2">
      <c r="A2" s="77"/>
      <c r="B2" s="77"/>
      <c r="C2" s="82"/>
      <c r="D2" s="82"/>
      <c r="E2" s="82"/>
      <c r="F2" s="82"/>
    </row>
    <row r="3" spans="1:15" x14ac:dyDescent="0.2">
      <c r="A3" s="77"/>
      <c r="B3" s="77"/>
      <c r="C3" s="83"/>
      <c r="D3" s="83"/>
      <c r="E3" s="83"/>
      <c r="F3" s="83"/>
    </row>
    <row r="4" spans="1:15" x14ac:dyDescent="0.2">
      <c r="A4" s="77"/>
      <c r="B4" s="77"/>
      <c r="C4" s="84"/>
      <c r="D4" s="84"/>
      <c r="E4" s="84"/>
      <c r="F4" s="84"/>
    </row>
    <row r="5" spans="1:15" x14ac:dyDescent="0.2">
      <c r="A5" s="35" t="s">
        <v>0</v>
      </c>
      <c r="B5" s="21" t="s">
        <v>107</v>
      </c>
      <c r="C5" s="84"/>
      <c r="D5" s="84"/>
      <c r="E5" s="84"/>
      <c r="F5" s="84"/>
    </row>
    <row r="6" spans="1:15" x14ac:dyDescent="0.2">
      <c r="A6" s="77" t="s">
        <v>108</v>
      </c>
      <c r="B6" s="79">
        <f>F17</f>
        <v>200</v>
      </c>
      <c r="C6" s="82"/>
      <c r="D6" s="83"/>
      <c r="E6" s="83"/>
      <c r="F6" s="83"/>
    </row>
    <row r="7" spans="1:15" ht="13.5" customHeight="1" x14ac:dyDescent="0.2">
      <c r="A7" s="71"/>
      <c r="B7" s="72"/>
      <c r="C7" s="72"/>
      <c r="D7" s="83"/>
      <c r="E7" s="83"/>
      <c r="F7" s="83"/>
    </row>
    <row r="8" spans="1:15" ht="27.45" customHeight="1" x14ac:dyDescent="0.2">
      <c r="A8" s="129" t="s">
        <v>109</v>
      </c>
      <c r="B8" s="129"/>
      <c r="C8" s="129"/>
      <c r="D8" s="129"/>
      <c r="E8" s="129"/>
      <c r="F8" s="129"/>
    </row>
    <row r="9" spans="1:15" ht="13.5" customHeight="1" thickBot="1" x14ac:dyDescent="0.25">
      <c r="A9" s="80" t="s">
        <v>110</v>
      </c>
      <c r="B9" s="132" t="s">
        <v>111</v>
      </c>
      <c r="C9" s="133"/>
      <c r="D9" s="132" t="s">
        <v>112</v>
      </c>
      <c r="E9" s="133"/>
      <c r="F9" s="81" t="s">
        <v>113</v>
      </c>
    </row>
    <row r="10" spans="1:15" x14ac:dyDescent="0.2">
      <c r="A10" s="76">
        <v>45566</v>
      </c>
      <c r="B10" s="123" t="s">
        <v>114</v>
      </c>
      <c r="C10" s="123"/>
      <c r="D10" s="123" t="s">
        <v>115</v>
      </c>
      <c r="E10" s="123"/>
      <c r="F10" s="75">
        <v>200</v>
      </c>
      <c r="G10" s="130" t="s">
        <v>116</v>
      </c>
      <c r="H10" s="131"/>
      <c r="I10" s="131"/>
      <c r="J10" s="131"/>
      <c r="K10" s="131"/>
      <c r="L10" s="131"/>
      <c r="M10" s="131"/>
      <c r="N10" s="131"/>
      <c r="O10" s="131"/>
    </row>
    <row r="11" spans="1:15" x14ac:dyDescent="0.2">
      <c r="A11" s="76">
        <v>45566</v>
      </c>
      <c r="B11" s="121" t="s">
        <v>117</v>
      </c>
      <c r="C11" s="122"/>
      <c r="D11" s="123" t="s">
        <v>118</v>
      </c>
      <c r="E11" s="123"/>
      <c r="F11" s="75"/>
    </row>
    <row r="12" spans="1:15" x14ac:dyDescent="0.2">
      <c r="A12" s="76">
        <v>45566</v>
      </c>
      <c r="B12" s="121" t="s">
        <v>119</v>
      </c>
      <c r="C12" s="122"/>
      <c r="D12" s="123"/>
      <c r="E12" s="123"/>
      <c r="F12" s="75"/>
    </row>
    <row r="13" spans="1:15" x14ac:dyDescent="0.2">
      <c r="A13" s="76">
        <v>45566</v>
      </c>
      <c r="B13" s="121"/>
      <c r="C13" s="122"/>
      <c r="D13" s="123"/>
      <c r="E13" s="123"/>
      <c r="F13" s="75"/>
    </row>
    <row r="14" spans="1:15" x14ac:dyDescent="0.2">
      <c r="A14" s="76">
        <v>45566</v>
      </c>
      <c r="B14" s="121"/>
      <c r="C14" s="122"/>
      <c r="D14" s="123"/>
      <c r="E14" s="123"/>
      <c r="F14" s="75"/>
    </row>
    <row r="15" spans="1:15" x14ac:dyDescent="0.2">
      <c r="A15" s="76">
        <v>45566</v>
      </c>
      <c r="B15" s="127"/>
      <c r="C15" s="128"/>
      <c r="D15" s="123"/>
      <c r="E15" s="123"/>
      <c r="F15" s="75"/>
    </row>
    <row r="16" spans="1:15" ht="13.2" thickBot="1" x14ac:dyDescent="0.25">
      <c r="A16" s="76">
        <v>45566</v>
      </c>
      <c r="B16" s="121"/>
      <c r="C16" s="122"/>
      <c r="D16" s="123"/>
      <c r="E16" s="123"/>
      <c r="F16" s="75"/>
    </row>
    <row r="17" spans="1:6" ht="13.5" customHeight="1" thickBot="1" x14ac:dyDescent="0.25">
      <c r="A17" s="124" t="s">
        <v>120</v>
      </c>
      <c r="B17" s="125"/>
      <c r="C17" s="125"/>
      <c r="D17" s="125"/>
      <c r="E17" s="126"/>
      <c r="F17" s="74">
        <f>SUM(F10:F16)</f>
        <v>200</v>
      </c>
    </row>
    <row r="18" spans="1:6" x14ac:dyDescent="0.2">
      <c r="A18" s="71"/>
      <c r="B18" s="72"/>
      <c r="C18" s="72"/>
      <c r="D18" s="72"/>
      <c r="E18" s="73"/>
      <c r="F18" s="73"/>
    </row>
  </sheetData>
  <mergeCells count="19">
    <mergeCell ref="G10:O10"/>
    <mergeCell ref="B9:C9"/>
    <mergeCell ref="D9:E9"/>
    <mergeCell ref="B10:C10"/>
    <mergeCell ref="D10:E10"/>
    <mergeCell ref="A8:F8"/>
    <mergeCell ref="B11:C11"/>
    <mergeCell ref="D11:E11"/>
    <mergeCell ref="B12:C12"/>
    <mergeCell ref="D12:E12"/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Key!$H$3:$H$82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zoomScale="75" zoomScaleNormal="75" workbookViewId="0">
      <selection activeCell="E12" sqref="E12"/>
    </sheetView>
  </sheetViews>
  <sheetFormatPr defaultColWidth="8.69921875" defaultRowHeight="12.6" x14ac:dyDescent="0.2"/>
  <cols>
    <col min="1" max="1" width="15.5" style="21" bestFit="1" customWidth="1"/>
    <col min="2" max="2" width="11.69921875" style="21" customWidth="1"/>
    <col min="3" max="3" width="9.69921875" style="21" customWidth="1"/>
    <col min="4" max="16384" width="8.69921875" style="21"/>
  </cols>
  <sheetData>
    <row r="4" spans="1:6" x14ac:dyDescent="0.2">
      <c r="A4" s="134"/>
      <c r="B4" s="134"/>
    </row>
    <row r="5" spans="1:6" x14ac:dyDescent="0.2">
      <c r="A5" s="35" t="s">
        <v>0</v>
      </c>
      <c r="B5" s="21" t="s">
        <v>107</v>
      </c>
    </row>
    <row r="6" spans="1:6" x14ac:dyDescent="0.2">
      <c r="A6" s="77" t="s">
        <v>121</v>
      </c>
      <c r="B6" s="77"/>
    </row>
    <row r="7" spans="1:6" x14ac:dyDescent="0.2">
      <c r="A7" s="93" t="s">
        <v>122</v>
      </c>
      <c r="B7" s="93"/>
    </row>
    <row r="8" spans="1:6" x14ac:dyDescent="0.2">
      <c r="A8" s="94"/>
      <c r="B8" s="83"/>
    </row>
    <row r="9" spans="1:6" ht="27.45" customHeight="1" x14ac:dyDescent="0.2">
      <c r="A9" s="147" t="s">
        <v>123</v>
      </c>
      <c r="B9" s="147"/>
      <c r="C9" s="147"/>
      <c r="D9" s="147"/>
      <c r="E9" s="147"/>
      <c r="F9" s="147"/>
    </row>
    <row r="10" spans="1:6" ht="25.2" x14ac:dyDescent="0.2">
      <c r="A10" s="85" t="s">
        <v>124</v>
      </c>
      <c r="B10" s="85" t="s">
        <v>125</v>
      </c>
      <c r="C10" s="85" t="s">
        <v>126</v>
      </c>
      <c r="D10" s="85" t="s">
        <v>127</v>
      </c>
      <c r="E10" s="85" t="s">
        <v>128</v>
      </c>
      <c r="F10" s="85" t="s">
        <v>129</v>
      </c>
    </row>
    <row r="11" spans="1:6" x14ac:dyDescent="0.2">
      <c r="A11" s="85"/>
      <c r="B11" s="85"/>
      <c r="C11" s="85"/>
      <c r="D11" s="85"/>
      <c r="E11" s="85"/>
      <c r="F11" s="85"/>
    </row>
    <row r="12" spans="1:6" x14ac:dyDescent="0.2">
      <c r="A12" s="85"/>
      <c r="B12" s="85"/>
      <c r="C12" s="85"/>
      <c r="D12" s="85"/>
      <c r="E12" s="85"/>
      <c r="F12" s="85"/>
    </row>
    <row r="13" spans="1:6" ht="13.2" thickBot="1" x14ac:dyDescent="0.25">
      <c r="A13" s="85"/>
      <c r="B13" s="85"/>
      <c r="C13" s="85"/>
      <c r="D13" s="85"/>
      <c r="E13" s="85"/>
      <c r="F13" s="85"/>
    </row>
    <row r="14" spans="1:6" ht="13.2" thickBot="1" x14ac:dyDescent="0.25">
      <c r="A14" s="86"/>
      <c r="B14" s="87"/>
      <c r="C14" s="87"/>
      <c r="D14" s="88">
        <f>SUM(D11:D13)</f>
        <v>0</v>
      </c>
      <c r="E14" s="87"/>
      <c r="F14" s="89"/>
    </row>
    <row r="15" spans="1:6" ht="13.2" thickBot="1" x14ac:dyDescent="0.25">
      <c r="A15" s="138"/>
      <c r="B15" s="139"/>
      <c r="C15" s="139"/>
      <c r="D15" s="139"/>
      <c r="E15" s="139"/>
      <c r="F15" s="139"/>
    </row>
    <row r="16" spans="1:6" x14ac:dyDescent="0.2">
      <c r="A16" s="148" t="s">
        <v>130</v>
      </c>
      <c r="B16" s="149"/>
      <c r="C16" s="149"/>
      <c r="D16" s="149"/>
      <c r="E16" s="149"/>
      <c r="F16" s="150"/>
    </row>
    <row r="17" spans="1:6" x14ac:dyDescent="0.2">
      <c r="A17" s="135"/>
      <c r="B17" s="136"/>
      <c r="C17" s="136"/>
      <c r="D17" s="136"/>
      <c r="E17" s="136"/>
      <c r="F17" s="137"/>
    </row>
    <row r="18" spans="1:6" x14ac:dyDescent="0.2">
      <c r="A18" s="135"/>
      <c r="B18" s="136"/>
      <c r="C18" s="136"/>
      <c r="D18" s="136"/>
      <c r="E18" s="136"/>
      <c r="F18" s="137"/>
    </row>
    <row r="19" spans="1:6" ht="13.2" thickBot="1" x14ac:dyDescent="0.25">
      <c r="A19" s="138"/>
      <c r="B19" s="139"/>
      <c r="C19" s="139"/>
      <c r="D19" s="139"/>
      <c r="E19" s="139"/>
      <c r="F19" s="140"/>
    </row>
    <row r="20" spans="1:6" ht="13.2" thickBot="1" x14ac:dyDescent="0.25"/>
    <row r="21" spans="1:6" x14ac:dyDescent="0.2">
      <c r="A21" s="90" t="s">
        <v>3</v>
      </c>
      <c r="B21" s="141"/>
      <c r="C21" s="141"/>
      <c r="D21" s="141"/>
      <c r="E21" s="141"/>
      <c r="F21" s="142"/>
    </row>
    <row r="22" spans="1:6" x14ac:dyDescent="0.2">
      <c r="A22" s="91" t="s">
        <v>131</v>
      </c>
      <c r="B22" s="143"/>
      <c r="C22" s="143"/>
      <c r="D22" s="143"/>
      <c r="E22" s="143"/>
      <c r="F22" s="144"/>
    </row>
    <row r="23" spans="1:6" ht="13.2" thickBot="1" x14ac:dyDescent="0.25">
      <c r="A23" s="92" t="s">
        <v>132</v>
      </c>
      <c r="B23" s="145"/>
      <c r="C23" s="145"/>
      <c r="D23" s="145"/>
      <c r="E23" s="145"/>
      <c r="F23" s="146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Key!$H$3:$H$80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72"/>
  <sheetViews>
    <sheetView workbookViewId="0">
      <selection activeCell="H25" sqref="H25"/>
    </sheetView>
  </sheetViews>
  <sheetFormatPr defaultColWidth="8.69921875" defaultRowHeight="14.4" x14ac:dyDescent="0.3"/>
  <cols>
    <col min="1" max="1" width="8.69921875" style="50"/>
    <col min="2" max="2" width="25.5" style="50" customWidth="1"/>
    <col min="3" max="3" width="8.69921875" style="50"/>
    <col min="4" max="4" width="19.19921875" style="50" customWidth="1"/>
    <col min="5" max="5" width="8.69921875" style="50"/>
    <col min="6" max="6" width="21.69921875" style="50" customWidth="1"/>
    <col min="7" max="16384" width="8.69921875" style="50"/>
  </cols>
  <sheetData>
    <row r="2" spans="2:11" ht="15" thickBot="1" x14ac:dyDescent="0.35">
      <c r="B2" s="64" t="s">
        <v>14</v>
      </c>
      <c r="D2" s="51" t="s">
        <v>133</v>
      </c>
      <c r="F2" s="50" t="s">
        <v>7</v>
      </c>
      <c r="H2" s="50" t="s">
        <v>134</v>
      </c>
      <c r="K2" s="51" t="s">
        <v>135</v>
      </c>
    </row>
    <row r="3" spans="2:11" x14ac:dyDescent="0.3">
      <c r="B3" s="64" t="s">
        <v>136</v>
      </c>
      <c r="D3" s="69" t="s">
        <v>137</v>
      </c>
      <c r="F3" s="53" t="s">
        <v>138</v>
      </c>
      <c r="H3" s="97" t="s">
        <v>139</v>
      </c>
      <c r="K3" s="54" t="s">
        <v>16</v>
      </c>
    </row>
    <row r="4" spans="2:11" x14ac:dyDescent="0.3">
      <c r="B4" s="64" t="s">
        <v>140</v>
      </c>
      <c r="D4" s="52" t="s">
        <v>141</v>
      </c>
      <c r="F4" s="55" t="s">
        <v>142</v>
      </c>
      <c r="H4" s="66" t="s">
        <v>143</v>
      </c>
      <c r="K4" s="56" t="s">
        <v>135</v>
      </c>
    </row>
    <row r="5" spans="2:11" x14ac:dyDescent="0.3">
      <c r="B5" s="64" t="s">
        <v>144</v>
      </c>
      <c r="D5" s="69" t="s">
        <v>145</v>
      </c>
      <c r="F5" s="57" t="s">
        <v>146</v>
      </c>
      <c r="H5" s="98" t="s">
        <v>147</v>
      </c>
    </row>
    <row r="6" spans="2:11" x14ac:dyDescent="0.3">
      <c r="B6" s="64" t="s">
        <v>148</v>
      </c>
      <c r="D6" s="52" t="s">
        <v>149</v>
      </c>
      <c r="F6" s="55" t="s">
        <v>150</v>
      </c>
      <c r="H6" s="99" t="s">
        <v>151</v>
      </c>
    </row>
    <row r="7" spans="2:11" x14ac:dyDescent="0.3">
      <c r="B7" s="64" t="s">
        <v>152</v>
      </c>
      <c r="D7" s="69" t="s">
        <v>153</v>
      </c>
      <c r="F7" s="57" t="s">
        <v>154</v>
      </c>
      <c r="H7" s="66" t="s">
        <v>155</v>
      </c>
    </row>
    <row r="8" spans="2:11" x14ac:dyDescent="0.3">
      <c r="B8" s="64" t="s">
        <v>156</v>
      </c>
      <c r="D8" s="52" t="s">
        <v>157</v>
      </c>
      <c r="F8" s="55" t="s">
        <v>158</v>
      </c>
      <c r="H8" s="97" t="s">
        <v>159</v>
      </c>
      <c r="K8" s="50" t="s">
        <v>160</v>
      </c>
    </row>
    <row r="9" spans="2:11" x14ac:dyDescent="0.3">
      <c r="B9" s="64" t="s">
        <v>161</v>
      </c>
      <c r="D9" s="69" t="s">
        <v>162</v>
      </c>
      <c r="F9" s="57" t="s">
        <v>163</v>
      </c>
      <c r="H9" s="65" t="s">
        <v>164</v>
      </c>
      <c r="K9" s="50" t="s">
        <v>115</v>
      </c>
    </row>
    <row r="10" spans="2:11" x14ac:dyDescent="0.3">
      <c r="B10" s="64" t="s">
        <v>165</v>
      </c>
      <c r="D10" s="52" t="s">
        <v>166</v>
      </c>
      <c r="F10" s="55" t="s">
        <v>167</v>
      </c>
      <c r="H10" s="100" t="s">
        <v>168</v>
      </c>
    </row>
    <row r="11" spans="2:11" x14ac:dyDescent="0.3">
      <c r="B11" s="64" t="s">
        <v>169</v>
      </c>
      <c r="D11" s="69" t="s">
        <v>170</v>
      </c>
      <c r="F11" s="57" t="s">
        <v>171</v>
      </c>
      <c r="H11" s="66" t="s">
        <v>172</v>
      </c>
      <c r="K11" s="50" t="s">
        <v>173</v>
      </c>
    </row>
    <row r="12" spans="2:11" x14ac:dyDescent="0.3">
      <c r="B12" s="64" t="s">
        <v>174</v>
      </c>
      <c r="F12" s="55" t="s">
        <v>175</v>
      </c>
      <c r="H12" s="101" t="s">
        <v>176</v>
      </c>
      <c r="K12" s="50" t="s">
        <v>177</v>
      </c>
    </row>
    <row r="13" spans="2:11" x14ac:dyDescent="0.3">
      <c r="B13" s="64" t="s">
        <v>178</v>
      </c>
      <c r="F13" s="57" t="s">
        <v>179</v>
      </c>
      <c r="H13" s="101" t="s">
        <v>180</v>
      </c>
    </row>
    <row r="14" spans="2:11" x14ac:dyDescent="0.3">
      <c r="B14" s="64" t="s">
        <v>181</v>
      </c>
      <c r="D14" s="58"/>
      <c r="F14" s="55" t="s">
        <v>182</v>
      </c>
      <c r="H14" s="102" t="s">
        <v>183</v>
      </c>
    </row>
    <row r="15" spans="2:11" x14ac:dyDescent="0.3">
      <c r="B15" s="64" t="s">
        <v>184</v>
      </c>
      <c r="D15" s="59"/>
      <c r="F15" s="57" t="s">
        <v>185</v>
      </c>
      <c r="H15" s="101" t="s">
        <v>186</v>
      </c>
    </row>
    <row r="16" spans="2:11" x14ac:dyDescent="0.3">
      <c r="B16" s="64" t="s">
        <v>187</v>
      </c>
      <c r="D16" s="59"/>
      <c r="F16" s="55" t="s">
        <v>188</v>
      </c>
      <c r="H16" s="103" t="s">
        <v>189</v>
      </c>
    </row>
    <row r="17" spans="2:8" ht="27.6" x14ac:dyDescent="0.3">
      <c r="B17" s="64" t="s">
        <v>190</v>
      </c>
      <c r="D17" s="59"/>
      <c r="F17" s="57" t="s">
        <v>191</v>
      </c>
      <c r="H17" s="101" t="s">
        <v>192</v>
      </c>
    </row>
    <row r="18" spans="2:8" x14ac:dyDescent="0.3">
      <c r="B18" s="64" t="s">
        <v>193</v>
      </c>
      <c r="D18" s="59"/>
      <c r="F18" s="55" t="s">
        <v>194</v>
      </c>
      <c r="H18" s="103" t="s">
        <v>195</v>
      </c>
    </row>
    <row r="19" spans="2:8" x14ac:dyDescent="0.3">
      <c r="B19" s="64" t="s">
        <v>196</v>
      </c>
      <c r="D19" s="59"/>
      <c r="F19" s="57" t="s">
        <v>20</v>
      </c>
      <c r="H19" s="104" t="s">
        <v>197</v>
      </c>
    </row>
    <row r="20" spans="2:8" x14ac:dyDescent="0.3">
      <c r="B20" s="64" t="s">
        <v>198</v>
      </c>
      <c r="D20" s="59"/>
      <c r="F20" s="55" t="s">
        <v>199</v>
      </c>
      <c r="H20" s="102" t="s">
        <v>200</v>
      </c>
    </row>
    <row r="21" spans="2:8" x14ac:dyDescent="0.3">
      <c r="B21" s="64" t="s">
        <v>201</v>
      </c>
      <c r="D21" s="59"/>
      <c r="F21" s="57" t="s">
        <v>202</v>
      </c>
      <c r="H21" s="66" t="s">
        <v>203</v>
      </c>
    </row>
    <row r="22" spans="2:8" x14ac:dyDescent="0.3">
      <c r="B22" s="64" t="s">
        <v>204</v>
      </c>
      <c r="D22" s="59"/>
      <c r="F22" s="55" t="s">
        <v>67</v>
      </c>
      <c r="H22" s="105" t="s">
        <v>205</v>
      </c>
    </row>
    <row r="23" spans="2:8" x14ac:dyDescent="0.3">
      <c r="B23" s="64" t="s">
        <v>206</v>
      </c>
      <c r="D23" s="59"/>
      <c r="F23" s="57" t="s">
        <v>207</v>
      </c>
      <c r="H23" s="106" t="s">
        <v>208</v>
      </c>
    </row>
    <row r="24" spans="2:8" x14ac:dyDescent="0.3">
      <c r="B24" s="64" t="s">
        <v>209</v>
      </c>
      <c r="D24" s="59"/>
      <c r="F24" s="55" t="s">
        <v>22</v>
      </c>
      <c r="H24" s="107" t="s">
        <v>210</v>
      </c>
    </row>
    <row r="25" spans="2:8" x14ac:dyDescent="0.3">
      <c r="B25" s="64" t="s">
        <v>211</v>
      </c>
      <c r="D25" s="59"/>
      <c r="F25" s="57" t="s">
        <v>212</v>
      </c>
      <c r="H25" s="108" t="s">
        <v>107</v>
      </c>
    </row>
    <row r="26" spans="2:8" x14ac:dyDescent="0.3">
      <c r="B26" s="64" t="s">
        <v>213</v>
      </c>
      <c r="F26" s="55" t="s">
        <v>214</v>
      </c>
      <c r="H26" s="68" t="s">
        <v>215</v>
      </c>
    </row>
    <row r="27" spans="2:8" x14ac:dyDescent="0.3">
      <c r="B27" s="64" t="s">
        <v>216</v>
      </c>
      <c r="D27" s="59"/>
      <c r="F27" s="57" t="s">
        <v>217</v>
      </c>
      <c r="H27" s="106" t="s">
        <v>218</v>
      </c>
    </row>
    <row r="28" spans="2:8" x14ac:dyDescent="0.3">
      <c r="B28" s="64" t="s">
        <v>219</v>
      </c>
      <c r="D28" s="59"/>
      <c r="F28" s="55" t="s">
        <v>220</v>
      </c>
      <c r="H28" s="68" t="s">
        <v>221</v>
      </c>
    </row>
    <row r="29" spans="2:8" x14ac:dyDescent="0.3">
      <c r="B29" s="64" t="s">
        <v>222</v>
      </c>
      <c r="F29" s="57" t="s">
        <v>223</v>
      </c>
      <c r="H29" s="109" t="s">
        <v>224</v>
      </c>
    </row>
    <row r="30" spans="2:8" x14ac:dyDescent="0.3">
      <c r="B30" s="64" t="s">
        <v>225</v>
      </c>
      <c r="F30" s="55" t="s">
        <v>226</v>
      </c>
      <c r="H30" s="107" t="s">
        <v>227</v>
      </c>
    </row>
    <row r="31" spans="2:8" x14ac:dyDescent="0.3">
      <c r="B31" s="64" t="s">
        <v>228</v>
      </c>
      <c r="F31" s="57" t="s">
        <v>229</v>
      </c>
      <c r="H31" s="108" t="s">
        <v>230</v>
      </c>
    </row>
    <row r="32" spans="2:8" x14ac:dyDescent="0.3">
      <c r="B32" s="64" t="s">
        <v>231</v>
      </c>
      <c r="F32" s="55" t="s">
        <v>232</v>
      </c>
      <c r="H32" s="67" t="s">
        <v>233</v>
      </c>
    </row>
    <row r="33" spans="2:8" x14ac:dyDescent="0.3">
      <c r="B33" s="64" t="s">
        <v>234</v>
      </c>
      <c r="F33" s="57" t="s">
        <v>235</v>
      </c>
      <c r="H33" s="67" t="s">
        <v>236</v>
      </c>
    </row>
    <row r="34" spans="2:8" x14ac:dyDescent="0.3">
      <c r="B34" s="64" t="s">
        <v>237</v>
      </c>
      <c r="F34" s="55" t="s">
        <v>238</v>
      </c>
      <c r="H34" s="110" t="s">
        <v>239</v>
      </c>
    </row>
    <row r="35" spans="2:8" x14ac:dyDescent="0.3">
      <c r="B35" s="64" t="s">
        <v>240</v>
      </c>
      <c r="F35" s="57" t="s">
        <v>241</v>
      </c>
      <c r="H35" s="109" t="s">
        <v>242</v>
      </c>
    </row>
    <row r="36" spans="2:8" x14ac:dyDescent="0.3">
      <c r="B36" s="64" t="s">
        <v>243</v>
      </c>
      <c r="F36" s="55" t="s">
        <v>244</v>
      </c>
      <c r="H36" s="100" t="s">
        <v>245</v>
      </c>
    </row>
    <row r="37" spans="2:8" x14ac:dyDescent="0.3">
      <c r="B37" s="64" t="s">
        <v>246</v>
      </c>
      <c r="F37" s="55" t="s">
        <v>247</v>
      </c>
      <c r="H37" s="67" t="s">
        <v>248</v>
      </c>
    </row>
    <row r="38" spans="2:8" x14ac:dyDescent="0.3">
      <c r="B38" s="64" t="s">
        <v>249</v>
      </c>
      <c r="F38" s="55" t="s">
        <v>15</v>
      </c>
      <c r="H38" s="107" t="s">
        <v>250</v>
      </c>
    </row>
    <row r="39" spans="2:8" x14ac:dyDescent="0.3">
      <c r="B39" s="64" t="s">
        <v>251</v>
      </c>
      <c r="F39" s="55" t="s">
        <v>252</v>
      </c>
      <c r="H39" s="109" t="s">
        <v>253</v>
      </c>
    </row>
    <row r="40" spans="2:8" x14ac:dyDescent="0.3">
      <c r="B40" s="64" t="s">
        <v>254</v>
      </c>
      <c r="H40" s="110" t="s">
        <v>255</v>
      </c>
    </row>
    <row r="41" spans="2:8" x14ac:dyDescent="0.3">
      <c r="B41" s="62"/>
      <c r="D41" s="63"/>
      <c r="H41" s="68" t="s">
        <v>256</v>
      </c>
    </row>
    <row r="42" spans="2:8" x14ac:dyDescent="0.3">
      <c r="B42" s="60"/>
      <c r="H42" s="107" t="s">
        <v>257</v>
      </c>
    </row>
    <row r="43" spans="2:8" x14ac:dyDescent="0.3">
      <c r="H43" s="109" t="s">
        <v>258</v>
      </c>
    </row>
    <row r="44" spans="2:8" ht="27.6" x14ac:dyDescent="0.3">
      <c r="B44" s="61"/>
      <c r="H44" s="107" t="s">
        <v>259</v>
      </c>
    </row>
    <row r="45" spans="2:8" x14ac:dyDescent="0.3">
      <c r="H45" s="67" t="s">
        <v>260</v>
      </c>
    </row>
    <row r="46" spans="2:8" x14ac:dyDescent="0.3">
      <c r="H46" s="111" t="s">
        <v>261</v>
      </c>
    </row>
    <row r="47" spans="2:8" x14ac:dyDescent="0.3">
      <c r="B47" s="61"/>
      <c r="H47" s="110" t="s">
        <v>262</v>
      </c>
    </row>
    <row r="48" spans="2:8" x14ac:dyDescent="0.3">
      <c r="H48" s="112" t="s">
        <v>263</v>
      </c>
    </row>
    <row r="49" spans="8:8" x14ac:dyDescent="0.3">
      <c r="H49" s="98" t="s">
        <v>264</v>
      </c>
    </row>
    <row r="50" spans="8:8" x14ac:dyDescent="0.3">
      <c r="H50" s="105" t="s">
        <v>265</v>
      </c>
    </row>
    <row r="51" spans="8:8" x14ac:dyDescent="0.3">
      <c r="H51" s="109" t="s">
        <v>1</v>
      </c>
    </row>
    <row r="52" spans="8:8" x14ac:dyDescent="0.3">
      <c r="H52" s="68" t="s">
        <v>266</v>
      </c>
    </row>
    <row r="53" spans="8:8" x14ac:dyDescent="0.3">
      <c r="H53" s="110" t="s">
        <v>267</v>
      </c>
    </row>
    <row r="54" spans="8:8" x14ac:dyDescent="0.3">
      <c r="H54" s="68" t="s">
        <v>268</v>
      </c>
    </row>
    <row r="55" spans="8:8" x14ac:dyDescent="0.3">
      <c r="H55" s="110" t="s">
        <v>269</v>
      </c>
    </row>
    <row r="56" spans="8:8" x14ac:dyDescent="0.3">
      <c r="H56" s="68" t="s">
        <v>270</v>
      </c>
    </row>
    <row r="57" spans="8:8" x14ac:dyDescent="0.3">
      <c r="H57" s="110" t="s">
        <v>271</v>
      </c>
    </row>
    <row r="58" spans="8:8" x14ac:dyDescent="0.3">
      <c r="H58" s="67" t="s">
        <v>272</v>
      </c>
    </row>
    <row r="59" spans="8:8" x14ac:dyDescent="0.3">
      <c r="H59" s="110" t="s">
        <v>273</v>
      </c>
    </row>
    <row r="60" spans="8:8" x14ac:dyDescent="0.3">
      <c r="H60" s="67" t="s">
        <v>274</v>
      </c>
    </row>
    <row r="61" spans="8:8" x14ac:dyDescent="0.3">
      <c r="H61" s="113" t="s">
        <v>275</v>
      </c>
    </row>
    <row r="62" spans="8:8" x14ac:dyDescent="0.3">
      <c r="H62" s="107" t="s">
        <v>276</v>
      </c>
    </row>
    <row r="63" spans="8:8" x14ac:dyDescent="0.3">
      <c r="H63" s="110" t="s">
        <v>277</v>
      </c>
    </row>
    <row r="64" spans="8:8" x14ac:dyDescent="0.3">
      <c r="H64" s="109" t="s">
        <v>278</v>
      </c>
    </row>
    <row r="65" spans="8:8" x14ac:dyDescent="0.3">
      <c r="H65" s="107" t="s">
        <v>279</v>
      </c>
    </row>
    <row r="66" spans="8:8" x14ac:dyDescent="0.3">
      <c r="H66" s="68" t="s">
        <v>280</v>
      </c>
    </row>
    <row r="67" spans="8:8" x14ac:dyDescent="0.3">
      <c r="H67" s="110" t="s">
        <v>281</v>
      </c>
    </row>
    <row r="68" spans="8:8" x14ac:dyDescent="0.3">
      <c r="H68" s="114" t="s">
        <v>282</v>
      </c>
    </row>
    <row r="69" spans="8:8" x14ac:dyDescent="0.3">
      <c r="H69" s="67" t="s">
        <v>283</v>
      </c>
    </row>
    <row r="70" spans="8:8" x14ac:dyDescent="0.3">
      <c r="H70" s="108" t="s">
        <v>284</v>
      </c>
    </row>
    <row r="71" spans="8:8" x14ac:dyDescent="0.3">
      <c r="H71" s="67" t="s">
        <v>285</v>
      </c>
    </row>
    <row r="72" spans="8:8" x14ac:dyDescent="0.3">
      <c r="H72" s="108" t="s">
        <v>286</v>
      </c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A5A1D0-F292-41D6-8265-47C051C6FDE3}">
  <ds:schemaRefs>
    <ds:schemaRef ds:uri="http://schemas.microsoft.com/office/2006/metadata/properties"/>
    <ds:schemaRef ds:uri="http://schemas.microsoft.com/office/infopath/2007/PartnerControls"/>
    <ds:schemaRef ds:uri="d277ce56-8de3-43c1-b9ce-ff5033dad840"/>
    <ds:schemaRef ds:uri="0b8b2123-f09a-47bf-9044-f6e489c8d7a1"/>
  </ds:schemaRefs>
</ds:datastoreItem>
</file>

<file path=customXml/itemProps2.xml><?xml version="1.0" encoding="utf-8"?>
<ds:datastoreItem xmlns:ds="http://schemas.openxmlformats.org/officeDocument/2006/customXml" ds:itemID="{9F92F5B9-A133-4AC9-BEEB-707BFF7BBC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90025D-430A-41B5-91E2-58AAAE3D8A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77ce56-8de3-43c1-b9ce-ff5033dad840"/>
    <ds:schemaRef ds:uri="0b8b2123-f09a-47bf-9044-f6e489c8d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May</vt:lpstr>
      <vt:lpstr>Expense Claim</vt:lpstr>
      <vt:lpstr>Leave</vt:lpstr>
      <vt:lpstr>Key</vt:lpstr>
      <vt:lpstr>May!TSheet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Zanele Khumalo</dc:creator>
  <cp:keywords/>
  <dc:description/>
  <cp:lastModifiedBy>Pascal Govender</cp:lastModifiedBy>
  <cp:revision/>
  <dcterms:created xsi:type="dcterms:W3CDTF">2020-04-02T09:04:10Z</dcterms:created>
  <dcterms:modified xsi:type="dcterms:W3CDTF">2025-06-03T12:38:17Z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  <property fmtid="{D5CDD505-2E9C-101B-9397-08002B2CF9AE}" pid="3" name="MediaServiceImageTags">
    <vt:lpwstr/>
  </property>
</Properties>
</file>