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Muzuvukile Nqwiliso\"/>
    </mc:Choice>
  </mc:AlternateContent>
  <xr:revisionPtr revIDLastSave="0" documentId="13_ncr:1_{37A934A2-27AB-4046-ADEF-20E5360D7726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May" sheetId="1" r:id="rId1"/>
    <sheet name="Jun" sheetId="3" r:id="rId2"/>
    <sheet name="Jul" sheetId="4" r:id="rId3"/>
    <sheet name="Aug" sheetId="5" r:id="rId4"/>
    <sheet name="Sep" sheetId="6" r:id="rId5"/>
    <sheet name="Expense Claim" sheetId="8" r:id="rId6"/>
    <sheet name="Key" sheetId="2" r:id="rId7"/>
  </sheets>
  <definedNames>
    <definedName name="TSheet">May!$A$8:$J$58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63" i="1"/>
  <c r="F64" i="1"/>
  <c r="H55" i="1"/>
  <c r="H56" i="1"/>
  <c r="H53" i="1"/>
  <c r="H51" i="1"/>
  <c r="H49" i="1"/>
  <c r="H43" i="1"/>
  <c r="H44" i="1"/>
  <c r="H41" i="1"/>
  <c r="H39" i="1"/>
  <c r="H37" i="1"/>
  <c r="H38" i="1"/>
  <c r="H31" i="1"/>
  <c r="H32" i="1"/>
  <c r="H29" i="1"/>
  <c r="H22" i="1"/>
  <c r="H20" i="1"/>
  <c r="H18" i="1"/>
  <c r="H17" i="1"/>
  <c r="H15" i="1"/>
  <c r="H10" i="1"/>
  <c r="F44" i="6"/>
  <c r="F43" i="6"/>
  <c r="F45" i="4"/>
  <c r="F44" i="4"/>
  <c r="F44" i="3"/>
  <c r="F43" i="3"/>
  <c r="H9" i="6"/>
  <c r="H32" i="6"/>
  <c r="F45" i="5"/>
  <c r="F44" i="5"/>
  <c r="H9" i="5"/>
  <c r="H37" i="5"/>
  <c r="H38" i="5"/>
  <c r="H39" i="5"/>
  <c r="H9" i="4"/>
  <c r="H11" i="1"/>
  <c r="H58" i="1"/>
  <c r="H39" i="4"/>
  <c r="H19" i="1"/>
  <c r="F17" i="8"/>
  <c r="B6" i="8" s="1"/>
  <c r="H31" i="3" l="1"/>
  <c r="H12" i="4" l="1"/>
  <c r="H10" i="4"/>
  <c r="H11" i="4"/>
  <c r="H32" i="3"/>
  <c r="H12" i="1"/>
  <c r="H10" i="5"/>
  <c r="H9" i="3"/>
  <c r="H9" i="1" l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3" i="1"/>
  <c r="H14" i="1"/>
  <c r="H16" i="1"/>
  <c r="H21" i="1"/>
  <c r="H23" i="1"/>
  <c r="H24" i="1"/>
  <c r="H25" i="1"/>
  <c r="H26" i="1"/>
  <c r="H27" i="1"/>
  <c r="H28" i="1"/>
  <c r="H30" i="1"/>
  <c r="H33" i="1"/>
  <c r="H34" i="1"/>
  <c r="H35" i="1"/>
  <c r="H36" i="1"/>
  <c r="H40" i="1"/>
  <c r="H42" i="1"/>
  <c r="H45" i="1"/>
  <c r="H46" i="1"/>
  <c r="H47" i="1"/>
  <c r="H48" i="1"/>
  <c r="H50" i="1"/>
  <c r="H52" i="1"/>
  <c r="H54" i="1"/>
  <c r="H57" i="1"/>
  <c r="H10" i="6" l="1"/>
  <c r="H11" i="6"/>
  <c r="H12" i="6"/>
  <c r="H10" i="3"/>
  <c r="H11" i="3"/>
  <c r="H12" i="3"/>
  <c r="H13" i="3"/>
  <c r="F60" i="1"/>
  <c r="F46" i="4" l="1"/>
  <c r="F46" i="5"/>
  <c r="F45" i="6"/>
  <c r="B6" i="6"/>
  <c r="B6" i="5"/>
  <c r="B6" i="4"/>
  <c r="F45" i="3"/>
  <c r="B6" i="3"/>
  <c r="B6" i="1"/>
</calcChain>
</file>

<file path=xl/sharedStrings.xml><?xml version="1.0" encoding="utf-8"?>
<sst xmlns="http://schemas.openxmlformats.org/spreadsheetml/2006/main" count="690" uniqueCount="237">
  <si>
    <t>Consultant</t>
  </si>
  <si>
    <t>Muzuvukile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</si>
  <si>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</si>
  <si>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</si>
  <si>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</si>
  <si>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</si>
  <si>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</si>
  <si>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</si>
  <si>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</si>
  <si>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</si>
  <si>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</si>
  <si>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</si>
  <si>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</si>
  <si>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Thursday</t>
  </si>
  <si>
    <t>Internal Sambe</t>
  </si>
  <si>
    <t>Public Holiday</t>
  </si>
  <si>
    <t>Non-Billable</t>
  </si>
  <si>
    <t>Worker's Day</t>
  </si>
  <si>
    <t>Friday</t>
  </si>
  <si>
    <t>Graduate Programme</t>
  </si>
  <si>
    <t>Meeting</t>
  </si>
  <si>
    <t>We had a stand-up meeting with Clement, he wanted to check how far everyone is with the ITIL 4 book. After the stand-up, I was busy with the documentation in Confluence and the Power Apps project.</t>
  </si>
  <si>
    <t>After lunch, I was busy with the Power Apps project. In the afternoon session, we were socialising.</t>
  </si>
  <si>
    <t>Saturday</t>
  </si>
  <si>
    <t>Sunday</t>
  </si>
  <si>
    <t>Monday</t>
  </si>
  <si>
    <t>We had a stand-up meeting with Clement, he gave us a new Python course. We didn't have a progress report.</t>
  </si>
  <si>
    <t>After lunch, I was busy with the Power Apps project. In the afternoon session, we were discussing ITIL4.</t>
  </si>
  <si>
    <t>Tuesday</t>
  </si>
  <si>
    <t>We had a stand-up with Clement, and he checked if anyone had blockers with the Power Apps Project. We had a progress report. Clement wanted to check the progress report on the Python course.</t>
  </si>
  <si>
    <t>After Lunch, I was busy with the Python course. During the afternoon session, we discussed the ITIL 4 course.</t>
  </si>
  <si>
    <t>Wednesday</t>
  </si>
  <si>
    <t>We had a stand-up meeting with Clement, and he wanted to check if anyone had blockers. At 10:30, we were presenting the Data Management Lifecycle.</t>
  </si>
  <si>
    <t>After lunch, I was busy with the Power Apps Project. During the afternoon session with Bongani, we were presenting our applications to him for feedback.</t>
  </si>
  <si>
    <t>We had a stand-up meeting with Clement, and he wanted to check if anyone had blockers. We had a training session with Shaila and Angela at 9:30 about Business Intelligence vs. Advanced Analytics. At 11:00 am, we had a Progress Check-in with him for a Python course.</t>
  </si>
  <si>
    <t>After lunch, I was busy with the project for Power Apps. Later in the afternoon session we where presenting our projects again for Feedback.</t>
  </si>
  <si>
    <t>We had a stand-up meeting with Clement, and he wanted everyone to be complete with the Python course. During the progress report, he wanted to know his everyone had completed the Python course.</t>
  </si>
  <si>
    <t>After lunch, I was busy with the Power Apps Project. In the afternoon session, we were just socialising</t>
  </si>
  <si>
    <t>Study Leave</t>
  </si>
  <si>
    <t>Graduation ceremony</t>
  </si>
  <si>
    <t>We had a stand-up meeting with Clement, he wanted to know if anyone had blockers to the Azure Fundamentals course. At 11 am, we had a progress-report check for the Azure Fundamentals course.</t>
  </si>
  <si>
    <t>After lunch, I was busy with the Power Apps and AZ-900 courses. In the afternoon session, we discussed the AZ-900 course, and I also presented my project to Bongani and to the rest of the graduates.</t>
  </si>
  <si>
    <t>We had a stand-up meeting with Clement, he wanted to know if anyone had blockers to the Azure Fundamentals course. At 11 am, we had a Power App Demo with my group and Angela, Shaila, and Clement.</t>
  </si>
  <si>
    <t>After lunch, we had a progress report check with Clement, and I continued with the AZ-900 course. In the afternoon session, we discuss the course.</t>
  </si>
  <si>
    <t xml:space="preserve">We had a stand-up with Clement, he we were discussing Az-900 concepts. From 9 am to 11 am, we had a Machine Learning training with Dicovery. </t>
  </si>
  <si>
    <t>After lunch, we had a stand-up meeting with Clement about the AZ-900 course. In the afternoon session, we were socialising.</t>
  </si>
  <si>
    <t>Had a stand-up meeting with Clement, he wanted to check if anyone had blockers. At 11 am, we had a progress report check on the course for T-SQL.</t>
  </si>
  <si>
    <t>After lunch, I was working on the T-SQL. Then, in the afternoon session with Bongani, we were discussing the AZ-900 Learning Path.</t>
  </si>
  <si>
    <t>Had a stand-up meeting with Clement, he wanted to check if anyone had blockers. At 11 am, we had a progress report check on the course for T-SQL. He also checked everyone's GitHub, Confluence, and Jira Board.</t>
  </si>
  <si>
    <t>After lunch, I was working on the T-SQL. Then, in the afternoon session with Bongani, we were socializing.</t>
  </si>
  <si>
    <t>Had a stand-up meeting with Clement. He asked if we had finished the T-SQL course. We got a new course, SSIS-Part 1. At 11:00 AM, we had a progress check where Clement made sure everyone had completed the T-SQL course.</t>
  </si>
  <si>
    <t>fter lunch, I focused on the new SSIS-Part 1 course. In the afternoon, Bongani and I discussed the T-SQL course.</t>
  </si>
  <si>
    <t>Had a stand-up meeting with Clement. He wanted to check if anyone had any blockers. At 11:00 AM, we had a progress check where Clement checked everyone's Confluence, Jira Board, Udemy Progress Report about the SSIS-Part1 course.</t>
  </si>
  <si>
    <t>Had a stand-up meeting with Clement. He wanted to check if anyone had any blockers. At 11:00 AM, we had a progress check where Clement checked everyone's  Progress Report about the SSIS-Part1 course.</t>
  </si>
  <si>
    <t>After lunch, I focused on the new SSIS-Part 1 course. In the afternoon, Bongani and I discussed the T-SQL course. Later, I attended a meeting with Bongani, Clement, and my group mates to discuss AI.</t>
  </si>
  <si>
    <t>In the afternoon session, we had a session with Bongani. He gave us a new project about Automated Timesheet Data Migration Using SSIS Packages.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</si>
  <si>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</si>
  <si>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</si>
  <si>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</si>
  <si>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</si>
  <si>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</si>
  <si>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</si>
  <si>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</si>
  <si>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</si>
  <si>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</si>
  <si>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</si>
  <si>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</si>
  <si>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</si>
  <si>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</si>
  <si>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</si>
  <si>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</si>
  <si>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</si>
  <si>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</si>
  <si>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</si>
  <si>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</si>
  <si>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</si>
  <si>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</si>
  <si>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</si>
  <si>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</si>
  <si>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</si>
  <si>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</si>
  <si>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</si>
  <si>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</si>
  <si>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</si>
  <si>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</si>
  <si>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</si>
  <si>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</si>
  <si>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</si>
  <si>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</si>
  <si>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</si>
  <si>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</si>
  <si>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</si>
  <si>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</si>
  <si>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</si>
  <si>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</si>
  <si>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</si>
  <si>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</si>
  <si>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</si>
  <si>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</si>
  <si>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</si>
  <si>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</si>
  <si>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</si>
  <si>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</si>
  <si>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Training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</si>
  <si>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</si>
  <si>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</si>
  <si>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</si>
  <si>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</si>
  <si>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</si>
  <si>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</si>
  <si>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</si>
  <si>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</si>
  <si>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</si>
  <si>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</si>
  <si>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</si>
  <si>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</si>
  <si>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</si>
  <si>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</si>
  <si>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</si>
  <si>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</si>
  <si>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</si>
  <si>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</si>
  <si>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</si>
  <si>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</si>
  <si>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</si>
  <si>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</si>
  <si>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</si>
  <si>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</si>
  <si>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</si>
  <si>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</si>
  <si>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</si>
  <si>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</si>
  <si>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</si>
  <si>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</si>
  <si>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</si>
  <si>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</si>
  <si>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</si>
  <si>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</si>
  <si>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</si>
  <si>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</si>
  <si>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</si>
  <si>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</si>
  <si>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</si>
  <si>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</si>
  <si>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</si>
  <si>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</si>
  <si>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</si>
  <si>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</si>
  <si>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</si>
  <si>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</si>
  <si>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</si>
  <si>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</si>
  <si>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</si>
  <si>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</si>
  <si>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</si>
  <si>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</si>
  <si>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</si>
  <si>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</si>
  <si>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</si>
  <si>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</si>
  <si>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</si>
  <si>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</si>
  <si>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</si>
  <si>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</si>
  <si>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</si>
  <si>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</si>
  <si>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</si>
  <si>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</si>
  <si>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</si>
  <si>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</si>
  <si>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</si>
  <si>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</si>
  <si>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</si>
  <si>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</si>
  <si>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</si>
  <si>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</si>
  <si>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</si>
  <si>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</si>
  <si>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</si>
  <si>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</si>
  <si>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</si>
  <si>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</si>
  <si>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</si>
  <si>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</si>
  <si>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</si>
  <si>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</si>
  <si>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</si>
  <si>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</si>
  <si>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</si>
  <si>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</si>
  <si>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</si>
  <si>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</si>
  <si>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</si>
  <si>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</si>
  <si>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</si>
  <si>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</si>
  <si>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</si>
  <si>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</si>
  <si>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</si>
  <si>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</si>
  <si>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</si>
  <si>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</si>
  <si>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</si>
  <si>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</si>
  <si>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</si>
  <si>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</si>
  <si>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</si>
  <si>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Lucky </t>
  </si>
  <si>
    <t xml:space="preserve">Mamello 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</si>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</sst>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0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29" xfId="0" applyFont="1" applyBorder="1"/>
    <xf numFmtId="0" fontId="17" fillId="13" borderId="28" xfId="0" applyFont="1" applyFill="1" applyBorder="1" applyAlignment="1">
      <alignment horizontal="left" wrapText="1" readingOrder="1"/>
    </xf>
    <xf numFmtId="0" fontId="17" fillId="0" borderId="28" xfId="0" applyFont="1" applyBorder="1" applyAlignment="1">
      <alignment horizontal="left"/>
    </xf>
    <xf numFmtId="0" fontId="17" fillId="0" borderId="28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0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28" xfId="0" applyFont="1" applyFill="1" applyBorder="1" applyAlignment="1">
      <alignment horizontal="left"/>
    </xf>
    <xf numFmtId="0" fontId="17" fillId="12" borderId="28" xfId="0" applyFont="1" applyFill="1" applyBorder="1" applyAlignment="1">
      <alignment horizontal="left" vertical="center" wrapText="1"/>
    </xf>
    <xf numFmtId="0" fontId="18" fillId="12" borderId="28" xfId="0" applyFont="1" applyFill="1" applyBorder="1" applyAlignment="1">
      <alignment vertical="center"/>
    </xf>
    <xf numFmtId="0" fontId="17" fillId="12" borderId="28" xfId="0" applyFont="1" applyFill="1" applyBorder="1"/>
    <xf numFmtId="0" fontId="17" fillId="12" borderId="35" xfId="0" applyFont="1" applyFill="1" applyBorder="1" applyAlignment="1">
      <alignment horizontal="left"/>
    </xf>
    <xf numFmtId="0" fontId="17" fillId="0" borderId="35" xfId="0" applyFont="1" applyBorder="1"/>
    <xf numFmtId="0" fontId="17" fillId="0" borderId="35" xfId="0" applyFont="1" applyBorder="1" applyAlignment="1">
      <alignment horizontal="left"/>
    </xf>
    <xf numFmtId="0" fontId="17" fillId="12" borderId="35" xfId="0" applyFont="1" applyFill="1" applyBorder="1"/>
    <xf numFmtId="0" fontId="17" fillId="0" borderId="35" xfId="0" applyFont="1" applyBorder="1" applyAlignment="1">
      <alignment horizontal="left" vertical="center" wrapText="1"/>
    </xf>
    <xf numFmtId="0" fontId="17" fillId="12" borderId="33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33" xfId="0" applyFont="1" applyFill="1" applyBorder="1" applyAlignment="1">
      <alignment horizontal="left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12" borderId="36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27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1">
    <cellStyle name="Normal" xfId="0" builtinId="0"/>
  </cellStyles>
  <dxfs count="87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86" dataDxfId="85">
  <autoFilter ref="H2:H72" xr:uid="{2E876225-7964-4082-91F1-C6221C464408}"/>
  <tableColumns count="1">
    <tableColumn id="2" xr3:uid="{234A6588-4DEA-4067-9367-AEAFE02CA40D}" name="Resource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83" dataDxfId="82" tableBorderDxfId="81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8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68"/>
  <sheetViews>
    <sheetView tabSelected="1" zoomScale="75" zoomScaleNormal="75" workbookViewId="0">
      <selection activeCell="A8" sqref="A8:J5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C5" s="37"/>
      <c r="H5" s="40"/>
    </row>
    <row r="6" spans="1:10" x14ac:dyDescent="0.2">
      <c r="A6" s="37" t="s">
        <v>2</v>
      </c>
      <c r="B6" s="72">
        <f>F63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13</v>
      </c>
      <c r="C9" s="48" t="s">
        <v>14</v>
      </c>
      <c r="D9" s="48"/>
      <c r="E9" s="48" t="s">
        <v>15</v>
      </c>
      <c r="F9" s="48" t="s">
        <v>16</v>
      </c>
      <c r="G9" s="49" t="s">
        <v>17</v>
      </c>
      <c r="H9" s="50">
        <f t="shared" ref="H9:H58" si="0">J9-I9</f>
        <v>0.33333333333333331</v>
      </c>
      <c r="I9" s="51">
        <v>0.33333333333333331</v>
      </c>
      <c r="J9" s="51">
        <v>0.66666666666666663</v>
      </c>
    </row>
    <row r="10" spans="1:10" ht="75.599999999999994" x14ac:dyDescent="0.2">
      <c r="A10" s="22">
        <v>45779</v>
      </c>
      <c r="B10" s="22" t="s">
        <v>18</v>
      </c>
      <c r="C10" s="27" t="s">
        <v>14</v>
      </c>
      <c r="D10" s="27" t="s">
        <v>19</v>
      </c>
      <c r="E10" s="27" t="s">
        <v>20</v>
      </c>
      <c r="F10" s="27" t="s">
        <v>16</v>
      </c>
      <c r="G10" s="28" t="s">
        <v>21</v>
      </c>
      <c r="H10" s="29">
        <f>J10-I10</f>
        <v>0.16666666666666669</v>
      </c>
      <c r="I10" s="30">
        <v>0.33333333333333331</v>
      </c>
      <c r="J10" s="30">
        <v>0.5</v>
      </c>
    </row>
    <row r="11" spans="1:10" ht="37.799999999999997" x14ac:dyDescent="0.2">
      <c r="A11" s="22">
        <v>45779</v>
      </c>
      <c r="B11" s="22" t="s">
        <v>18</v>
      </c>
      <c r="C11" s="27" t="s">
        <v>14</v>
      </c>
      <c r="D11" s="27" t="s">
        <v>19</v>
      </c>
      <c r="E11" s="27" t="s">
        <v>20</v>
      </c>
      <c r="F11" s="27" t="s">
        <v>16</v>
      </c>
      <c r="G11" s="28" t="s">
        <v>22</v>
      </c>
      <c r="H11" s="29">
        <f t="shared" ref="H11" si="1">J11-I11</f>
        <v>0.18402777777777779</v>
      </c>
      <c r="I11" s="30">
        <v>0.54166666666666663</v>
      </c>
      <c r="J11" s="30">
        <v>0.72569444444444442</v>
      </c>
    </row>
    <row r="12" spans="1:10" x14ac:dyDescent="0.2">
      <c r="A12" s="31">
        <v>45780</v>
      </c>
      <c r="B12" s="31" t="s">
        <v>23</v>
      </c>
      <c r="C12" s="32"/>
      <c r="D12" s="32"/>
      <c r="E12" s="32"/>
      <c r="F12" s="32"/>
      <c r="G12" s="33"/>
      <c r="H12" s="34">
        <f>J12-I12</f>
        <v>0</v>
      </c>
      <c r="I12" s="35"/>
      <c r="J12" s="35"/>
    </row>
    <row r="13" spans="1:10" x14ac:dyDescent="0.2">
      <c r="A13" s="31">
        <v>45781</v>
      </c>
      <c r="B13" s="31" t="s">
        <v>24</v>
      </c>
      <c r="C13" s="32"/>
      <c r="D13" s="32"/>
      <c r="E13" s="32"/>
      <c r="F13" s="32"/>
      <c r="G13" s="33"/>
      <c r="H13" s="34">
        <f t="shared" si="0"/>
        <v>0</v>
      </c>
      <c r="I13" s="35"/>
      <c r="J13" s="35"/>
    </row>
    <row r="14" spans="1:10" ht="50.4" x14ac:dyDescent="0.2">
      <c r="A14" s="22">
        <v>45782</v>
      </c>
      <c r="B14" s="22" t="s">
        <v>25</v>
      </c>
      <c r="C14" s="27" t="s">
        <v>14</v>
      </c>
      <c r="D14" s="27" t="s">
        <v>19</v>
      </c>
      <c r="E14" s="27" t="s">
        <v>20</v>
      </c>
      <c r="F14" s="27" t="s">
        <v>16</v>
      </c>
      <c r="G14" s="28" t="s">
        <v>26</v>
      </c>
      <c r="H14" s="29">
        <f t="shared" si="0"/>
        <v>0.16666666666666669</v>
      </c>
      <c r="I14" s="30">
        <v>0.33333333333333331</v>
      </c>
      <c r="J14" s="30">
        <v>0.5</v>
      </c>
    </row>
    <row r="15" spans="1:10" ht="37.799999999999997" x14ac:dyDescent="0.2">
      <c r="A15" s="22">
        <v>45782</v>
      </c>
      <c r="B15" s="22" t="s">
        <v>25</v>
      </c>
      <c r="C15" s="27" t="s">
        <v>14</v>
      </c>
      <c r="D15" s="27" t="s">
        <v>19</v>
      </c>
      <c r="E15" s="27" t="s">
        <v>20</v>
      </c>
      <c r="F15" s="27" t="s">
        <v>16</v>
      </c>
      <c r="G15" s="28" t="s">
        <v>27</v>
      </c>
      <c r="H15" s="29">
        <f t="shared" ref="H15" si="2">J15-I15</f>
        <v>0.18055555555555558</v>
      </c>
      <c r="I15" s="30">
        <v>0.54166666666666663</v>
      </c>
      <c r="J15" s="30">
        <v>0.72222222222222221</v>
      </c>
    </row>
    <row r="16" spans="1:10" ht="88.2" x14ac:dyDescent="0.2">
      <c r="A16" s="22">
        <v>45783</v>
      </c>
      <c r="B16" s="22" t="s">
        <v>28</v>
      </c>
      <c r="C16" s="27" t="s">
        <v>14</v>
      </c>
      <c r="D16" s="27" t="s">
        <v>19</v>
      </c>
      <c r="E16" s="27" t="s">
        <v>20</v>
      </c>
      <c r="F16" s="27" t="s">
        <v>16</v>
      </c>
      <c r="G16" s="28" t="s">
        <v>29</v>
      </c>
      <c r="H16" s="29">
        <f t="shared" si="0"/>
        <v>0.16666666666666669</v>
      </c>
      <c r="I16" s="30">
        <v>0.33333333333333331</v>
      </c>
      <c r="J16" s="30">
        <v>0.5</v>
      </c>
    </row>
    <row r="17" spans="1:10" ht="50.4" x14ac:dyDescent="0.2">
      <c r="A17" s="22">
        <v>45783</v>
      </c>
      <c r="B17" s="22" t="s">
        <v>28</v>
      </c>
      <c r="C17" s="27" t="s">
        <v>14</v>
      </c>
      <c r="D17" s="27" t="s">
        <v>19</v>
      </c>
      <c r="E17" s="27" t="s">
        <v>20</v>
      </c>
      <c r="F17" s="27" t="s">
        <v>16</v>
      </c>
      <c r="G17" s="28" t="s">
        <v>30</v>
      </c>
      <c r="H17" s="29">
        <f t="shared" ref="H17" si="3">J17-I17</f>
        <v>0.17361111111111116</v>
      </c>
      <c r="I17" s="30">
        <v>0.54166666666666663</v>
      </c>
      <c r="J17" s="30">
        <v>0.71527777777777779</v>
      </c>
    </row>
    <row r="18" spans="1:10" ht="63" x14ac:dyDescent="0.2">
      <c r="A18" s="22">
        <v>45784</v>
      </c>
      <c r="B18" s="22" t="s">
        <v>31</v>
      </c>
      <c r="C18" s="27" t="s">
        <v>14</v>
      </c>
      <c r="D18" s="27" t="s">
        <v>19</v>
      </c>
      <c r="E18" s="27" t="s">
        <v>20</v>
      </c>
      <c r="F18" s="27" t="s">
        <v>16</v>
      </c>
      <c r="G18" s="28" t="s">
        <v>32</v>
      </c>
      <c r="H18" s="29">
        <f>J18-I18</f>
        <v>0.16666666666666669</v>
      </c>
      <c r="I18" s="30">
        <v>0.33333333333333331</v>
      </c>
      <c r="J18" s="30">
        <v>0.5</v>
      </c>
    </row>
    <row r="19" spans="1:10" ht="63" x14ac:dyDescent="0.2">
      <c r="A19" s="22">
        <v>45784</v>
      </c>
      <c r="B19" s="22" t="s">
        <v>31</v>
      </c>
      <c r="C19" s="27" t="s">
        <v>14</v>
      </c>
      <c r="D19" s="27" t="s">
        <v>19</v>
      </c>
      <c r="E19" s="27" t="s">
        <v>20</v>
      </c>
      <c r="F19" s="27" t="s">
        <v>16</v>
      </c>
      <c r="G19" s="28" t="s">
        <v>33</v>
      </c>
      <c r="H19" s="29">
        <f>J19-I19</f>
        <v>0.18055555555555558</v>
      </c>
      <c r="I19" s="30">
        <v>0.54166666666666663</v>
      </c>
      <c r="J19" s="30">
        <v>0.72222222222222221</v>
      </c>
    </row>
    <row r="20" spans="1:10" ht="113.4" x14ac:dyDescent="0.2">
      <c r="A20" s="22">
        <v>45785</v>
      </c>
      <c r="B20" s="22" t="s">
        <v>13</v>
      </c>
      <c r="C20" s="27" t="s">
        <v>14</v>
      </c>
      <c r="D20" s="27" t="s">
        <v>19</v>
      </c>
      <c r="E20" s="27" t="s">
        <v>20</v>
      </c>
      <c r="F20" s="27" t="s">
        <v>16</v>
      </c>
      <c r="G20" s="28" t="s">
        <v>34</v>
      </c>
      <c r="H20" s="29">
        <f t="shared" ref="H20" si="4">J20-I20</f>
        <v>0.16666666666666669</v>
      </c>
      <c r="I20" s="30">
        <v>0.33333333333333331</v>
      </c>
      <c r="J20" s="30">
        <v>0.5</v>
      </c>
    </row>
    <row r="21" spans="1:10" ht="63" x14ac:dyDescent="0.2">
      <c r="A21" s="22">
        <v>45785</v>
      </c>
      <c r="B21" s="22" t="s">
        <v>13</v>
      </c>
      <c r="C21" s="27" t="s">
        <v>14</v>
      </c>
      <c r="D21" s="27" t="s">
        <v>19</v>
      </c>
      <c r="E21" s="27" t="s">
        <v>20</v>
      </c>
      <c r="F21" s="27" t="s">
        <v>16</v>
      </c>
      <c r="G21" s="28" t="s">
        <v>35</v>
      </c>
      <c r="H21" s="29">
        <f t="shared" si="0"/>
        <v>0.16666666666666674</v>
      </c>
      <c r="I21" s="30">
        <v>0.54166666666666663</v>
      </c>
      <c r="J21" s="30">
        <v>0.70833333333333337</v>
      </c>
    </row>
    <row r="22" spans="1:10" ht="75.599999999999994" x14ac:dyDescent="0.2">
      <c r="A22" s="22">
        <v>45786</v>
      </c>
      <c r="B22" s="22" t="s">
        <v>18</v>
      </c>
      <c r="C22" s="27" t="s">
        <v>14</v>
      </c>
      <c r="D22" s="27" t="s">
        <v>19</v>
      </c>
      <c r="E22" s="27" t="s">
        <v>20</v>
      </c>
      <c r="F22" s="27" t="s">
        <v>16</v>
      </c>
      <c r="G22" s="28" t="s">
        <v>36</v>
      </c>
      <c r="H22" s="29">
        <f t="shared" ref="H22" si="5">J22-I22</f>
        <v>0.16666666666666669</v>
      </c>
      <c r="I22" s="30">
        <v>0.33333333333333331</v>
      </c>
      <c r="J22" s="30">
        <v>0.5</v>
      </c>
    </row>
    <row r="23" spans="1:10" ht="37.799999999999997" x14ac:dyDescent="0.2">
      <c r="A23" s="22">
        <v>45786</v>
      </c>
      <c r="B23" s="22" t="s">
        <v>18</v>
      </c>
      <c r="C23" s="27" t="s">
        <v>14</v>
      </c>
      <c r="D23" s="27" t="s">
        <v>19</v>
      </c>
      <c r="E23" s="27" t="s">
        <v>20</v>
      </c>
      <c r="F23" s="27" t="s">
        <v>16</v>
      </c>
      <c r="G23" s="28" t="s">
        <v>37</v>
      </c>
      <c r="H23" s="29">
        <f t="shared" si="0"/>
        <v>0.18402777777777779</v>
      </c>
      <c r="I23" s="30">
        <v>0.54166666666666663</v>
      </c>
      <c r="J23" s="30">
        <v>0.72569444444444442</v>
      </c>
    </row>
    <row r="24" spans="1:10" x14ac:dyDescent="0.2">
      <c r="A24" s="31">
        <v>45787</v>
      </c>
      <c r="B24" s="31" t="s">
        <v>23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45788</v>
      </c>
      <c r="B25" s="31" t="s">
        <v>24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45789</v>
      </c>
      <c r="B26" s="22" t="s">
        <v>25</v>
      </c>
      <c r="C26" s="27" t="s">
        <v>14</v>
      </c>
      <c r="D26" s="27" t="s">
        <v>19</v>
      </c>
      <c r="E26" s="27" t="s">
        <v>38</v>
      </c>
      <c r="F26" s="27" t="s">
        <v>16</v>
      </c>
      <c r="G26" s="28" t="s">
        <v>39</v>
      </c>
      <c r="H26" s="29">
        <f t="shared" si="0"/>
        <v>0.33333333333333331</v>
      </c>
      <c r="I26" s="30">
        <v>0.33333333333333331</v>
      </c>
      <c r="J26" s="30">
        <v>0.66666666666666663</v>
      </c>
    </row>
    <row r="27" spans="1:10" x14ac:dyDescent="0.2">
      <c r="A27" s="22">
        <v>45790</v>
      </c>
      <c r="B27" s="22" t="s">
        <v>28</v>
      </c>
      <c r="C27" s="27" t="s">
        <v>14</v>
      </c>
      <c r="D27" s="27" t="s">
        <v>19</v>
      </c>
      <c r="E27" s="27" t="s">
        <v>38</v>
      </c>
      <c r="F27" s="27" t="s">
        <v>16</v>
      </c>
      <c r="G27" s="23" t="s">
        <v>39</v>
      </c>
      <c r="H27" s="29">
        <f t="shared" si="0"/>
        <v>0.33333333333333331</v>
      </c>
      <c r="I27" s="30">
        <v>0.33333333333333331</v>
      </c>
      <c r="J27" s="30">
        <v>0.66666666666666663</v>
      </c>
    </row>
    <row r="28" spans="1:10" ht="75.599999999999994" x14ac:dyDescent="0.2">
      <c r="A28" s="22">
        <v>45791</v>
      </c>
      <c r="B28" s="22" t="s">
        <v>31</v>
      </c>
      <c r="C28" s="27" t="s">
        <v>14</v>
      </c>
      <c r="D28" s="27" t="s">
        <v>19</v>
      </c>
      <c r="E28" s="27" t="s">
        <v>20</v>
      </c>
      <c r="F28" s="27" t="s">
        <v>16</v>
      </c>
      <c r="G28" s="28" t="s">
        <v>40</v>
      </c>
      <c r="H28" s="29">
        <f t="shared" si="0"/>
        <v>0.16666666666666669</v>
      </c>
      <c r="I28" s="30">
        <v>0.33333333333333331</v>
      </c>
      <c r="J28" s="30">
        <v>0.5</v>
      </c>
    </row>
    <row r="29" spans="1:10" ht="75.599999999999994" x14ac:dyDescent="0.2">
      <c r="A29" s="22">
        <v>45791</v>
      </c>
      <c r="B29" s="22" t="s">
        <v>31</v>
      </c>
      <c r="C29" s="27" t="s">
        <v>14</v>
      </c>
      <c r="D29" s="27" t="s">
        <v>19</v>
      </c>
      <c r="E29" s="27" t="s">
        <v>20</v>
      </c>
      <c r="F29" s="27" t="s">
        <v>16</v>
      </c>
      <c r="G29" s="28" t="s">
        <v>41</v>
      </c>
      <c r="H29" s="29">
        <f t="shared" ref="H29" si="6">J29-I29</f>
        <v>0.20486111111111116</v>
      </c>
      <c r="I29" s="30">
        <v>0.54166666666666663</v>
      </c>
      <c r="J29" s="30">
        <v>0.74652777777777779</v>
      </c>
    </row>
    <row r="30" spans="1:10" ht="88.2" x14ac:dyDescent="0.2">
      <c r="A30" s="22">
        <v>45792</v>
      </c>
      <c r="B30" s="22" t="s">
        <v>13</v>
      </c>
      <c r="C30" s="27" t="s">
        <v>14</v>
      </c>
      <c r="D30" s="27" t="s">
        <v>19</v>
      </c>
      <c r="E30" s="27" t="s">
        <v>20</v>
      </c>
      <c r="F30" s="27" t="s">
        <v>16</v>
      </c>
      <c r="G30" s="28" t="s">
        <v>42</v>
      </c>
      <c r="H30" s="29">
        <f t="shared" si="0"/>
        <v>0.18194444444444441</v>
      </c>
      <c r="I30" s="30">
        <v>0.33333333333333331</v>
      </c>
      <c r="J30" s="30">
        <v>0.51527777777777772</v>
      </c>
    </row>
    <row r="31" spans="1:10" ht="63" x14ac:dyDescent="0.2">
      <c r="A31" s="22">
        <v>45792</v>
      </c>
      <c r="B31" s="22" t="s">
        <v>13</v>
      </c>
      <c r="C31" s="27" t="s">
        <v>14</v>
      </c>
      <c r="D31" s="27" t="s">
        <v>19</v>
      </c>
      <c r="E31" s="27" t="s">
        <v>20</v>
      </c>
      <c r="F31" s="27" t="s">
        <v>16</v>
      </c>
      <c r="G31" s="28" t="s">
        <v>43</v>
      </c>
      <c r="H31" s="29">
        <f t="shared" ref="H31" si="7">J31-I31</f>
        <v>0.1972222222222223</v>
      </c>
      <c r="I31" s="30">
        <v>0.54166666666666663</v>
      </c>
      <c r="J31" s="30">
        <v>0.73888888888888893</v>
      </c>
    </row>
    <row r="32" spans="1:10" ht="63" x14ac:dyDescent="0.2">
      <c r="A32" s="22">
        <v>45793</v>
      </c>
      <c r="B32" s="22" t="s">
        <v>18</v>
      </c>
      <c r="C32" s="27" t="s">
        <v>14</v>
      </c>
      <c r="D32" s="27" t="s">
        <v>19</v>
      </c>
      <c r="E32" s="27" t="s">
        <v>20</v>
      </c>
      <c r="F32" s="27" t="s">
        <v>16</v>
      </c>
      <c r="G32" s="28" t="s">
        <v>44</v>
      </c>
      <c r="H32" s="29">
        <f t="shared" ref="H32" si="8">J32-I32</f>
        <v>0.16666666666666669</v>
      </c>
      <c r="I32" s="30">
        <v>0.33333333333333331</v>
      </c>
      <c r="J32" s="30">
        <v>0.5</v>
      </c>
    </row>
    <row r="33" spans="1:10" ht="50.4" x14ac:dyDescent="0.2">
      <c r="A33" s="22">
        <v>45793</v>
      </c>
      <c r="B33" s="22" t="s">
        <v>18</v>
      </c>
      <c r="C33" s="27" t="s">
        <v>14</v>
      </c>
      <c r="D33" s="27" t="s">
        <v>19</v>
      </c>
      <c r="E33" s="27" t="s">
        <v>20</v>
      </c>
      <c r="F33" s="27" t="s">
        <v>16</v>
      </c>
      <c r="G33" s="28" t="s">
        <v>45</v>
      </c>
      <c r="H33" s="29">
        <f t="shared" si="0"/>
        <v>0.16666666666666674</v>
      </c>
      <c r="I33" s="30">
        <v>0.54166666666666663</v>
      </c>
      <c r="J33" s="30">
        <v>0.70833333333333337</v>
      </c>
    </row>
    <row r="34" spans="1:10" x14ac:dyDescent="0.2">
      <c r="A34" s="31">
        <v>45794</v>
      </c>
      <c r="B34" s="31" t="s">
        <v>23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45795</v>
      </c>
      <c r="B35" s="31" t="s">
        <v>24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ht="63" x14ac:dyDescent="0.2">
      <c r="A36" s="22">
        <v>45796</v>
      </c>
      <c r="B36" s="22" t="s">
        <v>25</v>
      </c>
      <c r="C36" s="27" t="s">
        <v>14</v>
      </c>
      <c r="D36" s="27" t="s">
        <v>19</v>
      </c>
      <c r="E36" s="27" t="s">
        <v>20</v>
      </c>
      <c r="F36" s="27" t="s">
        <v>16</v>
      </c>
      <c r="G36" s="28" t="s">
        <v>46</v>
      </c>
      <c r="H36" s="29">
        <f t="shared" si="0"/>
        <v>0.16666666666666669</v>
      </c>
      <c r="I36" s="30">
        <v>0.33333333333333331</v>
      </c>
      <c r="J36" s="30">
        <v>0.5</v>
      </c>
    </row>
    <row r="37" spans="1:10" ht="50.4" x14ac:dyDescent="0.2">
      <c r="A37" s="22">
        <v>45796</v>
      </c>
      <c r="B37" s="22" t="s">
        <v>25</v>
      </c>
      <c r="C37" s="27" t="s">
        <v>14</v>
      </c>
      <c r="D37" s="27" t="s">
        <v>19</v>
      </c>
      <c r="E37" s="27" t="s">
        <v>20</v>
      </c>
      <c r="F37" s="27" t="s">
        <v>16</v>
      </c>
      <c r="G37" s="28" t="s">
        <v>47</v>
      </c>
      <c r="H37" s="29">
        <f t="shared" ref="H37" si="9">J37-I37</f>
        <v>0.18194444444444446</v>
      </c>
      <c r="I37" s="30">
        <v>0.54166666666666663</v>
      </c>
      <c r="J37" s="30">
        <v>0.72361111111111109</v>
      </c>
    </row>
    <row r="38" spans="1:10" ht="88.2" x14ac:dyDescent="0.2">
      <c r="A38" s="22">
        <v>45797</v>
      </c>
      <c r="B38" s="22" t="s">
        <v>28</v>
      </c>
      <c r="C38" s="27" t="s">
        <v>14</v>
      </c>
      <c r="D38" s="27" t="s">
        <v>19</v>
      </c>
      <c r="E38" s="27" t="s">
        <v>20</v>
      </c>
      <c r="F38" s="27" t="s">
        <v>16</v>
      </c>
      <c r="G38" s="28" t="s">
        <v>48</v>
      </c>
      <c r="H38" s="29">
        <f t="shared" si="0"/>
        <v>0.16666666666666669</v>
      </c>
      <c r="I38" s="30">
        <v>0.33333333333333331</v>
      </c>
      <c r="J38" s="30">
        <v>0.5</v>
      </c>
    </row>
    <row r="39" spans="1:10" ht="50.4" x14ac:dyDescent="0.2">
      <c r="A39" s="22">
        <v>45797</v>
      </c>
      <c r="B39" s="22" t="s">
        <v>28</v>
      </c>
      <c r="C39" s="27" t="s">
        <v>14</v>
      </c>
      <c r="D39" s="27" t="s">
        <v>19</v>
      </c>
      <c r="E39" s="27" t="s">
        <v>20</v>
      </c>
      <c r="F39" s="27" t="s">
        <v>16</v>
      </c>
      <c r="G39" s="28" t="s">
        <v>47</v>
      </c>
      <c r="H39" s="29">
        <f t="shared" ref="H39" si="10">J39-I39</f>
        <v>0.19791666666666674</v>
      </c>
      <c r="I39" s="30">
        <v>0.54166666666666663</v>
      </c>
      <c r="J39" s="30">
        <v>0.73958333333333337</v>
      </c>
    </row>
    <row r="40" spans="1:10" ht="63" x14ac:dyDescent="0.2">
      <c r="A40" s="22">
        <v>45798</v>
      </c>
      <c r="B40" s="22" t="s">
        <v>31</v>
      </c>
      <c r="C40" s="27" t="s">
        <v>14</v>
      </c>
      <c r="D40" s="27" t="s">
        <v>19</v>
      </c>
      <c r="E40" s="27" t="s">
        <v>20</v>
      </c>
      <c r="F40" s="27" t="s">
        <v>16</v>
      </c>
      <c r="G40" s="28" t="s">
        <v>46</v>
      </c>
      <c r="H40" s="29">
        <f t="shared" si="0"/>
        <v>0.16666666666666669</v>
      </c>
      <c r="I40" s="30">
        <v>0.33333333333333331</v>
      </c>
      <c r="J40" s="30">
        <v>0.5</v>
      </c>
    </row>
    <row r="41" spans="1:10" ht="50.4" x14ac:dyDescent="0.2">
      <c r="A41" s="22">
        <v>45798</v>
      </c>
      <c r="B41" s="22" t="s">
        <v>31</v>
      </c>
      <c r="C41" s="27" t="s">
        <v>14</v>
      </c>
      <c r="D41" s="27" t="s">
        <v>19</v>
      </c>
      <c r="E41" s="27" t="s">
        <v>20</v>
      </c>
      <c r="F41" s="27" t="s">
        <v>16</v>
      </c>
      <c r="G41" s="28" t="s">
        <v>47</v>
      </c>
      <c r="H41" s="29">
        <f t="shared" ref="H41" si="11">J41-I41</f>
        <v>0.20902777777777781</v>
      </c>
      <c r="I41" s="30">
        <v>0.54166666666666663</v>
      </c>
      <c r="J41" s="30">
        <v>0.75069444444444444</v>
      </c>
    </row>
    <row r="42" spans="1:10" ht="63" x14ac:dyDescent="0.2">
      <c r="A42" s="22">
        <v>45799</v>
      </c>
      <c r="B42" s="22" t="s">
        <v>13</v>
      </c>
      <c r="C42" s="27" t="s">
        <v>14</v>
      </c>
      <c r="D42" s="27" t="s">
        <v>19</v>
      </c>
      <c r="E42" s="27" t="s">
        <v>20</v>
      </c>
      <c r="F42" s="27" t="s">
        <v>16</v>
      </c>
      <c r="G42" s="28" t="s">
        <v>46</v>
      </c>
      <c r="H42" s="29">
        <f t="shared" si="0"/>
        <v>0.16666666666666669</v>
      </c>
      <c r="I42" s="30">
        <v>0.33333333333333331</v>
      </c>
      <c r="J42" s="30">
        <v>0.5</v>
      </c>
    </row>
    <row r="43" spans="1:10" ht="50.4" x14ac:dyDescent="0.2">
      <c r="A43" s="22">
        <v>45799</v>
      </c>
      <c r="B43" s="22" t="s">
        <v>13</v>
      </c>
      <c r="C43" s="27" t="s">
        <v>14</v>
      </c>
      <c r="D43" s="27" t="s">
        <v>19</v>
      </c>
      <c r="E43" s="27" t="s">
        <v>20</v>
      </c>
      <c r="F43" s="27" t="s">
        <v>16</v>
      </c>
      <c r="G43" s="28" t="s">
        <v>47</v>
      </c>
      <c r="H43" s="29">
        <f t="shared" ref="H43" si="12">J43-I43</f>
        <v>0.18055555555555558</v>
      </c>
      <c r="I43" s="30">
        <v>0.54166666666666663</v>
      </c>
      <c r="J43" s="30">
        <v>0.72222222222222221</v>
      </c>
    </row>
    <row r="44" spans="1:10" ht="63" x14ac:dyDescent="0.2">
      <c r="A44" s="22">
        <v>45800</v>
      </c>
      <c r="B44" s="22" t="s">
        <v>18</v>
      </c>
      <c r="C44" s="27" t="s">
        <v>14</v>
      </c>
      <c r="D44" s="27" t="s">
        <v>19</v>
      </c>
      <c r="E44" s="27" t="s">
        <v>20</v>
      </c>
      <c r="F44" s="27" t="s">
        <v>16</v>
      </c>
      <c r="G44" s="28" t="s">
        <v>46</v>
      </c>
      <c r="H44" s="29">
        <f t="shared" ref="H44" si="13">J44-I44</f>
        <v>0.16666666666666669</v>
      </c>
      <c r="I44" s="30">
        <v>0.33333333333333331</v>
      </c>
      <c r="J44" s="30">
        <v>0.5</v>
      </c>
    </row>
    <row r="45" spans="1:10" ht="37.799999999999997" x14ac:dyDescent="0.2">
      <c r="A45" s="22">
        <v>45800</v>
      </c>
      <c r="B45" s="22" t="s">
        <v>18</v>
      </c>
      <c r="C45" s="27" t="s">
        <v>14</v>
      </c>
      <c r="D45" s="27" t="s">
        <v>19</v>
      </c>
      <c r="E45" s="27" t="s">
        <v>20</v>
      </c>
      <c r="F45" s="27" t="s">
        <v>16</v>
      </c>
      <c r="G45" s="28" t="s">
        <v>49</v>
      </c>
      <c r="H45" s="29">
        <f t="shared" si="0"/>
        <v>0.20000000000000007</v>
      </c>
      <c r="I45" s="30">
        <v>0.54166666666666663</v>
      </c>
      <c r="J45" s="30">
        <v>0.7416666666666667</v>
      </c>
    </row>
    <row r="46" spans="1:10" x14ac:dyDescent="0.2">
      <c r="A46" s="31">
        <v>45801</v>
      </c>
      <c r="B46" s="31" t="s">
        <v>23</v>
      </c>
      <c r="C46" s="32"/>
      <c r="D46" s="32"/>
      <c r="E46" s="32"/>
      <c r="F46" s="32"/>
      <c r="G46" s="33"/>
      <c r="H46" s="34">
        <f t="shared" si="0"/>
        <v>0</v>
      </c>
      <c r="I46" s="35"/>
      <c r="J46" s="35"/>
    </row>
    <row r="47" spans="1:10" x14ac:dyDescent="0.2">
      <c r="A47" s="31">
        <v>45802</v>
      </c>
      <c r="B47" s="31" t="s">
        <v>24</v>
      </c>
      <c r="C47" s="32"/>
      <c r="D47" s="32"/>
      <c r="E47" s="32"/>
      <c r="F47" s="32"/>
      <c r="G47" s="33"/>
      <c r="H47" s="34">
        <f t="shared" si="0"/>
        <v>0</v>
      </c>
      <c r="I47" s="35"/>
      <c r="J47" s="35"/>
    </row>
    <row r="48" spans="1:10" ht="88.2" x14ac:dyDescent="0.2">
      <c r="A48" s="22">
        <v>45803</v>
      </c>
      <c r="B48" s="22" t="s">
        <v>25</v>
      </c>
      <c r="C48" s="27" t="s">
        <v>14</v>
      </c>
      <c r="D48" s="27" t="s">
        <v>19</v>
      </c>
      <c r="E48" s="27" t="s">
        <v>20</v>
      </c>
      <c r="F48" s="27" t="s">
        <v>16</v>
      </c>
      <c r="G48" s="28" t="s">
        <v>50</v>
      </c>
      <c r="H48" s="29">
        <f t="shared" si="0"/>
        <v>0.16666666666666669</v>
      </c>
      <c r="I48" s="30">
        <v>0.33333333333333331</v>
      </c>
      <c r="J48" s="30">
        <v>0.5</v>
      </c>
    </row>
    <row r="49" spans="1:10" ht="50.4" x14ac:dyDescent="0.2">
      <c r="A49" s="22">
        <v>45803</v>
      </c>
      <c r="B49" s="22" t="s">
        <v>25</v>
      </c>
      <c r="C49" s="27" t="s">
        <v>14</v>
      </c>
      <c r="D49" s="27" t="s">
        <v>19</v>
      </c>
      <c r="E49" s="27" t="s">
        <v>20</v>
      </c>
      <c r="F49" s="27" t="s">
        <v>16</v>
      </c>
      <c r="G49" s="28" t="s">
        <v>51</v>
      </c>
      <c r="H49" s="29">
        <f t="shared" ref="H49" si="14">J49-I49</f>
        <v>0.16805555555555562</v>
      </c>
      <c r="I49" s="30">
        <v>0.54166666666666663</v>
      </c>
      <c r="J49" s="30">
        <v>0.70972222222222225</v>
      </c>
    </row>
    <row r="50" spans="1:10" ht="100.8" x14ac:dyDescent="0.2">
      <c r="A50" s="22">
        <v>45804</v>
      </c>
      <c r="B50" s="22" t="s">
        <v>28</v>
      </c>
      <c r="C50" s="27" t="s">
        <v>14</v>
      </c>
      <c r="D50" s="27" t="s">
        <v>19</v>
      </c>
      <c r="E50" s="27" t="s">
        <v>20</v>
      </c>
      <c r="F50" s="27" t="s">
        <v>16</v>
      </c>
      <c r="G50" s="28" t="s">
        <v>52</v>
      </c>
      <c r="H50" s="29">
        <f t="shared" si="0"/>
        <v>0.16666666666666669</v>
      </c>
      <c r="I50" s="30">
        <v>0.33333333333333331</v>
      </c>
      <c r="J50" s="30">
        <v>0.5</v>
      </c>
    </row>
    <row r="51" spans="1:10" ht="50.4" x14ac:dyDescent="0.2">
      <c r="A51" s="22">
        <v>45804</v>
      </c>
      <c r="B51" s="22" t="s">
        <v>28</v>
      </c>
      <c r="C51" s="27" t="s">
        <v>14</v>
      </c>
      <c r="D51" s="27" t="s">
        <v>19</v>
      </c>
      <c r="E51" s="27" t="s">
        <v>20</v>
      </c>
      <c r="F51" s="27" t="s">
        <v>16</v>
      </c>
      <c r="G51" s="28" t="s">
        <v>51</v>
      </c>
      <c r="H51" s="29">
        <f t="shared" ref="H51" si="15">J51-I51</f>
        <v>0.18472222222222223</v>
      </c>
      <c r="I51" s="30">
        <v>0.54166666666666663</v>
      </c>
      <c r="J51" s="30">
        <v>0.72638888888888886</v>
      </c>
    </row>
    <row r="52" spans="1:10" ht="100.8" x14ac:dyDescent="0.2">
      <c r="A52" s="22">
        <v>45805</v>
      </c>
      <c r="B52" s="22" t="s">
        <v>31</v>
      </c>
      <c r="C52" s="27" t="s">
        <v>14</v>
      </c>
      <c r="D52" s="27" t="s">
        <v>19</v>
      </c>
      <c r="E52" s="27" t="s">
        <v>20</v>
      </c>
      <c r="F52" s="27" t="s">
        <v>16</v>
      </c>
      <c r="G52" s="28" t="s">
        <v>52</v>
      </c>
      <c r="H52" s="29">
        <f t="shared" si="0"/>
        <v>0.16666666666666669</v>
      </c>
      <c r="I52" s="30">
        <v>0.33333333333333331</v>
      </c>
      <c r="J52" s="30">
        <v>0.5</v>
      </c>
    </row>
    <row r="53" spans="1:10" ht="50.4" x14ac:dyDescent="0.2">
      <c r="A53" s="22">
        <v>45805</v>
      </c>
      <c r="B53" s="22" t="s">
        <v>31</v>
      </c>
      <c r="C53" s="27" t="s">
        <v>14</v>
      </c>
      <c r="D53" s="27" t="s">
        <v>19</v>
      </c>
      <c r="E53" s="27" t="s">
        <v>20</v>
      </c>
      <c r="F53" s="27" t="s">
        <v>16</v>
      </c>
      <c r="G53" s="28" t="s">
        <v>51</v>
      </c>
      <c r="H53" s="29">
        <f t="shared" ref="H53" si="16">J53-I53</f>
        <v>0.18472222222222223</v>
      </c>
      <c r="I53" s="30">
        <v>0.54166666666666663</v>
      </c>
      <c r="J53" s="30">
        <v>0.72638888888888886</v>
      </c>
    </row>
    <row r="54" spans="1:10" ht="88.2" x14ac:dyDescent="0.2">
      <c r="A54" s="22">
        <v>45806</v>
      </c>
      <c r="B54" s="22" t="s">
        <v>13</v>
      </c>
      <c r="C54" s="27" t="s">
        <v>14</v>
      </c>
      <c r="D54" s="27" t="s">
        <v>19</v>
      </c>
      <c r="E54" s="27" t="s">
        <v>20</v>
      </c>
      <c r="F54" s="27" t="s">
        <v>16</v>
      </c>
      <c r="G54" s="28" t="s">
        <v>53</v>
      </c>
      <c r="H54" s="29">
        <f t="shared" si="0"/>
        <v>0.16666666666666669</v>
      </c>
      <c r="I54" s="30">
        <v>0.33333333333333331</v>
      </c>
      <c r="J54" s="30">
        <v>0.5</v>
      </c>
    </row>
    <row r="55" spans="1:10" ht="75.599999999999994" x14ac:dyDescent="0.2">
      <c r="A55" s="22">
        <v>45806</v>
      </c>
      <c r="B55" s="22" t="s">
        <v>13</v>
      </c>
      <c r="C55" s="27" t="s">
        <v>14</v>
      </c>
      <c r="D55" s="27" t="s">
        <v>19</v>
      </c>
      <c r="E55" s="27" t="s">
        <v>20</v>
      </c>
      <c r="F55" s="27" t="s">
        <v>16</v>
      </c>
      <c r="G55" s="28" t="s">
        <v>54</v>
      </c>
      <c r="H55" s="29">
        <f t="shared" ref="H55" si="17">J55-I55</f>
        <v>0.22222222222222221</v>
      </c>
      <c r="I55" s="30">
        <v>0.54166666666666663</v>
      </c>
      <c r="J55" s="30">
        <v>0.76388888888888884</v>
      </c>
    </row>
    <row r="56" spans="1:10" ht="88.2" x14ac:dyDescent="0.2">
      <c r="A56" s="22">
        <v>45807</v>
      </c>
      <c r="B56" s="22" t="s">
        <v>18</v>
      </c>
      <c r="C56" s="27" t="s">
        <v>14</v>
      </c>
      <c r="D56" s="27" t="s">
        <v>19</v>
      </c>
      <c r="E56" s="27" t="s">
        <v>20</v>
      </c>
      <c r="F56" s="27" t="s">
        <v>16</v>
      </c>
      <c r="G56" s="28" t="s">
        <v>53</v>
      </c>
      <c r="H56" s="29">
        <f t="shared" ref="H56" si="18">J56-I56</f>
        <v>0.18055555555555552</v>
      </c>
      <c r="I56" s="30">
        <v>0.33333333333333331</v>
      </c>
      <c r="J56" s="30">
        <v>0.51388888888888884</v>
      </c>
    </row>
    <row r="57" spans="1:10" ht="63" x14ac:dyDescent="0.2">
      <c r="A57" s="22">
        <v>45807</v>
      </c>
      <c r="B57" s="22" t="s">
        <v>18</v>
      </c>
      <c r="C57" s="27" t="s">
        <v>14</v>
      </c>
      <c r="D57" s="27" t="s">
        <v>19</v>
      </c>
      <c r="E57" s="27" t="s">
        <v>20</v>
      </c>
      <c r="F57" s="27" t="s">
        <v>16</v>
      </c>
      <c r="G57" s="28" t="s">
        <v>55</v>
      </c>
      <c r="H57" s="29">
        <f t="shared" si="0"/>
        <v>0.17361111111111116</v>
      </c>
      <c r="I57" s="30">
        <v>0.54166666666666663</v>
      </c>
      <c r="J57" s="30">
        <v>0.71527777777777779</v>
      </c>
    </row>
    <row r="58" spans="1:10" ht="13.95" customHeight="1" x14ac:dyDescent="0.25">
      <c r="A58" s="31">
        <v>45808</v>
      </c>
      <c r="B58" s="31" t="s">
        <v>23</v>
      </c>
      <c r="C58" s="87"/>
      <c r="D58" s="87"/>
      <c r="E58" s="87"/>
      <c r="F58" s="32"/>
      <c r="G58" s="87"/>
      <c r="H58" s="34">
        <f t="shared" si="0"/>
        <v>0</v>
      </c>
      <c r="I58" s="88"/>
      <c r="J58" s="32"/>
    </row>
    <row r="59" spans="1:10" ht="13.95" customHeight="1" thickBot="1" x14ac:dyDescent="0.3">
      <c r="A59" s="46"/>
      <c r="B59" s="45"/>
      <c r="C59" s="45"/>
      <c r="D59" s="45"/>
      <c r="E59" s="45"/>
      <c r="F59" s="45"/>
      <c r="G59" s="45"/>
      <c r="H59" s="36"/>
      <c r="I59" s="37"/>
    </row>
    <row r="60" spans="1:10" ht="13.95" customHeight="1" x14ac:dyDescent="0.25">
      <c r="A60" s="4"/>
      <c r="B60" s="4"/>
      <c r="C60" s="5"/>
      <c r="D60" s="6"/>
      <c r="E60" s="7" t="s">
        <v>56</v>
      </c>
      <c r="F60" s="8">
        <f>F61*8</f>
        <v>168</v>
      </c>
      <c r="H60" s="40"/>
    </row>
    <row r="61" spans="1:10" ht="13.95" customHeight="1" thickBot="1" x14ac:dyDescent="0.3">
      <c r="A61" s="4"/>
      <c r="B61" s="4"/>
      <c r="C61" s="9"/>
      <c r="D61" s="2"/>
      <c r="E61" s="10" t="s">
        <v>57</v>
      </c>
      <c r="F61" s="11">
        <v>21</v>
      </c>
      <c r="H61" s="40"/>
    </row>
    <row r="62" spans="1:10" ht="13.95" customHeight="1" thickBot="1" x14ac:dyDescent="0.3">
      <c r="A62" s="107" t="s">
        <v>58</v>
      </c>
      <c r="B62" s="107"/>
      <c r="C62" s="107"/>
      <c r="D62" s="12"/>
      <c r="E62" s="2"/>
      <c r="F62" s="2"/>
      <c r="H62" s="40"/>
    </row>
    <row r="63" spans="1:10" ht="13.8" x14ac:dyDescent="0.25">
      <c r="A63" s="13"/>
      <c r="B63" s="13"/>
      <c r="C63" s="6"/>
      <c r="D63" s="6"/>
      <c r="E63" s="14" t="s">
        <v>59</v>
      </c>
      <c r="F63" s="15">
        <f>SUMIF(F9:F58,"Billable",H9:H58)</f>
        <v>0</v>
      </c>
      <c r="H63" s="38"/>
    </row>
    <row r="64" spans="1:10" ht="15" customHeight="1" thickBot="1" x14ac:dyDescent="0.3">
      <c r="A64" s="108" t="s">
        <v>60</v>
      </c>
      <c r="B64" s="108"/>
      <c r="C64" s="108"/>
      <c r="D64" s="16"/>
      <c r="E64" s="17" t="s">
        <v>61</v>
      </c>
      <c r="F64" s="18">
        <f>SUMIF(F9:F58,"Non-Billable",H9:H58)</f>
        <v>7.7368055555555593</v>
      </c>
      <c r="H64" s="40"/>
    </row>
    <row r="65" spans="1:8" ht="14.4" thickBot="1" x14ac:dyDescent="0.3">
      <c r="A65" s="2"/>
      <c r="B65" s="2"/>
      <c r="C65" s="2"/>
      <c r="D65" s="2"/>
      <c r="E65" s="19" t="s">
        <v>62</v>
      </c>
      <c r="F65" s="44">
        <f>F63+F64</f>
        <v>7.7368055555555593</v>
      </c>
      <c r="H65" s="40"/>
    </row>
    <row r="66" spans="1:8" ht="13.8" thickBot="1" x14ac:dyDescent="0.3">
      <c r="A66" s="2"/>
      <c r="B66" s="2"/>
      <c r="C66" s="2"/>
      <c r="D66" s="2"/>
      <c r="E66" s="2"/>
      <c r="F66" s="2"/>
      <c r="H66" s="40"/>
    </row>
    <row r="67" spans="1:8" ht="13.8" thickBot="1" x14ac:dyDescent="0.3">
      <c r="A67" s="2"/>
      <c r="B67" s="2"/>
      <c r="C67" s="2"/>
      <c r="D67" s="2"/>
      <c r="E67" s="20" t="s">
        <v>63</v>
      </c>
      <c r="F67" s="21"/>
      <c r="H67" s="40"/>
    </row>
    <row r="68" spans="1:8" ht="13.2" thickBot="1" x14ac:dyDescent="0.25">
      <c r="E68" s="39"/>
      <c r="H68" s="40"/>
    </row>
  </sheetData>
  <mergeCells count="2">
    <mergeCell ref="A62:C62"/>
    <mergeCell ref="A64:C64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68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58:E60 D62:E64 E67">
    <cfRule type="containsText" dxfId="70" priority="1" operator="containsText" text="Religious Leave">
      <formula>NOT(ISERROR(SEARCH("Religious Leave",D58)))</formula>
    </cfRule>
    <cfRule type="containsText" dxfId="69" priority="2" operator="containsText" text="Birthday Leave">
      <formula>NOT(ISERROR(SEARCH("Birthday Leave",D58)))</formula>
    </cfRule>
    <cfRule type="containsText" dxfId="68" priority="3" operator="containsText" text="Study Leave">
      <formula>NOT(ISERROR(SEARCH("Study Leave",D58)))</formula>
    </cfRule>
    <cfRule type="containsText" dxfId="67" priority="4" operator="containsText" text="Family Responsibility Leave">
      <formula>NOT(ISERROR(SEARCH("Family Responsibility Leave",D58)))</formula>
    </cfRule>
    <cfRule type="containsText" dxfId="66" priority="5" operator="containsText" text="Sick Leave">
      <formula>NOT(ISERROR(SEARCH("Sick Leave",D58)))</formula>
    </cfRule>
    <cfRule type="containsText" dxfId="65" priority="6" operator="containsText" text="Annual Leave">
      <formula>NOT(ISERROR(SEARCH("Annual Leave",D58)))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57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F9:F58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C9:C57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E9:E57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64</v>
      </c>
      <c r="C5" s="37"/>
      <c r="H5" s="40"/>
    </row>
    <row r="6" spans="1:10" x14ac:dyDescent="0.2">
      <c r="A6" s="37" t="s">
        <v>2</v>
      </c>
      <c r="B6" s="72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24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25</v>
      </c>
      <c r="C10" s="27" t="s">
        <v>14</v>
      </c>
      <c r="D10" s="27" t="s">
        <v>64</v>
      </c>
      <c r="E10" s="27" t="s">
        <v>65</v>
      </c>
      <c r="F10" s="27" t="s">
        <v>66</v>
      </c>
      <c r="G10" s="28" t="s">
        <v>67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28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31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23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24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25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31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23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24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25</v>
      </c>
      <c r="C24" s="48" t="s">
        <v>14</v>
      </c>
      <c r="D24" s="48"/>
      <c r="E24" s="48" t="s">
        <v>15</v>
      </c>
      <c r="F24" s="48" t="s">
        <v>16</v>
      </c>
      <c r="G24" s="49" t="s">
        <v>68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31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23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24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25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28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31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23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24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25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56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57</v>
      </c>
      <c r="F41" s="11">
        <v>20</v>
      </c>
      <c r="H41" s="40"/>
    </row>
    <row r="42" spans="1:10" ht="13.95" customHeight="1" thickBot="1" x14ac:dyDescent="0.3">
      <c r="A42" s="107" t="s">
        <v>58</v>
      </c>
      <c r="B42" s="107"/>
      <c r="C42" s="107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59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08" t="s">
        <v>60</v>
      </c>
      <c r="B44" s="108"/>
      <c r="C44" s="108"/>
      <c r="D44" s="16"/>
      <c r="E44" s="17" t="s">
        <v>61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62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63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64</v>
      </c>
      <c r="C5" s="37"/>
      <c r="H5" s="40"/>
    </row>
    <row r="6" spans="1:10" x14ac:dyDescent="0.2">
      <c r="A6" s="37" t="s">
        <v>2</v>
      </c>
      <c r="B6" s="72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28</v>
      </c>
      <c r="C9" s="27" t="s">
        <v>14</v>
      </c>
      <c r="D9" s="27" t="s">
        <v>64</v>
      </c>
      <c r="E9" s="27" t="s">
        <v>65</v>
      </c>
      <c r="F9" s="27" t="s">
        <v>66</v>
      </c>
      <c r="G9" s="28" t="s">
        <v>67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31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13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18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23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24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25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28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31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13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18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23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24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25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28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31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13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18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23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24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25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28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31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13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18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23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24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25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28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31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13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56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57</v>
      </c>
      <c r="F42" s="11">
        <v>23</v>
      </c>
      <c r="H42" s="40"/>
    </row>
    <row r="43" spans="1:10" ht="13.95" customHeight="1" thickBot="1" x14ac:dyDescent="0.3">
      <c r="A43" s="107" t="s">
        <v>58</v>
      </c>
      <c r="B43" s="107"/>
      <c r="C43" s="107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59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08" t="s">
        <v>60</v>
      </c>
      <c r="B45" s="108"/>
      <c r="C45" s="108"/>
      <c r="D45" s="16"/>
      <c r="E45" s="17" t="s">
        <v>61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62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63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64</v>
      </c>
      <c r="C5" s="37"/>
      <c r="H5" s="40"/>
    </row>
    <row r="6" spans="1:10" x14ac:dyDescent="0.2">
      <c r="A6" s="37" t="s">
        <v>2</v>
      </c>
      <c r="B6" s="72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18</v>
      </c>
      <c r="C9" s="27" t="s">
        <v>14</v>
      </c>
      <c r="D9" s="27" t="s">
        <v>64</v>
      </c>
      <c r="E9" s="27" t="s">
        <v>65</v>
      </c>
      <c r="F9" s="27" t="s">
        <v>66</v>
      </c>
      <c r="G9" s="28" t="s">
        <v>67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23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24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25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28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31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13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23</v>
      </c>
      <c r="C17" s="32"/>
      <c r="D17" s="32"/>
      <c r="E17" s="32"/>
      <c r="F17" s="32"/>
      <c r="G17" s="33" t="s">
        <v>69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24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25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28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31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13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23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24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25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28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31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13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23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24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25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28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31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13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18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23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24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56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57</v>
      </c>
      <c r="F42" s="11">
        <v>21</v>
      </c>
      <c r="H42" s="40"/>
    </row>
    <row r="43" spans="1:10" ht="13.95" customHeight="1" thickBot="1" x14ac:dyDescent="0.3">
      <c r="A43" s="107" t="s">
        <v>58</v>
      </c>
      <c r="B43" s="107"/>
      <c r="C43" s="107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59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08" t="s">
        <v>60</v>
      </c>
      <c r="B45" s="108"/>
      <c r="C45" s="108"/>
      <c r="D45" s="16"/>
      <c r="E45" s="17" t="s">
        <v>61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62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63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64</v>
      </c>
      <c r="C5" s="37"/>
      <c r="H5" s="40"/>
    </row>
    <row r="6" spans="1:10" x14ac:dyDescent="0.2">
      <c r="A6" s="37" t="s">
        <v>2</v>
      </c>
      <c r="B6" s="72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25</v>
      </c>
      <c r="C9" s="27" t="s">
        <v>14</v>
      </c>
      <c r="D9" s="27" t="s">
        <v>64</v>
      </c>
      <c r="E9" s="27" t="s">
        <v>65</v>
      </c>
      <c r="F9" s="27" t="s">
        <v>66</v>
      </c>
      <c r="G9" s="28" t="s">
        <v>67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28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31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13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23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24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25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28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31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13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23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24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25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28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31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13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23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24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25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28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31</v>
      </c>
      <c r="C32" s="48" t="s">
        <v>14</v>
      </c>
      <c r="D32" s="48"/>
      <c r="E32" s="48" t="s">
        <v>15</v>
      </c>
      <c r="F32" s="48" t="s">
        <v>16</v>
      </c>
      <c r="G32" s="49" t="s">
        <v>70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13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23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24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25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28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56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57</v>
      </c>
      <c r="F41" s="11">
        <v>21</v>
      </c>
      <c r="H41" s="40"/>
    </row>
    <row r="42" spans="1:10" ht="13.95" customHeight="1" thickBot="1" x14ac:dyDescent="0.3">
      <c r="A42" s="107" t="s">
        <v>58</v>
      </c>
      <c r="B42" s="107"/>
      <c r="C42" s="107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59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08" t="s">
        <v>60</v>
      </c>
      <c r="B44" s="108"/>
      <c r="C44" s="108"/>
      <c r="D44" s="16"/>
      <c r="E44" s="17" t="s">
        <v>61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62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63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0"/>
      <c r="B1" s="80"/>
      <c r="C1" s="80"/>
      <c r="D1" s="80"/>
      <c r="E1" s="80"/>
      <c r="F1" s="80"/>
    </row>
    <row r="2" spans="1:15" x14ac:dyDescent="0.2">
      <c r="A2" s="79"/>
      <c r="B2" s="79"/>
      <c r="C2" s="84"/>
      <c r="D2" s="84"/>
      <c r="E2" s="84"/>
      <c r="F2" s="84"/>
    </row>
    <row r="3" spans="1:15" x14ac:dyDescent="0.2">
      <c r="A3" s="79"/>
      <c r="B3" s="79"/>
      <c r="C3" s="85"/>
      <c r="D3" s="85"/>
      <c r="E3" s="85"/>
      <c r="F3" s="85"/>
    </row>
    <row r="4" spans="1:15" x14ac:dyDescent="0.2">
      <c r="A4" s="79"/>
      <c r="B4" s="79"/>
      <c r="C4" s="86"/>
      <c r="D4" s="86"/>
      <c r="E4" s="86"/>
      <c r="F4" s="86"/>
    </row>
    <row r="5" spans="1:15" x14ac:dyDescent="0.2">
      <c r="A5" s="37" t="s">
        <v>0</v>
      </c>
      <c r="B5" s="23" t="s">
        <v>64</v>
      </c>
      <c r="C5" s="86"/>
      <c r="D5" s="86"/>
      <c r="E5" s="86"/>
      <c r="F5" s="86"/>
    </row>
    <row r="6" spans="1:15" x14ac:dyDescent="0.2">
      <c r="A6" s="79" t="s">
        <v>71</v>
      </c>
      <c r="B6" s="81">
        <f>F17</f>
        <v>200</v>
      </c>
      <c r="C6" s="84"/>
      <c r="D6" s="85"/>
      <c r="E6" s="85"/>
      <c r="F6" s="85"/>
    </row>
    <row r="7" spans="1:15" ht="13.5" customHeight="1" x14ac:dyDescent="0.2">
      <c r="A7" s="73"/>
      <c r="B7" s="74"/>
      <c r="C7" s="74"/>
      <c r="D7" s="85"/>
      <c r="E7" s="85"/>
      <c r="F7" s="85"/>
    </row>
    <row r="8" spans="1:15" ht="27.45" customHeight="1" x14ac:dyDescent="0.2">
      <c r="A8" s="114" t="s">
        <v>72</v>
      </c>
      <c r="B8" s="114"/>
      <c r="C8" s="114"/>
      <c r="D8" s="114"/>
      <c r="E8" s="114"/>
      <c r="F8" s="114"/>
    </row>
    <row r="9" spans="1:15" ht="13.5" customHeight="1" thickBot="1" x14ac:dyDescent="0.25">
      <c r="A9" s="82" t="s">
        <v>73</v>
      </c>
      <c r="B9" s="111" t="s">
        <v>74</v>
      </c>
      <c r="C9" s="112"/>
      <c r="D9" s="111" t="s">
        <v>75</v>
      </c>
      <c r="E9" s="112"/>
      <c r="F9" s="83" t="s">
        <v>76</v>
      </c>
    </row>
    <row r="10" spans="1:15" x14ac:dyDescent="0.2">
      <c r="A10" s="78">
        <v>45566</v>
      </c>
      <c r="B10" s="113" t="s">
        <v>77</v>
      </c>
      <c r="C10" s="113"/>
      <c r="D10" s="113" t="s">
        <v>78</v>
      </c>
      <c r="E10" s="113"/>
      <c r="F10" s="77">
        <v>200</v>
      </c>
      <c r="G10" s="109" t="s">
        <v>79</v>
      </c>
      <c r="H10" s="110"/>
      <c r="I10" s="110"/>
      <c r="J10" s="110"/>
      <c r="K10" s="110"/>
      <c r="L10" s="110"/>
      <c r="M10" s="110"/>
      <c r="N10" s="110"/>
      <c r="O10" s="110"/>
    </row>
    <row r="11" spans="1:15" x14ac:dyDescent="0.2">
      <c r="A11" s="78">
        <v>45566</v>
      </c>
      <c r="B11" s="115" t="s">
        <v>80</v>
      </c>
      <c r="C11" s="116"/>
      <c r="D11" s="113" t="s">
        <v>81</v>
      </c>
      <c r="E11" s="113"/>
      <c r="F11" s="77"/>
    </row>
    <row r="12" spans="1:15" x14ac:dyDescent="0.2">
      <c r="A12" s="78">
        <v>45566</v>
      </c>
      <c r="B12" s="115" t="s">
        <v>82</v>
      </c>
      <c r="C12" s="116"/>
      <c r="D12" s="113"/>
      <c r="E12" s="113"/>
      <c r="F12" s="77"/>
    </row>
    <row r="13" spans="1:15" x14ac:dyDescent="0.2">
      <c r="A13" s="78">
        <v>45566</v>
      </c>
      <c r="B13" s="115"/>
      <c r="C13" s="116"/>
      <c r="D13" s="113"/>
      <c r="E13" s="113"/>
      <c r="F13" s="77"/>
    </row>
    <row r="14" spans="1:15" x14ac:dyDescent="0.2">
      <c r="A14" s="78">
        <v>45566</v>
      </c>
      <c r="B14" s="115"/>
      <c r="C14" s="116"/>
      <c r="D14" s="113"/>
      <c r="E14" s="113"/>
      <c r="F14" s="77"/>
    </row>
    <row r="15" spans="1:15" x14ac:dyDescent="0.2">
      <c r="A15" s="78">
        <v>45566</v>
      </c>
      <c r="B15" s="120"/>
      <c r="C15" s="121"/>
      <c r="D15" s="113"/>
      <c r="E15" s="113"/>
      <c r="F15" s="77"/>
    </row>
    <row r="16" spans="1:15" ht="13.2" thickBot="1" x14ac:dyDescent="0.25">
      <c r="A16" s="78">
        <v>45566</v>
      </c>
      <c r="B16" s="115"/>
      <c r="C16" s="116"/>
      <c r="D16" s="113"/>
      <c r="E16" s="113"/>
      <c r="F16" s="77"/>
    </row>
    <row r="17" spans="1:6" ht="13.5" customHeight="1" thickBot="1" x14ac:dyDescent="0.25">
      <c r="A17" s="117" t="s">
        <v>83</v>
      </c>
      <c r="B17" s="118"/>
      <c r="C17" s="118"/>
      <c r="D17" s="118"/>
      <c r="E17" s="119"/>
      <c r="F17" s="76">
        <f>SUM(F10:F16)</f>
        <v>200</v>
      </c>
    </row>
    <row r="18" spans="1:6" x14ac:dyDescent="0.2">
      <c r="A18" s="73"/>
      <c r="B18" s="74"/>
      <c r="C18" s="74"/>
      <c r="D18" s="74"/>
      <c r="E18" s="75"/>
      <c r="F18" s="75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6" t="s">
        <v>14</v>
      </c>
      <c r="D2" s="53" t="s">
        <v>84</v>
      </c>
      <c r="F2" s="52" t="s">
        <v>7</v>
      </c>
      <c r="H2" s="52" t="s">
        <v>85</v>
      </c>
      <c r="K2" s="53" t="s">
        <v>66</v>
      </c>
    </row>
    <row r="3" spans="2:11" x14ac:dyDescent="0.3">
      <c r="B3" s="66" t="s">
        <v>86</v>
      </c>
      <c r="D3" s="71" t="s">
        <v>87</v>
      </c>
      <c r="F3" s="55" t="s">
        <v>65</v>
      </c>
      <c r="H3" s="89" t="s">
        <v>88</v>
      </c>
      <c r="K3" s="56" t="s">
        <v>16</v>
      </c>
    </row>
    <row r="4" spans="2:11" x14ac:dyDescent="0.3">
      <c r="B4" s="66" t="s">
        <v>89</v>
      </c>
      <c r="D4" s="54" t="s">
        <v>90</v>
      </c>
      <c r="F4" s="57" t="s">
        <v>91</v>
      </c>
      <c r="H4" s="68" t="s">
        <v>92</v>
      </c>
      <c r="K4" s="58" t="s">
        <v>66</v>
      </c>
    </row>
    <row r="5" spans="2:11" x14ac:dyDescent="0.3">
      <c r="B5" s="66" t="s">
        <v>93</v>
      </c>
      <c r="D5" s="71" t="s">
        <v>94</v>
      </c>
      <c r="F5" s="59" t="s">
        <v>95</v>
      </c>
      <c r="H5" s="90" t="s">
        <v>96</v>
      </c>
    </row>
    <row r="6" spans="2:11" x14ac:dyDescent="0.3">
      <c r="B6" s="66" t="s">
        <v>97</v>
      </c>
      <c r="D6" s="54" t="s">
        <v>98</v>
      </c>
      <c r="F6" s="57" t="s">
        <v>99</v>
      </c>
      <c r="H6" s="91" t="s">
        <v>100</v>
      </c>
    </row>
    <row r="7" spans="2:11" x14ac:dyDescent="0.3">
      <c r="B7" s="66" t="s">
        <v>101</v>
      </c>
      <c r="D7" s="71" t="s">
        <v>102</v>
      </c>
      <c r="F7" s="59" t="s">
        <v>103</v>
      </c>
      <c r="H7" s="68" t="s">
        <v>104</v>
      </c>
    </row>
    <row r="8" spans="2:11" x14ac:dyDescent="0.3">
      <c r="B8" s="66" t="s">
        <v>105</v>
      </c>
      <c r="D8" s="54" t="s">
        <v>106</v>
      </c>
      <c r="F8" s="57" t="s">
        <v>107</v>
      </c>
      <c r="H8" s="89" t="s">
        <v>108</v>
      </c>
      <c r="K8" s="52" t="s">
        <v>109</v>
      </c>
    </row>
    <row r="9" spans="2:11" x14ac:dyDescent="0.3">
      <c r="B9" s="66" t="s">
        <v>110</v>
      </c>
      <c r="D9" s="71" t="s">
        <v>111</v>
      </c>
      <c r="F9" s="59" t="s">
        <v>112</v>
      </c>
      <c r="H9" s="67" t="s">
        <v>113</v>
      </c>
      <c r="K9" s="52" t="s">
        <v>78</v>
      </c>
    </row>
    <row r="10" spans="2:11" x14ac:dyDescent="0.3">
      <c r="B10" s="66" t="s">
        <v>114</v>
      </c>
      <c r="D10" s="54" t="s">
        <v>115</v>
      </c>
      <c r="F10" s="57" t="s">
        <v>116</v>
      </c>
      <c r="H10" s="92" t="s">
        <v>117</v>
      </c>
    </row>
    <row r="11" spans="2:11" x14ac:dyDescent="0.3">
      <c r="B11" s="66" t="s">
        <v>118</v>
      </c>
      <c r="D11" s="71" t="s">
        <v>119</v>
      </c>
      <c r="F11" s="59" t="s">
        <v>120</v>
      </c>
      <c r="H11" s="68" t="s">
        <v>121</v>
      </c>
      <c r="K11" s="52" t="s">
        <v>122</v>
      </c>
    </row>
    <row r="12" spans="2:11" x14ac:dyDescent="0.3">
      <c r="B12" s="66" t="s">
        <v>123</v>
      </c>
      <c r="F12" s="57" t="s">
        <v>124</v>
      </c>
      <c r="H12" s="93" t="s">
        <v>125</v>
      </c>
      <c r="K12" s="52" t="s">
        <v>126</v>
      </c>
    </row>
    <row r="13" spans="2:11" x14ac:dyDescent="0.3">
      <c r="B13" s="66" t="s">
        <v>127</v>
      </c>
      <c r="F13" s="59" t="s">
        <v>128</v>
      </c>
      <c r="H13" s="93" t="s">
        <v>129</v>
      </c>
    </row>
    <row r="14" spans="2:11" x14ac:dyDescent="0.3">
      <c r="B14" s="66" t="s">
        <v>130</v>
      </c>
      <c r="D14" s="60"/>
      <c r="F14" s="57" t="s">
        <v>131</v>
      </c>
      <c r="H14" s="94" t="s">
        <v>132</v>
      </c>
    </row>
    <row r="15" spans="2:11" x14ac:dyDescent="0.3">
      <c r="B15" s="66" t="s">
        <v>133</v>
      </c>
      <c r="D15" s="61"/>
      <c r="F15" s="59" t="s">
        <v>134</v>
      </c>
      <c r="H15" s="93" t="s">
        <v>135</v>
      </c>
    </row>
    <row r="16" spans="2:11" x14ac:dyDescent="0.3">
      <c r="B16" s="66" t="s">
        <v>136</v>
      </c>
      <c r="D16" s="61"/>
      <c r="F16" s="57" t="s">
        <v>137</v>
      </c>
      <c r="H16" s="95" t="s">
        <v>138</v>
      </c>
    </row>
    <row r="17" spans="2:8" ht="27.6" x14ac:dyDescent="0.3">
      <c r="B17" s="66" t="s">
        <v>139</v>
      </c>
      <c r="D17" s="61"/>
      <c r="F17" s="59" t="s">
        <v>140</v>
      </c>
      <c r="H17" s="93" t="s">
        <v>141</v>
      </c>
    </row>
    <row r="18" spans="2:8" x14ac:dyDescent="0.3">
      <c r="B18" s="66" t="s">
        <v>142</v>
      </c>
      <c r="D18" s="61"/>
      <c r="F18" s="57" t="s">
        <v>143</v>
      </c>
      <c r="H18" s="95" t="s">
        <v>144</v>
      </c>
    </row>
    <row r="19" spans="2:8" x14ac:dyDescent="0.3">
      <c r="B19" s="66" t="s">
        <v>145</v>
      </c>
      <c r="D19" s="61"/>
      <c r="F19" s="59" t="s">
        <v>20</v>
      </c>
      <c r="H19" s="96" t="s">
        <v>146</v>
      </c>
    </row>
    <row r="20" spans="2:8" x14ac:dyDescent="0.3">
      <c r="B20" s="66" t="s">
        <v>147</v>
      </c>
      <c r="D20" s="61"/>
      <c r="F20" s="57" t="s">
        <v>148</v>
      </c>
      <c r="H20" s="94" t="s">
        <v>149</v>
      </c>
    </row>
    <row r="21" spans="2:8" x14ac:dyDescent="0.3">
      <c r="B21" s="66" t="s">
        <v>150</v>
      </c>
      <c r="D21" s="61"/>
      <c r="F21" s="59" t="s">
        <v>151</v>
      </c>
      <c r="H21" s="68" t="s">
        <v>152</v>
      </c>
    </row>
    <row r="22" spans="2:8" x14ac:dyDescent="0.3">
      <c r="B22" s="66" t="s">
        <v>153</v>
      </c>
      <c r="D22" s="61"/>
      <c r="F22" s="57" t="s">
        <v>154</v>
      </c>
      <c r="H22" s="97" t="s">
        <v>155</v>
      </c>
    </row>
    <row r="23" spans="2:8" x14ac:dyDescent="0.3">
      <c r="B23" s="66" t="s">
        <v>156</v>
      </c>
      <c r="D23" s="61"/>
      <c r="F23" s="59" t="s">
        <v>157</v>
      </c>
      <c r="H23" s="98" t="s">
        <v>158</v>
      </c>
    </row>
    <row r="24" spans="2:8" x14ac:dyDescent="0.3">
      <c r="B24" s="66" t="s">
        <v>159</v>
      </c>
      <c r="D24" s="61"/>
      <c r="F24" s="57" t="s">
        <v>160</v>
      </c>
      <c r="H24" s="99" t="s">
        <v>161</v>
      </c>
    </row>
    <row r="25" spans="2:8" x14ac:dyDescent="0.3">
      <c r="B25" s="66" t="s">
        <v>162</v>
      </c>
      <c r="D25" s="61"/>
      <c r="F25" s="59" t="s">
        <v>163</v>
      </c>
      <c r="H25" s="100" t="s">
        <v>64</v>
      </c>
    </row>
    <row r="26" spans="2:8" x14ac:dyDescent="0.3">
      <c r="B26" s="66" t="s">
        <v>164</v>
      </c>
      <c r="F26" s="57" t="s">
        <v>165</v>
      </c>
      <c r="H26" s="70" t="s">
        <v>166</v>
      </c>
    </row>
    <row r="27" spans="2:8" x14ac:dyDescent="0.3">
      <c r="B27" s="66" t="s">
        <v>167</v>
      </c>
      <c r="D27" s="61"/>
      <c r="F27" s="59" t="s">
        <v>168</v>
      </c>
      <c r="H27" s="98" t="s">
        <v>169</v>
      </c>
    </row>
    <row r="28" spans="2:8" x14ac:dyDescent="0.3">
      <c r="B28" s="66" t="s">
        <v>170</v>
      </c>
      <c r="D28" s="61"/>
      <c r="F28" s="57" t="s">
        <v>171</v>
      </c>
      <c r="H28" s="70" t="s">
        <v>172</v>
      </c>
    </row>
    <row r="29" spans="2:8" x14ac:dyDescent="0.3">
      <c r="B29" s="66" t="s">
        <v>173</v>
      </c>
      <c r="F29" s="59" t="s">
        <v>174</v>
      </c>
      <c r="H29" s="101" t="s">
        <v>175</v>
      </c>
    </row>
    <row r="30" spans="2:8" x14ac:dyDescent="0.3">
      <c r="B30" s="66" t="s">
        <v>176</v>
      </c>
      <c r="F30" s="57" t="s">
        <v>177</v>
      </c>
      <c r="H30" s="99" t="s">
        <v>178</v>
      </c>
    </row>
    <row r="31" spans="2:8" x14ac:dyDescent="0.3">
      <c r="B31" s="66" t="s">
        <v>179</v>
      </c>
      <c r="F31" s="59" t="s">
        <v>180</v>
      </c>
      <c r="H31" s="100" t="s">
        <v>181</v>
      </c>
    </row>
    <row r="32" spans="2:8" x14ac:dyDescent="0.3">
      <c r="B32" s="66" t="s">
        <v>182</v>
      </c>
      <c r="F32" s="57" t="s">
        <v>183</v>
      </c>
      <c r="H32" s="69" t="s">
        <v>184</v>
      </c>
    </row>
    <row r="33" spans="2:8" x14ac:dyDescent="0.3">
      <c r="B33" s="66" t="s">
        <v>185</v>
      </c>
      <c r="F33" s="59" t="s">
        <v>186</v>
      </c>
      <c r="H33" s="69" t="s">
        <v>187</v>
      </c>
    </row>
    <row r="34" spans="2:8" x14ac:dyDescent="0.3">
      <c r="B34" s="66" t="s">
        <v>188</v>
      </c>
      <c r="F34" s="57" t="s">
        <v>189</v>
      </c>
      <c r="H34" s="102" t="s">
        <v>190</v>
      </c>
    </row>
    <row r="35" spans="2:8" x14ac:dyDescent="0.3">
      <c r="B35" s="66" t="s">
        <v>191</v>
      </c>
      <c r="F35" s="59" t="s">
        <v>38</v>
      </c>
      <c r="H35" s="101" t="s">
        <v>192</v>
      </c>
    </row>
    <row r="36" spans="2:8" x14ac:dyDescent="0.3">
      <c r="B36" s="66" t="s">
        <v>193</v>
      </c>
      <c r="F36" s="57" t="s">
        <v>194</v>
      </c>
      <c r="H36" s="92" t="s">
        <v>195</v>
      </c>
    </row>
    <row r="37" spans="2:8" x14ac:dyDescent="0.3">
      <c r="B37" s="66" t="s">
        <v>196</v>
      </c>
      <c r="F37" s="57" t="s">
        <v>197</v>
      </c>
      <c r="H37" s="69" t="s">
        <v>198</v>
      </c>
    </row>
    <row r="38" spans="2:8" x14ac:dyDescent="0.3">
      <c r="B38" s="66" t="s">
        <v>199</v>
      </c>
      <c r="F38" s="57" t="s">
        <v>15</v>
      </c>
      <c r="H38" s="99" t="s">
        <v>200</v>
      </c>
    </row>
    <row r="39" spans="2:8" x14ac:dyDescent="0.3">
      <c r="B39" s="66" t="s">
        <v>201</v>
      </c>
      <c r="F39" s="57" t="s">
        <v>202</v>
      </c>
      <c r="H39" s="101" t="s">
        <v>203</v>
      </c>
    </row>
    <row r="40" spans="2:8" x14ac:dyDescent="0.3">
      <c r="B40" s="66" t="s">
        <v>204</v>
      </c>
      <c r="H40" s="102" t="s">
        <v>205</v>
      </c>
    </row>
    <row r="41" spans="2:8" x14ac:dyDescent="0.3">
      <c r="B41" s="64"/>
      <c r="D41" s="65"/>
      <c r="H41" s="70" t="s">
        <v>206</v>
      </c>
    </row>
    <row r="42" spans="2:8" x14ac:dyDescent="0.3">
      <c r="B42" s="62"/>
      <c r="H42" s="99" t="s">
        <v>207</v>
      </c>
    </row>
    <row r="43" spans="2:8" x14ac:dyDescent="0.3">
      <c r="H43" s="101" t="s">
        <v>208</v>
      </c>
    </row>
    <row r="44" spans="2:8" ht="27.6" x14ac:dyDescent="0.3">
      <c r="B44" s="63"/>
      <c r="H44" s="99" t="s">
        <v>1</v>
      </c>
    </row>
    <row r="45" spans="2:8" x14ac:dyDescent="0.3">
      <c r="H45" s="69" t="s">
        <v>209</v>
      </c>
    </row>
    <row r="46" spans="2:8" x14ac:dyDescent="0.3">
      <c r="H46" s="103" t="s">
        <v>210</v>
      </c>
    </row>
    <row r="47" spans="2:8" x14ac:dyDescent="0.3">
      <c r="B47" s="63"/>
      <c r="H47" s="102" t="s">
        <v>211</v>
      </c>
    </row>
    <row r="48" spans="2:8" x14ac:dyDescent="0.3">
      <c r="H48" s="104" t="s">
        <v>212</v>
      </c>
    </row>
    <row r="49" spans="8:8" x14ac:dyDescent="0.3">
      <c r="H49" s="90" t="s">
        <v>213</v>
      </c>
    </row>
    <row r="50" spans="8:8" x14ac:dyDescent="0.3">
      <c r="H50" s="97" t="s">
        <v>214</v>
      </c>
    </row>
    <row r="51" spans="8:8" x14ac:dyDescent="0.3">
      <c r="H51" s="101" t="s">
        <v>215</v>
      </c>
    </row>
    <row r="52" spans="8:8" x14ac:dyDescent="0.3">
      <c r="H52" s="70" t="s">
        <v>216</v>
      </c>
    </row>
    <row r="53" spans="8:8" x14ac:dyDescent="0.3">
      <c r="H53" s="102" t="s">
        <v>217</v>
      </c>
    </row>
    <row r="54" spans="8:8" x14ac:dyDescent="0.3">
      <c r="H54" s="70" t="s">
        <v>218</v>
      </c>
    </row>
    <row r="55" spans="8:8" x14ac:dyDescent="0.3">
      <c r="H55" s="102" t="s">
        <v>219</v>
      </c>
    </row>
    <row r="56" spans="8:8" x14ac:dyDescent="0.3">
      <c r="H56" s="70" t="s">
        <v>220</v>
      </c>
    </row>
    <row r="57" spans="8:8" x14ac:dyDescent="0.3">
      <c r="H57" s="102" t="s">
        <v>221</v>
      </c>
    </row>
    <row r="58" spans="8:8" x14ac:dyDescent="0.3">
      <c r="H58" s="69" t="s">
        <v>222</v>
      </c>
    </row>
    <row r="59" spans="8:8" x14ac:dyDescent="0.3">
      <c r="H59" s="102" t="s">
        <v>223</v>
      </c>
    </row>
    <row r="60" spans="8:8" x14ac:dyDescent="0.3">
      <c r="H60" s="69" t="s">
        <v>224</v>
      </c>
    </row>
    <row r="61" spans="8:8" x14ac:dyDescent="0.3">
      <c r="H61" s="105" t="s">
        <v>225</v>
      </c>
    </row>
    <row r="62" spans="8:8" x14ac:dyDescent="0.3">
      <c r="H62" s="99" t="s">
        <v>226</v>
      </c>
    </row>
    <row r="63" spans="8:8" x14ac:dyDescent="0.3">
      <c r="H63" s="102" t="s">
        <v>227</v>
      </c>
    </row>
    <row r="64" spans="8:8" x14ac:dyDescent="0.3">
      <c r="H64" s="101" t="s">
        <v>228</v>
      </c>
    </row>
    <row r="65" spans="8:8" x14ac:dyDescent="0.3">
      <c r="H65" s="99" t="s">
        <v>229</v>
      </c>
    </row>
    <row r="66" spans="8:8" x14ac:dyDescent="0.3">
      <c r="H66" s="70" t="s">
        <v>230</v>
      </c>
    </row>
    <row r="67" spans="8:8" x14ac:dyDescent="0.3">
      <c r="H67" s="102" t="s">
        <v>231</v>
      </c>
    </row>
    <row r="68" spans="8:8" x14ac:dyDescent="0.3">
      <c r="H68" s="106" t="s">
        <v>232</v>
      </c>
    </row>
    <row r="69" spans="8:8" x14ac:dyDescent="0.3">
      <c r="H69" s="69" t="s">
        <v>233</v>
      </c>
    </row>
    <row r="70" spans="8:8" x14ac:dyDescent="0.3">
      <c r="H70" s="100" t="s">
        <v>234</v>
      </c>
    </row>
    <row r="71" spans="8:8" x14ac:dyDescent="0.3">
      <c r="H71" s="69" t="s">
        <v>235</v>
      </c>
    </row>
    <row r="72" spans="8:8" x14ac:dyDescent="0.3">
      <c r="H72" s="100" t="s">
        <v>236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CF5797-5FFB-4682-903F-E9C6AE734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458DBE-C7D4-4ADD-9019-71B2F0A10EF0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D28F1DA8-3482-416B-BAAC-E002603A7B1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May</vt:lpstr>
      <vt:lpstr>Jun</vt:lpstr>
      <vt:lpstr>Jul</vt:lpstr>
      <vt:lpstr>Aug</vt:lpstr>
      <vt:lpstr>Sep</vt:lpstr>
      <vt:lpstr>Expense Claim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2025-06-04T08:49:43Z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