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Muzuvukile Nqwiliso\"/>
    </mc:Choice>
  </mc:AlternateContent>
  <xr:revisionPtr revIDLastSave="0" documentId="13_ncr:1_{3CD26F76-8CDA-4295-AA13-84F4AE4A6805}" xr6:coauthVersionLast="47" xr6:coauthVersionMax="47" xr10:uidLastSave="{00000000-0000-0000-0000-000000000000}"/>
  <bookViews>
    <workbookView xWindow="-108" yWindow="-108" windowWidth="23256" windowHeight="12456"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definedNames>
    <definedName name="TSheet">Apr!$A$8:$J$57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0" l="1"/>
  <c r="H57" i="10"/>
  <c r="H56" i="10"/>
  <c r="H49" i="10"/>
  <c r="H48" i="10"/>
  <c r="H46" i="10"/>
  <c r="H44" i="10"/>
  <c r="H37" i="10"/>
  <c r="H36" i="10"/>
  <c r="H33" i="10"/>
  <c r="H32" i="10"/>
  <c r="H34" i="10"/>
  <c r="H26" i="10"/>
  <c r="H27" i="10"/>
  <c r="H24" i="10"/>
  <c r="H22" i="10"/>
  <c r="H20" i="10"/>
  <c r="H21" i="10"/>
  <c r="H13" i="10"/>
  <c r="H11" i="10"/>
  <c r="H9" i="10"/>
  <c r="H15" i="10"/>
  <c r="F44" i="6"/>
  <c r="F43" i="6"/>
  <c r="F45" i="4"/>
  <c r="F44" i="4"/>
  <c r="F44" i="3"/>
  <c r="F43" i="3"/>
  <c r="F45" i="1"/>
  <c r="F44" i="1"/>
  <c r="H9" i="6"/>
  <c r="H32" i="6"/>
  <c r="F45" i="5"/>
  <c r="F44" i="5"/>
  <c r="H9" i="5"/>
  <c r="H37" i="5"/>
  <c r="H38" i="5"/>
  <c r="H39" i="5"/>
  <c r="H9" i="4"/>
  <c r="H10" i="1"/>
  <c r="H39" i="1"/>
  <c r="H39" i="4"/>
  <c r="H15" i="1"/>
  <c r="D14" i="9"/>
  <c r="F17" i="8"/>
  <c r="B6" i="8" s="1"/>
  <c r="H10" i="10" l="1"/>
  <c r="H55" i="10"/>
  <c r="H54" i="10"/>
  <c r="H53" i="10"/>
  <c r="H52" i="10"/>
  <c r="H51" i="10"/>
  <c r="H50" i="10"/>
  <c r="H47" i="10"/>
  <c r="H45" i="10"/>
  <c r="H43" i="10"/>
  <c r="H42" i="10"/>
  <c r="H41" i="10"/>
  <c r="H40" i="10"/>
  <c r="H39" i="10"/>
  <c r="H38" i="10"/>
  <c r="H35" i="10"/>
  <c r="H31" i="10"/>
  <c r="H30" i="10"/>
  <c r="H29" i="10"/>
  <c r="H28" i="10"/>
  <c r="H25" i="10"/>
  <c r="H23" i="10"/>
  <c r="H19" i="10"/>
  <c r="H18" i="10"/>
  <c r="H17" i="10"/>
  <c r="H16" i="10"/>
  <c r="H14" i="10"/>
  <c r="H12" i="10"/>
  <c r="H31" i="3"/>
  <c r="F64" i="10" l="1"/>
  <c r="H12" i="4"/>
  <c r="H10" i="4"/>
  <c r="H11" i="4"/>
  <c r="H32" i="3"/>
  <c r="H11" i="1"/>
  <c r="H10" i="5"/>
  <c r="H9" i="3"/>
  <c r="F66"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H10" i="6" l="1"/>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<sst xmlns="http://schemas.openxmlformats.org/spreadsheetml/2006/main" count="766" uniqueCount="261">
  <si>
    <t>Consultant</t>
  </si>
  <si>
    <t>Muzuvukile</t>
  </si>
  <si>
    <t>Total Billable Hours</t>
  </si>
  <si>
    <t>Date</t>
  </si>
  <si>
    <t>D of Week</t>
  </si>
  <si>
    <t>Client</t>
  </si>
  <si>
    <t>Client Project Name</t>
  </si>
  <si>
    <t>Description</t>
  </si>
  <si>
    <t>Billable or Non Billable</t>
  </si>
  <si>
    <t>Comments</t>
  </si>
  <si>
    <t>Total Hours</t>
  </si>
  <si>
    <t>Start Time</t>
  </si>
  <si>
    <t>End Time</t>
  </si>
  <si>
    <t>Tuesday</t>
  </si>
  <si>
    <t>Internal Sambe</t>
  </si>
  <si>
    <t>Graduate Programme</t>
  </si>
  <si>
    <t>Meeting</t>
  </si>
  <si>
    <t>Non-Billable</t>
  </si>
  <si>
    <t>We had a stand-up meeting with Clement to discuss any potential blockers. At 11 AM, we had a follow-up meeting to provide a progress update. Clement inquired about the status of the Udemy courses, specifically the Soft Skills and Linux training.</t>
  </si>
  <si>
    <t>After lunch, I worked on Linux and practiced pushing commands to GitHub. In the afternoon session, we met with both mentors to present our progress on the Soft Skills course.</t>
  </si>
  <si>
    <t>Wednesday</t>
  </si>
  <si>
    <t>During the stand-up meeting with Clement, we reviewed the completion status of the Linux course. Team members who had not yet finished were expected to complete it promptly. Clement also introduced a new feature for the GitHub Actions project, which involved implementing a GitHub Actions template and error handling (try-catch). At the 11 AM progress check-in, he followed up on outstanding items, including the Linux course completion, documentation updates, and Jira board tracking.</t>
  </si>
  <si>
    <t>In the afternoon, I worked on both the GitHub Actions project and the SSRS project, which had a Thursday deadline for team members who needed to resubmit after Monday's presentation. Later, during the afternoon mentoring session, we met with two mentors to review progress on the Soft Skills course.</t>
  </si>
  <si>
    <t>Thursday</t>
  </si>
  <si>
    <t>We had our daily stand-up meeting with Clement. At the 11 am follow-up, he requested a progress update on the SSRS project to assess our current status.</t>
  </si>
  <si>
    <t>For the afternoon session we met with our two mentors to present the SSRS project again. We were given a new Course Microsoft SQL Server Report Service</t>
  </si>
  <si>
    <t>Friday</t>
  </si>
  <si>
    <t>We had a stand-up meeting with Clement. He wanted to see if we have blockers. At 10:30 am me my AP and we had a meeting with Clement and at 11 am we met with for progress report with the team and Clement.</t>
  </si>
  <si>
    <t>In the afternoon, my associate and I met with Clement to continue our discussion. Later, we joined an afternoon session with both mentors and previous program graduates.</t>
  </si>
  <si>
    <t>Saturday</t>
  </si>
  <si>
    <t>Sunday</t>
  </si>
  <si>
    <t>Monday</t>
  </si>
  <si>
    <t>During our morning stand-up meeting with Clement, he introduced the new 'Power Automate and SharePoint' course and assigned a task to create video presentations showcasing our GitHub Actions projects. At 11:00 AM, each project team presented their videos for review and discussion.</t>
  </si>
  <si>
    <t>In the afternoon, I focused on completing modules from the 'Power Automate and SharePoint' training course. Later, I participated in a mentoring session with two mentors where we reviewed key concepts from our soft skills development program and discussed practical applications in our work.</t>
  </si>
  <si>
    <t>During the morning stand-up meeting with Clement where we discussed current blockers and workflow challenges. Later at 11:00 AM, I met with Clement again to provide a progress update on both the Power Apps course and Soft Skills training program, reviewing key learnings and next steps.</t>
  </si>
  <si>
    <t>In the afternoon, I dedicated time to progressing through the 'Power Automate and SharePoint' training course. Later, I participated in a mentoring session with two mentors where we reviewed concepts from the soft skills development program and discussed their practical application.</t>
  </si>
  <si>
    <t>During the morning stand-up meeting with Clement to review blockers and updates. At 9:30 AM, I participated in a training session led by Angela and Shaila on the Data Life Cycle. As part of the session, we were assigned a task to prepare and deliver a presentation on this topic by April 17, 2025.</t>
  </si>
  <si>
    <t>In the afternoon, I continued working on the 'Power Automate and SharePoint' training course. Later, I attended a mentoring session with two colleagues where we discussed key concepts from the soft skills development program.</t>
  </si>
  <si>
    <t>During the morning stand-up meeting with Clement to discuss about blockers. At 11:00 AM, I followed up with Clement for a progress review session to discuss updates and next steps.</t>
  </si>
  <si>
    <t>In the afternoon, I progressed through the Power Automate course as part of the 'Building Solutions with Power Apps, Power Automate, and SharePoint' course. Later, I attended a mentoring session with my two mentors, where we reviewed key concepts from the course and were assigned a new project to apply our learning.</t>
  </si>
  <si>
    <t>During the morning stand-up meeting,with Bongani to discuss updates and blockers. Later, at 11 AM, we with Clement to review progress and provide a status report on ongoing tasks</t>
  </si>
  <si>
    <t>In the afternoon, I continued working on the Power Apps course as part of the 'Building Solutions with Power Apps, Power Automate, and SharePoint' course. Later, I joined a meeting with my two mentors to discuss key takeaways and insights from the book Atomic Habits.</t>
  </si>
  <si>
    <t xml:space="preserve">We had a stand-up meeting with Clement to discuss any potential blockers. </t>
  </si>
  <si>
    <t>After lunch, we had a progress check with Clement for the Course Building Solutions with Power Apps and Power Automate. Then, after the session, I continued with the course. Later, with both mentors discussed the sections we have completed on the course.</t>
  </si>
  <si>
    <t>We had a stand-up meeting with Clement to discuss any potential blockers. At 10:45 am, we held a meeting with BANKSITA.</t>
  </si>
  <si>
    <t>Then, after the session, I continued with the course. Later, with both mentors discussed the sections we have completed on the course.</t>
  </si>
  <si>
    <t>We had a stand-up meeting with Clement to discuss any potential blockers. At 9:30 am, we had a meeting with Angela and Shaila Application Life Cycle. At 11:30 am, we had a progress report check with Clement</t>
  </si>
  <si>
    <t>We had a stand-up meeting with Clement to discuss any potential blockers. I met with my group at 9:00 am to practice about presentation.</t>
  </si>
  <si>
    <t>After lunch, I worked on the Power platform Apps course.</t>
  </si>
  <si>
    <t>Public Holiday</t>
  </si>
  <si>
    <t>Good Friday</t>
  </si>
  <si>
    <t>Family Day</t>
  </si>
  <si>
    <t>We had a stand-up meeting with Clement to discuss the Power Apps course and what blockers we are facing. At 11:00 am, we had a progress report check up with Clement</t>
  </si>
  <si>
    <t>After Lunch, I was working on the course for Power Apps, then after I completed the course, I worked on the Project that we were given by Bongani. In the afternoon session, we had an afternoon session with Bongani and Clement to discuss the Power Apps course.</t>
  </si>
  <si>
    <t>During our stand-up with Clement, we were given a new course by Clement for the ITIL 4 course on Udemy. At 10:30, we had a presentation on Data Life Cycle with Shaila and Angela.</t>
  </si>
  <si>
    <t>After lunch, we met with Clement for the progress check-up. Then, in the afternoon session with Bongani, we were discussing the needs of the project.</t>
  </si>
  <si>
    <t>During a stand-up with Clement, we were discussing the project and how far we are with it. At 11:00 am, we had a progress report when Clement wanted us to present the project to him.</t>
  </si>
  <si>
    <t>After lunch, I was working on the project until 16:00, when we presented the App for Bongani.</t>
  </si>
  <si>
    <t>During the stand-up up Clement was checking if we had any Blockers at 11:00 am We had a progress report check-up for the ITIL 4 course.</t>
  </si>
  <si>
    <t>In the afternoon session, we were socialising with both mentors and other grads.</t>
  </si>
  <si>
    <t xml:space="preserve">Freedom Day </t>
  </si>
  <si>
    <t>Freedom Day - OBS</t>
  </si>
  <si>
    <t>We had a stand-up meeting with Clement, and he asked for the ITIL 4 course and blockers. At 11:00 am, we had a progress report check-up.</t>
  </si>
  <si>
    <t>After lunch, I continued with the ITIL 4. In the afternoon session, we had a meeting with both mentors we discussed about ITIL 4 course.</t>
  </si>
  <si>
    <t>We had a stand-up meeting with Clement, and he asked for the ITIL 4 course and blockers.</t>
  </si>
  <si>
    <t>We had a stand-up meeting with Clement, and he asked for the ITIL 4 course and blockers, and we socialised.</t>
  </si>
  <si>
    <t>Forcasted Hours</t>
  </si>
  <si>
    <t>Forcasted Work Days this month</t>
  </si>
  <si>
    <t>Line Manager :</t>
  </si>
  <si>
    <t>Billable Hours</t>
  </si>
  <si>
    <t>Contractor:</t>
  </si>
  <si>
    <t>Non Billable Hours</t>
  </si>
  <si>
    <t>Total of All Hours</t>
  </si>
  <si>
    <t>Plus: Hours worked, not claimed</t>
  </si>
  <si>
    <t>Example</t>
  </si>
  <si>
    <t>Worker's Day</t>
  </si>
  <si>
    <t>.NET code</t>
  </si>
  <si>
    <t>Billable</t>
  </si>
  <si>
    <t>Detailed Description of task(s) done</t>
  </si>
  <si>
    <t>Youth Day</t>
  </si>
  <si>
    <t>National Women's Day</t>
  </si>
  <si>
    <t>Heritage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</si>
  <si>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</si>
  <si>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</si>
  <si>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</si>
  <si>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</si>
  <si>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</si>
  <si>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</si>
  <si>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</si>
  <si>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</si>
  <si>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</si>
  <si>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</si>
  <si>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</si>
  <si>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</si>
  <si>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</si>
  <si>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</si>
  <si>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</si>
  <si>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</si>
  <si>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</si>
  <si>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</si>
  <si>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</si>
  <si>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</si>
  <si>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</si>
  <si>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</si>
  <si>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Study Leave</t>
  </si>
  <si>
    <t>Yes</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</si>
  <si>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</si>
  <si>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</si>
  <si>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</si>
  <si>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</si>
  <si>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</si>
  <si>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</si>
  <si>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</si>
  <si>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</si>
  <si>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</si>
  <si>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</si>
  <si>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</si>
  <si>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</si>
  <si>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</si>
  <si>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</si>
  <si>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</si>
  <si>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 xml:space="preserve">Andile </t>
  </si>
  <si>
    <t>Assimil8 - AGA</t>
  </si>
  <si>
    <t>Headhunting</t>
  </si>
  <si>
    <t>Architecture</t>
  </si>
  <si>
    <t>Angela</t>
  </si>
  <si>
    <t>Base 3</t>
  </si>
  <si>
    <t>Interviews</t>
  </si>
  <si>
    <t>Training</t>
  </si>
  <si>
    <t>Aubrey</t>
  </si>
  <si>
    <t>C. Steinweg</t>
  </si>
  <si>
    <t>Fixed Assets</t>
  </si>
  <si>
    <t>Configuration</t>
  </si>
  <si>
    <t>Avinash</t>
  </si>
  <si>
    <t>WiFi</t>
  </si>
  <si>
    <t>Conekt AGSA SharePoint</t>
  </si>
  <si>
    <t>Recruitment Work</t>
  </si>
  <si>
    <t>Cubes</t>
  </si>
  <si>
    <t>Bhavesh</t>
  </si>
  <si>
    <t>Conekt – Meridian</t>
  </si>
  <si>
    <t>Team Meeting</t>
  </si>
  <si>
    <t>Database</t>
  </si>
  <si>
    <t>Bihaag</t>
  </si>
  <si>
    <t>Conekt – Altron - AGSA</t>
  </si>
  <si>
    <t>Recruitment team meeting</t>
  </si>
  <si>
    <t>Demo</t>
  </si>
  <si>
    <t>Boaz</t>
  </si>
  <si>
    <t>Conekt – Clientele</t>
  </si>
  <si>
    <t>Deployment</t>
  </si>
  <si>
    <t>Brian</t>
  </si>
  <si>
    <t>No</t>
  </si>
  <si>
    <t>Conekt – Winning Business</t>
  </si>
  <si>
    <t>Design</t>
  </si>
  <si>
    <t>Charles</t>
  </si>
  <si>
    <t>Conekt – Internal Meeting</t>
  </si>
  <si>
    <t>Documentation</t>
  </si>
  <si>
    <t>Clement</t>
  </si>
  <si>
    <t>Dentons</t>
  </si>
  <si>
    <t>Events</t>
  </si>
  <si>
    <t xml:space="preserve">David </t>
  </si>
  <si>
    <t>Discovery</t>
  </si>
  <si>
    <t>ETL</t>
  </si>
  <si>
    <t>Diederik</t>
  </si>
  <si>
    <t>Discovery Information Governance and Security</t>
  </si>
  <si>
    <t>FrontEnd</t>
  </si>
  <si>
    <t>Diptendubala</t>
  </si>
  <si>
    <t>Discovery Bank</t>
  </si>
  <si>
    <t>Installing</t>
  </si>
  <si>
    <t>Edmond</t>
  </si>
  <si>
    <t>Discovery CSI</t>
  </si>
  <si>
    <t>Elijah</t>
  </si>
  <si>
    <t>Discovery Health</t>
  </si>
  <si>
    <t>Lunch</t>
  </si>
  <si>
    <t>Elize</t>
  </si>
  <si>
    <t>Discovery People</t>
  </si>
  <si>
    <t>Other</t>
  </si>
  <si>
    <t>Engelina</t>
  </si>
  <si>
    <t xml:space="preserve">Discovery Skills </t>
  </si>
  <si>
    <t>Presenting</t>
  </si>
  <si>
    <t>Ernest</t>
  </si>
  <si>
    <t>Discovery Vitality</t>
  </si>
  <si>
    <t>Project Management</t>
  </si>
  <si>
    <t>Eugene</t>
  </si>
  <si>
    <t>Gyro</t>
  </si>
  <si>
    <t>Research</t>
  </si>
  <si>
    <t>Evashan</t>
  </si>
  <si>
    <t>Healthforce</t>
  </si>
  <si>
    <t>Sales call</t>
  </si>
  <si>
    <t>KFC Digistics</t>
  </si>
  <si>
    <t>SharePoint</t>
  </si>
  <si>
    <t>Fayruz</t>
  </si>
  <si>
    <t>Medi-Charge</t>
  </si>
  <si>
    <t>Testing</t>
  </si>
  <si>
    <t>Hamerl</t>
  </si>
  <si>
    <t>MICA Build</t>
  </si>
  <si>
    <t>Travel</t>
  </si>
  <si>
    <t>Ian</t>
  </si>
  <si>
    <t>Michelin</t>
  </si>
  <si>
    <t>Troubleshooting</t>
  </si>
  <si>
    <t>Itumeleng</t>
  </si>
  <si>
    <t>Mistro Foods</t>
  </si>
  <si>
    <t>Waiting on client</t>
  </si>
  <si>
    <t>Iviwe</t>
  </si>
  <si>
    <t>OK Furnitures</t>
  </si>
  <si>
    <t>Website content</t>
  </si>
  <si>
    <t>Joseph</t>
  </si>
  <si>
    <t>Olympic Paints</t>
  </si>
  <si>
    <t>Website and collateral</t>
  </si>
  <si>
    <t>Juan</t>
  </si>
  <si>
    <t>RMB CM Data Warehouse support</t>
  </si>
  <si>
    <t>Annual Leave</t>
  </si>
  <si>
    <t>Jubhele</t>
  </si>
  <si>
    <t>RMB CORE NRTI</t>
  </si>
  <si>
    <t>Sick leave</t>
  </si>
  <si>
    <t>Kanelo</t>
  </si>
  <si>
    <t>RMB Liesha</t>
  </si>
  <si>
    <t>Karabo</t>
  </si>
  <si>
    <t>RMB Tumelo</t>
  </si>
  <si>
    <t>Family Responsibility Leave</t>
  </si>
  <si>
    <t>Karusha</t>
  </si>
  <si>
    <t>Sachar Mobile</t>
  </si>
  <si>
    <t>Birthday leave</t>
  </si>
  <si>
    <t>Kavish</t>
  </si>
  <si>
    <t>SBV</t>
  </si>
  <si>
    <t>Keown</t>
  </si>
  <si>
    <t>Sibanya</t>
  </si>
  <si>
    <t>Sick Leave - half day</t>
  </si>
  <si>
    <t>Kiaan</t>
  </si>
  <si>
    <t>Transport Holdings</t>
  </si>
  <si>
    <t>Lazarus</t>
  </si>
  <si>
    <t>Lehlohonolo</t>
  </si>
  <si>
    <t xml:space="preserve">Lucky </t>
  </si>
  <si>
    <t xml:space="preserve">Mamello </t>
  </si>
  <si>
    <t>Nagendra</t>
  </si>
  <si>
    <t>Nathalia</t>
  </si>
  <si>
    <t xml:space="preserve">Ndivhudzannyi </t>
  </si>
  <si>
    <t>Neo</t>
  </si>
  <si>
    <t>Ongeziwe</t>
  </si>
  <si>
    <t xml:space="preserve">Paballo </t>
  </si>
  <si>
    <t xml:space="preserve">Pascal  </t>
  </si>
  <si>
    <t>Pranav</t>
  </si>
  <si>
    <t>Ravi</t>
  </si>
  <si>
    <t>Rivashan</t>
  </si>
  <si>
    <t>Sahur</t>
  </si>
  <si>
    <t>Sanele</t>
  </si>
  <si>
    <t>Sarah</t>
  </si>
  <si>
    <t>Shaila</t>
  </si>
  <si>
    <t>Shaylin</t>
  </si>
  <si>
    <t>Siemon</t>
  </si>
  <si>
    <t xml:space="preserve">Siphenathi </t>
  </si>
  <si>
    <t>Siyakhanya</t>
  </si>
  <si>
    <t>Tatenda</t>
  </si>
  <si>
    <t>Tendo</t>
  </si>
  <si>
    <t>Thabang</t>
  </si>
  <si>
    <t>Timothy</t>
  </si>
  <si>
    <t>Tutu</t>
  </si>
  <si>
    <t>Tyson</t>
  </si>
  <si>
    <t>Vincent</t>
  </si>
  <si>
    <t>Yazeed</t>
  </si>
  <si>
    <t xml:space="preserve">Yugeshin </t>
  </si>
  <si>
    <t>Zola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</si>
</sst>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4">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5" fontId="12" fillId="0" borderId="0" xfId="0" applyNumberFormat="1" applyFont="1" applyAlignment="1">
      <alignment vertical="center"/>
    </xf>
    <xf numFmtId="15" fontId="12" fillId="0" borderId="0" xfId="0" applyNumberFormat="1" applyFont="1" applyAlignment="1">
      <alignment vertical="center" wrapText="1"/>
    </xf>
    <xf numFmtId="15" fontId="4" fillId="0" borderId="6" xfId="0" applyNumberFormat="1" applyFont="1" applyBorder="1" applyAlignment="1">
      <alignment horizontal="center"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5"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3" fillId="14" borderId="0" xfId="0" applyFont="1" applyFill="1" applyAlignment="1">
      <alignment horizontal="center" vertical="center"/>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69"/>
  <sheetViews>
    <sheetView tabSelected="1" topLeftCell="A9" zoomScale="75" zoomScaleNormal="75" workbookViewId="0">
      <selection activeCell="A8" sqref="A8:J5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H5" s="40"/>
    </row>
    <row r="6" spans="1:10" x14ac:dyDescent="0.2">
      <c r="A6" s="37" t="s">
        <v>2</v>
      </c>
      <c r="B6" s="74">
        <f>F64</f>
        <v>0</v>
      </c>
      <c r="C6" s="37"/>
      <c r="H6" s="40"/>
      <c r="J6" s="41"/>
    </row>
    <row r="7" spans="1:10" x14ac:dyDescent="0.2">
      <c r="A7" s="37"/>
      <c r="B7" s="46"/>
      <c r="C7" s="37"/>
      <c r="D7" s="37"/>
      <c r="E7" s="37"/>
      <c r="H7" s="40"/>
      <c r="J7" s="41"/>
    </row>
    <row r="8" spans="1:10" ht="25.2" x14ac:dyDescent="0.2">
      <c r="A8" s="24" t="s">
        <v>3</v>
      </c>
      <c r="B8" s="25" t="s">
        <v>4</v>
      </c>
      <c r="C8" s="25" t="s">
        <v>5</v>
      </c>
      <c r="D8" s="25" t="s">
        <v>6</v>
      </c>
      <c r="E8" s="25" t="s">
        <v>7</v>
      </c>
      <c r="F8" s="25" t="s">
        <v>8</v>
      </c>
      <c r="G8" s="42" t="s">
        <v>9</v>
      </c>
      <c r="H8" s="26" t="s">
        <v>10</v>
      </c>
      <c r="I8" s="26" t="s">
        <v>11</v>
      </c>
      <c r="J8" s="43" t="s">
        <v>12</v>
      </c>
    </row>
    <row r="9" spans="1:10" ht="100.8" x14ac:dyDescent="0.2">
      <c r="A9" s="22">
        <v>45748</v>
      </c>
      <c r="B9" s="22" t="s">
        <v>13</v>
      </c>
      <c r="C9" s="27" t="s">
        <v>14</v>
      </c>
      <c r="D9" s="27" t="s">
        <v>15</v>
      </c>
      <c r="E9" s="27" t="s">
        <v>16</v>
      </c>
      <c r="F9" s="27" t="s">
        <v>17</v>
      </c>
      <c r="G9" s="28" t="s">
        <v>18</v>
      </c>
      <c r="H9" s="29">
        <f t="shared" ref="H9" si="0">J9-I9</f>
        <v>0.16666666666666669</v>
      </c>
      <c r="I9" s="30">
        <v>0.33333333333333331</v>
      </c>
      <c r="J9" s="30">
        <v>0.5</v>
      </c>
    </row>
    <row r="10" spans="1:10" ht="75.599999999999994" x14ac:dyDescent="0.2">
      <c r="A10" s="22">
        <v>45748</v>
      </c>
      <c r="B10" s="22" t="s">
        <v>13</v>
      </c>
      <c r="C10" s="27" t="s">
        <v>14</v>
      </c>
      <c r="D10" s="27" t="s">
        <v>15</v>
      </c>
      <c r="E10" s="27" t="s">
        <v>16</v>
      </c>
      <c r="F10" s="27" t="s">
        <v>17</v>
      </c>
      <c r="G10" s="28" t="s">
        <v>19</v>
      </c>
      <c r="H10" s="29">
        <f t="shared" ref="H10:H11" si="1">J10-I10</f>
        <v>0.19027777777777777</v>
      </c>
      <c r="I10" s="30">
        <v>0.54166666666666663</v>
      </c>
      <c r="J10" s="30">
        <v>0.7319444444444444</v>
      </c>
    </row>
    <row r="11" spans="1:10" ht="201.6" x14ac:dyDescent="0.2">
      <c r="A11" s="22">
        <v>45749</v>
      </c>
      <c r="B11" s="22" t="s">
        <v>20</v>
      </c>
      <c r="C11" s="27" t="s">
        <v>14</v>
      </c>
      <c r="D11" s="27" t="s">
        <v>15</v>
      </c>
      <c r="E11" s="27" t="s">
        <v>16</v>
      </c>
      <c r="F11" s="27" t="s">
        <v>17</v>
      </c>
      <c r="G11" s="28" t="s">
        <v>21</v>
      </c>
      <c r="H11" s="29">
        <f t="shared" si="1"/>
        <v>0.16666666666666669</v>
      </c>
      <c r="I11" s="30">
        <v>0.33333333333333331</v>
      </c>
      <c r="J11" s="30">
        <v>0.5</v>
      </c>
    </row>
    <row r="12" spans="1:10" ht="113.4" x14ac:dyDescent="0.2">
      <c r="A12" s="22">
        <v>45749</v>
      </c>
      <c r="B12" s="22" t="s">
        <v>20</v>
      </c>
      <c r="C12" s="27" t="s">
        <v>14</v>
      </c>
      <c r="D12" s="27" t="s">
        <v>15</v>
      </c>
      <c r="E12" s="27" t="s">
        <v>16</v>
      </c>
      <c r="F12" s="27" t="s">
        <v>17</v>
      </c>
      <c r="G12" s="28" t="s">
        <v>22</v>
      </c>
      <c r="H12" s="29">
        <f t="shared" ref="H12:H55" si="2">J12-I12</f>
        <v>0.17500000000000004</v>
      </c>
      <c r="I12" s="30">
        <v>0.54166666666666663</v>
      </c>
      <c r="J12" s="30">
        <v>0.71666666666666667</v>
      </c>
    </row>
    <row r="13" spans="1:10" ht="63" x14ac:dyDescent="0.2">
      <c r="A13" s="22">
        <v>45750</v>
      </c>
      <c r="B13" s="22" t="s">
        <v>23</v>
      </c>
      <c r="C13" s="27" t="s">
        <v>14</v>
      </c>
      <c r="D13" s="27" t="s">
        <v>15</v>
      </c>
      <c r="E13" s="27" t="s">
        <v>16</v>
      </c>
      <c r="F13" s="27" t="s">
        <v>17</v>
      </c>
      <c r="G13" s="28" t="s">
        <v>24</v>
      </c>
      <c r="H13" s="29">
        <f t="shared" ref="H13" si="3">J13-I13</f>
        <v>0.16666666666666669</v>
      </c>
      <c r="I13" s="30">
        <v>0.33333333333333331</v>
      </c>
      <c r="J13" s="30">
        <v>0.5</v>
      </c>
    </row>
    <row r="14" spans="1:10" ht="63" x14ac:dyDescent="0.2">
      <c r="A14" s="22">
        <v>45750</v>
      </c>
      <c r="B14" s="22" t="s">
        <v>23</v>
      </c>
      <c r="C14" s="27" t="s">
        <v>14</v>
      </c>
      <c r="D14" s="27" t="s">
        <v>15</v>
      </c>
      <c r="E14" s="27" t="s">
        <v>16</v>
      </c>
      <c r="F14" s="27" t="s">
        <v>17</v>
      </c>
      <c r="G14" s="28" t="s">
        <v>25</v>
      </c>
      <c r="H14" s="29">
        <f t="shared" si="2"/>
        <v>0.21388888888888891</v>
      </c>
      <c r="I14" s="30">
        <v>0.54166666666666663</v>
      </c>
      <c r="J14" s="30">
        <v>0.75555555555555554</v>
      </c>
    </row>
    <row r="15" spans="1:10" ht="88.2" x14ac:dyDescent="0.2">
      <c r="A15" s="22">
        <v>45751</v>
      </c>
      <c r="B15" s="22" t="s">
        <v>26</v>
      </c>
      <c r="C15" s="27" t="s">
        <v>14</v>
      </c>
      <c r="D15" s="27" t="s">
        <v>15</v>
      </c>
      <c r="E15" s="27" t="s">
        <v>16</v>
      </c>
      <c r="F15" s="27" t="s">
        <v>17</v>
      </c>
      <c r="G15" s="28" t="s">
        <v>27</v>
      </c>
      <c r="H15" s="29">
        <f t="shared" ref="H15" si="4">J15-I15</f>
        <v>0.16666666666666669</v>
      </c>
      <c r="I15" s="30">
        <v>0.33333333333333331</v>
      </c>
      <c r="J15" s="30">
        <v>0.5</v>
      </c>
    </row>
    <row r="16" spans="1:10" ht="63" x14ac:dyDescent="0.2">
      <c r="A16" s="22">
        <v>45751</v>
      </c>
      <c r="B16" s="22" t="s">
        <v>26</v>
      </c>
      <c r="C16" s="27" t="s">
        <v>14</v>
      </c>
      <c r="D16" s="27" t="s">
        <v>15</v>
      </c>
      <c r="E16" s="27" t="s">
        <v>16</v>
      </c>
      <c r="F16" s="27" t="s">
        <v>17</v>
      </c>
      <c r="G16" s="28" t="s">
        <v>28</v>
      </c>
      <c r="H16" s="29">
        <f t="shared" si="2"/>
        <v>0.20138888888888895</v>
      </c>
      <c r="I16" s="30">
        <v>0.54166666666666663</v>
      </c>
      <c r="J16" s="30">
        <v>0.74305555555555558</v>
      </c>
    </row>
    <row r="17" spans="1:10" x14ac:dyDescent="0.2">
      <c r="A17" s="31">
        <v>45752</v>
      </c>
      <c r="B17" s="31" t="s">
        <v>29</v>
      </c>
      <c r="C17" s="32"/>
      <c r="D17" s="32"/>
      <c r="E17" s="32"/>
      <c r="F17" s="32"/>
      <c r="G17" s="33"/>
      <c r="H17" s="34">
        <f t="shared" si="2"/>
        <v>0</v>
      </c>
      <c r="I17" s="35"/>
      <c r="J17" s="35"/>
    </row>
    <row r="18" spans="1:10" x14ac:dyDescent="0.2">
      <c r="A18" s="31">
        <v>45753</v>
      </c>
      <c r="B18" s="31" t="s">
        <v>30</v>
      </c>
      <c r="C18" s="32"/>
      <c r="D18" s="32"/>
      <c r="E18" s="32"/>
      <c r="F18" s="32"/>
      <c r="G18" s="33"/>
      <c r="H18" s="34">
        <f t="shared" si="2"/>
        <v>0</v>
      </c>
      <c r="I18" s="35"/>
      <c r="J18" s="35"/>
    </row>
    <row r="19" spans="1:10" ht="113.4" x14ac:dyDescent="0.2">
      <c r="A19" s="22">
        <v>45754</v>
      </c>
      <c r="B19" s="22" t="s">
        <v>31</v>
      </c>
      <c r="C19" s="27" t="s">
        <v>14</v>
      </c>
      <c r="D19" s="27" t="s">
        <v>15</v>
      </c>
      <c r="E19" s="27" t="s">
        <v>16</v>
      </c>
      <c r="F19" s="27" t="s">
        <v>17</v>
      </c>
      <c r="G19" s="28" t="s">
        <v>32</v>
      </c>
      <c r="H19" s="29">
        <f t="shared" si="2"/>
        <v>0.16666666666666669</v>
      </c>
      <c r="I19" s="30">
        <v>0.33333333333333331</v>
      </c>
      <c r="J19" s="30">
        <v>0.5</v>
      </c>
    </row>
    <row r="20" spans="1:10" ht="113.4" x14ac:dyDescent="0.2">
      <c r="A20" s="22">
        <v>45754</v>
      </c>
      <c r="B20" s="22" t="s">
        <v>31</v>
      </c>
      <c r="C20" s="27" t="s">
        <v>14</v>
      </c>
      <c r="D20" s="27" t="s">
        <v>15</v>
      </c>
      <c r="E20" s="27" t="s">
        <v>16</v>
      </c>
      <c r="F20" s="27" t="s">
        <v>17</v>
      </c>
      <c r="G20" s="28" t="s">
        <v>33</v>
      </c>
      <c r="H20" s="29">
        <f t="shared" ref="H20" si="5">J20-I20</f>
        <v>0.19236111111111109</v>
      </c>
      <c r="I20" s="30">
        <v>0.54166666666666663</v>
      </c>
      <c r="J20" s="30">
        <v>0.73402777777777772</v>
      </c>
    </row>
    <row r="21" spans="1:10" ht="113.4" x14ac:dyDescent="0.2">
      <c r="A21" s="22">
        <v>45755</v>
      </c>
      <c r="B21" s="22" t="s">
        <v>13</v>
      </c>
      <c r="C21" s="27" t="s">
        <v>14</v>
      </c>
      <c r="D21" s="27" t="s">
        <v>15</v>
      </c>
      <c r="E21" s="27" t="s">
        <v>16</v>
      </c>
      <c r="F21" s="27" t="s">
        <v>17</v>
      </c>
      <c r="G21" s="28" t="s">
        <v>34</v>
      </c>
      <c r="H21" s="29">
        <f t="shared" si="2"/>
        <v>0.16666666666666669</v>
      </c>
      <c r="I21" s="30">
        <v>0.33333333333333331</v>
      </c>
      <c r="J21" s="30">
        <v>0.5</v>
      </c>
    </row>
    <row r="22" spans="1:10" ht="113.4" x14ac:dyDescent="0.2">
      <c r="A22" s="22">
        <v>45755</v>
      </c>
      <c r="B22" s="22" t="s">
        <v>13</v>
      </c>
      <c r="C22" s="27" t="s">
        <v>14</v>
      </c>
      <c r="D22" s="27" t="s">
        <v>15</v>
      </c>
      <c r="E22" s="27" t="s">
        <v>16</v>
      </c>
      <c r="F22" s="27" t="s">
        <v>17</v>
      </c>
      <c r="G22" s="28" t="s">
        <v>35</v>
      </c>
      <c r="H22" s="29">
        <f t="shared" ref="H22" si="6">J22-I22</f>
        <v>0.19027777777777777</v>
      </c>
      <c r="I22" s="30">
        <v>0.54166666666666663</v>
      </c>
      <c r="J22" s="30">
        <v>0.7319444444444444</v>
      </c>
    </row>
    <row r="23" spans="1:10" ht="113.4" x14ac:dyDescent="0.2">
      <c r="A23" s="22">
        <v>45756</v>
      </c>
      <c r="B23" s="22" t="s">
        <v>20</v>
      </c>
      <c r="C23" s="27" t="s">
        <v>14</v>
      </c>
      <c r="D23" s="27" t="s">
        <v>15</v>
      </c>
      <c r="E23" s="27" t="s">
        <v>16</v>
      </c>
      <c r="F23" s="27" t="s">
        <v>17</v>
      </c>
      <c r="G23" s="28" t="s">
        <v>36</v>
      </c>
      <c r="H23" s="29">
        <f t="shared" si="2"/>
        <v>0.16666666666666669</v>
      </c>
      <c r="I23" s="30">
        <v>0.33333333333333331</v>
      </c>
      <c r="J23" s="30">
        <v>0.5</v>
      </c>
    </row>
    <row r="24" spans="1:10" ht="88.2" x14ac:dyDescent="0.2">
      <c r="A24" s="22">
        <v>45756</v>
      </c>
      <c r="B24" s="22" t="s">
        <v>20</v>
      </c>
      <c r="C24" s="27" t="s">
        <v>14</v>
      </c>
      <c r="D24" s="27" t="s">
        <v>15</v>
      </c>
      <c r="E24" s="27" t="s">
        <v>16</v>
      </c>
      <c r="F24" s="27" t="s">
        <v>17</v>
      </c>
      <c r="G24" s="28" t="s">
        <v>37</v>
      </c>
      <c r="H24" s="29">
        <f t="shared" ref="H24" si="7">J24-I24</f>
        <v>0.20208333333333339</v>
      </c>
      <c r="I24" s="30">
        <v>0.54166666666666663</v>
      </c>
      <c r="J24" s="30">
        <v>0.74375000000000002</v>
      </c>
    </row>
    <row r="25" spans="1:10" ht="75.599999999999994" x14ac:dyDescent="0.2">
      <c r="A25" s="22">
        <v>45757</v>
      </c>
      <c r="B25" s="22" t="s">
        <v>23</v>
      </c>
      <c r="C25" s="27" t="s">
        <v>14</v>
      </c>
      <c r="D25" s="27" t="s">
        <v>15</v>
      </c>
      <c r="E25" s="27" t="s">
        <v>16</v>
      </c>
      <c r="F25" s="27" t="s">
        <v>17</v>
      </c>
      <c r="G25" s="28" t="s">
        <v>38</v>
      </c>
      <c r="H25" s="29">
        <f t="shared" si="2"/>
        <v>0.16666666666666669</v>
      </c>
      <c r="I25" s="30">
        <v>0.33333333333333331</v>
      </c>
      <c r="J25" s="30">
        <v>0.5</v>
      </c>
    </row>
    <row r="26" spans="1:10" ht="126" x14ac:dyDescent="0.2">
      <c r="A26" s="22">
        <v>45757</v>
      </c>
      <c r="B26" s="22" t="s">
        <v>23</v>
      </c>
      <c r="C26" s="27" t="s">
        <v>14</v>
      </c>
      <c r="D26" s="27" t="s">
        <v>15</v>
      </c>
      <c r="E26" s="27" t="s">
        <v>16</v>
      </c>
      <c r="F26" s="27" t="s">
        <v>17</v>
      </c>
      <c r="G26" s="28" t="s">
        <v>39</v>
      </c>
      <c r="H26" s="29">
        <f t="shared" ref="H26" si="8">J26-I26</f>
        <v>0.18958333333333333</v>
      </c>
      <c r="I26" s="30">
        <v>0.54166666666666663</v>
      </c>
      <c r="J26" s="30">
        <v>0.73124999999999996</v>
      </c>
    </row>
    <row r="27" spans="1:10" ht="75.599999999999994" x14ac:dyDescent="0.2">
      <c r="A27" s="22">
        <v>45758</v>
      </c>
      <c r="B27" s="22" t="s">
        <v>26</v>
      </c>
      <c r="C27" s="27" t="s">
        <v>14</v>
      </c>
      <c r="D27" s="27" t="s">
        <v>15</v>
      </c>
      <c r="E27" s="27" t="s">
        <v>16</v>
      </c>
      <c r="F27" s="27" t="s">
        <v>17</v>
      </c>
      <c r="G27" s="28" t="s">
        <v>40</v>
      </c>
      <c r="H27" s="29">
        <f t="shared" ref="H27" si="9">J27-I27</f>
        <v>0.16666666666666669</v>
      </c>
      <c r="I27" s="30">
        <v>0.33333333333333331</v>
      </c>
      <c r="J27" s="30">
        <v>0.5</v>
      </c>
    </row>
    <row r="28" spans="1:10" ht="100.8" x14ac:dyDescent="0.2">
      <c r="A28" s="22">
        <v>45758</v>
      </c>
      <c r="B28" s="22" t="s">
        <v>26</v>
      </c>
      <c r="C28" s="27" t="s">
        <v>14</v>
      </c>
      <c r="D28" s="27" t="s">
        <v>15</v>
      </c>
      <c r="E28" s="27" t="s">
        <v>16</v>
      </c>
      <c r="F28" s="27" t="s">
        <v>17</v>
      </c>
      <c r="G28" s="28" t="s">
        <v>41</v>
      </c>
      <c r="H28" s="29">
        <f t="shared" si="2"/>
        <v>0.18125000000000002</v>
      </c>
      <c r="I28" s="30">
        <v>0.54166666666666663</v>
      </c>
      <c r="J28" s="30">
        <v>0.72291666666666665</v>
      </c>
    </row>
    <row r="29" spans="1:10" x14ac:dyDescent="0.2">
      <c r="A29" s="31">
        <v>45759</v>
      </c>
      <c r="B29" s="31" t="s">
        <v>29</v>
      </c>
      <c r="C29" s="32"/>
      <c r="D29" s="32"/>
      <c r="E29" s="32"/>
      <c r="F29" s="32"/>
      <c r="G29" s="33"/>
      <c r="H29" s="34">
        <f t="shared" si="2"/>
        <v>0</v>
      </c>
      <c r="I29" s="35"/>
      <c r="J29" s="35"/>
    </row>
    <row r="30" spans="1:10" x14ac:dyDescent="0.2">
      <c r="A30" s="31">
        <v>45760</v>
      </c>
      <c r="B30" s="31" t="s">
        <v>30</v>
      </c>
      <c r="C30" s="32"/>
      <c r="D30" s="32"/>
      <c r="E30" s="32"/>
      <c r="F30" s="32"/>
      <c r="G30" s="33"/>
      <c r="H30" s="34">
        <f t="shared" si="2"/>
        <v>0</v>
      </c>
      <c r="I30" s="35"/>
      <c r="J30" s="35"/>
    </row>
    <row r="31" spans="1:10" ht="37.799999999999997" x14ac:dyDescent="0.2">
      <c r="A31" s="22">
        <v>45761</v>
      </c>
      <c r="B31" s="22" t="s">
        <v>31</v>
      </c>
      <c r="C31" s="27" t="s">
        <v>14</v>
      </c>
      <c r="D31" s="27" t="s">
        <v>15</v>
      </c>
      <c r="E31" s="27" t="s">
        <v>16</v>
      </c>
      <c r="F31" s="27" t="s">
        <v>17</v>
      </c>
      <c r="G31" s="28" t="s">
        <v>42</v>
      </c>
      <c r="H31" s="29">
        <f t="shared" si="2"/>
        <v>0.16666666666666669</v>
      </c>
      <c r="I31" s="30">
        <v>0.33333333333333331</v>
      </c>
      <c r="J31" s="30">
        <v>0.5</v>
      </c>
    </row>
    <row r="32" spans="1:10" ht="100.8" x14ac:dyDescent="0.2">
      <c r="A32" s="22">
        <v>45761</v>
      </c>
      <c r="B32" s="22" t="s">
        <v>31</v>
      </c>
      <c r="C32" s="27" t="s">
        <v>14</v>
      </c>
      <c r="D32" s="27" t="s">
        <v>15</v>
      </c>
      <c r="E32" s="27" t="s">
        <v>16</v>
      </c>
      <c r="F32" s="27" t="s">
        <v>17</v>
      </c>
      <c r="G32" s="28" t="s">
        <v>43</v>
      </c>
      <c r="H32" s="29">
        <f t="shared" ref="H32:H33" si="10">J32-I32</f>
        <v>0.19375000000000009</v>
      </c>
      <c r="I32" s="30">
        <v>0.54166666666666663</v>
      </c>
      <c r="J32" s="30">
        <v>0.73541666666666672</v>
      </c>
    </row>
    <row r="33" spans="1:10" ht="50.4" x14ac:dyDescent="0.2">
      <c r="A33" s="22">
        <v>45762</v>
      </c>
      <c r="B33" s="22" t="s">
        <v>13</v>
      </c>
      <c r="C33" s="27" t="s">
        <v>14</v>
      </c>
      <c r="D33" s="27" t="s">
        <v>15</v>
      </c>
      <c r="E33" s="27" t="s">
        <v>16</v>
      </c>
      <c r="F33" s="27" t="s">
        <v>17</v>
      </c>
      <c r="G33" s="28" t="s">
        <v>44</v>
      </c>
      <c r="H33" s="29">
        <f t="shared" si="10"/>
        <v>0.16666666666666669</v>
      </c>
      <c r="I33" s="30">
        <v>0.33333333333333331</v>
      </c>
      <c r="J33" s="30">
        <v>0.5</v>
      </c>
    </row>
    <row r="34" spans="1:10" ht="50.4" x14ac:dyDescent="0.2">
      <c r="A34" s="22">
        <v>45762</v>
      </c>
      <c r="B34" s="22" t="s">
        <v>13</v>
      </c>
      <c r="C34" s="27" t="s">
        <v>14</v>
      </c>
      <c r="D34" s="27" t="s">
        <v>15</v>
      </c>
      <c r="E34" s="27" t="s">
        <v>16</v>
      </c>
      <c r="F34" s="27" t="s">
        <v>17</v>
      </c>
      <c r="G34" s="28" t="s">
        <v>45</v>
      </c>
      <c r="H34" s="29">
        <f t="shared" si="2"/>
        <v>0.24791666666666667</v>
      </c>
      <c r="I34" s="30">
        <v>0.54166666666666663</v>
      </c>
      <c r="J34" s="30">
        <v>0.7895833333333333</v>
      </c>
    </row>
    <row r="35" spans="1:10" ht="88.2" x14ac:dyDescent="0.2">
      <c r="A35" s="22">
        <v>45763</v>
      </c>
      <c r="B35" s="22" t="s">
        <v>20</v>
      </c>
      <c r="C35" s="27" t="s">
        <v>14</v>
      </c>
      <c r="D35" s="27" t="s">
        <v>15</v>
      </c>
      <c r="E35" s="27" t="s">
        <v>16</v>
      </c>
      <c r="F35" s="27" t="s">
        <v>17</v>
      </c>
      <c r="G35" s="28" t="s">
        <v>46</v>
      </c>
      <c r="H35" s="29">
        <f t="shared" si="2"/>
        <v>0.16666666666666669</v>
      </c>
      <c r="I35" s="30">
        <v>0.33333333333333331</v>
      </c>
      <c r="J35" s="30">
        <v>0.5</v>
      </c>
    </row>
    <row r="36" spans="1:10" ht="50.4" x14ac:dyDescent="0.2">
      <c r="A36" s="22">
        <v>45763</v>
      </c>
      <c r="B36" s="22" t="s">
        <v>20</v>
      </c>
      <c r="C36" s="27" t="s">
        <v>14</v>
      </c>
      <c r="D36" s="27" t="s">
        <v>15</v>
      </c>
      <c r="E36" s="27" t="s">
        <v>16</v>
      </c>
      <c r="F36" s="27" t="s">
        <v>17</v>
      </c>
      <c r="G36" s="28" t="s">
        <v>45</v>
      </c>
      <c r="H36" s="29">
        <f t="shared" ref="H36" si="11">J36-I36</f>
        <v>0.18333333333333335</v>
      </c>
      <c r="I36" s="30">
        <v>0.54166666666666663</v>
      </c>
      <c r="J36" s="30">
        <v>0.72499999999999998</v>
      </c>
    </row>
    <row r="37" spans="1:10" ht="63" x14ac:dyDescent="0.2">
      <c r="A37" s="22">
        <v>45764</v>
      </c>
      <c r="B37" s="22" t="s">
        <v>23</v>
      </c>
      <c r="C37" s="27" t="s">
        <v>14</v>
      </c>
      <c r="D37" s="27" t="s">
        <v>15</v>
      </c>
      <c r="E37" s="27" t="s">
        <v>16</v>
      </c>
      <c r="F37" s="27" t="s">
        <v>17</v>
      </c>
      <c r="G37" s="28" t="s">
        <v>47</v>
      </c>
      <c r="H37" s="29">
        <f>J37-I37</f>
        <v>0.16666666666666669</v>
      </c>
      <c r="I37" s="30">
        <v>0.33333333333333331</v>
      </c>
      <c r="J37" s="30">
        <v>0.5</v>
      </c>
    </row>
    <row r="38" spans="1:10" ht="25.2" x14ac:dyDescent="0.2">
      <c r="A38" s="22">
        <v>45764</v>
      </c>
      <c r="B38" s="22" t="s">
        <v>23</v>
      </c>
      <c r="C38" s="27" t="s">
        <v>14</v>
      </c>
      <c r="D38" s="27" t="s">
        <v>15</v>
      </c>
      <c r="E38" s="27" t="s">
        <v>16</v>
      </c>
      <c r="F38" s="27" t="s">
        <v>17</v>
      </c>
      <c r="G38" s="28" t="s">
        <v>48</v>
      </c>
      <c r="H38" s="29">
        <f>J38-I38</f>
        <v>0.35625000000000001</v>
      </c>
      <c r="I38" s="30">
        <v>0.33333333333333331</v>
      </c>
      <c r="J38" s="30">
        <v>0.68958333333333333</v>
      </c>
    </row>
    <row r="39" spans="1:10" x14ac:dyDescent="0.2">
      <c r="A39" s="47">
        <v>45765</v>
      </c>
      <c r="B39" s="47" t="s">
        <v>26</v>
      </c>
      <c r="C39" s="48" t="s">
        <v>14</v>
      </c>
      <c r="D39" s="48"/>
      <c r="E39" s="48" t="s">
        <v>49</v>
      </c>
      <c r="F39" s="48" t="s">
        <v>17</v>
      </c>
      <c r="G39" s="49" t="s">
        <v>50</v>
      </c>
      <c r="H39" s="50">
        <f t="shared" si="2"/>
        <v>0.33333333333333331</v>
      </c>
      <c r="I39" s="51">
        <v>0.33333333333333331</v>
      </c>
      <c r="J39" s="51">
        <v>0.66666666666666663</v>
      </c>
    </row>
    <row r="40" spans="1:10" x14ac:dyDescent="0.2">
      <c r="A40" s="31">
        <v>45766</v>
      </c>
      <c r="B40" s="31" t="s">
        <v>29</v>
      </c>
      <c r="C40" s="32"/>
      <c r="D40" s="32"/>
      <c r="E40" s="32"/>
      <c r="F40" s="32"/>
      <c r="G40" s="33"/>
      <c r="H40" s="34">
        <f t="shared" si="2"/>
        <v>0</v>
      </c>
      <c r="I40" s="35"/>
      <c r="J40" s="35"/>
    </row>
    <row r="41" spans="1:10" x14ac:dyDescent="0.2">
      <c r="A41" s="31">
        <v>45767</v>
      </c>
      <c r="B41" s="31" t="s">
        <v>30</v>
      </c>
      <c r="C41" s="32"/>
      <c r="D41" s="32"/>
      <c r="E41" s="32"/>
      <c r="F41" s="32"/>
      <c r="G41" s="33"/>
      <c r="H41" s="34">
        <f t="shared" si="2"/>
        <v>0</v>
      </c>
      <c r="I41" s="35"/>
      <c r="J41" s="35"/>
    </row>
    <row r="42" spans="1:10" x14ac:dyDescent="0.2">
      <c r="A42" s="47">
        <v>45768</v>
      </c>
      <c r="B42" s="47" t="s">
        <v>31</v>
      </c>
      <c r="C42" s="48" t="s">
        <v>14</v>
      </c>
      <c r="D42" s="48"/>
      <c r="E42" s="48" t="s">
        <v>49</v>
      </c>
      <c r="F42" s="48" t="s">
        <v>17</v>
      </c>
      <c r="G42" s="49" t="s">
        <v>51</v>
      </c>
      <c r="H42" s="50">
        <f t="shared" si="2"/>
        <v>0.33333333333333331</v>
      </c>
      <c r="I42" s="51">
        <v>0.33333333333333331</v>
      </c>
      <c r="J42" s="51">
        <v>0.66666666666666663</v>
      </c>
    </row>
    <row r="43" spans="1:10" ht="75.599999999999994" x14ac:dyDescent="0.2">
      <c r="A43" s="22">
        <v>45769</v>
      </c>
      <c r="B43" s="22" t="s">
        <v>13</v>
      </c>
      <c r="C43" s="27" t="s">
        <v>14</v>
      </c>
      <c r="D43" s="27" t="s">
        <v>15</v>
      </c>
      <c r="E43" s="27" t="s">
        <v>16</v>
      </c>
      <c r="F43" s="27" t="s">
        <v>17</v>
      </c>
      <c r="G43" s="28" t="s">
        <v>52</v>
      </c>
      <c r="H43" s="29">
        <f t="shared" si="2"/>
        <v>0.16666666666666669</v>
      </c>
      <c r="I43" s="30">
        <v>0.33333333333333331</v>
      </c>
      <c r="J43" s="30">
        <v>0.5</v>
      </c>
    </row>
    <row r="44" spans="1:10" ht="100.8" x14ac:dyDescent="0.2">
      <c r="A44" s="22">
        <v>45769</v>
      </c>
      <c r="B44" s="22" t="s">
        <v>13</v>
      </c>
      <c r="C44" s="27" t="s">
        <v>14</v>
      </c>
      <c r="D44" s="27" t="s">
        <v>15</v>
      </c>
      <c r="E44" s="27" t="s">
        <v>16</v>
      </c>
      <c r="F44" s="27" t="s">
        <v>17</v>
      </c>
      <c r="G44" s="28" t="s">
        <v>53</v>
      </c>
      <c r="H44" s="29">
        <f t="shared" ref="H44" si="12">J44-I44</f>
        <v>0.18402777777777779</v>
      </c>
      <c r="I44" s="30">
        <v>0.54166666666666663</v>
      </c>
      <c r="J44" s="30">
        <v>0.72569444444444442</v>
      </c>
    </row>
    <row r="45" spans="1:10" ht="75.599999999999994" x14ac:dyDescent="0.2">
      <c r="A45" s="22">
        <v>45770</v>
      </c>
      <c r="B45" s="22" t="s">
        <v>20</v>
      </c>
      <c r="C45" s="27" t="s">
        <v>14</v>
      </c>
      <c r="D45" s="27" t="s">
        <v>15</v>
      </c>
      <c r="E45" s="27" t="s">
        <v>16</v>
      </c>
      <c r="F45" s="27" t="s">
        <v>17</v>
      </c>
      <c r="G45" s="28" t="s">
        <v>54</v>
      </c>
      <c r="H45" s="29">
        <f t="shared" si="2"/>
        <v>0.21527777777777785</v>
      </c>
      <c r="I45" s="30">
        <v>0.33333333333333331</v>
      </c>
      <c r="J45" s="30">
        <v>0.54861111111111116</v>
      </c>
    </row>
    <row r="46" spans="1:10" ht="63" x14ac:dyDescent="0.2">
      <c r="A46" s="22">
        <v>45770</v>
      </c>
      <c r="B46" s="22" t="s">
        <v>20</v>
      </c>
      <c r="C46" s="27" t="s">
        <v>14</v>
      </c>
      <c r="D46" s="27" t="s">
        <v>15</v>
      </c>
      <c r="E46" s="27" t="s">
        <v>16</v>
      </c>
      <c r="F46" s="27" t="s">
        <v>17</v>
      </c>
      <c r="G46" s="28" t="s">
        <v>55</v>
      </c>
      <c r="H46" s="29">
        <f t="shared" ref="H46" si="13">J46-I46</f>
        <v>0.12430555555555556</v>
      </c>
      <c r="I46" s="30">
        <v>0.58472222222222225</v>
      </c>
      <c r="J46" s="30">
        <v>0.70902777777777781</v>
      </c>
    </row>
    <row r="47" spans="1:10" ht="75.599999999999994" x14ac:dyDescent="0.2">
      <c r="A47" s="22">
        <v>45771</v>
      </c>
      <c r="B47" s="22" t="s">
        <v>23</v>
      </c>
      <c r="C47" s="27" t="s">
        <v>14</v>
      </c>
      <c r="D47" s="27" t="s">
        <v>15</v>
      </c>
      <c r="E47" s="27" t="s">
        <v>16</v>
      </c>
      <c r="F47" s="27" t="s">
        <v>17</v>
      </c>
      <c r="G47" s="28" t="s">
        <v>56</v>
      </c>
      <c r="H47" s="29">
        <f t="shared" si="2"/>
        <v>0.16666666666666669</v>
      </c>
      <c r="I47" s="30">
        <v>0.33333333333333331</v>
      </c>
      <c r="J47" s="30">
        <v>0.5</v>
      </c>
    </row>
    <row r="48" spans="1:10" ht="43.2" customHeight="1" x14ac:dyDescent="0.2">
      <c r="A48" s="22">
        <v>45771</v>
      </c>
      <c r="B48" s="22" t="s">
        <v>23</v>
      </c>
      <c r="C48" s="27" t="s">
        <v>14</v>
      </c>
      <c r="D48" s="27" t="s">
        <v>15</v>
      </c>
      <c r="E48" s="27" t="s">
        <v>16</v>
      </c>
      <c r="F48" s="27" t="s">
        <v>17</v>
      </c>
      <c r="G48" s="28" t="s">
        <v>57</v>
      </c>
      <c r="H48" s="29">
        <f t="shared" ref="H48:H49" si="14">J48-I48</f>
        <v>0.22430555555555565</v>
      </c>
      <c r="I48" s="30">
        <v>0.54166666666666663</v>
      </c>
      <c r="J48" s="30">
        <v>0.76597222222222228</v>
      </c>
    </row>
    <row r="49" spans="1:10" ht="50.4" x14ac:dyDescent="0.2">
      <c r="A49" s="22">
        <v>45772</v>
      </c>
      <c r="B49" s="22" t="s">
        <v>26</v>
      </c>
      <c r="C49" s="27" t="s">
        <v>14</v>
      </c>
      <c r="D49" s="27" t="s">
        <v>15</v>
      </c>
      <c r="E49" s="27" t="s">
        <v>16</v>
      </c>
      <c r="F49" s="27" t="s">
        <v>17</v>
      </c>
      <c r="G49" s="28" t="s">
        <v>58</v>
      </c>
      <c r="H49" s="29">
        <f t="shared" si="14"/>
        <v>0.16666666666666669</v>
      </c>
      <c r="I49" s="30">
        <v>0.33333333333333331</v>
      </c>
      <c r="J49" s="30">
        <v>0.5</v>
      </c>
    </row>
    <row r="50" spans="1:10" ht="37.799999999999997" x14ac:dyDescent="0.2">
      <c r="A50" s="22">
        <v>45772</v>
      </c>
      <c r="B50" s="22" t="s">
        <v>26</v>
      </c>
      <c r="C50" s="27" t="s">
        <v>14</v>
      </c>
      <c r="D50" s="27" t="s">
        <v>15</v>
      </c>
      <c r="E50" s="27" t="s">
        <v>16</v>
      </c>
      <c r="F50" s="27" t="s">
        <v>17</v>
      </c>
      <c r="G50" s="28" t="s">
        <v>59</v>
      </c>
      <c r="H50" s="29">
        <f t="shared" si="2"/>
        <v>0.19861111111111118</v>
      </c>
      <c r="I50" s="30">
        <v>0.54166666666666663</v>
      </c>
      <c r="J50" s="30">
        <v>0.74027777777777781</v>
      </c>
    </row>
    <row r="51" spans="1:10" x14ac:dyDescent="0.2">
      <c r="A51" s="31">
        <v>45773</v>
      </c>
      <c r="B51" s="31" t="s">
        <v>29</v>
      </c>
      <c r="C51" s="32"/>
      <c r="D51" s="32"/>
      <c r="E51" s="32"/>
      <c r="F51" s="32"/>
      <c r="G51" s="33"/>
      <c r="H51" s="34">
        <f t="shared" si="2"/>
        <v>0</v>
      </c>
      <c r="I51" s="35"/>
      <c r="J51" s="35"/>
    </row>
    <row r="52" spans="1:10" x14ac:dyDescent="0.2">
      <c r="A52" s="31">
        <v>45774</v>
      </c>
      <c r="B52" s="31" t="s">
        <v>30</v>
      </c>
      <c r="C52" s="32"/>
      <c r="D52" s="32"/>
      <c r="E52" s="32"/>
      <c r="F52" s="32"/>
      <c r="G52" s="33" t="s">
        <v>60</v>
      </c>
      <c r="H52" s="34">
        <f t="shared" si="2"/>
        <v>0</v>
      </c>
      <c r="I52" s="35"/>
      <c r="J52" s="35"/>
    </row>
    <row r="53" spans="1:10" x14ac:dyDescent="0.2">
      <c r="A53" s="47">
        <v>45775</v>
      </c>
      <c r="B53" s="47" t="s">
        <v>31</v>
      </c>
      <c r="C53" s="48" t="s">
        <v>14</v>
      </c>
      <c r="D53" s="48"/>
      <c r="E53" s="48" t="s">
        <v>49</v>
      </c>
      <c r="F53" s="48" t="s">
        <v>17</v>
      </c>
      <c r="G53" s="49" t="s">
        <v>61</v>
      </c>
      <c r="H53" s="50">
        <f t="shared" si="2"/>
        <v>0.33333333333333331</v>
      </c>
      <c r="I53" s="51">
        <v>0.33333333333333331</v>
      </c>
      <c r="J53" s="51">
        <v>0.66666666666666663</v>
      </c>
    </row>
    <row r="54" spans="1:10" ht="50.4" x14ac:dyDescent="0.2">
      <c r="A54" s="22">
        <v>45776</v>
      </c>
      <c r="B54" s="22" t="s">
        <v>13</v>
      </c>
      <c r="C54" s="27" t="s">
        <v>14</v>
      </c>
      <c r="D54" s="27" t="s">
        <v>15</v>
      </c>
      <c r="E54" s="27" t="s">
        <v>16</v>
      </c>
      <c r="F54" s="27" t="s">
        <v>17</v>
      </c>
      <c r="G54" s="28" t="s">
        <v>62</v>
      </c>
      <c r="H54" s="29">
        <f t="shared" si="2"/>
        <v>0.16666666666666669</v>
      </c>
      <c r="I54" s="30">
        <v>0.33333333333333331</v>
      </c>
      <c r="J54" s="30">
        <v>0.5</v>
      </c>
    </row>
    <row r="55" spans="1:10" ht="50.4" x14ac:dyDescent="0.2">
      <c r="A55" s="22">
        <v>45776</v>
      </c>
      <c r="B55" s="22" t="s">
        <v>13</v>
      </c>
      <c r="C55" s="27" t="s">
        <v>14</v>
      </c>
      <c r="D55" s="27" t="s">
        <v>15</v>
      </c>
      <c r="E55" s="23" t="s">
        <v>16</v>
      </c>
      <c r="F55" s="27" t="s">
        <v>17</v>
      </c>
      <c r="G55" s="28" t="s">
        <v>63</v>
      </c>
      <c r="H55" s="29">
        <f t="shared" si="2"/>
        <v>0.19097222222222221</v>
      </c>
      <c r="I55" s="30">
        <v>0.54166666666666663</v>
      </c>
      <c r="J55" s="30">
        <v>0.73263888888888884</v>
      </c>
    </row>
    <row r="56" spans="1:10" ht="37.799999999999997" x14ac:dyDescent="0.2">
      <c r="A56" s="22">
        <v>45777</v>
      </c>
      <c r="B56" s="22" t="s">
        <v>20</v>
      </c>
      <c r="C56" s="27" t="s">
        <v>14</v>
      </c>
      <c r="D56" s="27" t="s">
        <v>15</v>
      </c>
      <c r="E56" s="27" t="s">
        <v>16</v>
      </c>
      <c r="F56" s="27" t="s">
        <v>17</v>
      </c>
      <c r="G56" s="28" t="s">
        <v>64</v>
      </c>
      <c r="H56" s="29">
        <f t="shared" ref="H56:H57" si="15">J56-I56</f>
        <v>0.16666666666666669</v>
      </c>
      <c r="I56" s="30">
        <v>0.33333333333333331</v>
      </c>
      <c r="J56" s="30">
        <v>0.5</v>
      </c>
    </row>
    <row r="57" spans="1:10" ht="50.4" x14ac:dyDescent="0.2">
      <c r="A57" s="22">
        <v>45777</v>
      </c>
      <c r="B57" s="22" t="s">
        <v>20</v>
      </c>
      <c r="C57" s="27" t="s">
        <v>14</v>
      </c>
      <c r="D57" s="27" t="s">
        <v>15</v>
      </c>
      <c r="E57" s="27" t="s">
        <v>16</v>
      </c>
      <c r="F57" s="27" t="s">
        <v>17</v>
      </c>
      <c r="G57" s="28" t="s">
        <v>65</v>
      </c>
      <c r="H57" s="29">
        <f t="shared" si="15"/>
        <v>0.18402777777777779</v>
      </c>
      <c r="I57" s="30">
        <v>0.54166666666666663</v>
      </c>
      <c r="J57" s="30">
        <v>0.72569444444444442</v>
      </c>
    </row>
    <row r="58" spans="1:10" x14ac:dyDescent="0.2">
      <c r="A58" s="46"/>
      <c r="B58" s="46"/>
      <c r="G58" s="40"/>
      <c r="H58" s="66"/>
      <c r="I58" s="67"/>
      <c r="J58" s="67"/>
    </row>
    <row r="59" spans="1:10" x14ac:dyDescent="0.2">
      <c r="A59" s="46"/>
      <c r="B59" s="46"/>
      <c r="G59" s="40"/>
      <c r="H59" s="66"/>
      <c r="I59" s="67"/>
      <c r="J59" s="67"/>
    </row>
    <row r="60" spans="1:10" ht="13.95" customHeight="1" thickBot="1" x14ac:dyDescent="0.25">
      <c r="A60" s="46"/>
      <c r="B60" s="46"/>
      <c r="G60" s="40"/>
      <c r="H60" s="66"/>
      <c r="I60" s="67"/>
      <c r="J60" s="67"/>
    </row>
    <row r="61" spans="1:10" ht="13.95" customHeight="1" x14ac:dyDescent="0.25">
      <c r="A61" s="4"/>
      <c r="B61" s="4"/>
      <c r="C61" s="5"/>
      <c r="D61" s="6"/>
      <c r="E61" s="7" t="s">
        <v>66</v>
      </c>
      <c r="F61" s="8">
        <v>152</v>
      </c>
      <c r="H61" s="40"/>
    </row>
    <row r="62" spans="1:10" ht="13.95" customHeight="1" thickBot="1" x14ac:dyDescent="0.3">
      <c r="A62" s="4"/>
      <c r="B62" s="4"/>
      <c r="C62" s="9"/>
      <c r="D62" s="2"/>
      <c r="E62" s="10" t="s">
        <v>67</v>
      </c>
      <c r="F62" s="11">
        <v>19</v>
      </c>
      <c r="H62" s="40"/>
    </row>
    <row r="63" spans="1:10" ht="13.95" customHeight="1" thickBot="1" x14ac:dyDescent="0.3">
      <c r="A63" s="122" t="s">
        <v>68</v>
      </c>
      <c r="B63" s="122"/>
      <c r="C63" s="122"/>
      <c r="D63" s="12"/>
      <c r="E63" s="2"/>
      <c r="F63" s="2"/>
      <c r="H63" s="40"/>
    </row>
    <row r="64" spans="1:10" ht="13.8" x14ac:dyDescent="0.25">
      <c r="A64" s="13"/>
      <c r="B64" s="13"/>
      <c r="C64" s="6"/>
      <c r="D64" s="6"/>
      <c r="E64" s="14" t="s">
        <v>69</v>
      </c>
      <c r="F64" s="15">
        <f>SUMIF(F10:F55,"Billable",H10:H55)</f>
        <v>0</v>
      </c>
      <c r="H64" s="38"/>
    </row>
    <row r="65" spans="1:8" ht="15" customHeight="1" thickBot="1" x14ac:dyDescent="0.3">
      <c r="A65" s="123" t="s">
        <v>70</v>
      </c>
      <c r="B65" s="123"/>
      <c r="C65" s="123"/>
      <c r="D65" s="16"/>
      <c r="E65" s="17" t="s">
        <v>71</v>
      </c>
      <c r="F65" s="18">
        <f>SUMIF(F10:F57,"Non-Billable",H10:H57)</f>
        <v>7.8722222222222236</v>
      </c>
      <c r="H65" s="40"/>
    </row>
    <row r="66" spans="1:8" ht="14.4" thickBot="1" x14ac:dyDescent="0.3">
      <c r="A66" s="2"/>
      <c r="B66" s="2"/>
      <c r="C66" s="2"/>
      <c r="D66" s="2"/>
      <c r="E66" s="19" t="s">
        <v>72</v>
      </c>
      <c r="F66" s="44">
        <f>F64+F65</f>
        <v>7.8722222222222236</v>
      </c>
      <c r="H66" s="40"/>
    </row>
    <row r="67" spans="1:8" ht="13.8" thickBot="1" x14ac:dyDescent="0.3">
      <c r="A67" s="2"/>
      <c r="B67" s="2"/>
      <c r="C67" s="2"/>
      <c r="D67" s="2"/>
      <c r="E67" s="2"/>
      <c r="F67" s="2"/>
      <c r="H67" s="40"/>
    </row>
    <row r="68" spans="1:8" ht="13.8" thickBot="1" x14ac:dyDescent="0.3">
      <c r="A68" s="2"/>
      <c r="B68" s="2"/>
      <c r="C68" s="2"/>
      <c r="D68" s="2"/>
      <c r="E68" s="20" t="s">
        <v>73</v>
      </c>
      <c r="F68" s="21"/>
      <c r="H68" s="40"/>
    </row>
    <row r="69" spans="1:8" ht="13.2" thickBot="1" x14ac:dyDescent="0.25">
      <c r="E69" s="39"/>
      <c r="H69" s="40"/>
    </row>
  </sheetData>
  <mergeCells count="2">
    <mergeCell ref="A63:C63"/>
    <mergeCell ref="A65:C65"/>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69">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61:E61 D63:E65 E68">
    <cfRule type="containsText" dxfId="86" priority="3" operator="containsText" text="Religious Leave">
      <formula>NOT(ISERROR(SEARCH("Religious Leave",D61)))</formula>
    </cfRule>
    <cfRule type="containsText" dxfId="85" priority="4" operator="containsText" text="Birthday Leave">
      <formula>NOT(ISERROR(SEARCH("Birthday Leave",D61)))</formula>
    </cfRule>
    <cfRule type="containsText" dxfId="84" priority="5" operator="containsText" text="Study Leave">
      <formula>NOT(ISERROR(SEARCH("Study Leave",D61)))</formula>
    </cfRule>
    <cfRule type="containsText" dxfId="83" priority="6" operator="containsText" text="Family Responsibility Leave">
      <formula>NOT(ISERROR(SEARCH("Family Responsibility Leave",D61)))</formula>
    </cfRule>
    <cfRule type="containsText" dxfId="82" priority="7" operator="containsText" text="Sick Leave">
      <formula>NOT(ISERROR(SEARCH("Sick Leave",D61)))</formula>
    </cfRule>
    <cfRule type="containsText" dxfId="81" priority="8" operator="containsText" text="Annual Leave">
      <formula>NOT(ISERROR(SEARCH("Annual Leave",D61)))</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6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C171C48C-979E-452A-9BA2-E995ACE2BE06}">
          <x14:formula1>
            <xm:f>Key!$H$3:$H$76</xm:f>
          </x14:formula1>
          <xm:sqref>B5</xm:sqref>
        </x14:dataValidation>
        <x14:dataValidation type="list" allowBlank="1" showInputMessage="1" showErrorMessage="1" xr:uid="{D3F3BEC1-F54D-4034-9200-E177F5F22F68}">
          <x14:formula1>
            <xm:f>Key!$K$3:$K$4</xm:f>
          </x14:formula1>
          <xm:sqref>F9:F60</xm:sqref>
        </x14:dataValidation>
        <x14:dataValidation type="list" allowBlank="1" showInputMessage="1" showErrorMessage="1" xr:uid="{2056345A-D817-415C-BFFF-52AAC88A616B}">
          <x14:formula1>
            <xm:f>Key!$B$2:$B$43</xm:f>
          </x14:formula1>
          <xm:sqref>C9:C60</xm:sqref>
        </x14:dataValidation>
        <x14:dataValidation type="list" allowBlank="1" showInputMessage="1" showErrorMessage="1" xr:uid="{8D174978-0CE3-4483-935A-E2D2B6171911}">
          <x14:formula1>
            <xm:f>Key!$F$3:$F$47</xm:f>
          </x14:formula1>
          <xm:sqref>E60 E9:E54 E56:E57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zoomScale="75" zoomScaleNormal="75" workbookViewId="0">
      <selection activeCell="E22" sqref="E2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74</v>
      </c>
      <c r="C5" s="37"/>
      <c r="H5" s="40"/>
    </row>
    <row r="6" spans="1:10" x14ac:dyDescent="0.2">
      <c r="A6" s="37" t="s">
        <v>2</v>
      </c>
      <c r="B6" s="74">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47">
        <v>45778</v>
      </c>
      <c r="B9" s="47" t="s">
        <v>23</v>
      </c>
      <c r="C9" s="48" t="s">
        <v>14</v>
      </c>
      <c r="D9" s="48"/>
      <c r="E9" s="48" t="s">
        <v>49</v>
      </c>
      <c r="F9" s="48" t="s">
        <v>17</v>
      </c>
      <c r="G9" s="49" t="s">
        <v>75</v>
      </c>
      <c r="H9" s="50">
        <f t="shared" ref="H9:H39" si="0">J9-I9</f>
        <v>0.33333333333333331</v>
      </c>
      <c r="I9" s="51">
        <v>0.33333333333333331</v>
      </c>
      <c r="J9" s="51">
        <v>0.66666666666666663</v>
      </c>
    </row>
    <row r="10" spans="1:10" x14ac:dyDescent="0.2">
      <c r="A10" s="22">
        <v>45779</v>
      </c>
      <c r="B10" s="22" t="s">
        <v>26</v>
      </c>
      <c r="C10" s="27" t="s">
        <v>14</v>
      </c>
      <c r="D10" s="27" t="s">
        <v>74</v>
      </c>
      <c r="E10" s="27" t="s">
        <v>76</v>
      </c>
      <c r="F10" s="27" t="s">
        <v>77</v>
      </c>
      <c r="G10" s="28" t="s">
        <v>78</v>
      </c>
      <c r="H10" s="29">
        <f t="shared" ref="H10" si="1">J10-I10</f>
        <v>0.33333333333333331</v>
      </c>
      <c r="I10" s="30">
        <v>0.33333333333333331</v>
      </c>
      <c r="J10" s="30">
        <v>0.66666666666666663</v>
      </c>
    </row>
    <row r="11" spans="1:10" x14ac:dyDescent="0.2">
      <c r="A11" s="31">
        <v>45780</v>
      </c>
      <c r="B11" s="31" t="s">
        <v>29</v>
      </c>
      <c r="C11" s="32"/>
      <c r="D11" s="32"/>
      <c r="E11" s="32"/>
      <c r="F11" s="32"/>
      <c r="G11" s="33"/>
      <c r="H11" s="34">
        <f>J11-I11</f>
        <v>0</v>
      </c>
      <c r="I11" s="35"/>
      <c r="J11" s="35"/>
    </row>
    <row r="12" spans="1:10" x14ac:dyDescent="0.2">
      <c r="A12" s="31">
        <v>45781</v>
      </c>
      <c r="B12" s="31" t="s">
        <v>30</v>
      </c>
      <c r="C12" s="32"/>
      <c r="D12" s="32"/>
      <c r="E12" s="32"/>
      <c r="F12" s="32"/>
      <c r="G12" s="33"/>
      <c r="H12" s="34">
        <f t="shared" si="0"/>
        <v>0</v>
      </c>
      <c r="I12" s="35"/>
      <c r="J12" s="35"/>
    </row>
    <row r="13" spans="1:10" x14ac:dyDescent="0.2">
      <c r="A13" s="22">
        <v>45782</v>
      </c>
      <c r="B13" s="22" t="s">
        <v>31</v>
      </c>
      <c r="C13" s="27"/>
      <c r="D13" s="27"/>
      <c r="E13" s="27"/>
      <c r="F13" s="27"/>
      <c r="G13" s="28"/>
      <c r="H13" s="29">
        <f t="shared" si="0"/>
        <v>0</v>
      </c>
      <c r="I13" s="30"/>
      <c r="J13" s="30"/>
    </row>
    <row r="14" spans="1:10" x14ac:dyDescent="0.2">
      <c r="A14" s="22">
        <v>45783</v>
      </c>
      <c r="B14" s="22" t="s">
        <v>13</v>
      </c>
      <c r="C14" s="27"/>
      <c r="D14" s="27"/>
      <c r="E14" s="27"/>
      <c r="F14" s="27"/>
      <c r="G14" s="28"/>
      <c r="H14" s="29">
        <f t="shared" si="0"/>
        <v>0</v>
      </c>
      <c r="I14" s="30"/>
      <c r="J14" s="30"/>
    </row>
    <row r="15" spans="1:10" x14ac:dyDescent="0.2">
      <c r="A15" s="22">
        <v>45784</v>
      </c>
      <c r="B15" s="22" t="s">
        <v>20</v>
      </c>
      <c r="C15" s="27"/>
      <c r="D15" s="27"/>
      <c r="E15" s="27"/>
      <c r="F15" s="27"/>
      <c r="G15" s="28"/>
      <c r="H15" s="29">
        <f>J15-I15</f>
        <v>0</v>
      </c>
      <c r="I15" s="30"/>
      <c r="J15" s="30"/>
    </row>
    <row r="16" spans="1:10" x14ac:dyDescent="0.2">
      <c r="A16" s="22">
        <v>45785</v>
      </c>
      <c r="B16" s="22" t="s">
        <v>23</v>
      </c>
      <c r="C16" s="27"/>
      <c r="D16" s="27"/>
      <c r="E16" s="27"/>
      <c r="F16" s="27"/>
      <c r="G16" s="28"/>
      <c r="H16" s="29">
        <f t="shared" si="0"/>
        <v>0</v>
      </c>
      <c r="I16" s="30"/>
      <c r="J16" s="30"/>
    </row>
    <row r="17" spans="1:10" x14ac:dyDescent="0.2">
      <c r="A17" s="22">
        <v>45786</v>
      </c>
      <c r="B17" s="22" t="s">
        <v>26</v>
      </c>
      <c r="C17" s="27"/>
      <c r="D17" s="27"/>
      <c r="E17" s="27"/>
      <c r="F17" s="27"/>
      <c r="G17" s="28"/>
      <c r="H17" s="29">
        <f t="shared" si="0"/>
        <v>0</v>
      </c>
      <c r="I17" s="30"/>
      <c r="J17" s="30"/>
    </row>
    <row r="18" spans="1:10" x14ac:dyDescent="0.2">
      <c r="A18" s="31">
        <v>45787</v>
      </c>
      <c r="B18" s="31" t="s">
        <v>29</v>
      </c>
      <c r="C18" s="32"/>
      <c r="D18" s="32"/>
      <c r="E18" s="32"/>
      <c r="F18" s="32"/>
      <c r="G18" s="33"/>
      <c r="H18" s="34">
        <f t="shared" si="0"/>
        <v>0</v>
      </c>
      <c r="I18" s="35"/>
      <c r="J18" s="35"/>
    </row>
    <row r="19" spans="1:10" x14ac:dyDescent="0.2">
      <c r="A19" s="31">
        <v>45788</v>
      </c>
      <c r="B19" s="31" t="s">
        <v>30</v>
      </c>
      <c r="C19" s="32"/>
      <c r="D19" s="32"/>
      <c r="E19" s="32"/>
      <c r="F19" s="32"/>
      <c r="G19" s="33"/>
      <c r="H19" s="34">
        <f t="shared" si="0"/>
        <v>0</v>
      </c>
      <c r="I19" s="35"/>
      <c r="J19" s="35"/>
    </row>
    <row r="20" spans="1:10" x14ac:dyDescent="0.2">
      <c r="A20" s="22">
        <v>45789</v>
      </c>
      <c r="B20" s="22" t="s">
        <v>31</v>
      </c>
      <c r="C20" s="27"/>
      <c r="D20" s="27"/>
      <c r="E20" s="27"/>
      <c r="F20" s="27"/>
      <c r="G20" s="28"/>
      <c r="H20" s="29">
        <f t="shared" si="0"/>
        <v>0</v>
      </c>
      <c r="I20" s="30"/>
      <c r="J20" s="30"/>
    </row>
    <row r="21" spans="1:10" x14ac:dyDescent="0.2">
      <c r="A21" s="22">
        <v>45790</v>
      </c>
      <c r="B21" s="22" t="s">
        <v>13</v>
      </c>
      <c r="C21" s="27"/>
      <c r="D21" s="27"/>
      <c r="E21" s="27"/>
      <c r="F21" s="27"/>
      <c r="G21" s="28"/>
      <c r="H21" s="29">
        <f t="shared" si="0"/>
        <v>0</v>
      </c>
      <c r="I21" s="30"/>
      <c r="J21" s="30"/>
    </row>
    <row r="22" spans="1:10" x14ac:dyDescent="0.2">
      <c r="A22" s="22">
        <v>45791</v>
      </c>
      <c r="B22" s="22" t="s">
        <v>20</v>
      </c>
      <c r="C22" s="27"/>
      <c r="D22" s="27"/>
      <c r="E22" s="27"/>
      <c r="F22" s="27"/>
      <c r="G22" s="28"/>
      <c r="H22" s="29">
        <f t="shared" si="0"/>
        <v>0</v>
      </c>
      <c r="I22" s="30"/>
      <c r="J22" s="30"/>
    </row>
    <row r="23" spans="1:10" x14ac:dyDescent="0.2">
      <c r="A23" s="22">
        <v>45792</v>
      </c>
      <c r="B23" s="22" t="s">
        <v>23</v>
      </c>
      <c r="C23" s="27"/>
      <c r="D23" s="27"/>
      <c r="E23" s="27"/>
      <c r="F23" s="27"/>
      <c r="G23" s="28"/>
      <c r="H23" s="29">
        <f t="shared" si="0"/>
        <v>0</v>
      </c>
      <c r="I23" s="30"/>
      <c r="J23" s="30"/>
    </row>
    <row r="24" spans="1:10" x14ac:dyDescent="0.2">
      <c r="A24" s="22">
        <v>45793</v>
      </c>
      <c r="B24" s="22" t="s">
        <v>26</v>
      </c>
      <c r="C24" s="27"/>
      <c r="D24" s="27"/>
      <c r="E24" s="27"/>
      <c r="F24" s="27"/>
      <c r="G24" s="28"/>
      <c r="H24" s="29">
        <f t="shared" si="0"/>
        <v>0</v>
      </c>
      <c r="I24" s="30"/>
      <c r="J24" s="30"/>
    </row>
    <row r="25" spans="1:10" x14ac:dyDescent="0.2">
      <c r="A25" s="31">
        <v>45794</v>
      </c>
      <c r="B25" s="31" t="s">
        <v>29</v>
      </c>
      <c r="C25" s="32"/>
      <c r="D25" s="32"/>
      <c r="E25" s="32"/>
      <c r="F25" s="32"/>
      <c r="G25" s="33"/>
      <c r="H25" s="34">
        <f t="shared" si="0"/>
        <v>0</v>
      </c>
      <c r="I25" s="35"/>
      <c r="J25" s="35"/>
    </row>
    <row r="26" spans="1:10" x14ac:dyDescent="0.2">
      <c r="A26" s="31">
        <v>45795</v>
      </c>
      <c r="B26" s="31" t="s">
        <v>30</v>
      </c>
      <c r="C26" s="32"/>
      <c r="D26" s="32"/>
      <c r="E26" s="32"/>
      <c r="F26" s="32"/>
      <c r="G26" s="33"/>
      <c r="H26" s="34">
        <f t="shared" si="0"/>
        <v>0</v>
      </c>
      <c r="I26" s="35"/>
      <c r="J26" s="35"/>
    </row>
    <row r="27" spans="1:10" x14ac:dyDescent="0.2">
      <c r="A27" s="22">
        <v>45796</v>
      </c>
      <c r="B27" s="22" t="s">
        <v>31</v>
      </c>
      <c r="C27" s="27"/>
      <c r="D27" s="27"/>
      <c r="E27" s="27"/>
      <c r="F27" s="27"/>
      <c r="G27" s="28"/>
      <c r="H27" s="29">
        <f t="shared" si="0"/>
        <v>0</v>
      </c>
      <c r="I27" s="30"/>
      <c r="J27" s="30"/>
    </row>
    <row r="28" spans="1:10" x14ac:dyDescent="0.2">
      <c r="A28" s="22">
        <v>45797</v>
      </c>
      <c r="B28" s="22" t="s">
        <v>13</v>
      </c>
      <c r="C28" s="27"/>
      <c r="D28" s="27"/>
      <c r="E28" s="27"/>
      <c r="F28" s="27"/>
      <c r="G28" s="28"/>
      <c r="H28" s="29">
        <f t="shared" si="0"/>
        <v>0</v>
      </c>
      <c r="I28" s="30"/>
      <c r="J28" s="30"/>
    </row>
    <row r="29" spans="1:10" x14ac:dyDescent="0.2">
      <c r="A29" s="22">
        <v>45798</v>
      </c>
      <c r="B29" s="22" t="s">
        <v>20</v>
      </c>
      <c r="C29" s="27"/>
      <c r="D29" s="27"/>
      <c r="E29" s="27"/>
      <c r="F29" s="27"/>
      <c r="G29" s="28"/>
      <c r="H29" s="29">
        <f t="shared" si="0"/>
        <v>0</v>
      </c>
      <c r="I29" s="30"/>
      <c r="J29" s="30"/>
    </row>
    <row r="30" spans="1:10" x14ac:dyDescent="0.2">
      <c r="A30" s="22">
        <v>45799</v>
      </c>
      <c r="B30" s="22" t="s">
        <v>23</v>
      </c>
      <c r="C30" s="27"/>
      <c r="D30" s="27"/>
      <c r="E30" s="27"/>
      <c r="F30" s="27"/>
      <c r="G30" s="28"/>
      <c r="H30" s="29">
        <f t="shared" si="0"/>
        <v>0</v>
      </c>
      <c r="I30" s="30"/>
      <c r="J30" s="30"/>
    </row>
    <row r="31" spans="1:10" x14ac:dyDescent="0.2">
      <c r="A31" s="22">
        <v>45800</v>
      </c>
      <c r="B31" s="22" t="s">
        <v>26</v>
      </c>
      <c r="C31" s="27"/>
      <c r="D31" s="27"/>
      <c r="E31" s="27"/>
      <c r="F31" s="27"/>
      <c r="G31" s="28"/>
      <c r="H31" s="29">
        <f t="shared" si="0"/>
        <v>0</v>
      </c>
      <c r="I31" s="30"/>
      <c r="J31" s="30"/>
    </row>
    <row r="32" spans="1:10" x14ac:dyDescent="0.2">
      <c r="A32" s="31">
        <v>45801</v>
      </c>
      <c r="B32" s="31" t="s">
        <v>29</v>
      </c>
      <c r="C32" s="32"/>
      <c r="D32" s="32"/>
      <c r="E32" s="32"/>
      <c r="F32" s="32"/>
      <c r="G32" s="33"/>
      <c r="H32" s="34">
        <f t="shared" si="0"/>
        <v>0</v>
      </c>
      <c r="I32" s="35"/>
      <c r="J32" s="35"/>
    </row>
    <row r="33" spans="1:10" x14ac:dyDescent="0.2">
      <c r="A33" s="31">
        <v>45802</v>
      </c>
      <c r="B33" s="31" t="s">
        <v>30</v>
      </c>
      <c r="C33" s="32"/>
      <c r="D33" s="32"/>
      <c r="E33" s="32"/>
      <c r="F33" s="32"/>
      <c r="G33" s="33"/>
      <c r="H33" s="34">
        <f t="shared" si="0"/>
        <v>0</v>
      </c>
      <c r="I33" s="35"/>
      <c r="J33" s="35"/>
    </row>
    <row r="34" spans="1:10" x14ac:dyDescent="0.2">
      <c r="A34" s="22">
        <v>45803</v>
      </c>
      <c r="B34" s="22" t="s">
        <v>31</v>
      </c>
      <c r="C34" s="27"/>
      <c r="D34" s="27"/>
      <c r="E34" s="27"/>
      <c r="F34" s="27"/>
      <c r="G34" s="28"/>
      <c r="H34" s="29">
        <f t="shared" si="0"/>
        <v>0</v>
      </c>
      <c r="I34" s="30"/>
      <c r="J34" s="30"/>
    </row>
    <row r="35" spans="1:10" x14ac:dyDescent="0.2">
      <c r="A35" s="22">
        <v>45804</v>
      </c>
      <c r="B35" s="22" t="s">
        <v>13</v>
      </c>
      <c r="C35" s="27"/>
      <c r="D35" s="27"/>
      <c r="E35" s="27"/>
      <c r="F35" s="27"/>
      <c r="G35" s="28"/>
      <c r="H35" s="29">
        <f t="shared" si="0"/>
        <v>0</v>
      </c>
      <c r="I35" s="30"/>
      <c r="J35" s="30"/>
    </row>
    <row r="36" spans="1:10" x14ac:dyDescent="0.2">
      <c r="A36" s="22">
        <v>45805</v>
      </c>
      <c r="B36" s="22" t="s">
        <v>20</v>
      </c>
      <c r="C36" s="27"/>
      <c r="D36" s="27"/>
      <c r="E36" s="27"/>
      <c r="F36" s="27"/>
      <c r="G36" s="28"/>
      <c r="H36" s="29">
        <f t="shared" si="0"/>
        <v>0</v>
      </c>
      <c r="I36" s="30"/>
      <c r="J36" s="30"/>
    </row>
    <row r="37" spans="1:10" x14ac:dyDescent="0.2">
      <c r="A37" s="22">
        <v>45806</v>
      </c>
      <c r="B37" s="22" t="s">
        <v>23</v>
      </c>
      <c r="C37" s="27"/>
      <c r="D37" s="27"/>
      <c r="E37" s="27"/>
      <c r="F37" s="27"/>
      <c r="G37" s="28"/>
      <c r="H37" s="29">
        <f t="shared" si="0"/>
        <v>0</v>
      </c>
      <c r="I37" s="30"/>
      <c r="J37" s="30"/>
    </row>
    <row r="38" spans="1:10" x14ac:dyDescent="0.2">
      <c r="A38" s="22">
        <v>45807</v>
      </c>
      <c r="B38" s="22" t="s">
        <v>26</v>
      </c>
      <c r="C38" s="27"/>
      <c r="D38" s="27"/>
      <c r="E38" s="27"/>
      <c r="F38" s="27"/>
      <c r="G38" s="28"/>
      <c r="H38" s="29">
        <f t="shared" si="0"/>
        <v>0</v>
      </c>
      <c r="I38" s="30"/>
      <c r="J38" s="30"/>
    </row>
    <row r="39" spans="1:10" ht="13.95" customHeight="1" x14ac:dyDescent="0.25">
      <c r="A39" s="31">
        <v>45808</v>
      </c>
      <c r="B39" s="31" t="s">
        <v>29</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66</v>
      </c>
      <c r="F41" s="8">
        <f>F42*8</f>
        <v>168</v>
      </c>
      <c r="H41" s="40"/>
    </row>
    <row r="42" spans="1:10" ht="13.95" customHeight="1" thickBot="1" x14ac:dyDescent="0.3">
      <c r="A42" s="4"/>
      <c r="B42" s="4"/>
      <c r="C42" s="9"/>
      <c r="D42" s="2"/>
      <c r="E42" s="10" t="s">
        <v>67</v>
      </c>
      <c r="F42" s="11">
        <v>21</v>
      </c>
      <c r="H42" s="40"/>
    </row>
    <row r="43" spans="1:10" ht="13.95" customHeight="1" thickBot="1" x14ac:dyDescent="0.3">
      <c r="A43" s="122" t="s">
        <v>68</v>
      </c>
      <c r="B43" s="122"/>
      <c r="C43" s="122"/>
      <c r="D43" s="12"/>
      <c r="E43" s="2"/>
      <c r="F43" s="2"/>
      <c r="H43" s="40"/>
    </row>
    <row r="44" spans="1:10" ht="13.8" x14ac:dyDescent="0.25">
      <c r="A44" s="13"/>
      <c r="B44" s="13"/>
      <c r="C44" s="6"/>
      <c r="D44" s="6"/>
      <c r="E44" s="14" t="s">
        <v>69</v>
      </c>
      <c r="F44" s="15">
        <f>SUMIF(F9:F39,"Billable",H9:H39)</f>
        <v>0.33333333333333331</v>
      </c>
      <c r="H44" s="38"/>
    </row>
    <row r="45" spans="1:10" ht="15" customHeight="1" thickBot="1" x14ac:dyDescent="0.3">
      <c r="A45" s="123" t="s">
        <v>70</v>
      </c>
      <c r="B45" s="123"/>
      <c r="C45" s="123"/>
      <c r="D45" s="16"/>
      <c r="E45" s="17" t="s">
        <v>71</v>
      </c>
      <c r="F45" s="18">
        <f>SUMIF(F9:F39,"Non-Billable",H9:H39)</f>
        <v>0.33333333333333331</v>
      </c>
      <c r="H45" s="40"/>
    </row>
    <row r="46" spans="1:10" ht="14.4" thickBot="1" x14ac:dyDescent="0.3">
      <c r="A46" s="2"/>
      <c r="B46" s="2"/>
      <c r="C46" s="2"/>
      <c r="D46" s="2"/>
      <c r="E46" s="19" t="s">
        <v>72</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73</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74</v>
      </c>
      <c r="C5" s="37"/>
      <c r="H5" s="40"/>
    </row>
    <row r="6" spans="1:10" x14ac:dyDescent="0.2">
      <c r="A6" s="37" t="s">
        <v>2</v>
      </c>
      <c r="B6" s="74">
        <f>F43</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45809</v>
      </c>
      <c r="B9" s="31" t="s">
        <v>30</v>
      </c>
      <c r="C9" s="32"/>
      <c r="D9" s="32"/>
      <c r="E9" s="32"/>
      <c r="F9" s="32"/>
      <c r="G9" s="33"/>
      <c r="H9" s="34">
        <f>J9-I9</f>
        <v>0</v>
      </c>
      <c r="I9" s="35"/>
      <c r="J9" s="35"/>
    </row>
    <row r="10" spans="1:10" x14ac:dyDescent="0.2">
      <c r="A10" s="22">
        <v>45810</v>
      </c>
      <c r="B10" s="22" t="s">
        <v>31</v>
      </c>
      <c r="C10" s="27" t="s">
        <v>14</v>
      </c>
      <c r="D10" s="27" t="s">
        <v>74</v>
      </c>
      <c r="E10" s="27" t="s">
        <v>76</v>
      </c>
      <c r="F10" s="27" t="s">
        <v>77</v>
      </c>
      <c r="G10" s="28" t="s">
        <v>78</v>
      </c>
      <c r="H10" s="29">
        <f t="shared" ref="H10:H35" si="0">J10-I10</f>
        <v>0.33333333333333331</v>
      </c>
      <c r="I10" s="30">
        <v>0.33333333333333331</v>
      </c>
      <c r="J10" s="30">
        <v>0.66666666666666663</v>
      </c>
    </row>
    <row r="11" spans="1:10" x14ac:dyDescent="0.2">
      <c r="A11" s="22">
        <v>45811</v>
      </c>
      <c r="B11" s="22" t="s">
        <v>13</v>
      </c>
      <c r="C11" s="27"/>
      <c r="D11" s="27"/>
      <c r="E11" s="27"/>
      <c r="F11" s="27"/>
      <c r="G11" s="28"/>
      <c r="H11" s="29">
        <f t="shared" si="0"/>
        <v>0</v>
      </c>
      <c r="I11" s="30"/>
      <c r="J11" s="30"/>
    </row>
    <row r="12" spans="1:10" x14ac:dyDescent="0.2">
      <c r="A12" s="22">
        <v>45812</v>
      </c>
      <c r="B12" s="22" t="s">
        <v>20</v>
      </c>
      <c r="C12" s="27"/>
      <c r="D12" s="27"/>
      <c r="E12" s="27"/>
      <c r="F12" s="27"/>
      <c r="G12" s="28"/>
      <c r="H12" s="29">
        <f t="shared" si="0"/>
        <v>0</v>
      </c>
      <c r="I12" s="30"/>
      <c r="J12" s="30"/>
    </row>
    <row r="13" spans="1:10" x14ac:dyDescent="0.2">
      <c r="A13" s="22">
        <v>45813</v>
      </c>
      <c r="B13" s="22" t="s">
        <v>23</v>
      </c>
      <c r="C13" s="27"/>
      <c r="D13" s="27"/>
      <c r="E13" s="27"/>
      <c r="F13" s="27"/>
      <c r="G13" s="28"/>
      <c r="H13" s="29">
        <f t="shared" si="0"/>
        <v>0</v>
      </c>
      <c r="I13" s="30"/>
      <c r="J13" s="30"/>
    </row>
    <row r="14" spans="1:10" x14ac:dyDescent="0.2">
      <c r="A14" s="22">
        <v>45814</v>
      </c>
      <c r="B14" s="22" t="s">
        <v>26</v>
      </c>
      <c r="C14" s="27"/>
      <c r="D14" s="27"/>
      <c r="E14" s="27"/>
      <c r="F14" s="27"/>
      <c r="G14" s="28"/>
      <c r="H14" s="29">
        <f t="shared" si="0"/>
        <v>0</v>
      </c>
      <c r="I14" s="30"/>
      <c r="J14" s="30"/>
    </row>
    <row r="15" spans="1:10" x14ac:dyDescent="0.2">
      <c r="A15" s="31">
        <v>45815</v>
      </c>
      <c r="B15" s="31" t="s">
        <v>29</v>
      </c>
      <c r="C15" s="32"/>
      <c r="D15" s="32"/>
      <c r="E15" s="32"/>
      <c r="F15" s="32"/>
      <c r="G15" s="33"/>
      <c r="H15" s="34">
        <f t="shared" si="0"/>
        <v>0</v>
      </c>
      <c r="I15" s="35"/>
      <c r="J15" s="35"/>
    </row>
    <row r="16" spans="1:10" x14ac:dyDescent="0.2">
      <c r="A16" s="31">
        <v>45816</v>
      </c>
      <c r="B16" s="31" t="s">
        <v>30</v>
      </c>
      <c r="C16" s="32"/>
      <c r="D16" s="32"/>
      <c r="E16" s="32"/>
      <c r="F16" s="32"/>
      <c r="G16" s="33"/>
      <c r="H16" s="34">
        <f t="shared" si="0"/>
        <v>0</v>
      </c>
      <c r="I16" s="35"/>
      <c r="J16" s="35"/>
    </row>
    <row r="17" spans="1:10" x14ac:dyDescent="0.2">
      <c r="A17" s="22">
        <v>45817</v>
      </c>
      <c r="B17" s="22" t="s">
        <v>31</v>
      </c>
      <c r="C17" s="27"/>
      <c r="D17" s="27"/>
      <c r="E17" s="27"/>
      <c r="F17" s="27"/>
      <c r="G17" s="28"/>
      <c r="H17" s="29">
        <f t="shared" si="0"/>
        <v>0</v>
      </c>
      <c r="I17" s="30"/>
      <c r="J17" s="30"/>
    </row>
    <row r="18" spans="1:10" x14ac:dyDescent="0.2">
      <c r="A18" s="22">
        <v>45818</v>
      </c>
      <c r="B18" s="22" t="s">
        <v>13</v>
      </c>
      <c r="C18" s="27"/>
      <c r="D18" s="27"/>
      <c r="E18" s="27"/>
      <c r="F18" s="27"/>
      <c r="G18" s="28"/>
      <c r="H18" s="29">
        <f t="shared" si="0"/>
        <v>0</v>
      </c>
      <c r="I18" s="30"/>
      <c r="J18" s="30"/>
    </row>
    <row r="19" spans="1:10" x14ac:dyDescent="0.2">
      <c r="A19" s="22">
        <v>45819</v>
      </c>
      <c r="B19" s="22" t="s">
        <v>20</v>
      </c>
      <c r="C19" s="27"/>
      <c r="D19" s="27"/>
      <c r="E19" s="27"/>
      <c r="F19" s="27"/>
      <c r="G19" s="28"/>
      <c r="H19" s="29">
        <f t="shared" si="0"/>
        <v>0</v>
      </c>
      <c r="I19" s="30"/>
      <c r="J19" s="30"/>
    </row>
    <row r="20" spans="1:10" x14ac:dyDescent="0.2">
      <c r="A20" s="22">
        <v>45820</v>
      </c>
      <c r="B20" s="22" t="s">
        <v>23</v>
      </c>
      <c r="C20" s="27"/>
      <c r="D20" s="27"/>
      <c r="E20" s="27"/>
      <c r="F20" s="27"/>
      <c r="G20" s="28"/>
      <c r="H20" s="29">
        <f t="shared" si="0"/>
        <v>0</v>
      </c>
      <c r="I20" s="30"/>
      <c r="J20" s="30"/>
    </row>
    <row r="21" spans="1:10" x14ac:dyDescent="0.2">
      <c r="A21" s="22">
        <v>45821</v>
      </c>
      <c r="B21" s="22" t="s">
        <v>26</v>
      </c>
      <c r="C21" s="27"/>
      <c r="D21" s="27"/>
      <c r="E21" s="27"/>
      <c r="F21" s="27"/>
      <c r="G21" s="28"/>
      <c r="H21" s="29">
        <f t="shared" si="0"/>
        <v>0</v>
      </c>
      <c r="I21" s="30"/>
      <c r="J21" s="30"/>
    </row>
    <row r="22" spans="1:10" x14ac:dyDescent="0.2">
      <c r="A22" s="31">
        <v>45822</v>
      </c>
      <c r="B22" s="31" t="s">
        <v>29</v>
      </c>
      <c r="C22" s="32"/>
      <c r="D22" s="32"/>
      <c r="E22" s="32"/>
      <c r="F22" s="32"/>
      <c r="G22" s="33"/>
      <c r="H22" s="34">
        <f t="shared" si="0"/>
        <v>0</v>
      </c>
      <c r="I22" s="35"/>
      <c r="J22" s="35"/>
    </row>
    <row r="23" spans="1:10" x14ac:dyDescent="0.2">
      <c r="A23" s="31">
        <v>45823</v>
      </c>
      <c r="B23" s="31" t="s">
        <v>30</v>
      </c>
      <c r="C23" s="32"/>
      <c r="D23" s="32"/>
      <c r="E23" s="32"/>
      <c r="F23" s="32"/>
      <c r="G23" s="33"/>
      <c r="H23" s="34">
        <f t="shared" si="0"/>
        <v>0</v>
      </c>
      <c r="I23" s="35"/>
      <c r="J23" s="35"/>
    </row>
    <row r="24" spans="1:10" x14ac:dyDescent="0.2">
      <c r="A24" s="47">
        <v>45824</v>
      </c>
      <c r="B24" s="47" t="s">
        <v>31</v>
      </c>
      <c r="C24" s="48" t="s">
        <v>14</v>
      </c>
      <c r="D24" s="48"/>
      <c r="E24" s="48" t="s">
        <v>49</v>
      </c>
      <c r="F24" s="48" t="s">
        <v>17</v>
      </c>
      <c r="G24" s="49" t="s">
        <v>79</v>
      </c>
      <c r="H24" s="50">
        <f t="shared" si="0"/>
        <v>0.33333333333333331</v>
      </c>
      <c r="I24" s="51">
        <v>0.33333333333333331</v>
      </c>
      <c r="J24" s="51">
        <v>0.66666666666666663</v>
      </c>
    </row>
    <row r="25" spans="1:10" x14ac:dyDescent="0.2">
      <c r="A25" s="22">
        <v>45825</v>
      </c>
      <c r="B25" s="22" t="s">
        <v>13</v>
      </c>
      <c r="C25" s="27"/>
      <c r="D25" s="27"/>
      <c r="E25" s="27"/>
      <c r="F25" s="27"/>
      <c r="G25" s="28"/>
      <c r="H25" s="29">
        <f t="shared" si="0"/>
        <v>0</v>
      </c>
      <c r="I25" s="30"/>
      <c r="J25" s="30"/>
    </row>
    <row r="26" spans="1:10" x14ac:dyDescent="0.2">
      <c r="A26" s="22">
        <v>45826</v>
      </c>
      <c r="B26" s="22" t="s">
        <v>20</v>
      </c>
      <c r="C26" s="27"/>
      <c r="D26" s="27"/>
      <c r="E26" s="27"/>
      <c r="F26" s="27"/>
      <c r="G26" s="28"/>
      <c r="H26" s="29">
        <f t="shared" si="0"/>
        <v>0</v>
      </c>
      <c r="I26" s="30"/>
      <c r="J26" s="30"/>
    </row>
    <row r="27" spans="1:10" x14ac:dyDescent="0.2">
      <c r="A27" s="22">
        <v>45827</v>
      </c>
      <c r="B27" s="22" t="s">
        <v>23</v>
      </c>
      <c r="C27" s="27"/>
      <c r="D27" s="27"/>
      <c r="E27" s="27"/>
      <c r="F27" s="27"/>
      <c r="G27" s="28"/>
      <c r="H27" s="29">
        <f t="shared" si="0"/>
        <v>0</v>
      </c>
      <c r="I27" s="30"/>
      <c r="J27" s="30"/>
    </row>
    <row r="28" spans="1:10" x14ac:dyDescent="0.2">
      <c r="A28" s="22">
        <v>45828</v>
      </c>
      <c r="B28" s="22" t="s">
        <v>26</v>
      </c>
      <c r="C28" s="27"/>
      <c r="D28" s="27"/>
      <c r="E28" s="27"/>
      <c r="F28" s="27"/>
      <c r="G28" s="28"/>
      <c r="H28" s="29">
        <f t="shared" si="0"/>
        <v>0</v>
      </c>
      <c r="I28" s="30"/>
      <c r="J28" s="30"/>
    </row>
    <row r="29" spans="1:10" x14ac:dyDescent="0.2">
      <c r="A29" s="31">
        <v>45829</v>
      </c>
      <c r="B29" s="31" t="s">
        <v>29</v>
      </c>
      <c r="C29" s="32"/>
      <c r="D29" s="32"/>
      <c r="E29" s="32"/>
      <c r="F29" s="32"/>
      <c r="G29" s="33"/>
      <c r="H29" s="34">
        <f t="shared" si="0"/>
        <v>0</v>
      </c>
      <c r="I29" s="35"/>
      <c r="J29" s="35"/>
    </row>
    <row r="30" spans="1:10" x14ac:dyDescent="0.2">
      <c r="A30" s="31">
        <v>45830</v>
      </c>
      <c r="B30" s="31" t="s">
        <v>30</v>
      </c>
      <c r="C30" s="32"/>
      <c r="D30" s="32"/>
      <c r="E30" s="32"/>
      <c r="F30" s="32"/>
      <c r="G30" s="33"/>
      <c r="H30" s="34">
        <f t="shared" si="0"/>
        <v>0</v>
      </c>
      <c r="I30" s="35"/>
      <c r="J30" s="35"/>
    </row>
    <row r="31" spans="1:10" x14ac:dyDescent="0.2">
      <c r="A31" s="22">
        <v>45831</v>
      </c>
      <c r="B31" s="22" t="s">
        <v>31</v>
      </c>
      <c r="C31" s="27"/>
      <c r="D31" s="27"/>
      <c r="E31" s="27"/>
      <c r="F31" s="27"/>
      <c r="G31" s="28"/>
      <c r="H31" s="29">
        <f t="shared" si="0"/>
        <v>0</v>
      </c>
      <c r="I31" s="30"/>
      <c r="J31" s="30"/>
    </row>
    <row r="32" spans="1:10" x14ac:dyDescent="0.2">
      <c r="A32" s="22">
        <v>45832</v>
      </c>
      <c r="B32" s="22" t="s">
        <v>13</v>
      </c>
      <c r="C32" s="27"/>
      <c r="D32" s="27"/>
      <c r="E32" s="27"/>
      <c r="F32" s="27"/>
      <c r="G32" s="28"/>
      <c r="H32" s="29">
        <f t="shared" ref="H32" si="1">J32-I32</f>
        <v>0</v>
      </c>
      <c r="I32" s="30"/>
      <c r="J32" s="30"/>
    </row>
    <row r="33" spans="1:10" x14ac:dyDescent="0.2">
      <c r="A33" s="22">
        <v>45833</v>
      </c>
      <c r="B33" s="22" t="s">
        <v>20</v>
      </c>
      <c r="C33" s="27"/>
      <c r="D33" s="27"/>
      <c r="E33" s="27"/>
      <c r="F33" s="27"/>
      <c r="G33" s="28"/>
      <c r="H33" s="29">
        <f t="shared" si="0"/>
        <v>0</v>
      </c>
      <c r="I33" s="30"/>
      <c r="J33" s="30"/>
    </row>
    <row r="34" spans="1:10" x14ac:dyDescent="0.2">
      <c r="A34" s="22">
        <v>45834</v>
      </c>
      <c r="B34" s="22" t="s">
        <v>23</v>
      </c>
      <c r="C34" s="27"/>
      <c r="D34" s="27"/>
      <c r="E34" s="27"/>
      <c r="F34" s="27"/>
      <c r="G34" s="28"/>
      <c r="H34" s="29">
        <f t="shared" si="0"/>
        <v>0</v>
      </c>
      <c r="I34" s="30"/>
      <c r="J34" s="30"/>
    </row>
    <row r="35" spans="1:10" x14ac:dyDescent="0.2">
      <c r="A35" s="22">
        <v>45835</v>
      </c>
      <c r="B35" s="22" t="s">
        <v>26</v>
      </c>
      <c r="C35" s="27"/>
      <c r="D35" s="27"/>
      <c r="E35" s="27"/>
      <c r="F35" s="27"/>
      <c r="G35" s="28"/>
      <c r="H35" s="29">
        <f t="shared" si="0"/>
        <v>0</v>
      </c>
      <c r="I35" s="30"/>
      <c r="J35" s="30"/>
    </row>
    <row r="36" spans="1:10" x14ac:dyDescent="0.2">
      <c r="A36" s="31">
        <v>45836</v>
      </c>
      <c r="B36" s="31" t="s">
        <v>29</v>
      </c>
      <c r="C36" s="32"/>
      <c r="D36" s="32"/>
      <c r="E36" s="32"/>
      <c r="F36" s="32"/>
      <c r="G36" s="33"/>
      <c r="H36" s="34">
        <f t="shared" ref="H36:H38" si="2">J36-I36</f>
        <v>0</v>
      </c>
      <c r="I36" s="35"/>
      <c r="J36" s="35"/>
    </row>
    <row r="37" spans="1:10" x14ac:dyDescent="0.2">
      <c r="A37" s="31">
        <v>45837</v>
      </c>
      <c r="B37" s="31" t="s">
        <v>30</v>
      </c>
      <c r="C37" s="32"/>
      <c r="D37" s="32"/>
      <c r="E37" s="32"/>
      <c r="F37" s="32"/>
      <c r="G37" s="33"/>
      <c r="H37" s="34">
        <f t="shared" si="2"/>
        <v>0</v>
      </c>
      <c r="I37" s="35"/>
      <c r="J37" s="35"/>
    </row>
    <row r="38" spans="1:10" ht="13.2" thickBot="1" x14ac:dyDescent="0.25">
      <c r="A38" s="22">
        <v>45838</v>
      </c>
      <c r="B38" s="22" t="s">
        <v>31</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66</v>
      </c>
      <c r="F40" s="8">
        <v>160</v>
      </c>
      <c r="H40" s="40"/>
    </row>
    <row r="41" spans="1:10" ht="13.95" customHeight="1" thickBot="1" x14ac:dyDescent="0.3">
      <c r="A41" s="4"/>
      <c r="B41" s="4"/>
      <c r="C41" s="9"/>
      <c r="D41" s="2"/>
      <c r="E41" s="10" t="s">
        <v>67</v>
      </c>
      <c r="F41" s="11">
        <v>20</v>
      </c>
      <c r="H41" s="40"/>
    </row>
    <row r="42" spans="1:10" ht="13.95" customHeight="1" thickBot="1" x14ac:dyDescent="0.3">
      <c r="A42" s="122" t="s">
        <v>68</v>
      </c>
      <c r="B42" s="122"/>
      <c r="C42" s="122"/>
      <c r="D42" s="12"/>
      <c r="E42" s="2"/>
      <c r="F42" s="2"/>
      <c r="H42" s="40"/>
    </row>
    <row r="43" spans="1:10" ht="13.8" x14ac:dyDescent="0.25">
      <c r="A43" s="13"/>
      <c r="B43" s="13"/>
      <c r="C43" s="6"/>
      <c r="D43" s="6"/>
      <c r="E43" s="14" t="s">
        <v>69</v>
      </c>
      <c r="F43" s="15">
        <f>SUMIF(F9:F38,"Billable",H9:H38)</f>
        <v>0.33333333333333331</v>
      </c>
      <c r="H43" s="38"/>
    </row>
    <row r="44" spans="1:10" ht="15" customHeight="1" thickBot="1" x14ac:dyDescent="0.3">
      <c r="A44" s="123" t="s">
        <v>70</v>
      </c>
      <c r="B44" s="123"/>
      <c r="C44" s="123"/>
      <c r="D44" s="16"/>
      <c r="E44" s="17" t="s">
        <v>71</v>
      </c>
      <c r="F44" s="18">
        <f>SUMIF(F9:F38,"Non-Billable",H9:H38)</f>
        <v>0.33333333333333331</v>
      </c>
      <c r="H44" s="40"/>
    </row>
    <row r="45" spans="1:10" ht="14.4" thickBot="1" x14ac:dyDescent="0.3">
      <c r="A45" s="2"/>
      <c r="B45" s="2"/>
      <c r="C45" s="2"/>
      <c r="D45" s="2"/>
      <c r="E45" s="19" t="s">
        <v>72</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73</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74</v>
      </c>
      <c r="C5" s="37"/>
      <c r="H5" s="40"/>
    </row>
    <row r="6" spans="1:10" x14ac:dyDescent="0.2">
      <c r="A6" s="37" t="s">
        <v>2</v>
      </c>
      <c r="B6" s="74">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45839</v>
      </c>
      <c r="B9" s="22" t="s">
        <v>13</v>
      </c>
      <c r="C9" s="27" t="s">
        <v>14</v>
      </c>
      <c r="D9" s="27" t="s">
        <v>74</v>
      </c>
      <c r="E9" s="27" t="s">
        <v>76</v>
      </c>
      <c r="F9" s="27" t="s">
        <v>77</v>
      </c>
      <c r="G9" s="28" t="s">
        <v>78</v>
      </c>
      <c r="H9" s="29">
        <f>J9-I9</f>
        <v>0.33333333333333331</v>
      </c>
      <c r="I9" s="30">
        <v>0.33333333333333331</v>
      </c>
      <c r="J9" s="30">
        <v>0.66666666666666663</v>
      </c>
    </row>
    <row r="10" spans="1:10" x14ac:dyDescent="0.2">
      <c r="A10" s="22">
        <v>45840</v>
      </c>
      <c r="B10" s="22" t="s">
        <v>20</v>
      </c>
      <c r="C10" s="27"/>
      <c r="D10" s="27"/>
      <c r="E10" s="27"/>
      <c r="F10" s="27"/>
      <c r="G10" s="28"/>
      <c r="H10" s="29">
        <f>J10-I10</f>
        <v>0</v>
      </c>
      <c r="I10" s="30"/>
      <c r="J10" s="30"/>
    </row>
    <row r="11" spans="1:10" x14ac:dyDescent="0.2">
      <c r="A11" s="22">
        <v>45841</v>
      </c>
      <c r="B11" s="22" t="s">
        <v>23</v>
      </c>
      <c r="C11" s="27"/>
      <c r="D11" s="27"/>
      <c r="E11" s="27"/>
      <c r="F11" s="27"/>
      <c r="G11" s="28"/>
      <c r="H11" s="29">
        <f>J11-I11</f>
        <v>0</v>
      </c>
      <c r="I11" s="30"/>
      <c r="J11" s="30"/>
    </row>
    <row r="12" spans="1:10" x14ac:dyDescent="0.2">
      <c r="A12" s="22">
        <v>45842</v>
      </c>
      <c r="B12" s="22" t="s">
        <v>26</v>
      </c>
      <c r="C12" s="27"/>
      <c r="D12" s="27"/>
      <c r="E12" s="27"/>
      <c r="F12" s="27"/>
      <c r="G12" s="28"/>
      <c r="H12" s="29">
        <f t="shared" ref="H12" si="0">J12-I12</f>
        <v>0</v>
      </c>
      <c r="I12" s="30"/>
      <c r="J12" s="30"/>
    </row>
    <row r="13" spans="1:10" x14ac:dyDescent="0.2">
      <c r="A13" s="31">
        <v>45843</v>
      </c>
      <c r="B13" s="31" t="s">
        <v>29</v>
      </c>
      <c r="C13" s="32"/>
      <c r="D13" s="32"/>
      <c r="E13" s="32"/>
      <c r="F13" s="32"/>
      <c r="G13" s="33"/>
      <c r="H13" s="34">
        <f t="shared" ref="H13:H38" si="1">J13-I13</f>
        <v>0</v>
      </c>
      <c r="I13" s="35"/>
      <c r="J13" s="35"/>
    </row>
    <row r="14" spans="1:10" x14ac:dyDescent="0.2">
      <c r="A14" s="31">
        <v>45844</v>
      </c>
      <c r="B14" s="31" t="s">
        <v>30</v>
      </c>
      <c r="C14" s="32"/>
      <c r="D14" s="32"/>
      <c r="E14" s="32"/>
      <c r="F14" s="32"/>
      <c r="G14" s="33"/>
      <c r="H14" s="34">
        <f t="shared" si="1"/>
        <v>0</v>
      </c>
      <c r="I14" s="35"/>
      <c r="J14" s="35"/>
    </row>
    <row r="15" spans="1:10" x14ac:dyDescent="0.2">
      <c r="A15" s="22">
        <v>45845</v>
      </c>
      <c r="B15" s="22" t="s">
        <v>31</v>
      </c>
      <c r="C15" s="27"/>
      <c r="D15" s="27"/>
      <c r="E15" s="27"/>
      <c r="F15" s="27"/>
      <c r="G15" s="28"/>
      <c r="H15" s="29">
        <f t="shared" si="1"/>
        <v>0</v>
      </c>
      <c r="I15" s="30"/>
      <c r="J15" s="30"/>
    </row>
    <row r="16" spans="1:10" x14ac:dyDescent="0.2">
      <c r="A16" s="22">
        <v>45846</v>
      </c>
      <c r="B16" s="22" t="s">
        <v>13</v>
      </c>
      <c r="C16" s="27"/>
      <c r="D16" s="27"/>
      <c r="E16" s="27"/>
      <c r="F16" s="27"/>
      <c r="G16" s="28"/>
      <c r="H16" s="29">
        <f t="shared" si="1"/>
        <v>0</v>
      </c>
      <c r="I16" s="30"/>
      <c r="J16" s="30"/>
    </row>
    <row r="17" spans="1:10" x14ac:dyDescent="0.2">
      <c r="A17" s="22">
        <v>45847</v>
      </c>
      <c r="B17" s="22" t="s">
        <v>20</v>
      </c>
      <c r="C17" s="27"/>
      <c r="D17" s="27"/>
      <c r="E17" s="27"/>
      <c r="F17" s="27"/>
      <c r="G17" s="28"/>
      <c r="H17" s="29">
        <f t="shared" ref="H17" si="2">J17-I17</f>
        <v>0</v>
      </c>
      <c r="I17" s="30"/>
      <c r="J17" s="30"/>
    </row>
    <row r="18" spans="1:10" x14ac:dyDescent="0.2">
      <c r="A18" s="22">
        <v>45848</v>
      </c>
      <c r="B18" s="22" t="s">
        <v>23</v>
      </c>
      <c r="C18" s="27"/>
      <c r="D18" s="27"/>
      <c r="E18" s="27"/>
      <c r="F18" s="27"/>
      <c r="G18" s="28"/>
      <c r="H18" s="29">
        <f t="shared" si="1"/>
        <v>0</v>
      </c>
      <c r="I18" s="30"/>
      <c r="J18" s="30"/>
    </row>
    <row r="19" spans="1:10" x14ac:dyDescent="0.2">
      <c r="A19" s="22">
        <v>45849</v>
      </c>
      <c r="B19" s="22" t="s">
        <v>26</v>
      </c>
      <c r="C19" s="27"/>
      <c r="D19" s="27"/>
      <c r="E19" s="27"/>
      <c r="F19" s="27"/>
      <c r="G19" s="28"/>
      <c r="H19" s="29">
        <f t="shared" si="1"/>
        <v>0</v>
      </c>
      <c r="I19" s="30"/>
      <c r="J19" s="30"/>
    </row>
    <row r="20" spans="1:10" x14ac:dyDescent="0.2">
      <c r="A20" s="31">
        <v>45850</v>
      </c>
      <c r="B20" s="31" t="s">
        <v>29</v>
      </c>
      <c r="C20" s="32"/>
      <c r="D20" s="32"/>
      <c r="E20" s="32"/>
      <c r="F20" s="32"/>
      <c r="G20" s="33"/>
      <c r="H20" s="34">
        <f t="shared" si="1"/>
        <v>0</v>
      </c>
      <c r="I20" s="35"/>
      <c r="J20" s="35"/>
    </row>
    <row r="21" spans="1:10" x14ac:dyDescent="0.2">
      <c r="A21" s="31">
        <v>45851</v>
      </c>
      <c r="B21" s="31" t="s">
        <v>30</v>
      </c>
      <c r="C21" s="32"/>
      <c r="D21" s="32"/>
      <c r="E21" s="32"/>
      <c r="F21" s="32"/>
      <c r="G21" s="33"/>
      <c r="H21" s="34">
        <f t="shared" si="1"/>
        <v>0</v>
      </c>
      <c r="I21" s="35"/>
      <c r="J21" s="35"/>
    </row>
    <row r="22" spans="1:10" x14ac:dyDescent="0.2">
      <c r="A22" s="22">
        <v>45852</v>
      </c>
      <c r="B22" s="22" t="s">
        <v>31</v>
      </c>
      <c r="C22" s="27"/>
      <c r="D22" s="27"/>
      <c r="E22" s="27"/>
      <c r="F22" s="27"/>
      <c r="G22" s="28"/>
      <c r="H22" s="29">
        <f t="shared" si="1"/>
        <v>0</v>
      </c>
      <c r="I22" s="30"/>
      <c r="J22" s="30"/>
    </row>
    <row r="23" spans="1:10" x14ac:dyDescent="0.2">
      <c r="A23" s="22">
        <v>45853</v>
      </c>
      <c r="B23" s="22" t="s">
        <v>13</v>
      </c>
      <c r="C23" s="27"/>
      <c r="D23" s="27"/>
      <c r="E23" s="27"/>
      <c r="F23" s="27"/>
      <c r="G23" s="28"/>
      <c r="H23" s="29">
        <f t="shared" si="1"/>
        <v>0</v>
      </c>
      <c r="I23" s="30"/>
      <c r="J23" s="30"/>
    </row>
    <row r="24" spans="1:10" x14ac:dyDescent="0.2">
      <c r="A24" s="22">
        <v>45854</v>
      </c>
      <c r="B24" s="22" t="s">
        <v>20</v>
      </c>
      <c r="C24" s="27"/>
      <c r="D24" s="27"/>
      <c r="E24" s="27"/>
      <c r="F24" s="27"/>
      <c r="G24" s="28"/>
      <c r="H24" s="29">
        <f t="shared" si="1"/>
        <v>0</v>
      </c>
      <c r="I24" s="30"/>
      <c r="J24" s="30"/>
    </row>
    <row r="25" spans="1:10" x14ac:dyDescent="0.2">
      <c r="A25" s="22">
        <v>45855</v>
      </c>
      <c r="B25" s="22" t="s">
        <v>23</v>
      </c>
      <c r="C25" s="27"/>
      <c r="D25" s="27"/>
      <c r="E25" s="27"/>
      <c r="F25" s="27"/>
      <c r="G25" s="28"/>
      <c r="H25" s="29">
        <f t="shared" si="1"/>
        <v>0</v>
      </c>
      <c r="I25" s="30"/>
      <c r="J25" s="30"/>
    </row>
    <row r="26" spans="1:10" x14ac:dyDescent="0.2">
      <c r="A26" s="22">
        <v>45856</v>
      </c>
      <c r="B26" s="22" t="s">
        <v>26</v>
      </c>
      <c r="C26" s="27"/>
      <c r="D26" s="27"/>
      <c r="E26" s="27"/>
      <c r="F26" s="27"/>
      <c r="G26" s="28"/>
      <c r="H26" s="29">
        <f t="shared" si="1"/>
        <v>0</v>
      </c>
      <c r="I26" s="30"/>
      <c r="J26" s="30"/>
    </row>
    <row r="27" spans="1:10" x14ac:dyDescent="0.2">
      <c r="A27" s="31">
        <v>45857</v>
      </c>
      <c r="B27" s="31" t="s">
        <v>29</v>
      </c>
      <c r="C27" s="32"/>
      <c r="D27" s="32"/>
      <c r="E27" s="32"/>
      <c r="F27" s="32"/>
      <c r="G27" s="33"/>
      <c r="H27" s="34">
        <f t="shared" si="1"/>
        <v>0</v>
      </c>
      <c r="I27" s="35"/>
      <c r="J27" s="35"/>
    </row>
    <row r="28" spans="1:10" x14ac:dyDescent="0.2">
      <c r="A28" s="31">
        <v>45858</v>
      </c>
      <c r="B28" s="31" t="s">
        <v>30</v>
      </c>
      <c r="C28" s="32"/>
      <c r="D28" s="32"/>
      <c r="E28" s="32"/>
      <c r="F28" s="32"/>
      <c r="G28" s="33"/>
      <c r="H28" s="34">
        <f t="shared" si="1"/>
        <v>0</v>
      </c>
      <c r="I28" s="35"/>
      <c r="J28" s="35"/>
    </row>
    <row r="29" spans="1:10" x14ac:dyDescent="0.2">
      <c r="A29" s="22">
        <v>45859</v>
      </c>
      <c r="B29" s="22" t="s">
        <v>31</v>
      </c>
      <c r="C29" s="27"/>
      <c r="D29" s="27"/>
      <c r="E29" s="27"/>
      <c r="F29" s="27"/>
      <c r="G29" s="28"/>
      <c r="H29" s="29">
        <f t="shared" si="1"/>
        <v>0</v>
      </c>
      <c r="I29" s="30"/>
      <c r="J29" s="30"/>
    </row>
    <row r="30" spans="1:10" x14ac:dyDescent="0.2">
      <c r="A30" s="22">
        <v>45860</v>
      </c>
      <c r="B30" s="22" t="s">
        <v>13</v>
      </c>
      <c r="C30" s="27"/>
      <c r="D30" s="27"/>
      <c r="E30" s="27"/>
      <c r="F30" s="27"/>
      <c r="G30" s="28"/>
      <c r="H30" s="29">
        <f t="shared" si="1"/>
        <v>0</v>
      </c>
      <c r="I30" s="30"/>
      <c r="J30" s="30"/>
    </row>
    <row r="31" spans="1:10" x14ac:dyDescent="0.2">
      <c r="A31" s="22">
        <v>45861</v>
      </c>
      <c r="B31" s="22" t="s">
        <v>20</v>
      </c>
      <c r="C31" s="27"/>
      <c r="D31" s="27"/>
      <c r="E31" s="27"/>
      <c r="F31" s="27"/>
      <c r="G31" s="28"/>
      <c r="H31" s="29">
        <f t="shared" si="1"/>
        <v>0</v>
      </c>
      <c r="I31" s="30"/>
      <c r="J31" s="30"/>
    </row>
    <row r="32" spans="1:10" x14ac:dyDescent="0.2">
      <c r="A32" s="22">
        <v>45862</v>
      </c>
      <c r="B32" s="22" t="s">
        <v>23</v>
      </c>
      <c r="C32" s="27"/>
      <c r="D32" s="27"/>
      <c r="E32" s="27"/>
      <c r="F32" s="27"/>
      <c r="G32" s="28"/>
      <c r="H32" s="29">
        <f t="shared" si="1"/>
        <v>0</v>
      </c>
      <c r="I32" s="30"/>
      <c r="J32" s="30"/>
    </row>
    <row r="33" spans="1:10" x14ac:dyDescent="0.2">
      <c r="A33" s="22">
        <v>45863</v>
      </c>
      <c r="B33" s="22" t="s">
        <v>26</v>
      </c>
      <c r="C33" s="27"/>
      <c r="D33" s="27"/>
      <c r="E33" s="27"/>
      <c r="F33" s="27"/>
      <c r="G33" s="28"/>
      <c r="H33" s="29">
        <f t="shared" si="1"/>
        <v>0</v>
      </c>
      <c r="I33" s="30"/>
      <c r="J33" s="30"/>
    </row>
    <row r="34" spans="1:10" x14ac:dyDescent="0.2">
      <c r="A34" s="31">
        <v>45864</v>
      </c>
      <c r="B34" s="31" t="s">
        <v>29</v>
      </c>
      <c r="C34" s="32"/>
      <c r="D34" s="32"/>
      <c r="E34" s="32"/>
      <c r="F34" s="32"/>
      <c r="G34" s="33"/>
      <c r="H34" s="34">
        <f t="shared" si="1"/>
        <v>0</v>
      </c>
      <c r="I34" s="35"/>
      <c r="J34" s="35"/>
    </row>
    <row r="35" spans="1:10" x14ac:dyDescent="0.2">
      <c r="A35" s="31">
        <v>45865</v>
      </c>
      <c r="B35" s="31" t="s">
        <v>30</v>
      </c>
      <c r="C35" s="32"/>
      <c r="D35" s="32"/>
      <c r="E35" s="32"/>
      <c r="F35" s="32"/>
      <c r="G35" s="33"/>
      <c r="H35" s="34">
        <f t="shared" si="1"/>
        <v>0</v>
      </c>
      <c r="I35" s="35"/>
      <c r="J35" s="35"/>
    </row>
    <row r="36" spans="1:10" x14ac:dyDescent="0.2">
      <c r="A36" s="22">
        <v>45866</v>
      </c>
      <c r="B36" s="22" t="s">
        <v>31</v>
      </c>
      <c r="C36" s="27"/>
      <c r="D36" s="27"/>
      <c r="E36" s="27"/>
      <c r="F36" s="27"/>
      <c r="G36" s="28"/>
      <c r="H36" s="29">
        <f t="shared" si="1"/>
        <v>0</v>
      </c>
      <c r="I36" s="30"/>
      <c r="J36" s="30"/>
    </row>
    <row r="37" spans="1:10" x14ac:dyDescent="0.2">
      <c r="A37" s="22">
        <v>45867</v>
      </c>
      <c r="B37" s="22" t="s">
        <v>13</v>
      </c>
      <c r="C37" s="27"/>
      <c r="D37" s="27"/>
      <c r="E37" s="27"/>
      <c r="F37" s="27"/>
      <c r="G37" s="28"/>
      <c r="H37" s="29">
        <f t="shared" si="1"/>
        <v>0</v>
      </c>
      <c r="I37" s="30"/>
      <c r="J37" s="30"/>
    </row>
    <row r="38" spans="1:10" x14ac:dyDescent="0.2">
      <c r="A38" s="22">
        <v>45868</v>
      </c>
      <c r="B38" s="22" t="s">
        <v>20</v>
      </c>
      <c r="C38" s="27"/>
      <c r="D38" s="27"/>
      <c r="E38" s="27"/>
      <c r="F38" s="27"/>
      <c r="G38" s="28"/>
      <c r="H38" s="29">
        <f t="shared" si="1"/>
        <v>0</v>
      </c>
      <c r="I38" s="30"/>
      <c r="J38" s="30"/>
    </row>
    <row r="39" spans="1:10" ht="13.2" thickBot="1" x14ac:dyDescent="0.25">
      <c r="A39" s="22">
        <v>45869</v>
      </c>
      <c r="B39" s="22" t="s">
        <v>23</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66</v>
      </c>
      <c r="F41" s="8">
        <v>184</v>
      </c>
      <c r="H41" s="40"/>
    </row>
    <row r="42" spans="1:10" ht="13.95" customHeight="1" thickBot="1" x14ac:dyDescent="0.3">
      <c r="A42" s="4"/>
      <c r="B42" s="4"/>
      <c r="C42" s="9"/>
      <c r="D42" s="2"/>
      <c r="E42" s="10" t="s">
        <v>67</v>
      </c>
      <c r="F42" s="11">
        <v>23</v>
      </c>
      <c r="H42" s="40"/>
    </row>
    <row r="43" spans="1:10" ht="13.95" customHeight="1" thickBot="1" x14ac:dyDescent="0.3">
      <c r="A43" s="122" t="s">
        <v>68</v>
      </c>
      <c r="B43" s="122"/>
      <c r="C43" s="122"/>
      <c r="D43" s="12"/>
      <c r="E43" s="2"/>
      <c r="F43" s="2"/>
      <c r="H43" s="40"/>
    </row>
    <row r="44" spans="1:10" ht="13.8" x14ac:dyDescent="0.25">
      <c r="A44" s="13"/>
      <c r="B44" s="13"/>
      <c r="C44" s="6"/>
      <c r="D44" s="6"/>
      <c r="E44" s="14" t="s">
        <v>69</v>
      </c>
      <c r="F44" s="15">
        <f>SUMIF(F9:F39,"Billable",H9:H39)</f>
        <v>0.33333333333333331</v>
      </c>
      <c r="H44" s="38"/>
    </row>
    <row r="45" spans="1:10" ht="15" customHeight="1" thickBot="1" x14ac:dyDescent="0.3">
      <c r="A45" s="123" t="s">
        <v>70</v>
      </c>
      <c r="B45" s="123"/>
      <c r="C45" s="123"/>
      <c r="D45" s="16"/>
      <c r="E45" s="17" t="s">
        <v>71</v>
      </c>
      <c r="F45" s="18">
        <f>SUMIF(F9:F39,"Non-Billable",H9:H39)</f>
        <v>0</v>
      </c>
      <c r="H45" s="40"/>
    </row>
    <row r="46" spans="1:10" ht="14.4" thickBot="1" x14ac:dyDescent="0.3">
      <c r="A46" s="2"/>
      <c r="B46" s="2"/>
      <c r="C46" s="2"/>
      <c r="D46" s="2"/>
      <c r="E46" s="19" t="s">
        <v>72</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73</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74</v>
      </c>
      <c r="C5" s="37"/>
      <c r="H5" s="40"/>
    </row>
    <row r="6" spans="1:10" x14ac:dyDescent="0.2">
      <c r="A6" s="37" t="s">
        <v>2</v>
      </c>
      <c r="B6" s="74">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45870</v>
      </c>
      <c r="B9" s="22" t="s">
        <v>26</v>
      </c>
      <c r="C9" s="27" t="s">
        <v>14</v>
      </c>
      <c r="D9" s="27" t="s">
        <v>74</v>
      </c>
      <c r="E9" s="27" t="s">
        <v>76</v>
      </c>
      <c r="F9" s="27" t="s">
        <v>77</v>
      </c>
      <c r="G9" s="28" t="s">
        <v>78</v>
      </c>
      <c r="H9" s="29">
        <f t="shared" ref="H9" si="0">J9-I9</f>
        <v>0.33333333333333331</v>
      </c>
      <c r="I9" s="30">
        <v>0.33333333333333331</v>
      </c>
      <c r="J9" s="30">
        <v>0.66666666666666663</v>
      </c>
    </row>
    <row r="10" spans="1:10" x14ac:dyDescent="0.2">
      <c r="A10" s="31">
        <v>45871</v>
      </c>
      <c r="B10" s="31" t="s">
        <v>29</v>
      </c>
      <c r="C10" s="32"/>
      <c r="D10" s="32"/>
      <c r="E10" s="32"/>
      <c r="F10" s="32"/>
      <c r="G10" s="33"/>
      <c r="H10" s="34">
        <f>J10-I10</f>
        <v>0</v>
      </c>
      <c r="I10" s="35"/>
      <c r="J10" s="35"/>
    </row>
    <row r="11" spans="1:10" x14ac:dyDescent="0.2">
      <c r="A11" s="31">
        <v>45872</v>
      </c>
      <c r="B11" s="31" t="s">
        <v>30</v>
      </c>
      <c r="C11" s="32"/>
      <c r="D11" s="32"/>
      <c r="E11" s="32"/>
      <c r="F11" s="32"/>
      <c r="G11" s="33"/>
      <c r="H11" s="34">
        <f t="shared" ref="H11:H36" si="1">J11-I11</f>
        <v>0</v>
      </c>
      <c r="I11" s="35"/>
      <c r="J11" s="35"/>
    </row>
    <row r="12" spans="1:10" x14ac:dyDescent="0.2">
      <c r="A12" s="22">
        <v>45873</v>
      </c>
      <c r="B12" s="22" t="s">
        <v>31</v>
      </c>
      <c r="C12" s="27"/>
      <c r="D12" s="27"/>
      <c r="E12" s="27"/>
      <c r="F12" s="27"/>
      <c r="G12" s="28"/>
      <c r="H12" s="29">
        <f t="shared" si="1"/>
        <v>0</v>
      </c>
      <c r="I12" s="30"/>
      <c r="J12" s="30"/>
    </row>
    <row r="13" spans="1:10" x14ac:dyDescent="0.2">
      <c r="A13" s="22">
        <v>45874</v>
      </c>
      <c r="B13" s="22" t="s">
        <v>13</v>
      </c>
      <c r="C13" s="27"/>
      <c r="D13" s="27"/>
      <c r="E13" s="27"/>
      <c r="F13" s="27"/>
      <c r="G13" s="28"/>
      <c r="H13" s="29">
        <f t="shared" si="1"/>
        <v>0</v>
      </c>
      <c r="I13" s="30"/>
      <c r="J13" s="30"/>
    </row>
    <row r="14" spans="1:10" x14ac:dyDescent="0.2">
      <c r="A14" s="22">
        <v>45875</v>
      </c>
      <c r="B14" s="22" t="s">
        <v>20</v>
      </c>
      <c r="C14" s="27"/>
      <c r="D14" s="27"/>
      <c r="E14" s="27"/>
      <c r="F14" s="27"/>
      <c r="G14" s="28"/>
      <c r="H14" s="29">
        <f t="shared" si="1"/>
        <v>0</v>
      </c>
      <c r="I14" s="30"/>
      <c r="J14" s="30"/>
    </row>
    <row r="15" spans="1:10" x14ac:dyDescent="0.2">
      <c r="A15" s="22">
        <v>45876</v>
      </c>
      <c r="B15" s="22" t="s">
        <v>23</v>
      </c>
      <c r="C15" s="27"/>
      <c r="D15" s="27"/>
      <c r="E15" s="27"/>
      <c r="F15" s="27"/>
      <c r="G15" s="28"/>
      <c r="H15" s="29">
        <f t="shared" si="1"/>
        <v>0</v>
      </c>
      <c r="I15" s="30"/>
      <c r="J15" s="30"/>
    </row>
    <row r="16" spans="1:10" x14ac:dyDescent="0.2">
      <c r="A16" s="22">
        <v>45877</v>
      </c>
      <c r="B16" s="22" t="s">
        <v>26</v>
      </c>
      <c r="C16" s="27"/>
      <c r="D16" s="27"/>
      <c r="E16" s="27"/>
      <c r="F16" s="27"/>
      <c r="G16" s="28"/>
      <c r="H16" s="29">
        <f t="shared" si="1"/>
        <v>0</v>
      </c>
      <c r="I16" s="30"/>
      <c r="J16" s="30"/>
    </row>
    <row r="17" spans="1:10" x14ac:dyDescent="0.2">
      <c r="A17" s="31">
        <v>45878</v>
      </c>
      <c r="B17" s="31" t="s">
        <v>29</v>
      </c>
      <c r="C17" s="32"/>
      <c r="D17" s="32"/>
      <c r="E17" s="32"/>
      <c r="F17" s="32"/>
      <c r="G17" s="33" t="s">
        <v>80</v>
      </c>
      <c r="H17" s="34">
        <f t="shared" si="1"/>
        <v>0</v>
      </c>
      <c r="I17" s="35"/>
      <c r="J17" s="35"/>
    </row>
    <row r="18" spans="1:10" x14ac:dyDescent="0.2">
      <c r="A18" s="31">
        <v>45879</v>
      </c>
      <c r="B18" s="31" t="s">
        <v>30</v>
      </c>
      <c r="C18" s="32"/>
      <c r="D18" s="32"/>
      <c r="E18" s="32"/>
      <c r="F18" s="32"/>
      <c r="G18" s="33"/>
      <c r="H18" s="34">
        <f t="shared" si="1"/>
        <v>0</v>
      </c>
      <c r="I18" s="35"/>
      <c r="J18" s="35"/>
    </row>
    <row r="19" spans="1:10" x14ac:dyDescent="0.2">
      <c r="A19" s="22">
        <v>45880</v>
      </c>
      <c r="B19" s="22" t="s">
        <v>31</v>
      </c>
      <c r="C19" s="27"/>
      <c r="D19" s="27"/>
      <c r="E19" s="27"/>
      <c r="F19" s="27"/>
      <c r="G19" s="28"/>
      <c r="H19" s="29">
        <f t="shared" si="1"/>
        <v>0</v>
      </c>
      <c r="I19" s="30"/>
      <c r="J19" s="30"/>
    </row>
    <row r="20" spans="1:10" x14ac:dyDescent="0.2">
      <c r="A20" s="22">
        <v>45881</v>
      </c>
      <c r="B20" s="22" t="s">
        <v>13</v>
      </c>
      <c r="C20" s="27"/>
      <c r="D20" s="27"/>
      <c r="E20" s="27"/>
      <c r="F20" s="27"/>
      <c r="G20" s="28"/>
      <c r="H20" s="29">
        <f t="shared" si="1"/>
        <v>0</v>
      </c>
      <c r="I20" s="30"/>
      <c r="J20" s="30"/>
    </row>
    <row r="21" spans="1:10" x14ac:dyDescent="0.2">
      <c r="A21" s="22">
        <v>45882</v>
      </c>
      <c r="B21" s="22" t="s">
        <v>20</v>
      </c>
      <c r="C21" s="27"/>
      <c r="D21" s="27"/>
      <c r="E21" s="27"/>
      <c r="F21" s="27"/>
      <c r="G21" s="28"/>
      <c r="H21" s="29">
        <f t="shared" si="1"/>
        <v>0</v>
      </c>
      <c r="I21" s="30"/>
      <c r="J21" s="30"/>
    </row>
    <row r="22" spans="1:10" x14ac:dyDescent="0.2">
      <c r="A22" s="22">
        <v>45883</v>
      </c>
      <c r="B22" s="22" t="s">
        <v>23</v>
      </c>
      <c r="C22" s="27"/>
      <c r="D22" s="27"/>
      <c r="E22" s="27"/>
      <c r="F22" s="27"/>
      <c r="G22" s="28"/>
      <c r="H22" s="29">
        <f t="shared" si="1"/>
        <v>0</v>
      </c>
      <c r="I22" s="30"/>
      <c r="J22" s="30"/>
    </row>
    <row r="23" spans="1:10" x14ac:dyDescent="0.2">
      <c r="A23" s="22">
        <v>45884</v>
      </c>
      <c r="B23" s="22" t="s">
        <v>26</v>
      </c>
      <c r="C23" s="27"/>
      <c r="D23" s="27"/>
      <c r="E23" s="27"/>
      <c r="F23" s="27"/>
      <c r="G23" s="28"/>
      <c r="H23" s="29">
        <f t="shared" si="1"/>
        <v>0</v>
      </c>
      <c r="I23" s="30"/>
      <c r="J23" s="30"/>
    </row>
    <row r="24" spans="1:10" x14ac:dyDescent="0.2">
      <c r="A24" s="31">
        <v>45885</v>
      </c>
      <c r="B24" s="31" t="s">
        <v>29</v>
      </c>
      <c r="C24" s="32"/>
      <c r="D24" s="32"/>
      <c r="E24" s="32"/>
      <c r="F24" s="32"/>
      <c r="G24" s="33"/>
      <c r="H24" s="34">
        <f t="shared" si="1"/>
        <v>0</v>
      </c>
      <c r="I24" s="35"/>
      <c r="J24" s="35"/>
    </row>
    <row r="25" spans="1:10" x14ac:dyDescent="0.2">
      <c r="A25" s="31">
        <v>45886</v>
      </c>
      <c r="B25" s="31" t="s">
        <v>30</v>
      </c>
      <c r="C25" s="32"/>
      <c r="D25" s="32"/>
      <c r="E25" s="32"/>
      <c r="F25" s="32"/>
      <c r="G25" s="33"/>
      <c r="H25" s="34">
        <f t="shared" si="1"/>
        <v>0</v>
      </c>
      <c r="I25" s="35"/>
      <c r="J25" s="35"/>
    </row>
    <row r="26" spans="1:10" x14ac:dyDescent="0.2">
      <c r="A26" s="22">
        <v>45887</v>
      </c>
      <c r="B26" s="22" t="s">
        <v>31</v>
      </c>
      <c r="C26" s="27"/>
      <c r="D26" s="27"/>
      <c r="E26" s="27"/>
      <c r="F26" s="27"/>
      <c r="G26" s="28"/>
      <c r="H26" s="29">
        <f t="shared" si="1"/>
        <v>0</v>
      </c>
      <c r="I26" s="30"/>
      <c r="J26" s="30"/>
    </row>
    <row r="27" spans="1:10" x14ac:dyDescent="0.2">
      <c r="A27" s="22">
        <v>45888</v>
      </c>
      <c r="B27" s="22" t="s">
        <v>13</v>
      </c>
      <c r="C27" s="27"/>
      <c r="D27" s="27"/>
      <c r="E27" s="27"/>
      <c r="F27" s="27"/>
      <c r="G27" s="28"/>
      <c r="H27" s="29">
        <f t="shared" si="1"/>
        <v>0</v>
      </c>
      <c r="I27" s="30"/>
      <c r="J27" s="30"/>
    </row>
    <row r="28" spans="1:10" x14ac:dyDescent="0.2">
      <c r="A28" s="22">
        <v>45889</v>
      </c>
      <c r="B28" s="22" t="s">
        <v>20</v>
      </c>
      <c r="C28" s="27"/>
      <c r="D28" s="27"/>
      <c r="E28" s="27"/>
      <c r="F28" s="27"/>
      <c r="G28" s="28"/>
      <c r="H28" s="29">
        <f t="shared" si="1"/>
        <v>0</v>
      </c>
      <c r="I28" s="30"/>
      <c r="J28" s="30"/>
    </row>
    <row r="29" spans="1:10" x14ac:dyDescent="0.2">
      <c r="A29" s="22">
        <v>45890</v>
      </c>
      <c r="B29" s="22" t="s">
        <v>23</v>
      </c>
      <c r="C29" s="27"/>
      <c r="D29" s="27"/>
      <c r="E29" s="27"/>
      <c r="F29" s="27"/>
      <c r="G29" s="28"/>
      <c r="H29" s="29">
        <f t="shared" si="1"/>
        <v>0</v>
      </c>
      <c r="I29" s="30"/>
      <c r="J29" s="30"/>
    </row>
    <row r="30" spans="1:10" x14ac:dyDescent="0.2">
      <c r="A30" s="22">
        <v>45891</v>
      </c>
      <c r="B30" s="22" t="s">
        <v>26</v>
      </c>
      <c r="C30" s="27"/>
      <c r="D30" s="27"/>
      <c r="E30" s="27"/>
      <c r="F30" s="27"/>
      <c r="G30" s="28"/>
      <c r="H30" s="29">
        <f t="shared" si="1"/>
        <v>0</v>
      </c>
      <c r="I30" s="30"/>
      <c r="J30" s="30"/>
    </row>
    <row r="31" spans="1:10" x14ac:dyDescent="0.2">
      <c r="A31" s="31">
        <v>45892</v>
      </c>
      <c r="B31" s="31" t="s">
        <v>29</v>
      </c>
      <c r="C31" s="32"/>
      <c r="D31" s="32"/>
      <c r="E31" s="32"/>
      <c r="F31" s="32"/>
      <c r="G31" s="33"/>
      <c r="H31" s="34">
        <f t="shared" si="1"/>
        <v>0</v>
      </c>
      <c r="I31" s="35"/>
      <c r="J31" s="35"/>
    </row>
    <row r="32" spans="1:10" x14ac:dyDescent="0.2">
      <c r="A32" s="31">
        <v>45893</v>
      </c>
      <c r="B32" s="31" t="s">
        <v>30</v>
      </c>
      <c r="C32" s="32"/>
      <c r="D32" s="32"/>
      <c r="E32" s="32"/>
      <c r="F32" s="32"/>
      <c r="G32" s="33"/>
      <c r="H32" s="34">
        <f t="shared" si="1"/>
        <v>0</v>
      </c>
      <c r="I32" s="35"/>
      <c r="J32" s="35"/>
    </row>
    <row r="33" spans="1:10" x14ac:dyDescent="0.2">
      <c r="A33" s="22">
        <v>45894</v>
      </c>
      <c r="B33" s="22" t="s">
        <v>31</v>
      </c>
      <c r="C33" s="27"/>
      <c r="D33" s="27"/>
      <c r="E33" s="27"/>
      <c r="F33" s="27"/>
      <c r="G33" s="28"/>
      <c r="H33" s="29">
        <f t="shared" si="1"/>
        <v>0</v>
      </c>
      <c r="I33" s="30"/>
      <c r="J33" s="30"/>
    </row>
    <row r="34" spans="1:10" x14ac:dyDescent="0.2">
      <c r="A34" s="22">
        <v>45895</v>
      </c>
      <c r="B34" s="22" t="s">
        <v>13</v>
      </c>
      <c r="C34" s="27"/>
      <c r="D34" s="27"/>
      <c r="E34" s="27"/>
      <c r="F34" s="27"/>
      <c r="G34" s="28"/>
      <c r="H34" s="29">
        <f t="shared" si="1"/>
        <v>0</v>
      </c>
      <c r="I34" s="30"/>
      <c r="J34" s="30"/>
    </row>
    <row r="35" spans="1:10" x14ac:dyDescent="0.2">
      <c r="A35" s="22">
        <v>45896</v>
      </c>
      <c r="B35" s="22" t="s">
        <v>20</v>
      </c>
      <c r="C35" s="27"/>
      <c r="D35" s="27"/>
      <c r="E35" s="27"/>
      <c r="F35" s="27"/>
      <c r="G35" s="28"/>
      <c r="H35" s="29">
        <f t="shared" si="1"/>
        <v>0</v>
      </c>
      <c r="I35" s="30"/>
      <c r="J35" s="30"/>
    </row>
    <row r="36" spans="1:10" x14ac:dyDescent="0.2">
      <c r="A36" s="22">
        <v>45897</v>
      </c>
      <c r="B36" s="22" t="s">
        <v>23</v>
      </c>
      <c r="C36" s="27"/>
      <c r="D36" s="27"/>
      <c r="E36" s="27"/>
      <c r="F36" s="27"/>
      <c r="G36" s="28"/>
      <c r="H36" s="29">
        <f t="shared" si="1"/>
        <v>0</v>
      </c>
      <c r="I36" s="30"/>
      <c r="J36" s="30"/>
    </row>
    <row r="37" spans="1:10" x14ac:dyDescent="0.2">
      <c r="A37" s="22">
        <v>45898</v>
      </c>
      <c r="B37" s="22" t="s">
        <v>26</v>
      </c>
      <c r="C37" s="27"/>
      <c r="D37" s="27"/>
      <c r="E37" s="27"/>
      <c r="F37" s="27"/>
      <c r="G37" s="28"/>
      <c r="H37" s="29">
        <f t="shared" ref="H37:H39" si="2">J37-I37</f>
        <v>0</v>
      </c>
      <c r="I37" s="30"/>
      <c r="J37" s="30"/>
    </row>
    <row r="38" spans="1:10" x14ac:dyDescent="0.2">
      <c r="A38" s="31">
        <v>45899</v>
      </c>
      <c r="B38" s="31" t="s">
        <v>29</v>
      </c>
      <c r="C38" s="32"/>
      <c r="D38" s="32"/>
      <c r="E38" s="32"/>
      <c r="F38" s="32"/>
      <c r="G38" s="33"/>
      <c r="H38" s="34">
        <f t="shared" si="2"/>
        <v>0</v>
      </c>
      <c r="I38" s="35"/>
      <c r="J38" s="35"/>
    </row>
    <row r="39" spans="1:10" ht="13.95" customHeight="1" x14ac:dyDescent="0.2">
      <c r="A39" s="31">
        <v>45900</v>
      </c>
      <c r="B39" s="31" t="s">
        <v>30</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66</v>
      </c>
      <c r="F41" s="8">
        <v>168</v>
      </c>
      <c r="H41" s="40"/>
    </row>
    <row r="42" spans="1:10" ht="13.95" customHeight="1" thickBot="1" x14ac:dyDescent="0.3">
      <c r="A42" s="4"/>
      <c r="B42" s="4"/>
      <c r="C42" s="9"/>
      <c r="D42" s="2"/>
      <c r="E42" s="10" t="s">
        <v>67</v>
      </c>
      <c r="F42" s="11">
        <v>21</v>
      </c>
      <c r="H42" s="40"/>
    </row>
    <row r="43" spans="1:10" ht="13.95" customHeight="1" thickBot="1" x14ac:dyDescent="0.3">
      <c r="A43" s="122" t="s">
        <v>68</v>
      </c>
      <c r="B43" s="122"/>
      <c r="C43" s="122"/>
      <c r="D43" s="12"/>
      <c r="E43" s="2"/>
      <c r="F43" s="2"/>
      <c r="H43" s="40"/>
    </row>
    <row r="44" spans="1:10" ht="13.8" x14ac:dyDescent="0.25">
      <c r="A44" s="13"/>
      <c r="B44" s="13"/>
      <c r="C44" s="6"/>
      <c r="D44" s="6"/>
      <c r="E44" s="14" t="s">
        <v>69</v>
      </c>
      <c r="F44" s="15">
        <f>SUMIF(F9:F39,"Billable",H9:H39)</f>
        <v>0.33333333333333331</v>
      </c>
      <c r="H44" s="38"/>
    </row>
    <row r="45" spans="1:10" ht="15" customHeight="1" thickBot="1" x14ac:dyDescent="0.3">
      <c r="A45" s="123" t="s">
        <v>70</v>
      </c>
      <c r="B45" s="123"/>
      <c r="C45" s="123"/>
      <c r="D45" s="16"/>
      <c r="E45" s="17" t="s">
        <v>71</v>
      </c>
      <c r="F45" s="18">
        <f>SUMIF(F9:F39,"Non-Billable",H9:H39)</f>
        <v>0</v>
      </c>
      <c r="H45" s="40"/>
    </row>
    <row r="46" spans="1:10" ht="14.4" thickBot="1" x14ac:dyDescent="0.3">
      <c r="A46" s="2"/>
      <c r="B46" s="2"/>
      <c r="C46" s="2"/>
      <c r="D46" s="2"/>
      <c r="E46" s="19" t="s">
        <v>72</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73</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74</v>
      </c>
      <c r="C5" s="37"/>
      <c r="H5" s="40"/>
    </row>
    <row r="6" spans="1:10" x14ac:dyDescent="0.2">
      <c r="A6" s="37" t="s">
        <v>2</v>
      </c>
      <c r="B6" s="74">
        <f>F43</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45901</v>
      </c>
      <c r="B9" s="22" t="s">
        <v>31</v>
      </c>
      <c r="C9" s="27" t="s">
        <v>14</v>
      </c>
      <c r="D9" s="27" t="s">
        <v>74</v>
      </c>
      <c r="E9" s="27" t="s">
        <v>76</v>
      </c>
      <c r="F9" s="27" t="s">
        <v>77</v>
      </c>
      <c r="G9" s="28" t="s">
        <v>78</v>
      </c>
      <c r="H9" s="29">
        <f t="shared" ref="H9" si="0">J9-I9</f>
        <v>0.33333333333333331</v>
      </c>
      <c r="I9" s="30">
        <v>0.33333333333333331</v>
      </c>
      <c r="J9" s="30">
        <v>0.66666666666666663</v>
      </c>
    </row>
    <row r="10" spans="1:10" x14ac:dyDescent="0.2">
      <c r="A10" s="22">
        <v>45902</v>
      </c>
      <c r="B10" s="22" t="s">
        <v>13</v>
      </c>
      <c r="C10" s="27"/>
      <c r="D10" s="27"/>
      <c r="E10" s="27"/>
      <c r="F10" s="27"/>
      <c r="G10" s="28"/>
      <c r="H10" s="29">
        <f t="shared" ref="H10:H38" si="1">J10-I10</f>
        <v>0</v>
      </c>
      <c r="I10" s="30"/>
      <c r="J10" s="30"/>
    </row>
    <row r="11" spans="1:10" x14ac:dyDescent="0.2">
      <c r="A11" s="22">
        <v>45903</v>
      </c>
      <c r="B11" s="22" t="s">
        <v>20</v>
      </c>
      <c r="C11" s="27"/>
      <c r="D11" s="27"/>
      <c r="E11" s="27"/>
      <c r="F11" s="27"/>
      <c r="G11" s="28"/>
      <c r="H11" s="29">
        <f t="shared" si="1"/>
        <v>0</v>
      </c>
      <c r="I11" s="30"/>
      <c r="J11" s="30"/>
    </row>
    <row r="12" spans="1:10" x14ac:dyDescent="0.2">
      <c r="A12" s="22">
        <v>45904</v>
      </c>
      <c r="B12" s="22" t="s">
        <v>23</v>
      </c>
      <c r="C12" s="27"/>
      <c r="D12" s="27"/>
      <c r="E12" s="27"/>
      <c r="F12" s="27"/>
      <c r="G12" s="28"/>
      <c r="H12" s="29">
        <f t="shared" si="1"/>
        <v>0</v>
      </c>
      <c r="I12" s="30"/>
      <c r="J12" s="30"/>
    </row>
    <row r="13" spans="1:10" x14ac:dyDescent="0.2">
      <c r="A13" s="22">
        <v>45905</v>
      </c>
      <c r="B13" s="22" t="s">
        <v>26</v>
      </c>
      <c r="C13" s="27"/>
      <c r="D13" s="27"/>
      <c r="E13" s="27"/>
      <c r="F13" s="27"/>
      <c r="G13" s="28"/>
      <c r="H13" s="29">
        <f t="shared" si="1"/>
        <v>0</v>
      </c>
      <c r="I13" s="30"/>
      <c r="J13" s="30"/>
    </row>
    <row r="14" spans="1:10" x14ac:dyDescent="0.2">
      <c r="A14" s="31">
        <v>45906</v>
      </c>
      <c r="B14" s="31" t="s">
        <v>29</v>
      </c>
      <c r="C14" s="32"/>
      <c r="D14" s="32"/>
      <c r="E14" s="32"/>
      <c r="F14" s="32"/>
      <c r="G14" s="33"/>
      <c r="H14" s="34">
        <f t="shared" si="1"/>
        <v>0</v>
      </c>
      <c r="I14" s="35"/>
      <c r="J14" s="35"/>
    </row>
    <row r="15" spans="1:10" x14ac:dyDescent="0.2">
      <c r="A15" s="31">
        <v>45907</v>
      </c>
      <c r="B15" s="31" t="s">
        <v>30</v>
      </c>
      <c r="C15" s="32"/>
      <c r="D15" s="32"/>
      <c r="E15" s="32"/>
      <c r="F15" s="32"/>
      <c r="G15" s="33"/>
      <c r="H15" s="34">
        <f t="shared" si="1"/>
        <v>0</v>
      </c>
      <c r="I15" s="35"/>
      <c r="J15" s="35"/>
    </row>
    <row r="16" spans="1:10" x14ac:dyDescent="0.2">
      <c r="A16" s="22">
        <v>45908</v>
      </c>
      <c r="B16" s="22" t="s">
        <v>31</v>
      </c>
      <c r="C16" s="27"/>
      <c r="D16" s="27"/>
      <c r="E16" s="27"/>
      <c r="F16" s="27"/>
      <c r="G16" s="28"/>
      <c r="H16" s="29">
        <f t="shared" si="1"/>
        <v>0</v>
      </c>
      <c r="I16" s="30"/>
      <c r="J16" s="30"/>
    </row>
    <row r="17" spans="1:10" x14ac:dyDescent="0.2">
      <c r="A17" s="22">
        <v>45909</v>
      </c>
      <c r="B17" s="22" t="s">
        <v>13</v>
      </c>
      <c r="C17" s="27"/>
      <c r="D17" s="27"/>
      <c r="E17" s="27"/>
      <c r="F17" s="27"/>
      <c r="G17" s="28"/>
      <c r="H17" s="29">
        <f t="shared" si="1"/>
        <v>0</v>
      </c>
      <c r="I17" s="30"/>
      <c r="J17" s="30"/>
    </row>
    <row r="18" spans="1:10" x14ac:dyDescent="0.2">
      <c r="A18" s="22">
        <v>45910</v>
      </c>
      <c r="B18" s="22" t="s">
        <v>20</v>
      </c>
      <c r="C18" s="27"/>
      <c r="D18" s="27"/>
      <c r="E18" s="27"/>
      <c r="F18" s="27"/>
      <c r="G18" s="28"/>
      <c r="H18" s="29">
        <f t="shared" si="1"/>
        <v>0</v>
      </c>
      <c r="I18" s="30"/>
      <c r="J18" s="30"/>
    </row>
    <row r="19" spans="1:10" x14ac:dyDescent="0.2">
      <c r="A19" s="22">
        <v>45911</v>
      </c>
      <c r="B19" s="22" t="s">
        <v>23</v>
      </c>
      <c r="C19" s="27"/>
      <c r="D19" s="27"/>
      <c r="E19" s="27"/>
      <c r="F19" s="27"/>
      <c r="G19" s="28"/>
      <c r="H19" s="29">
        <f t="shared" si="1"/>
        <v>0</v>
      </c>
      <c r="I19" s="30"/>
      <c r="J19" s="30"/>
    </row>
    <row r="20" spans="1:10" x14ac:dyDescent="0.2">
      <c r="A20" s="22">
        <v>45912</v>
      </c>
      <c r="B20" s="22" t="s">
        <v>26</v>
      </c>
      <c r="C20" s="27"/>
      <c r="D20" s="27"/>
      <c r="E20" s="27"/>
      <c r="F20" s="27"/>
      <c r="G20" s="28"/>
      <c r="H20" s="29">
        <f t="shared" si="1"/>
        <v>0</v>
      </c>
      <c r="I20" s="30"/>
      <c r="J20" s="30"/>
    </row>
    <row r="21" spans="1:10" x14ac:dyDescent="0.2">
      <c r="A21" s="31">
        <v>45913</v>
      </c>
      <c r="B21" s="31" t="s">
        <v>29</v>
      </c>
      <c r="C21" s="32"/>
      <c r="D21" s="32"/>
      <c r="E21" s="32"/>
      <c r="F21" s="32"/>
      <c r="G21" s="33"/>
      <c r="H21" s="34">
        <f t="shared" si="1"/>
        <v>0</v>
      </c>
      <c r="I21" s="35"/>
      <c r="J21" s="35"/>
    </row>
    <row r="22" spans="1:10" x14ac:dyDescent="0.2">
      <c r="A22" s="31">
        <v>45914</v>
      </c>
      <c r="B22" s="31" t="s">
        <v>30</v>
      </c>
      <c r="C22" s="32"/>
      <c r="D22" s="32"/>
      <c r="E22" s="32"/>
      <c r="F22" s="32"/>
      <c r="G22" s="33"/>
      <c r="H22" s="34">
        <f t="shared" si="1"/>
        <v>0</v>
      </c>
      <c r="I22" s="35"/>
      <c r="J22" s="35"/>
    </row>
    <row r="23" spans="1:10" x14ac:dyDescent="0.2">
      <c r="A23" s="22">
        <v>45915</v>
      </c>
      <c r="B23" s="22" t="s">
        <v>31</v>
      </c>
      <c r="C23" s="27"/>
      <c r="D23" s="27"/>
      <c r="E23" s="27"/>
      <c r="F23" s="27"/>
      <c r="G23" s="28"/>
      <c r="H23" s="29">
        <f t="shared" si="1"/>
        <v>0</v>
      </c>
      <c r="I23" s="30"/>
      <c r="J23" s="30"/>
    </row>
    <row r="24" spans="1:10" x14ac:dyDescent="0.2">
      <c r="A24" s="22">
        <v>45916</v>
      </c>
      <c r="B24" s="22" t="s">
        <v>13</v>
      </c>
      <c r="C24" s="27"/>
      <c r="D24" s="27"/>
      <c r="E24" s="27"/>
      <c r="F24" s="27"/>
      <c r="G24" s="28"/>
      <c r="H24" s="29">
        <f t="shared" si="1"/>
        <v>0</v>
      </c>
      <c r="I24" s="30"/>
      <c r="J24" s="30"/>
    </row>
    <row r="25" spans="1:10" x14ac:dyDescent="0.2">
      <c r="A25" s="22">
        <v>45917</v>
      </c>
      <c r="B25" s="22" t="s">
        <v>20</v>
      </c>
      <c r="C25" s="27"/>
      <c r="D25" s="27"/>
      <c r="E25" s="27"/>
      <c r="F25" s="27"/>
      <c r="G25" s="28"/>
      <c r="H25" s="29">
        <f t="shared" si="1"/>
        <v>0</v>
      </c>
      <c r="I25" s="30"/>
      <c r="J25" s="30"/>
    </row>
    <row r="26" spans="1:10" x14ac:dyDescent="0.2">
      <c r="A26" s="22">
        <v>45918</v>
      </c>
      <c r="B26" s="22" t="s">
        <v>23</v>
      </c>
      <c r="C26" s="27"/>
      <c r="D26" s="27"/>
      <c r="E26" s="27"/>
      <c r="F26" s="27"/>
      <c r="G26" s="28"/>
      <c r="H26" s="29">
        <f t="shared" si="1"/>
        <v>0</v>
      </c>
      <c r="I26" s="30"/>
      <c r="J26" s="30"/>
    </row>
    <row r="27" spans="1:10" x14ac:dyDescent="0.2">
      <c r="A27" s="22">
        <v>45919</v>
      </c>
      <c r="B27" s="22" t="s">
        <v>26</v>
      </c>
      <c r="C27" s="27"/>
      <c r="D27" s="27"/>
      <c r="E27" s="27"/>
      <c r="F27" s="27"/>
      <c r="G27" s="28"/>
      <c r="H27" s="29">
        <f t="shared" si="1"/>
        <v>0</v>
      </c>
      <c r="I27" s="30"/>
      <c r="J27" s="30"/>
    </row>
    <row r="28" spans="1:10" x14ac:dyDescent="0.2">
      <c r="A28" s="31">
        <v>45920</v>
      </c>
      <c r="B28" s="31" t="s">
        <v>29</v>
      </c>
      <c r="C28" s="32"/>
      <c r="D28" s="32"/>
      <c r="E28" s="32"/>
      <c r="F28" s="32"/>
      <c r="G28" s="33"/>
      <c r="H28" s="34">
        <f t="shared" si="1"/>
        <v>0</v>
      </c>
      <c r="I28" s="35"/>
      <c r="J28" s="35"/>
    </row>
    <row r="29" spans="1:10" x14ac:dyDescent="0.2">
      <c r="A29" s="31">
        <v>45921</v>
      </c>
      <c r="B29" s="31" t="s">
        <v>30</v>
      </c>
      <c r="C29" s="32"/>
      <c r="D29" s="32"/>
      <c r="E29" s="32"/>
      <c r="F29" s="32"/>
      <c r="G29" s="33"/>
      <c r="H29" s="34">
        <f t="shared" si="1"/>
        <v>0</v>
      </c>
      <c r="I29" s="35"/>
      <c r="J29" s="35"/>
    </row>
    <row r="30" spans="1:10" x14ac:dyDescent="0.2">
      <c r="A30" s="22">
        <v>45922</v>
      </c>
      <c r="B30" s="22" t="s">
        <v>31</v>
      </c>
      <c r="C30" s="27"/>
      <c r="D30" s="27"/>
      <c r="E30" s="27"/>
      <c r="F30" s="27"/>
      <c r="G30" s="28"/>
      <c r="H30" s="29">
        <f t="shared" si="1"/>
        <v>0</v>
      </c>
      <c r="I30" s="30"/>
      <c r="J30" s="30"/>
    </row>
    <row r="31" spans="1:10" x14ac:dyDescent="0.2">
      <c r="A31" s="22">
        <v>45923</v>
      </c>
      <c r="B31" s="22" t="s">
        <v>13</v>
      </c>
      <c r="C31" s="27"/>
      <c r="D31" s="27"/>
      <c r="E31" s="27"/>
      <c r="F31" s="27"/>
      <c r="G31" s="28"/>
      <c r="H31" s="29">
        <f t="shared" si="1"/>
        <v>0</v>
      </c>
      <c r="I31" s="30"/>
      <c r="J31" s="30"/>
    </row>
    <row r="32" spans="1:10" x14ac:dyDescent="0.2">
      <c r="A32" s="47">
        <v>45924</v>
      </c>
      <c r="B32" s="47" t="s">
        <v>20</v>
      </c>
      <c r="C32" s="48" t="s">
        <v>14</v>
      </c>
      <c r="D32" s="48"/>
      <c r="E32" s="48" t="s">
        <v>49</v>
      </c>
      <c r="F32" s="48" t="s">
        <v>17</v>
      </c>
      <c r="G32" s="49" t="s">
        <v>81</v>
      </c>
      <c r="H32" s="50">
        <f t="shared" ref="H32" si="2">J32-I32</f>
        <v>0.33333333333333331</v>
      </c>
      <c r="I32" s="51">
        <v>0.33333333333333331</v>
      </c>
      <c r="J32" s="51">
        <v>0.66666666666666663</v>
      </c>
    </row>
    <row r="33" spans="1:10" x14ac:dyDescent="0.2">
      <c r="A33" s="22">
        <v>45925</v>
      </c>
      <c r="B33" s="22" t="s">
        <v>23</v>
      </c>
      <c r="C33" s="27"/>
      <c r="D33" s="27"/>
      <c r="E33" s="27"/>
      <c r="F33" s="27"/>
      <c r="G33" s="28"/>
      <c r="H33" s="29">
        <f t="shared" si="1"/>
        <v>0</v>
      </c>
      <c r="I33" s="30"/>
      <c r="J33" s="30"/>
    </row>
    <row r="34" spans="1:10" x14ac:dyDescent="0.2">
      <c r="A34" s="22">
        <v>45926</v>
      </c>
      <c r="B34" s="22" t="s">
        <v>26</v>
      </c>
      <c r="C34" s="27"/>
      <c r="D34" s="27"/>
      <c r="E34" s="27"/>
      <c r="F34" s="27"/>
      <c r="G34" s="28"/>
      <c r="H34" s="29">
        <f t="shared" si="1"/>
        <v>0</v>
      </c>
      <c r="I34" s="30"/>
      <c r="J34" s="30"/>
    </row>
    <row r="35" spans="1:10" x14ac:dyDescent="0.2">
      <c r="A35" s="31">
        <v>45927</v>
      </c>
      <c r="B35" s="31" t="s">
        <v>29</v>
      </c>
      <c r="C35" s="32"/>
      <c r="D35" s="32"/>
      <c r="E35" s="32"/>
      <c r="F35" s="32"/>
      <c r="G35" s="33"/>
      <c r="H35" s="34">
        <f t="shared" si="1"/>
        <v>0</v>
      </c>
      <c r="I35" s="35"/>
      <c r="J35" s="35"/>
    </row>
    <row r="36" spans="1:10" x14ac:dyDescent="0.2">
      <c r="A36" s="31">
        <v>45928</v>
      </c>
      <c r="B36" s="31" t="s">
        <v>30</v>
      </c>
      <c r="C36" s="32"/>
      <c r="D36" s="32"/>
      <c r="E36" s="32"/>
      <c r="F36" s="32"/>
      <c r="G36" s="33"/>
      <c r="H36" s="34">
        <f t="shared" si="1"/>
        <v>0</v>
      </c>
      <c r="I36" s="35"/>
      <c r="J36" s="35"/>
    </row>
    <row r="37" spans="1:10" x14ac:dyDescent="0.2">
      <c r="A37" s="22">
        <v>45929</v>
      </c>
      <c r="B37" s="22" t="s">
        <v>31</v>
      </c>
      <c r="C37" s="27"/>
      <c r="D37" s="27"/>
      <c r="E37" s="27"/>
      <c r="F37" s="27"/>
      <c r="G37" s="28"/>
      <c r="H37" s="29">
        <f t="shared" si="1"/>
        <v>0</v>
      </c>
      <c r="I37" s="30"/>
      <c r="J37" s="30"/>
    </row>
    <row r="38" spans="1:10" x14ac:dyDescent="0.2">
      <c r="A38" s="22">
        <v>45930</v>
      </c>
      <c r="B38" s="22" t="s">
        <v>13</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66</v>
      </c>
      <c r="F40" s="8">
        <v>168</v>
      </c>
      <c r="H40" s="40"/>
    </row>
    <row r="41" spans="1:10" ht="13.95" customHeight="1" thickBot="1" x14ac:dyDescent="0.3">
      <c r="A41" s="4"/>
      <c r="B41" s="4"/>
      <c r="C41" s="9"/>
      <c r="D41" s="2"/>
      <c r="E41" s="10" t="s">
        <v>67</v>
      </c>
      <c r="F41" s="11">
        <v>21</v>
      </c>
      <c r="H41" s="40"/>
    </row>
    <row r="42" spans="1:10" ht="13.95" customHeight="1" thickBot="1" x14ac:dyDescent="0.3">
      <c r="A42" s="122" t="s">
        <v>68</v>
      </c>
      <c r="B42" s="122"/>
      <c r="C42" s="122"/>
      <c r="D42" s="12"/>
      <c r="E42" s="2"/>
      <c r="F42" s="2"/>
      <c r="H42" s="40"/>
    </row>
    <row r="43" spans="1:10" ht="13.8" x14ac:dyDescent="0.25">
      <c r="A43" s="13"/>
      <c r="B43" s="13"/>
      <c r="C43" s="6"/>
      <c r="D43" s="6"/>
      <c r="E43" s="14" t="s">
        <v>69</v>
      </c>
      <c r="F43" s="15">
        <f>SUMIF(F9:F38,"Billable",H9:H38)</f>
        <v>0.33333333333333331</v>
      </c>
      <c r="H43" s="38"/>
    </row>
    <row r="44" spans="1:10" ht="15" customHeight="1" thickBot="1" x14ac:dyDescent="0.3">
      <c r="A44" s="123" t="s">
        <v>70</v>
      </c>
      <c r="B44" s="123"/>
      <c r="C44" s="123"/>
      <c r="D44" s="16"/>
      <c r="E44" s="17" t="s">
        <v>71</v>
      </c>
      <c r="F44" s="18">
        <f>SUMIF(F9:F38,"Non-Billable",H9:H38)</f>
        <v>0.33333333333333331</v>
      </c>
      <c r="H44" s="40"/>
    </row>
    <row r="45" spans="1:10" ht="14.4" thickBot="1" x14ac:dyDescent="0.3">
      <c r="A45" s="2"/>
      <c r="B45" s="2"/>
      <c r="C45" s="2"/>
      <c r="D45" s="2"/>
      <c r="E45" s="19" t="s">
        <v>72</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73</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19921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0</v>
      </c>
      <c r="B5" s="23" t="s">
        <v>74</v>
      </c>
      <c r="C5" s="88"/>
      <c r="D5" s="88"/>
      <c r="E5" s="88"/>
      <c r="F5" s="88"/>
    </row>
    <row r="6" spans="1:15" x14ac:dyDescent="0.2">
      <c r="A6" s="81" t="s">
        <v>82</v>
      </c>
      <c r="B6" s="83">
        <f>F17</f>
        <v>200</v>
      </c>
      <c r="C6" s="86"/>
      <c r="D6" s="87"/>
      <c r="E6" s="87"/>
      <c r="F6" s="87"/>
    </row>
    <row r="7" spans="1:15" ht="13.5" customHeight="1" x14ac:dyDescent="0.2">
      <c r="A7" s="75"/>
      <c r="B7" s="76"/>
      <c r="C7" s="76"/>
      <c r="D7" s="87"/>
      <c r="E7" s="87"/>
      <c r="F7" s="87"/>
    </row>
    <row r="8" spans="1:15" ht="27.45" customHeight="1" x14ac:dyDescent="0.2">
      <c r="A8" s="132" t="s">
        <v>83</v>
      </c>
      <c r="B8" s="132"/>
      <c r="C8" s="132"/>
      <c r="D8" s="132"/>
      <c r="E8" s="132"/>
      <c r="F8" s="132"/>
    </row>
    <row r="9" spans="1:15" ht="13.5" customHeight="1" thickBot="1" x14ac:dyDescent="0.25">
      <c r="A9" s="84" t="s">
        <v>84</v>
      </c>
      <c r="B9" s="135" t="s">
        <v>85</v>
      </c>
      <c r="C9" s="136"/>
      <c r="D9" s="135" t="s">
        <v>86</v>
      </c>
      <c r="E9" s="136"/>
      <c r="F9" s="85" t="s">
        <v>87</v>
      </c>
    </row>
    <row r="10" spans="1:15" x14ac:dyDescent="0.2">
      <c r="A10" s="80">
        <v>45566</v>
      </c>
      <c r="B10" s="126" t="s">
        <v>88</v>
      </c>
      <c r="C10" s="126"/>
      <c r="D10" s="126" t="s">
        <v>89</v>
      </c>
      <c r="E10" s="126"/>
      <c r="F10" s="79">
        <v>200</v>
      </c>
      <c r="G10" s="133" t="s">
        <v>90</v>
      </c>
      <c r="H10" s="134"/>
      <c r="I10" s="134"/>
      <c r="J10" s="134"/>
      <c r="K10" s="134"/>
      <c r="L10" s="134"/>
      <c r="M10" s="134"/>
      <c r="N10" s="134"/>
      <c r="O10" s="134"/>
    </row>
    <row r="11" spans="1:15" x14ac:dyDescent="0.2">
      <c r="A11" s="80">
        <v>45566</v>
      </c>
      <c r="B11" s="124" t="s">
        <v>91</v>
      </c>
      <c r="C11" s="125"/>
      <c r="D11" s="126" t="s">
        <v>92</v>
      </c>
      <c r="E11" s="126"/>
      <c r="F11" s="79"/>
    </row>
    <row r="12" spans="1:15" x14ac:dyDescent="0.2">
      <c r="A12" s="80">
        <v>45566</v>
      </c>
      <c r="B12" s="124" t="s">
        <v>93</v>
      </c>
      <c r="C12" s="125"/>
      <c r="D12" s="126"/>
      <c r="E12" s="126"/>
      <c r="F12" s="79"/>
    </row>
    <row r="13" spans="1:15" x14ac:dyDescent="0.2">
      <c r="A13" s="80">
        <v>45566</v>
      </c>
      <c r="B13" s="124"/>
      <c r="C13" s="125"/>
      <c r="D13" s="126"/>
      <c r="E13" s="126"/>
      <c r="F13" s="79"/>
    </row>
    <row r="14" spans="1:15" x14ac:dyDescent="0.2">
      <c r="A14" s="80">
        <v>45566</v>
      </c>
      <c r="B14" s="124"/>
      <c r="C14" s="125"/>
      <c r="D14" s="126"/>
      <c r="E14" s="126"/>
      <c r="F14" s="79"/>
    </row>
    <row r="15" spans="1:15" x14ac:dyDescent="0.2">
      <c r="A15" s="80">
        <v>45566</v>
      </c>
      <c r="B15" s="130"/>
      <c r="C15" s="131"/>
      <c r="D15" s="126"/>
      <c r="E15" s="126"/>
      <c r="F15" s="79"/>
    </row>
    <row r="16" spans="1:15" ht="13.2" thickBot="1" x14ac:dyDescent="0.25">
      <c r="A16" s="80">
        <v>45566</v>
      </c>
      <c r="B16" s="124"/>
      <c r="C16" s="125"/>
      <c r="D16" s="126"/>
      <c r="E16" s="126"/>
      <c r="F16" s="79"/>
    </row>
    <row r="17" spans="1:6" ht="13.5" customHeight="1" thickBot="1" x14ac:dyDescent="0.25">
      <c r="A17" s="127" t="s">
        <v>94</v>
      </c>
      <c r="B17" s="128"/>
      <c r="C17" s="128"/>
      <c r="D17" s="128"/>
      <c r="E17" s="129"/>
      <c r="F17" s="78">
        <f>SUM(F10:F16)</f>
        <v>200</v>
      </c>
    </row>
    <row r="18" spans="1:6" x14ac:dyDescent="0.2">
      <c r="A18" s="75"/>
      <c r="B18" s="76"/>
      <c r="C18" s="76"/>
      <c r="D18" s="76"/>
      <c r="E18" s="77"/>
      <c r="F18" s="77"/>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21" sqref="B21:F21"/>
    </sheetView>
  </sheetViews>
  <sheetFormatPr defaultColWidth="8.69921875" defaultRowHeight="12.6" x14ac:dyDescent="0.2"/>
  <cols>
    <col min="1" max="1" width="15.5" style="23" bestFit="1" customWidth="1"/>
    <col min="2" max="2" width="11.69921875" style="23" customWidth="1"/>
    <col min="3" max="3" width="10.59765625" style="23" bestFit="1" customWidth="1"/>
    <col min="4" max="16384" width="8.69921875" style="23"/>
  </cols>
  <sheetData>
    <row r="4" spans="1:6" x14ac:dyDescent="0.2">
      <c r="A4" s="137"/>
      <c r="B4" s="137"/>
    </row>
    <row r="5" spans="1:6" x14ac:dyDescent="0.2">
      <c r="A5" s="37" t="s">
        <v>0</v>
      </c>
      <c r="B5" s="23" t="s">
        <v>1</v>
      </c>
    </row>
    <row r="6" spans="1:6" x14ac:dyDescent="0.2">
      <c r="A6" s="81" t="s">
        <v>95</v>
      </c>
      <c r="B6" s="119">
        <v>45789</v>
      </c>
    </row>
    <row r="7" spans="1:6" x14ac:dyDescent="0.2">
      <c r="A7" s="97" t="s">
        <v>96</v>
      </c>
      <c r="B7" s="120">
        <v>45790</v>
      </c>
    </row>
    <row r="8" spans="1:6" x14ac:dyDescent="0.2">
      <c r="A8" s="98"/>
      <c r="B8" s="87"/>
    </row>
    <row r="9" spans="1:6" ht="27.45" customHeight="1" x14ac:dyDescent="0.2">
      <c r="A9" s="150" t="s">
        <v>97</v>
      </c>
      <c r="B9" s="150"/>
      <c r="C9" s="150"/>
      <c r="D9" s="150"/>
      <c r="E9" s="150"/>
      <c r="F9" s="150"/>
    </row>
    <row r="10" spans="1:6" ht="25.2" x14ac:dyDescent="0.2">
      <c r="A10" s="89" t="s">
        <v>98</v>
      </c>
      <c r="B10" s="89" t="s">
        <v>99</v>
      </c>
      <c r="C10" s="89" t="s">
        <v>100</v>
      </c>
      <c r="D10" s="89" t="s">
        <v>101</v>
      </c>
      <c r="E10" s="89" t="s">
        <v>102</v>
      </c>
      <c r="F10" s="89" t="s">
        <v>103</v>
      </c>
    </row>
    <row r="11" spans="1:6" x14ac:dyDescent="0.2">
      <c r="A11" s="89" t="s">
        <v>104</v>
      </c>
      <c r="B11" s="121">
        <v>45789</v>
      </c>
      <c r="C11" s="121">
        <v>45790</v>
      </c>
      <c r="D11" s="89">
        <v>2</v>
      </c>
      <c r="E11" s="89" t="s">
        <v>105</v>
      </c>
      <c r="F11" s="89"/>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2</v>
      </c>
      <c r="E14" s="91"/>
      <c r="F14" s="93"/>
    </row>
    <row r="15" spans="1:6" ht="13.2" thickBot="1" x14ac:dyDescent="0.25">
      <c r="A15" s="141"/>
      <c r="B15" s="142"/>
      <c r="C15" s="142"/>
      <c r="D15" s="142"/>
      <c r="E15" s="142"/>
      <c r="F15" s="142"/>
    </row>
    <row r="16" spans="1:6" x14ac:dyDescent="0.2">
      <c r="A16" s="151" t="s">
        <v>106</v>
      </c>
      <c r="B16" s="152"/>
      <c r="C16" s="152"/>
      <c r="D16" s="152"/>
      <c r="E16" s="152"/>
      <c r="F16" s="153"/>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3</v>
      </c>
      <c r="B21" s="144"/>
      <c r="C21" s="144"/>
      <c r="D21" s="144"/>
      <c r="E21" s="144"/>
      <c r="F21" s="145"/>
    </row>
    <row r="22" spans="1:6" x14ac:dyDescent="0.2">
      <c r="A22" s="95" t="s">
        <v>107</v>
      </c>
      <c r="B22" s="146"/>
      <c r="C22" s="146"/>
      <c r="D22" s="146"/>
      <c r="E22" s="146"/>
      <c r="F22" s="147"/>
    </row>
    <row r="23" spans="1:6" ht="13.2" thickBot="1" x14ac:dyDescent="0.25">
      <c r="A23" s="96" t="s">
        <v>108</v>
      </c>
      <c r="B23" s="148"/>
      <c r="C23" s="148"/>
      <c r="D23" s="148"/>
      <c r="E23" s="148"/>
      <c r="F23" s="149"/>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25" sqref="H25"/>
    </sheetView>
  </sheetViews>
  <sheetFormatPr defaultColWidth="8.69921875" defaultRowHeight="14.4" x14ac:dyDescent="0.3"/>
  <cols>
    <col min="1" max="1" width="8.69921875" style="52"/>
    <col min="2" max="2" width="25.5" style="52" customWidth="1"/>
    <col min="3" max="3" width="8.69921875" style="52"/>
    <col min="4" max="4" width="19.19921875" style="52" customWidth="1"/>
    <col min="5" max="5" width="8.69921875" style="52"/>
    <col min="6" max="6" width="21.69921875" style="52" customWidth="1"/>
    <col min="7" max="16384" width="8.69921875" style="52"/>
  </cols>
  <sheetData>
    <row r="2" spans="2:11" ht="15" thickBot="1" x14ac:dyDescent="0.35">
      <c r="B2" s="68" t="s">
        <v>14</v>
      </c>
      <c r="D2" s="53" t="s">
        <v>109</v>
      </c>
      <c r="F2" s="52" t="s">
        <v>7</v>
      </c>
      <c r="H2" s="52" t="s">
        <v>110</v>
      </c>
      <c r="K2" s="53" t="s">
        <v>77</v>
      </c>
    </row>
    <row r="3" spans="2:11" x14ac:dyDescent="0.3">
      <c r="B3" s="68" t="s">
        <v>111</v>
      </c>
      <c r="D3" s="73" t="s">
        <v>112</v>
      </c>
      <c r="F3" s="55" t="s">
        <v>76</v>
      </c>
      <c r="H3" s="101" t="s">
        <v>113</v>
      </c>
      <c r="K3" s="56" t="s">
        <v>17</v>
      </c>
    </row>
    <row r="4" spans="2:11" x14ac:dyDescent="0.3">
      <c r="B4" s="68" t="s">
        <v>114</v>
      </c>
      <c r="D4" s="54" t="s">
        <v>115</v>
      </c>
      <c r="F4" s="57" t="s">
        <v>116</v>
      </c>
      <c r="H4" s="70" t="s">
        <v>117</v>
      </c>
      <c r="K4" s="58" t="s">
        <v>77</v>
      </c>
    </row>
    <row r="5" spans="2:11" x14ac:dyDescent="0.3">
      <c r="B5" s="68" t="s">
        <v>118</v>
      </c>
      <c r="D5" s="73" t="s">
        <v>119</v>
      </c>
      <c r="F5" s="59" t="s">
        <v>120</v>
      </c>
      <c r="H5" s="102" t="s">
        <v>121</v>
      </c>
    </row>
    <row r="6" spans="2:11" x14ac:dyDescent="0.3">
      <c r="B6" s="68" t="s">
        <v>122</v>
      </c>
      <c r="D6" s="54" t="s">
        <v>123</v>
      </c>
      <c r="F6" s="57" t="s">
        <v>124</v>
      </c>
      <c r="H6" s="103" t="s">
        <v>125</v>
      </c>
    </row>
    <row r="7" spans="2:11" x14ac:dyDescent="0.3">
      <c r="B7" s="68" t="s">
        <v>126</v>
      </c>
      <c r="D7" s="73" t="s">
        <v>127</v>
      </c>
      <c r="F7" s="59" t="s">
        <v>128</v>
      </c>
      <c r="H7" s="70" t="s">
        <v>129</v>
      </c>
    </row>
    <row r="8" spans="2:11" x14ac:dyDescent="0.3">
      <c r="B8" s="68" t="s">
        <v>130</v>
      </c>
      <c r="D8" s="54" t="s">
        <v>131</v>
      </c>
      <c r="F8" s="57" t="s">
        <v>132</v>
      </c>
      <c r="H8" s="101" t="s">
        <v>133</v>
      </c>
      <c r="K8" s="52" t="s">
        <v>134</v>
      </c>
    </row>
    <row r="9" spans="2:11" x14ac:dyDescent="0.3">
      <c r="B9" s="68" t="s">
        <v>135</v>
      </c>
      <c r="D9" s="73" t="s">
        <v>136</v>
      </c>
      <c r="F9" s="59" t="s">
        <v>137</v>
      </c>
      <c r="H9" s="69" t="s">
        <v>138</v>
      </c>
      <c r="K9" s="52" t="s">
        <v>89</v>
      </c>
    </row>
    <row r="10" spans="2:11" x14ac:dyDescent="0.3">
      <c r="B10" s="68" t="s">
        <v>139</v>
      </c>
      <c r="D10" s="54" t="s">
        <v>140</v>
      </c>
      <c r="F10" s="57" t="s">
        <v>141</v>
      </c>
      <c r="H10" s="104" t="s">
        <v>142</v>
      </c>
    </row>
    <row r="11" spans="2:11" x14ac:dyDescent="0.3">
      <c r="B11" s="68" t="s">
        <v>143</v>
      </c>
      <c r="D11" s="73" t="s">
        <v>144</v>
      </c>
      <c r="F11" s="59" t="s">
        <v>145</v>
      </c>
      <c r="H11" s="70" t="s">
        <v>146</v>
      </c>
      <c r="K11" s="52" t="s">
        <v>105</v>
      </c>
    </row>
    <row r="12" spans="2:11" x14ac:dyDescent="0.3">
      <c r="B12" s="68" t="s">
        <v>147</v>
      </c>
      <c r="F12" s="57" t="s">
        <v>148</v>
      </c>
      <c r="H12" s="105" t="s">
        <v>149</v>
      </c>
      <c r="K12" s="52" t="s">
        <v>150</v>
      </c>
    </row>
    <row r="13" spans="2:11" x14ac:dyDescent="0.3">
      <c r="B13" s="68" t="s">
        <v>151</v>
      </c>
      <c r="F13" s="59" t="s">
        <v>152</v>
      </c>
      <c r="H13" s="105" t="s">
        <v>153</v>
      </c>
    </row>
    <row r="14" spans="2:11" x14ac:dyDescent="0.3">
      <c r="B14" s="68" t="s">
        <v>154</v>
      </c>
      <c r="D14" s="60"/>
      <c r="F14" s="57" t="s">
        <v>155</v>
      </c>
      <c r="H14" s="106" t="s">
        <v>156</v>
      </c>
    </row>
    <row r="15" spans="2:11" x14ac:dyDescent="0.3">
      <c r="B15" s="68" t="s">
        <v>157</v>
      </c>
      <c r="D15" s="61"/>
      <c r="F15" s="59" t="s">
        <v>158</v>
      </c>
      <c r="H15" s="105" t="s">
        <v>159</v>
      </c>
    </row>
    <row r="16" spans="2:11" x14ac:dyDescent="0.3">
      <c r="B16" s="68" t="s">
        <v>160</v>
      </c>
      <c r="D16" s="61"/>
      <c r="F16" s="57" t="s">
        <v>161</v>
      </c>
      <c r="H16" s="107" t="s">
        <v>162</v>
      </c>
    </row>
    <row r="17" spans="2:8" ht="27.6" x14ac:dyDescent="0.3">
      <c r="B17" s="68" t="s">
        <v>163</v>
      </c>
      <c r="D17" s="61"/>
      <c r="F17" s="59" t="s">
        <v>164</v>
      </c>
      <c r="H17" s="105" t="s">
        <v>165</v>
      </c>
    </row>
    <row r="18" spans="2:8" x14ac:dyDescent="0.3">
      <c r="B18" s="68" t="s">
        <v>166</v>
      </c>
      <c r="D18" s="61"/>
      <c r="F18" s="57" t="s">
        <v>167</v>
      </c>
      <c r="H18" s="107" t="s">
        <v>168</v>
      </c>
    </row>
    <row r="19" spans="2:8" x14ac:dyDescent="0.3">
      <c r="B19" s="68" t="s">
        <v>169</v>
      </c>
      <c r="D19" s="61"/>
      <c r="F19" s="59" t="s">
        <v>16</v>
      </c>
      <c r="H19" s="108" t="s">
        <v>170</v>
      </c>
    </row>
    <row r="20" spans="2:8" x14ac:dyDescent="0.3">
      <c r="B20" s="68" t="s">
        <v>171</v>
      </c>
      <c r="D20" s="61"/>
      <c r="F20" s="57" t="s">
        <v>172</v>
      </c>
      <c r="H20" s="106" t="s">
        <v>173</v>
      </c>
    </row>
    <row r="21" spans="2:8" x14ac:dyDescent="0.3">
      <c r="B21" s="68" t="s">
        <v>174</v>
      </c>
      <c r="D21" s="61"/>
      <c r="F21" s="59" t="s">
        <v>175</v>
      </c>
      <c r="H21" s="70" t="s">
        <v>176</v>
      </c>
    </row>
    <row r="22" spans="2:8" x14ac:dyDescent="0.3">
      <c r="B22" s="68" t="s">
        <v>177</v>
      </c>
      <c r="D22" s="61"/>
      <c r="F22" s="57" t="s">
        <v>178</v>
      </c>
      <c r="H22" s="109" t="s">
        <v>179</v>
      </c>
    </row>
    <row r="23" spans="2:8" x14ac:dyDescent="0.3">
      <c r="B23" s="68" t="s">
        <v>180</v>
      </c>
      <c r="D23" s="61"/>
      <c r="F23" s="59" t="s">
        <v>181</v>
      </c>
      <c r="H23" s="110" t="s">
        <v>182</v>
      </c>
    </row>
    <row r="24" spans="2:8" x14ac:dyDescent="0.3">
      <c r="B24" s="68" t="s">
        <v>183</v>
      </c>
      <c r="D24" s="61"/>
      <c r="F24" s="57" t="s">
        <v>184</v>
      </c>
      <c r="H24" s="111" t="s">
        <v>185</v>
      </c>
    </row>
    <row r="25" spans="2:8" x14ac:dyDescent="0.3">
      <c r="B25" s="68" t="s">
        <v>186</v>
      </c>
      <c r="D25" s="61"/>
      <c r="F25" s="59" t="s">
        <v>187</v>
      </c>
      <c r="H25" s="112" t="s">
        <v>74</v>
      </c>
    </row>
    <row r="26" spans="2:8" x14ac:dyDescent="0.3">
      <c r="B26" s="68" t="s">
        <v>188</v>
      </c>
      <c r="F26" s="57" t="s">
        <v>189</v>
      </c>
      <c r="H26" s="72" t="s">
        <v>190</v>
      </c>
    </row>
    <row r="27" spans="2:8" x14ac:dyDescent="0.3">
      <c r="B27" s="68" t="s">
        <v>191</v>
      </c>
      <c r="D27" s="61"/>
      <c r="F27" s="59" t="s">
        <v>192</v>
      </c>
      <c r="H27" s="110" t="s">
        <v>193</v>
      </c>
    </row>
    <row r="28" spans="2:8" x14ac:dyDescent="0.3">
      <c r="B28" s="68" t="s">
        <v>194</v>
      </c>
      <c r="D28" s="61"/>
      <c r="F28" s="57" t="s">
        <v>195</v>
      </c>
      <c r="H28" s="72" t="s">
        <v>196</v>
      </c>
    </row>
    <row r="29" spans="2:8" x14ac:dyDescent="0.3">
      <c r="B29" s="68" t="s">
        <v>197</v>
      </c>
      <c r="F29" s="59" t="s">
        <v>198</v>
      </c>
      <c r="H29" s="113" t="s">
        <v>199</v>
      </c>
    </row>
    <row r="30" spans="2:8" x14ac:dyDescent="0.3">
      <c r="B30" s="68" t="s">
        <v>200</v>
      </c>
      <c r="F30" s="57" t="s">
        <v>201</v>
      </c>
      <c r="H30" s="111" t="s">
        <v>202</v>
      </c>
    </row>
    <row r="31" spans="2:8" x14ac:dyDescent="0.3">
      <c r="B31" s="68" t="s">
        <v>203</v>
      </c>
      <c r="F31" s="59" t="s">
        <v>204</v>
      </c>
      <c r="H31" s="112" t="s">
        <v>205</v>
      </c>
    </row>
    <row r="32" spans="2:8" x14ac:dyDescent="0.3">
      <c r="B32" s="68" t="s">
        <v>206</v>
      </c>
      <c r="F32" s="57" t="s">
        <v>207</v>
      </c>
      <c r="H32" s="71" t="s">
        <v>208</v>
      </c>
    </row>
    <row r="33" spans="2:8" x14ac:dyDescent="0.3">
      <c r="B33" s="68" t="s">
        <v>209</v>
      </c>
      <c r="F33" s="59" t="s">
        <v>210</v>
      </c>
      <c r="H33" s="71" t="s">
        <v>211</v>
      </c>
    </row>
    <row r="34" spans="2:8" x14ac:dyDescent="0.3">
      <c r="B34" s="68" t="s">
        <v>212</v>
      </c>
      <c r="F34" s="57" t="s">
        <v>213</v>
      </c>
      <c r="H34" s="114" t="s">
        <v>214</v>
      </c>
    </row>
    <row r="35" spans="2:8" x14ac:dyDescent="0.3">
      <c r="B35" s="68" t="s">
        <v>215</v>
      </c>
      <c r="F35" s="59" t="s">
        <v>104</v>
      </c>
      <c r="H35" s="113" t="s">
        <v>216</v>
      </c>
    </row>
    <row r="36" spans="2:8" x14ac:dyDescent="0.3">
      <c r="B36" s="68" t="s">
        <v>217</v>
      </c>
      <c r="F36" s="57" t="s">
        <v>218</v>
      </c>
      <c r="H36" s="104" t="s">
        <v>219</v>
      </c>
    </row>
    <row r="37" spans="2:8" x14ac:dyDescent="0.3">
      <c r="B37" s="68" t="s">
        <v>220</v>
      </c>
      <c r="F37" s="57" t="s">
        <v>221</v>
      </c>
      <c r="H37" s="71" t="s">
        <v>222</v>
      </c>
    </row>
    <row r="38" spans="2:8" x14ac:dyDescent="0.3">
      <c r="B38" s="68" t="s">
        <v>223</v>
      </c>
      <c r="F38" s="57" t="s">
        <v>49</v>
      </c>
      <c r="H38" s="111" t="s">
        <v>224</v>
      </c>
    </row>
    <row r="39" spans="2:8" x14ac:dyDescent="0.3">
      <c r="B39" s="68" t="s">
        <v>225</v>
      </c>
      <c r="F39" s="57" t="s">
        <v>226</v>
      </c>
      <c r="H39" s="113" t="s">
        <v>227</v>
      </c>
    </row>
    <row r="40" spans="2:8" x14ac:dyDescent="0.3">
      <c r="B40" s="68" t="s">
        <v>228</v>
      </c>
      <c r="H40" s="114" t="s">
        <v>229</v>
      </c>
    </row>
    <row r="41" spans="2:8" x14ac:dyDescent="0.3">
      <c r="B41" s="64"/>
      <c r="D41" s="65"/>
      <c r="H41" s="72" t="s">
        <v>230</v>
      </c>
    </row>
    <row r="42" spans="2:8" x14ac:dyDescent="0.3">
      <c r="B42" s="62"/>
      <c r="H42" s="111" t="s">
        <v>231</v>
      </c>
    </row>
    <row r="43" spans="2:8" x14ac:dyDescent="0.3">
      <c r="H43" s="113" t="s">
        <v>232</v>
      </c>
    </row>
    <row r="44" spans="2:8" ht="27.6" x14ac:dyDescent="0.3">
      <c r="B44" s="63"/>
      <c r="H44" s="111" t="s">
        <v>1</v>
      </c>
    </row>
    <row r="45" spans="2:8" x14ac:dyDescent="0.3">
      <c r="H45" s="71" t="s">
        <v>233</v>
      </c>
    </row>
    <row r="46" spans="2:8" x14ac:dyDescent="0.3">
      <c r="H46" s="115" t="s">
        <v>234</v>
      </c>
    </row>
    <row r="47" spans="2:8" x14ac:dyDescent="0.3">
      <c r="B47" s="63"/>
      <c r="H47" s="114" t="s">
        <v>235</v>
      </c>
    </row>
    <row r="48" spans="2:8" x14ac:dyDescent="0.3">
      <c r="H48" s="116" t="s">
        <v>236</v>
      </c>
    </row>
    <row r="49" spans="8:8" x14ac:dyDescent="0.3">
      <c r="H49" s="102" t="s">
        <v>237</v>
      </c>
    </row>
    <row r="50" spans="8:8" x14ac:dyDescent="0.3">
      <c r="H50" s="109" t="s">
        <v>238</v>
      </c>
    </row>
    <row r="51" spans="8:8" x14ac:dyDescent="0.3">
      <c r="H51" s="113" t="s">
        <v>239</v>
      </c>
    </row>
    <row r="52" spans="8:8" x14ac:dyDescent="0.3">
      <c r="H52" s="72" t="s">
        <v>240</v>
      </c>
    </row>
    <row r="53" spans="8:8" x14ac:dyDescent="0.3">
      <c r="H53" s="114" t="s">
        <v>241</v>
      </c>
    </row>
    <row r="54" spans="8:8" x14ac:dyDescent="0.3">
      <c r="H54" s="72" t="s">
        <v>242</v>
      </c>
    </row>
    <row r="55" spans="8:8" x14ac:dyDescent="0.3">
      <c r="H55" s="114" t="s">
        <v>243</v>
      </c>
    </row>
    <row r="56" spans="8:8" x14ac:dyDescent="0.3">
      <c r="H56" s="72" t="s">
        <v>244</v>
      </c>
    </row>
    <row r="57" spans="8:8" x14ac:dyDescent="0.3">
      <c r="H57" s="114" t="s">
        <v>245</v>
      </c>
    </row>
    <row r="58" spans="8:8" x14ac:dyDescent="0.3">
      <c r="H58" s="71" t="s">
        <v>246</v>
      </c>
    </row>
    <row r="59" spans="8:8" x14ac:dyDescent="0.3">
      <c r="H59" s="114" t="s">
        <v>247</v>
      </c>
    </row>
    <row r="60" spans="8:8" x14ac:dyDescent="0.3">
      <c r="H60" s="71" t="s">
        <v>248</v>
      </c>
    </row>
    <row r="61" spans="8:8" x14ac:dyDescent="0.3">
      <c r="H61" s="117" t="s">
        <v>249</v>
      </c>
    </row>
    <row r="62" spans="8:8" x14ac:dyDescent="0.3">
      <c r="H62" s="111" t="s">
        <v>250</v>
      </c>
    </row>
    <row r="63" spans="8:8" x14ac:dyDescent="0.3">
      <c r="H63" s="114" t="s">
        <v>251</v>
      </c>
    </row>
    <row r="64" spans="8:8" x14ac:dyDescent="0.3">
      <c r="H64" s="113" t="s">
        <v>252</v>
      </c>
    </row>
    <row r="65" spans="8:8" x14ac:dyDescent="0.3">
      <c r="H65" s="111" t="s">
        <v>253</v>
      </c>
    </row>
    <row r="66" spans="8:8" x14ac:dyDescent="0.3">
      <c r="H66" s="72" t="s">
        <v>254</v>
      </c>
    </row>
    <row r="67" spans="8:8" x14ac:dyDescent="0.3">
      <c r="H67" s="114" t="s">
        <v>255</v>
      </c>
    </row>
    <row r="68" spans="8:8" x14ac:dyDescent="0.3">
      <c r="H68" s="118" t="s">
        <v>256</v>
      </c>
    </row>
    <row r="69" spans="8:8" x14ac:dyDescent="0.3">
      <c r="H69" s="71" t="s">
        <v>257</v>
      </c>
    </row>
    <row r="70" spans="8:8" x14ac:dyDescent="0.3">
      <c r="H70" s="112" t="s">
        <v>258</v>
      </c>
    </row>
    <row r="71" spans="8:8" x14ac:dyDescent="0.3">
      <c r="H71" s="71" t="s">
        <v>259</v>
      </c>
    </row>
    <row r="72" spans="8:8" x14ac:dyDescent="0.3">
      <c r="H72" s="112" t="s">
        <v>260</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11E031-23A6-4AD5-AD61-D489E8972A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2328B-D26A-4382-BC3E-26E04DE94F6C}">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3.xml><?xml version="1.0" encoding="utf-8"?>
<ds:datastoreItem xmlns:ds="http://schemas.openxmlformats.org/officeDocument/2006/customXml" ds:itemID="{73218736-1FDC-4BE5-9673-D982810F384E}">
  <ds:schemaRefs>
    <ds:schemaRef ds:uri="http://schemas.microsoft.com/sharepoint/v3/contenttype/forms"/>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vt:lpstr>
      <vt:lpstr>May</vt:lpstr>
      <vt:lpstr>Jun</vt:lpstr>
      <vt:lpstr>Jul</vt:lpstr>
      <vt:lpstr>Aug</vt:lpstr>
      <vt:lpstr>Sep</vt:lpstr>
      <vt:lpstr>Expense Claim</vt:lpstr>
      <vt:lpstr>Leave</vt:lpstr>
      <vt:lpstr>Key</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2025-06-04T09:02:38Z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