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rnestMudau\Downloads\"/>
    </mc:Choice>
  </mc:AlternateContent>
  <xr:revisionPtr revIDLastSave="0" documentId="13_ncr:1_{1A5A1D10-CEDD-41A9-96A3-F957BE07F4CC}" xr6:coauthVersionLast="47" xr6:coauthVersionMax="47" xr10:uidLastSave="{00000000-0000-0000-0000-000000000000}"/>
  <bookViews>
    <workbookView xWindow="-108" yWindow="-108" windowWidth="23256" windowHeight="12456" activeTab="1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0" i="1"/>
  <c r="H31" i="1"/>
  <c r="H10" i="10"/>
  <c r="F44" i="6"/>
  <c r="F43" i="6"/>
  <c r="F45" i="4"/>
  <c r="F44" i="4"/>
  <c r="F44" i="3"/>
  <c r="F43" i="3"/>
  <c r="F44" i="1"/>
  <c r="H9" i="6"/>
  <c r="H32" i="6"/>
  <c r="F45" i="5"/>
  <c r="F44" i="5"/>
  <c r="H9" i="5"/>
  <c r="H37" i="5"/>
  <c r="H38" i="5"/>
  <c r="H39" i="5"/>
  <c r="H9" i="4"/>
  <c r="H10" i="1"/>
  <c r="H39" i="1"/>
  <c r="H39" i="4"/>
  <c r="H15" i="1"/>
  <c r="D14" i="9"/>
  <c r="F17" i="8"/>
  <c r="B6" i="8" s="1"/>
  <c r="H9" i="10" l="1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31" i="3"/>
  <c r="F43" i="10" l="1"/>
  <c r="B6" i="10" s="1"/>
  <c r="F44" i="10"/>
  <c r="H12" i="4"/>
  <c r="H10" i="4"/>
  <c r="H11" i="4"/>
  <c r="H32" i="3"/>
  <c r="H11" i="1"/>
  <c r="H10" i="5"/>
  <c r="H9" i="3"/>
  <c r="F45" i="10" l="1"/>
  <c r="H9" i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6" i="1"/>
  <c r="H37" i="1"/>
  <c r="H38" i="1"/>
  <c r="F45" i="1" l="1"/>
  <c r="H10" i="6"/>
  <c r="H11" i="6"/>
  <c r="H12" i="6"/>
  <c r="H10" i="3"/>
  <c r="H11" i="3"/>
  <c r="H12" i="3"/>
  <c r="H13" i="3"/>
  <c r="F41" i="1"/>
  <c r="F46" i="4" l="1"/>
  <c r="F46" i="5"/>
  <c r="F45" i="6"/>
  <c r="B6" i="6"/>
  <c r="B6" i="5"/>
  <c r="B6" i="4"/>
  <c r="F45" i="3"/>
  <c r="B6" i="3"/>
  <c r="F46" i="1"/>
  <c r="B6" i="1"/>
</calcChain>
</file>

<file path=xl/sharedStrings.xml><?xml version="1.0" encoding="utf-8"?>
<sst xmlns="http://schemas.openxmlformats.org/spreadsheetml/2006/main" count="750" uniqueCount="263">
  <si>
    <t>Consultant</t>
  </si>
  <si>
    <t>Ernest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</si>
  <si>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</si>
  <si>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</si>
  <si>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</si>
  <si>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</si>
  <si>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</si>
  <si>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</si>
  <si>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</si>
  <si>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</si>
  <si>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</si>
  <si>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</si>
  <si>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</si>
  <si>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Tuesday</t>
  </si>
  <si>
    <t>Internal Sambe</t>
  </si>
  <si>
    <t>internal sambe</t>
  </si>
  <si>
    <t>Meeting</t>
  </si>
  <si>
    <t>Non-Billable</t>
  </si>
  <si>
    <t xml:space="preserve">I attended a standup meeting with clement after that I was busy with the linux for beginners course, and I also attended a checkup meeting at 11h00,and after that I was busy with the course section 1 and 2,then later on we had a meeting with bongane </t>
  </si>
  <si>
    <t>Wednesday</t>
  </si>
  <si>
    <t>I attended a standup meeting with clement after that I was busy with the linux for beginners course the remaining sections(3,4,5,6,), and I also attended a checkup meeting at 11h00,and after that I was busy with the db automation phase 3,then later on we had a meeting with bongane</t>
  </si>
  <si>
    <t>Thursday</t>
  </si>
  <si>
    <t>I attended a standup meeting with clement after that I was busy with the ssrs report project and I also attended a checkup meeting at 11h00,and after that I was busy with the preparation for a presentation of sssrs report,then later on we had a meeting with bongane</t>
  </si>
  <si>
    <t>Friday</t>
  </si>
  <si>
    <t>I attended a standup meeting with clement after that I was busy with the ssrs course ,section 1,2,3 and I also attended a checkup meeting at 11h00,and after that I was busy with the course section 4 and 5,then later on we had a meeting with bongane and the previous grads from last year</t>
  </si>
  <si>
    <t>Saturday</t>
  </si>
  <si>
    <t>Sunday</t>
  </si>
  <si>
    <t>Monday</t>
  </si>
  <si>
    <t>I attended a standup meeting with clement after that I was busy with the the presentation for the auto DB PROJECT and I also attended a checkup meeting at 11h00,and after that I was busy with the the power apps course section 1 and 2,then later on we had a meeting with bongane</t>
  </si>
  <si>
    <t>I attended a standup meeting with clement after that I was busy with the course and I also attended a checkup meeting at 11h00,and after that I was busy with the the power apps course section 2 and 3,then later on we had a meeting with bongane after the meeting i had a meeting with clement with my AP</t>
  </si>
  <si>
    <t>I attended a standup meeting with clement after that I was busy with the course (section 3 )and I also attended a meeting at 9h30 with shaila and angela and checkup meeting at 11h00,and after that I was busy with the the power apps course section 4 (the begining of it),then later on we had a meeting with bongane</t>
  </si>
  <si>
    <t>I attended a standup meeting with clement after that I was busy with the course (softskill )and I also attended a progress report at 11h00,and after that I was busy with the the power apps course(section 4 and the begining of section 5,then later on we had a meeting with bongane</t>
  </si>
  <si>
    <t>I attended a standup meeting with clement after that I was busy with the course (section 5)and I also attended a progress report at 11h00,and after that I was busy with the the power apps course(section 4 and the begining of section 5,then later on we had a meeting with bongane</t>
  </si>
  <si>
    <t>I attended a standup meeting with clement after that I was busy with the course (section 6)and I also attended a progress report at 13h00,and after that I was busy with t)he the power apps course(section 6,then later on we had a meeting with bongane</t>
  </si>
  <si>
    <t>I attended a standup meeting with clement after that I was busy with the course (section 7)and at 10:30 a attended a BANKSETA meetin where they were doing the screening(taking id's) I also attended a progress report at 13h00,and after that I was busy with t)he the power apps course,then later on we had a meeting with bongane</t>
  </si>
  <si>
    <t>I attended a standup meeting with clement after that I was busy with the course (section 8)and I also attended meeting with shaila and angela about The Application Lifecycle a progress report at 11h30,and after that I was busy with t)he the power apps course(section 8,then later on we had a meeting with bongane</t>
  </si>
  <si>
    <t>I attended a standup meeting with clement after that I was busy with the course (section 9)and I also attended a progress report at 13h00,and after that I was busy with t)he the power apps course(section 10,then later on we had a meeting with clement</t>
  </si>
  <si>
    <t>Public Holiday</t>
  </si>
  <si>
    <t>Good Friday</t>
  </si>
  <si>
    <t>Family Day</t>
  </si>
  <si>
    <t>I attended a stand up meeting with clement , after that I was busy with the course section 12, and I attended a progress report, with clement at 11, then after that I was busy with the course until 4(I was done with the course) the power app apps course, then we had a meeting with bongane</t>
  </si>
  <si>
    <t>I attended a stand up meeting with clement , after that I was busy with the preparation of the presentation ,at 10h30 i was doing the presentations with my fellow grads to shaila and angela, and I attended a progress report, with clement at 14h00, then after that I was busy with the project and at 4 we had a meeting with bongane and after i was still busy with the project</t>
  </si>
  <si>
    <t>I attended a stand up meeting with clement , after that I was busy with the course and I attended a progress report, with clement at 11h00, then after that I was busy with the project and at 4 we had a meeting with bongane and after i was still busy with the course</t>
  </si>
  <si>
    <t xml:space="preserve">I attended a stand up meeting with clement , after that I was busy with the course"ITIL V4" and I attended a progress report, with clement at 11h00, then after that I was busy with the project and at 4 we had a meeting with bongane </t>
  </si>
  <si>
    <t xml:space="preserve">Freedom Day </t>
  </si>
  <si>
    <t>Freedom Day - OBS</t>
  </si>
  <si>
    <t>I attended a standup meeting with clement, after that I was reading the ITIL book ,and also doing the documentation from chapter 1 to 3, I also attended a progress report at 11 and later I was busy with chapter 3 and 4, and at 16h00 I also attended a meeting with bongane</t>
  </si>
  <si>
    <t>I attended a standup meeting with clement, after that I was reading the ITIL book ,and also doing the documentation of chapter 4 and chapter 5(i was busy reading it) and i  aso attended a progress report at 11(but it was cancelled) and later I was busy with chapter 5(documentation), and at 16h00 I also attended a meeting with bongane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</si>
  <si>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</si>
  <si>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</si>
  <si>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</si>
  <si>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</si>
  <si>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</si>
  <si>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</si>
  <si>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</si>
  <si>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</si>
  <si>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</si>
  <si>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Worker's Day</t>
  </si>
  <si>
    <t>Internal sambe</t>
  </si>
  <si>
    <t>I attended a standup meeting with clement, after I was fixing my documentation about the itil book, at 11h00 I attended the progress report but it was cancelled, then after the metting I was busy with my power app project.and later at 16h00 we had a meeting with clement until we knockoff</t>
  </si>
  <si>
    <t>I attended a standup meeting with clement, after i was busy with the python course  and also the project i also attended  the business intelligence and data analytics presentation with shaila and shaila, after that i was busy with the project and later at 16h00 we had a meeting with clement until we knockoff</t>
  </si>
  <si>
    <t>.NET code</t>
  </si>
  <si>
    <t>Billable</t>
  </si>
  <si>
    <t>Detailed Description of task(s) done</t>
  </si>
  <si>
    <t>Youth Day</t>
  </si>
  <si>
    <t>National Women's Day</t>
  </si>
  <si>
    <t>Heritage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</si>
  <si>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</si>
  <si>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</si>
  <si>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</si>
  <si>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</si>
  <si>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</si>
  <si>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</si>
  <si>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</si>
  <si>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</si>
  <si>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</si>
  <si>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</si>
  <si>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</si>
  <si>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</si>
  <si>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</si>
  <si>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</si>
  <si>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</si>
  <si>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</si>
  <si>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</si>
  <si>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</si>
  <si>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</si>
  <si>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</si>
  <si>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</si>
  <si>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</si>
  <si>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</si>
  <si>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</si>
  <si>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</si>
  <si>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</si>
  <si>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</si>
  <si>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</si>
  <si>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</si>
  <si>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</si>
  <si>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</si>
  <si>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</si>
  <si>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</si>
  <si>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</si>
  <si>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</si>
  <si>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</si>
  <si>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</si>
  <si>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 xml:space="preserve">Andile </t>
  </si>
  <si>
    <t>Assimil8 - AGA</t>
  </si>
  <si>
    <t>Headhunting</t>
  </si>
  <si>
    <t>Architecture</t>
  </si>
  <si>
    <t>Angela</t>
  </si>
  <si>
    <t>Base 3</t>
  </si>
  <si>
    <t>Interviews</t>
  </si>
  <si>
    <t>Training</t>
  </si>
  <si>
    <t>Aubrey</t>
  </si>
  <si>
    <t>C. Steinweg</t>
  </si>
  <si>
    <t>Fixed Assets</t>
  </si>
  <si>
    <t>Configuration</t>
  </si>
  <si>
    <t>Avinash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</si>
  <si>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</si>
  <si>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</si>
  <si>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</si>
  <si>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</si>
  <si>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</si>
  <si>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</si>
  <si>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</si>
  <si>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</si>
  <si>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</si>
  <si>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</si>
  <si>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</si>
  <si>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</si>
  <si>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</si>
  <si>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</si>
  <si>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</si>
  <si>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</si>
  <si>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Brian</t>
  </si>
  <si>
    <t>No</t>
  </si>
  <si>
    <t>Conekt – Winning Business</t>
  </si>
  <si>
    <t>Design</t>
  </si>
  <si>
    <t>Charles</t>
  </si>
  <si>
    <t>Conekt – Internal Meeting</t>
  </si>
  <si>
    <t>Documentation</t>
  </si>
  <si>
    <t>Clement</t>
  </si>
  <si>
    <t>Dentons</t>
  </si>
  <si>
    <t>Events</t>
  </si>
  <si>
    <t xml:space="preserve">David </t>
  </si>
  <si>
    <t>Discovery</t>
  </si>
  <si>
    <t>ETL</t>
  </si>
  <si>
    <t>Diederik</t>
  </si>
  <si>
    <t>Discovery Information Governance and Security</t>
  </si>
  <si>
    <t>FrontEnd</t>
  </si>
  <si>
    <t>Diptendubala</t>
  </si>
  <si>
    <t>Discovery Bank</t>
  </si>
  <si>
    <t>Installing</t>
  </si>
  <si>
    <t>Edmond</t>
  </si>
  <si>
    <t>Discovery CSI</t>
  </si>
  <si>
    <t>Elijah</t>
  </si>
  <si>
    <t>Discovery Health</t>
  </si>
  <si>
    <t>Lunch</t>
  </si>
  <si>
    <t>Elize</t>
  </si>
  <si>
    <t>Discovery People</t>
  </si>
  <si>
    <t>Other</t>
  </si>
  <si>
    <t>Engelina</t>
  </si>
  <si>
    <t xml:space="preserve">Discovery Skills </t>
  </si>
  <si>
    <t>Presenting</t>
  </si>
  <si>
    <t>Discovery Vitality</t>
  </si>
  <si>
    <t>Project Management</t>
  </si>
  <si>
    <t>Eugene</t>
  </si>
  <si>
    <t>Gyro</t>
  </si>
  <si>
    <t>Research</t>
  </si>
  <si>
    <t>Evashan</t>
  </si>
  <si>
    <t>Healthforce</t>
  </si>
  <si>
    <t>Sales call</t>
  </si>
  <si>
    <t>KFC Digistics</t>
  </si>
  <si>
    <t>SharePoint</t>
  </si>
  <si>
    <t>Fayruz</t>
  </si>
  <si>
    <t>Medi-Charge</t>
  </si>
  <si>
    <t>Testing</t>
  </si>
  <si>
    <t>Hamerl</t>
  </si>
  <si>
    <t>MICA Build</t>
  </si>
  <si>
    <t>Travel</t>
  </si>
  <si>
    <t>Ian</t>
  </si>
  <si>
    <t>Michelin</t>
  </si>
  <si>
    <t>Troubleshooting</t>
  </si>
  <si>
    <t>Itumeleng</t>
  </si>
  <si>
    <t>Mistro Foods</t>
  </si>
  <si>
    <t>Waiting on client</t>
  </si>
  <si>
    <t>Iviwe</t>
  </si>
  <si>
    <t>OK Furnitures</t>
  </si>
  <si>
    <t>Website content</t>
  </si>
  <si>
    <t>Joseph</t>
  </si>
  <si>
    <t>Olympic Paints</t>
  </si>
  <si>
    <t>Website and collateral</t>
  </si>
  <si>
    <t>Juan</t>
  </si>
  <si>
    <t>RMB CM Data Warehouse support</t>
  </si>
  <si>
    <t>Annual Leave</t>
  </si>
  <si>
    <t>Jubhele</t>
  </si>
  <si>
    <t>RMB CORE NRTI</t>
  </si>
  <si>
    <t>Sick leave</t>
  </si>
  <si>
    <t>Kanelo</t>
  </si>
  <si>
    <t>RMB Liesha</t>
  </si>
  <si>
    <t>Study Leave</t>
  </si>
  <si>
    <t>Karabo</t>
  </si>
  <si>
    <t>RMB Tumelo</t>
  </si>
  <si>
    <t>Family Responsibility Leave</t>
  </si>
  <si>
    <t>Karusha</t>
  </si>
  <si>
    <t>Sachar Mobile</t>
  </si>
  <si>
    <t>Birthday leave</t>
  </si>
  <si>
    <t>Kavish</t>
  </si>
  <si>
    <t>SBV</t>
  </si>
  <si>
    <t>Keown</t>
  </si>
  <si>
    <t>Sibanya</t>
  </si>
  <si>
    <t>Sick Leave - half day</t>
  </si>
  <si>
    <t>Kiaan</t>
  </si>
  <si>
    <t>Transport Holdings</t>
  </si>
  <si>
    <t>Lazarus</t>
  </si>
  <si>
    <t>Lehlohonolo</t>
  </si>
  <si>
    <t xml:space="preserve">Lucky </t>
  </si>
  <si>
    <t xml:space="preserve">Mamello </t>
  </si>
  <si>
    <t>Muzuvukile</t>
  </si>
  <si>
    <t>Nagendra</t>
  </si>
  <si>
    <t>Nathalia</t>
  </si>
  <si>
    <t xml:space="preserve">Ndivhudzannyi </t>
  </si>
  <si>
    <t>Neo</t>
  </si>
  <si>
    <t>Ongeziwe</t>
  </si>
  <si>
    <t xml:space="preserve">Paballo </t>
  </si>
  <si>
    <t xml:space="preserve">Pascal  </t>
  </si>
  <si>
    <t>Pranav</t>
  </si>
  <si>
    <t>Ravi</t>
  </si>
  <si>
    <t>Rivashan</t>
  </si>
  <si>
    <t>Sahur</t>
  </si>
  <si>
    <t>Sanele</t>
  </si>
  <si>
    <t>Sarah</t>
  </si>
  <si>
    <t>Shaila</t>
  </si>
  <si>
    <t>Shaylin</t>
  </si>
  <si>
    <t>Siemon</t>
  </si>
  <si>
    <t xml:space="preserve">Siphenathi </t>
  </si>
  <si>
    <t>Siyakhanya</t>
  </si>
  <si>
    <t>Tatenda</t>
  </si>
  <si>
    <t>Tendo</t>
  </si>
  <si>
    <t>Thabang</t>
  </si>
  <si>
    <t>Timothy</t>
  </si>
  <si>
    <t>Tutu</t>
  </si>
  <si>
    <t>Tyson</t>
  </si>
  <si>
    <t>Vincent</t>
  </si>
  <si>
    <t>Yazeed</t>
  </si>
  <si>
    <t xml:space="preserve">Yugeshin </t>
  </si>
  <si>
    <t>Zola</t>
  </si>
  <si>
    <t>I attended a standup meeting with clement, after i was busy with the python course  and also the project i also attended  progress report at 11, after that i was busy with the project and later at 16h00 we had a meeting with Bongane until we knockoff</t>
  </si>
  <si>
    <t>I attended a standup meeting with clement, after i was busy with the python course  and also the project i also attended  the business intelligence and data analytics presentation with shaila,bhavesh and shaila, after that i was busy with the project and also the course, at 13h15 i attend a metting with my fellow grads where we were writing an email about our presention about the power apps, also the course, and later at 16h00 we had a meeting with Bongane until we knockoff</t>
  </si>
  <si>
    <t>I attended a standup meeting with clement, after i was busy with the python course  and also the project i also attended  progress report at 11, after that i was busy with the project and also the course and i finished it and later at 16h00 we had a meeting with Bongane until we knockoff</t>
  </si>
  <si>
    <t>meeting</t>
  </si>
  <si>
    <t xml:space="preserve">I attended a stand up meeting with clement,and after the meeting I was busy with the azure course and the project and  I also attended a progress report meeting at 11h00 and after that I was busy with the course and the project and at 16h00 I also attended the meeting with bongane </t>
  </si>
  <si>
    <t xml:space="preserve">I attended a stand up meeting with clement,and after the meeting I was busy with the azure course and the project and  I also attended a progress report meeting at 13h00 and after that I was busy with the course and the project and at 16h00 I also attended the meeting with bongane </t>
  </si>
  <si>
    <t xml:space="preserve">I attended a stand up meeting with clement,and after the meeting I was busy with the azure course and the project at 16h00 I also attended the meeting with bongane </t>
  </si>
  <si>
    <t xml:space="preserve">I attended a stand up meeting with clement,and after the meeting I was busy with the azure course and the project and at 11h00 i was presenting the apps with my group to clement , angela and shaila,and  I also attended a progress report meeting at 13h00 and after that I was busy with the course and the project and at 16h00 I also attended the meeting with bongane </t>
  </si>
  <si>
    <t>I attended a standup meeting with clement , after that I was busy with th course the transact SQL course, I aslo attended a progress report meeting with clement at 11 after that I was busy with the course , though out the day I was doing section (1-6),and we also attend a meeting with bongane where we were discussing about azure</t>
  </si>
  <si>
    <t>I attended a standup meeting with clement , after that I was busy with th course the transact SQL course, I aslo attended a progress report meeting with clement at 11 after that I was busy with the course , though out the day I was doing section (7-12),and we also attend a meeting with bongane where we were discussing about azure</t>
  </si>
  <si>
    <t>I attended a standup meeting with clement , after that I was busy with th course the transact SQL course, I aslo attended a progress report meeting with clement at 11 after that I was busy with the course , though out the day I was doing section (12-18),and we also attend a meeting with bongane where we were discussing about azure</t>
  </si>
  <si>
    <t>I attended a standup meeting with clement , after that I was busy with th course the transact SQL course, I aslo attended a progress report meeting with clement at 11 after that I was busy with the course , though out the day I was doing section (19-26),and we also attend a meeting with bongane where we were discussing about azure</t>
  </si>
  <si>
    <t>I attended a standup meeting with clement , after that I was busy with th course the transact SQL course, I aslo attended a progress report meeting with clement at 11 after that I was busy with the course , though out the day I was doing section (27-38),and we also attend a meeting with bongane where we were discussing about azure</t>
  </si>
  <si>
    <t>I attended a standup meeting with clement , after that I was busy with th course the SSIS Part 1, I aslo attended a progress report meeting with clement at 11 after that I was busy with the course , though out the day ,and we also attend a meeting with bongane where we were discussing about Transact SQL</t>
  </si>
  <si>
    <t xml:space="preserve">I attended a standup meeting with clement , after that I was busy with th course the SSIS Part 1, I aslo attended a progress report meeting with clement at 11 after that I was busy with the course , thRough out the day ,and we also attend a meeting with bongane where we were discussing about Transact SQL the last sections </t>
  </si>
  <si>
    <t>I attended a standup meeting with clement , after that I was busy with th course the SSIS Part 1, I aslo attended a progress report meeting with clement at 11 after that I was busy with the course , though out the day ,and we also attend a meeting with bongane where we were discussing about Transact SQL, and after the meeting my group the code crusaders we had a meeting later (with bongane and Clement) after the meeting with the other grads</t>
  </si>
  <si>
    <t>I attended a standup meeting with clement , after that I was busy with th course the SSIS Part 1, I aslo attended a progress report meeting with clement at 11 after that I was busy with the course , though out the day ,and we also attend a meeting with bongane where we were discussing about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</si>
</sst>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48"/>
  <sheetViews>
    <sheetView topLeftCell="A38"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1</v>
      </c>
      <c r="H5" s="40"/>
    </row>
    <row r="6" spans="1:10" x14ac:dyDescent="0.2">
      <c r="A6" s="37" t="s">
        <v>2</v>
      </c>
      <c r="B6" s="74">
        <f>F43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ht="88.2" x14ac:dyDescent="0.2">
      <c r="A9" s="22">
        <v>45748</v>
      </c>
      <c r="B9" s="22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8" t="s">
        <v>18</v>
      </c>
      <c r="H9" s="29">
        <f t="shared" ref="H9" si="0">J9-I9</f>
        <v>0.40625000000000006</v>
      </c>
      <c r="I9" s="30">
        <v>0.33333333333333331</v>
      </c>
      <c r="J9" s="30">
        <v>0.73958333333333337</v>
      </c>
    </row>
    <row r="10" spans="1:10" ht="113.4" x14ac:dyDescent="0.2">
      <c r="A10" s="22">
        <v>45749</v>
      </c>
      <c r="B10" s="22" t="s">
        <v>19</v>
      </c>
      <c r="C10" s="27" t="s">
        <v>14</v>
      </c>
      <c r="D10" s="27" t="s">
        <v>15</v>
      </c>
      <c r="E10" s="27" t="s">
        <v>16</v>
      </c>
      <c r="F10" s="27" t="s">
        <v>17</v>
      </c>
      <c r="G10" s="28" t="s">
        <v>20</v>
      </c>
      <c r="H10" s="29">
        <f>J10-I10</f>
        <v>0.38333333333333336</v>
      </c>
      <c r="I10" s="30">
        <v>0.33333333333333331</v>
      </c>
      <c r="J10" s="30">
        <v>0.71666666666666667</v>
      </c>
    </row>
    <row r="11" spans="1:10" ht="100.8" x14ac:dyDescent="0.2">
      <c r="A11" s="22">
        <v>45750</v>
      </c>
      <c r="B11" s="22" t="s">
        <v>21</v>
      </c>
      <c r="C11" s="27" t="s">
        <v>14</v>
      </c>
      <c r="D11" s="27" t="s">
        <v>15</v>
      </c>
      <c r="E11" s="27" t="s">
        <v>16</v>
      </c>
      <c r="F11" s="27" t="s">
        <v>17</v>
      </c>
      <c r="G11" s="28" t="s">
        <v>22</v>
      </c>
      <c r="H11" s="29">
        <f t="shared" ref="H11:H38" si="1">J11-I11</f>
        <v>0.42708333333333331</v>
      </c>
      <c r="I11" s="30">
        <v>0.33333333333333331</v>
      </c>
      <c r="J11" s="30">
        <v>0.76041666666666663</v>
      </c>
    </row>
    <row r="12" spans="1:10" ht="113.4" x14ac:dyDescent="0.2">
      <c r="A12" s="22">
        <v>45751</v>
      </c>
      <c r="B12" s="22" t="s">
        <v>23</v>
      </c>
      <c r="C12" s="27" t="s">
        <v>14</v>
      </c>
      <c r="D12" s="27" t="s">
        <v>15</v>
      </c>
      <c r="E12" s="27" t="s">
        <v>16</v>
      </c>
      <c r="F12" s="27" t="s">
        <v>17</v>
      </c>
      <c r="G12" s="28" t="s">
        <v>24</v>
      </c>
      <c r="H12" s="29">
        <f t="shared" si="1"/>
        <v>0.4236111111111111</v>
      </c>
      <c r="I12" s="30">
        <v>0.33333333333333331</v>
      </c>
      <c r="J12" s="30">
        <v>0.75694444444444442</v>
      </c>
    </row>
    <row r="13" spans="1:10" x14ac:dyDescent="0.2">
      <c r="A13" s="31">
        <v>45752</v>
      </c>
      <c r="B13" s="31" t="s">
        <v>25</v>
      </c>
      <c r="C13" s="32"/>
      <c r="D13" s="32"/>
      <c r="E13" s="32"/>
      <c r="F13" s="32"/>
      <c r="G13" s="33"/>
      <c r="H13" s="34">
        <f t="shared" si="1"/>
        <v>0</v>
      </c>
      <c r="I13" s="35"/>
      <c r="J13" s="35"/>
    </row>
    <row r="14" spans="1:10" x14ac:dyDescent="0.2">
      <c r="A14" s="31">
        <v>45753</v>
      </c>
      <c r="B14" s="31" t="s">
        <v>26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ht="113.4" x14ac:dyDescent="0.2">
      <c r="A15" s="22">
        <v>45754</v>
      </c>
      <c r="B15" s="22" t="s">
        <v>27</v>
      </c>
      <c r="C15" s="27" t="s">
        <v>14</v>
      </c>
      <c r="D15" s="27" t="s">
        <v>15</v>
      </c>
      <c r="E15" s="27" t="s">
        <v>16</v>
      </c>
      <c r="F15" s="27" t="s">
        <v>17</v>
      </c>
      <c r="G15" s="28" t="s">
        <v>28</v>
      </c>
      <c r="H15" s="29">
        <f t="shared" si="1"/>
        <v>0.39861111111111108</v>
      </c>
      <c r="I15" s="30">
        <v>0.33333333333333331</v>
      </c>
      <c r="J15" s="30">
        <v>0.7319444444444444</v>
      </c>
    </row>
    <row r="16" spans="1:10" ht="113.4" x14ac:dyDescent="0.2">
      <c r="A16" s="22">
        <v>45755</v>
      </c>
      <c r="B16" s="22" t="s">
        <v>13</v>
      </c>
      <c r="C16" s="27" t="s">
        <v>14</v>
      </c>
      <c r="D16" s="27" t="s">
        <v>15</v>
      </c>
      <c r="E16" s="27" t="s">
        <v>16</v>
      </c>
      <c r="F16" s="27" t="s">
        <v>17</v>
      </c>
      <c r="G16" s="28" t="s">
        <v>29</v>
      </c>
      <c r="H16" s="29">
        <f t="shared" si="1"/>
        <v>0.43750000000000006</v>
      </c>
      <c r="I16" s="30">
        <v>0.33333333333333331</v>
      </c>
      <c r="J16" s="30">
        <v>0.77083333333333337</v>
      </c>
    </row>
    <row r="17" spans="1:10" ht="126" x14ac:dyDescent="0.2">
      <c r="A17" s="22">
        <v>45756</v>
      </c>
      <c r="B17" s="22" t="s">
        <v>19</v>
      </c>
      <c r="C17" s="27" t="s">
        <v>14</v>
      </c>
      <c r="D17" s="27" t="s">
        <v>15</v>
      </c>
      <c r="E17" s="27" t="s">
        <v>16</v>
      </c>
      <c r="F17" s="27" t="s">
        <v>17</v>
      </c>
      <c r="G17" s="28" t="s">
        <v>30</v>
      </c>
      <c r="H17" s="29">
        <f t="shared" si="1"/>
        <v>0.40833333333333338</v>
      </c>
      <c r="I17" s="30">
        <v>0.33333333333333331</v>
      </c>
      <c r="J17" s="30">
        <v>0.7416666666666667</v>
      </c>
    </row>
    <row r="18" spans="1:10" ht="113.4" x14ac:dyDescent="0.2">
      <c r="A18" s="22">
        <v>45757</v>
      </c>
      <c r="B18" s="22" t="s">
        <v>21</v>
      </c>
      <c r="C18" s="27" t="s">
        <v>14</v>
      </c>
      <c r="D18" s="27" t="s">
        <v>15</v>
      </c>
      <c r="E18" s="27" t="s">
        <v>16</v>
      </c>
      <c r="F18" s="27" t="s">
        <v>17</v>
      </c>
      <c r="G18" s="28" t="s">
        <v>31</v>
      </c>
      <c r="H18" s="29">
        <f t="shared" si="1"/>
        <v>0.39791666666666664</v>
      </c>
      <c r="I18" s="30">
        <v>0.33333333333333331</v>
      </c>
      <c r="J18" s="30">
        <v>0.73124999999999996</v>
      </c>
    </row>
    <row r="19" spans="1:10" ht="113.4" x14ac:dyDescent="0.2">
      <c r="A19" s="22">
        <v>45758</v>
      </c>
      <c r="B19" s="22" t="s">
        <v>23</v>
      </c>
      <c r="C19" s="27" t="s">
        <v>14</v>
      </c>
      <c r="D19" s="27" t="s">
        <v>15</v>
      </c>
      <c r="E19" s="27" t="s">
        <v>16</v>
      </c>
      <c r="F19" s="27" t="s">
        <v>17</v>
      </c>
      <c r="G19" s="28" t="s">
        <v>32</v>
      </c>
      <c r="H19" s="29">
        <f t="shared" si="1"/>
        <v>0.3888888888888889</v>
      </c>
      <c r="I19" s="30">
        <v>0.33333333333333331</v>
      </c>
      <c r="J19" s="30">
        <v>0.72222222222222221</v>
      </c>
    </row>
    <row r="20" spans="1:10" x14ac:dyDescent="0.2">
      <c r="A20" s="31">
        <v>45759</v>
      </c>
      <c r="B20" s="31" t="s">
        <v>25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45760</v>
      </c>
      <c r="B21" s="31" t="s">
        <v>26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ht="100.8" x14ac:dyDescent="0.2">
      <c r="A22" s="22">
        <v>45761</v>
      </c>
      <c r="B22" s="22" t="s">
        <v>27</v>
      </c>
      <c r="C22" s="27" t="s">
        <v>14</v>
      </c>
      <c r="D22" s="27" t="s">
        <v>15</v>
      </c>
      <c r="E22" s="27" t="s">
        <v>16</v>
      </c>
      <c r="F22" s="27" t="s">
        <v>17</v>
      </c>
      <c r="G22" s="28" t="s">
        <v>33</v>
      </c>
      <c r="H22" s="29">
        <f t="shared" si="1"/>
        <v>0.38611111111111113</v>
      </c>
      <c r="I22" s="30">
        <v>0.33333333333333331</v>
      </c>
      <c r="J22" s="30">
        <v>0.71944444444444444</v>
      </c>
    </row>
    <row r="23" spans="1:10" ht="138.6" x14ac:dyDescent="0.2">
      <c r="A23" s="22">
        <v>45762</v>
      </c>
      <c r="B23" s="22" t="s">
        <v>13</v>
      </c>
      <c r="C23" s="27" t="s">
        <v>14</v>
      </c>
      <c r="D23" s="27" t="s">
        <v>15</v>
      </c>
      <c r="E23" s="27" t="s">
        <v>16</v>
      </c>
      <c r="F23" s="27" t="s">
        <v>17</v>
      </c>
      <c r="G23" s="28" t="s">
        <v>34</v>
      </c>
      <c r="H23" s="29">
        <f t="shared" si="1"/>
        <v>0.39027777777777778</v>
      </c>
      <c r="I23" s="30">
        <v>0.33333333333333331</v>
      </c>
      <c r="J23" s="30">
        <v>0.72361111111111109</v>
      </c>
    </row>
    <row r="24" spans="1:10" ht="126" x14ac:dyDescent="0.2">
      <c r="A24" s="22">
        <v>45763</v>
      </c>
      <c r="B24" s="22" t="s">
        <v>19</v>
      </c>
      <c r="C24" s="27" t="s">
        <v>14</v>
      </c>
      <c r="D24" s="27" t="s">
        <v>15</v>
      </c>
      <c r="E24" s="27" t="s">
        <v>16</v>
      </c>
      <c r="F24" s="27" t="s">
        <v>17</v>
      </c>
      <c r="G24" s="28" t="s">
        <v>35</v>
      </c>
      <c r="H24" s="29">
        <f t="shared" si="1"/>
        <v>0.39097222222222222</v>
      </c>
      <c r="I24" s="30">
        <v>0.33333333333333331</v>
      </c>
      <c r="J24" s="30">
        <v>0.72430555555555554</v>
      </c>
    </row>
    <row r="25" spans="1:10" ht="100.8" x14ac:dyDescent="0.2">
      <c r="A25" s="22">
        <v>45764</v>
      </c>
      <c r="B25" s="22" t="s">
        <v>21</v>
      </c>
      <c r="C25" s="27" t="s">
        <v>14</v>
      </c>
      <c r="D25" s="27" t="s">
        <v>15</v>
      </c>
      <c r="E25" s="27" t="s">
        <v>16</v>
      </c>
      <c r="F25" s="27" t="s">
        <v>17</v>
      </c>
      <c r="G25" s="28" t="s">
        <v>36</v>
      </c>
      <c r="H25" s="29">
        <f t="shared" si="1"/>
        <v>0.35555555555555557</v>
      </c>
      <c r="I25" s="30">
        <v>0.33333333333333331</v>
      </c>
      <c r="J25" s="30">
        <v>0.68888888888888888</v>
      </c>
    </row>
    <row r="26" spans="1:10" x14ac:dyDescent="0.2">
      <c r="A26" s="47">
        <v>45765</v>
      </c>
      <c r="B26" s="47" t="s">
        <v>23</v>
      </c>
      <c r="C26" s="48" t="s">
        <v>14</v>
      </c>
      <c r="D26" s="48"/>
      <c r="E26" s="48" t="s">
        <v>37</v>
      </c>
      <c r="F26" s="48" t="s">
        <v>17</v>
      </c>
      <c r="G26" s="49" t="s">
        <v>38</v>
      </c>
      <c r="H26" s="50">
        <f t="shared" si="1"/>
        <v>0.33333333333333331</v>
      </c>
      <c r="I26" s="51">
        <v>0.33333333333333331</v>
      </c>
      <c r="J26" s="51">
        <v>0.66666666666666663</v>
      </c>
    </row>
    <row r="27" spans="1:10" x14ac:dyDescent="0.2">
      <c r="A27" s="31">
        <v>45766</v>
      </c>
      <c r="B27" s="31" t="s">
        <v>25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45767</v>
      </c>
      <c r="B28" s="31" t="s">
        <v>26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47">
        <v>45768</v>
      </c>
      <c r="B29" s="47" t="s">
        <v>27</v>
      </c>
      <c r="C29" s="48" t="s">
        <v>14</v>
      </c>
      <c r="D29" s="48"/>
      <c r="E29" s="48" t="s">
        <v>37</v>
      </c>
      <c r="F29" s="48" t="s">
        <v>17</v>
      </c>
      <c r="G29" s="49" t="s">
        <v>39</v>
      </c>
      <c r="H29" s="50">
        <f t="shared" si="1"/>
        <v>0.33333333333333331</v>
      </c>
      <c r="I29" s="51">
        <v>0.33333333333333331</v>
      </c>
      <c r="J29" s="51">
        <v>0.66666666666666663</v>
      </c>
    </row>
    <row r="30" spans="1:10" ht="113.4" x14ac:dyDescent="0.2">
      <c r="A30" s="22">
        <v>45769</v>
      </c>
      <c r="B30" s="22" t="s">
        <v>13</v>
      </c>
      <c r="C30" s="27" t="s">
        <v>14</v>
      </c>
      <c r="D30" s="27" t="s">
        <v>15</v>
      </c>
      <c r="E30" s="27" t="s">
        <v>16</v>
      </c>
      <c r="F30" s="23" t="s">
        <v>17</v>
      </c>
      <c r="G30" s="28" t="s">
        <v>40</v>
      </c>
      <c r="H30" s="29">
        <f t="shared" si="1"/>
        <v>0.40069444444444441</v>
      </c>
      <c r="I30" s="30">
        <v>0.33333333333333331</v>
      </c>
      <c r="J30" s="30">
        <v>0.73402777777777772</v>
      </c>
    </row>
    <row r="31" spans="1:10" ht="138.6" x14ac:dyDescent="0.2">
      <c r="A31" s="22">
        <v>45770</v>
      </c>
      <c r="B31" s="22" t="s">
        <v>19</v>
      </c>
      <c r="C31" s="27" t="s">
        <v>14</v>
      </c>
      <c r="D31" s="27" t="s">
        <v>15</v>
      </c>
      <c r="E31" s="27" t="s">
        <v>16</v>
      </c>
      <c r="F31" s="27" t="s">
        <v>17</v>
      </c>
      <c r="G31" s="28" t="s">
        <v>41</v>
      </c>
      <c r="H31" s="29">
        <f t="shared" si="1"/>
        <v>0.37916666666666671</v>
      </c>
      <c r="I31" s="30">
        <v>0.33333333333333331</v>
      </c>
      <c r="J31" s="30">
        <v>0.71250000000000002</v>
      </c>
    </row>
    <row r="32" spans="1:10" ht="100.8" x14ac:dyDescent="0.2">
      <c r="A32" s="22">
        <v>45771</v>
      </c>
      <c r="B32" s="22" t="s">
        <v>21</v>
      </c>
      <c r="C32" s="27" t="s">
        <v>14</v>
      </c>
      <c r="D32" s="27" t="s">
        <v>15</v>
      </c>
      <c r="E32" s="27" t="s">
        <v>16</v>
      </c>
      <c r="F32" s="23" t="s">
        <v>17</v>
      </c>
      <c r="G32" s="28" t="s">
        <v>42</v>
      </c>
      <c r="H32" s="29">
        <f t="shared" si="1"/>
        <v>0.41805555555555557</v>
      </c>
      <c r="I32" s="30">
        <v>0.33333333333333331</v>
      </c>
      <c r="J32" s="30">
        <v>0.75138888888888888</v>
      </c>
    </row>
    <row r="33" spans="1:10" ht="88.2" x14ac:dyDescent="0.2">
      <c r="A33" s="22">
        <v>45772</v>
      </c>
      <c r="B33" s="22" t="s">
        <v>23</v>
      </c>
      <c r="C33" s="27" t="s">
        <v>14</v>
      </c>
      <c r="D33" s="27" t="s">
        <v>15</v>
      </c>
      <c r="E33" s="27" t="s">
        <v>16</v>
      </c>
      <c r="F33" s="27" t="s">
        <v>17</v>
      </c>
      <c r="G33" s="28" t="s">
        <v>43</v>
      </c>
      <c r="H33" s="29">
        <f t="shared" si="1"/>
        <v>0.41805555555555557</v>
      </c>
      <c r="I33" s="30">
        <v>0.33333333333333331</v>
      </c>
      <c r="J33" s="30">
        <v>0.75138888888888888</v>
      </c>
    </row>
    <row r="34" spans="1:10" x14ac:dyDescent="0.2">
      <c r="A34" s="31">
        <v>45773</v>
      </c>
      <c r="B34" s="31" t="s">
        <v>25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45774</v>
      </c>
      <c r="B35" s="31" t="s">
        <v>26</v>
      </c>
      <c r="C35" s="32"/>
      <c r="D35" s="32"/>
      <c r="E35" s="32"/>
      <c r="F35" s="32"/>
      <c r="G35" s="33" t="s">
        <v>44</v>
      </c>
      <c r="H35" s="34">
        <f t="shared" si="1"/>
        <v>0</v>
      </c>
      <c r="I35" s="35"/>
      <c r="J35" s="35"/>
    </row>
    <row r="36" spans="1:10" x14ac:dyDescent="0.2">
      <c r="A36" s="47">
        <v>45775</v>
      </c>
      <c r="B36" s="47" t="s">
        <v>27</v>
      </c>
      <c r="C36" s="48" t="s">
        <v>14</v>
      </c>
      <c r="D36" s="48"/>
      <c r="E36" s="48" t="s">
        <v>37</v>
      </c>
      <c r="F36" s="48" t="s">
        <v>17</v>
      </c>
      <c r="G36" s="49" t="s">
        <v>45</v>
      </c>
      <c r="H36" s="50">
        <f t="shared" si="1"/>
        <v>0.33333333333333331</v>
      </c>
      <c r="I36" s="51">
        <v>0.33333333333333331</v>
      </c>
      <c r="J36" s="51">
        <v>0.66666666666666663</v>
      </c>
    </row>
    <row r="37" spans="1:10" ht="100.8" x14ac:dyDescent="0.2">
      <c r="A37" s="22">
        <v>45776</v>
      </c>
      <c r="B37" s="22" t="s">
        <v>13</v>
      </c>
      <c r="C37" s="27" t="s">
        <v>14</v>
      </c>
      <c r="D37" s="27" t="s">
        <v>15</v>
      </c>
      <c r="E37" s="27" t="s">
        <v>16</v>
      </c>
      <c r="F37" s="27" t="s">
        <v>17</v>
      </c>
      <c r="G37" s="28" t="s">
        <v>46</v>
      </c>
      <c r="H37" s="29">
        <f t="shared" si="1"/>
        <v>0.41388888888888892</v>
      </c>
      <c r="I37" s="30">
        <v>0.33333333333333331</v>
      </c>
      <c r="J37" s="30">
        <v>0.74722222222222223</v>
      </c>
    </row>
    <row r="38" spans="1:10" ht="138.6" x14ac:dyDescent="0.2">
      <c r="A38" s="22">
        <v>45777</v>
      </c>
      <c r="B38" s="22" t="s">
        <v>19</v>
      </c>
      <c r="C38" s="27" t="s">
        <v>14</v>
      </c>
      <c r="D38" s="27" t="s">
        <v>15</v>
      </c>
      <c r="E38" s="27" t="s">
        <v>16</v>
      </c>
      <c r="F38" s="27" t="s">
        <v>17</v>
      </c>
      <c r="G38" s="28" t="s">
        <v>47</v>
      </c>
      <c r="H38" s="29">
        <f t="shared" si="1"/>
        <v>0.38958333333333334</v>
      </c>
      <c r="I38" s="30">
        <v>0.33333333333333331</v>
      </c>
      <c r="J38" s="30">
        <v>0.72291666666666665</v>
      </c>
    </row>
    <row r="39" spans="1:10" ht="13.95" customHeight="1" thickBot="1" x14ac:dyDescent="0.25">
      <c r="A39" s="46"/>
      <c r="B39" s="46"/>
      <c r="G39" s="40"/>
      <c r="H39" s="66"/>
      <c r="I39" s="67"/>
      <c r="J39" s="67"/>
    </row>
    <row r="40" spans="1:10" ht="13.95" customHeight="1" x14ac:dyDescent="0.25">
      <c r="A40" s="4"/>
      <c r="B40" s="4"/>
      <c r="C40" s="5"/>
      <c r="D40" s="6"/>
      <c r="E40" s="7" t="s">
        <v>48</v>
      </c>
      <c r="F40" s="8">
        <v>152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49</v>
      </c>
      <c r="F41" s="11">
        <v>19</v>
      </c>
      <c r="H41" s="40"/>
    </row>
    <row r="42" spans="1:10" ht="13.95" customHeight="1" thickBot="1" x14ac:dyDescent="0.3">
      <c r="A42" s="119" t="s">
        <v>50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51</v>
      </c>
      <c r="F43" s="15">
        <f>SUMIF(F9:F38,"Billable",H9:H38)</f>
        <v>0</v>
      </c>
      <c r="H43" s="38"/>
    </row>
    <row r="44" spans="1:10" ht="15" customHeight="1" thickBot="1" x14ac:dyDescent="0.3">
      <c r="A44" s="120" t="s">
        <v>52</v>
      </c>
      <c r="B44" s="120"/>
      <c r="C44" s="120"/>
      <c r="D44" s="16"/>
      <c r="E44" s="17" t="s">
        <v>53</v>
      </c>
      <c r="F44" s="18">
        <f>SUMIF(F9:F38,"Non-Billable",H9:H38)</f>
        <v>8.6138888888888872</v>
      </c>
      <c r="H44" s="40"/>
    </row>
    <row r="45" spans="1:10" ht="14.4" thickBot="1" x14ac:dyDescent="0.3">
      <c r="A45" s="2"/>
      <c r="B45" s="2"/>
      <c r="C45" s="2"/>
      <c r="D45" s="2"/>
      <c r="E45" s="19" t="s">
        <v>54</v>
      </c>
      <c r="F45" s="44">
        <f>F43+F44</f>
        <v>8.6138888888888872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55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48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40:E40 D42:E44 E47">
    <cfRule type="containsText" dxfId="86" priority="3" operator="containsText" text="Religious Leave">
      <formula>NOT(ISERROR(SEARCH("Religious Leave",D40)))</formula>
    </cfRule>
    <cfRule type="containsText" dxfId="85" priority="4" operator="containsText" text="Birthday Leave">
      <formula>NOT(ISERROR(SEARCH("Birthday Leave",D40)))</formula>
    </cfRule>
    <cfRule type="containsText" dxfId="84" priority="5" operator="containsText" text="Study Leave">
      <formula>NOT(ISERROR(SEARCH("Study Leave",D40)))</formula>
    </cfRule>
    <cfRule type="containsText" dxfId="83" priority="6" operator="containsText" text="Family Responsibility Leave">
      <formula>NOT(ISERROR(SEARCH("Family Responsibility Leave",D40)))</formula>
    </cfRule>
    <cfRule type="containsText" dxfId="82" priority="7" operator="containsText" text="Sick Leave">
      <formula>NOT(ISERROR(SEARCH("Sick Leave",D40)))</formula>
    </cfRule>
    <cfRule type="containsText" dxfId="81" priority="8" operator="containsText" text="Annual Leave">
      <formula>NOT(ISERROR(SEARCH("Annual Leave",D40)))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56345A-D817-415C-BFFF-52AAC88A616B}">
          <x14:formula1>
            <xm:f>Key!$B$2:$B$43</xm:f>
          </x14:formula1>
          <xm:sqref>C9:C39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E9:E39</xm:sqref>
        </x14:dataValidation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F9:F29 F31 F33:F39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9"/>
  <sheetViews>
    <sheetView tabSelected="1" topLeftCell="A37" zoomScale="75" zoomScaleNormal="75" workbookViewId="0">
      <selection activeCell="J40" sqref="J40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1</v>
      </c>
      <c r="C5" s="37"/>
      <c r="H5" s="40"/>
    </row>
    <row r="6" spans="1:10" x14ac:dyDescent="0.2">
      <c r="A6" s="37" t="s">
        <v>2</v>
      </c>
      <c r="B6" s="74">
        <f>F44</f>
        <v>0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47">
        <v>45778</v>
      </c>
      <c r="B9" s="47" t="s">
        <v>21</v>
      </c>
      <c r="C9" s="48" t="s">
        <v>14</v>
      </c>
      <c r="D9" s="48"/>
      <c r="E9" s="48" t="s">
        <v>37</v>
      </c>
      <c r="F9" s="48" t="s">
        <v>17</v>
      </c>
      <c r="G9" s="49" t="s">
        <v>57</v>
      </c>
      <c r="H9" s="50">
        <f t="shared" ref="H9:H39" si="0">J9-I9</f>
        <v>0.33333333333333331</v>
      </c>
      <c r="I9" s="51">
        <v>0.33333333333333331</v>
      </c>
      <c r="J9" s="51">
        <v>0.66666666666666663</v>
      </c>
    </row>
    <row r="10" spans="1:10" ht="113.4" x14ac:dyDescent="0.2">
      <c r="A10" s="22">
        <v>45779</v>
      </c>
      <c r="B10" s="22" t="s">
        <v>23</v>
      </c>
      <c r="C10" s="27" t="s">
        <v>14</v>
      </c>
      <c r="D10" s="27" t="s">
        <v>58</v>
      </c>
      <c r="E10" s="27" t="s">
        <v>16</v>
      </c>
      <c r="F10" s="27" t="s">
        <v>17</v>
      </c>
      <c r="G10" s="28" t="s">
        <v>59</v>
      </c>
      <c r="H10" s="29">
        <f t="shared" ref="H10" si="1">J10-I10</f>
        <v>0.36805555555555552</v>
      </c>
      <c r="I10" s="30">
        <v>0.33333333333333331</v>
      </c>
      <c r="J10" s="30">
        <v>0.70138888888888884</v>
      </c>
    </row>
    <row r="11" spans="1:10" x14ac:dyDescent="0.2">
      <c r="A11" s="31">
        <v>45780</v>
      </c>
      <c r="B11" s="31" t="s">
        <v>25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 x14ac:dyDescent="0.2">
      <c r="A12" s="31">
        <v>45781</v>
      </c>
      <c r="B12" s="31" t="s">
        <v>26</v>
      </c>
      <c r="C12" s="32"/>
      <c r="D12" s="32"/>
      <c r="E12" s="32"/>
      <c r="F12" s="32"/>
      <c r="G12" s="33"/>
      <c r="H12" s="34">
        <f t="shared" si="0"/>
        <v>0</v>
      </c>
      <c r="I12" s="35"/>
      <c r="J12" s="35"/>
    </row>
    <row r="13" spans="1:10" ht="88.2" x14ac:dyDescent="0.2">
      <c r="A13" s="22">
        <v>45782</v>
      </c>
      <c r="B13" s="22" t="s">
        <v>27</v>
      </c>
      <c r="C13" s="27" t="s">
        <v>14</v>
      </c>
      <c r="D13" s="27" t="s">
        <v>58</v>
      </c>
      <c r="E13" s="27" t="s">
        <v>16</v>
      </c>
      <c r="F13" s="27" t="s">
        <v>17</v>
      </c>
      <c r="G13" s="28" t="s">
        <v>246</v>
      </c>
      <c r="H13" s="29">
        <f t="shared" si="0"/>
        <v>0.37986111111111115</v>
      </c>
      <c r="I13" s="30">
        <v>0.33333333333333331</v>
      </c>
      <c r="J13" s="30">
        <v>0.71319444444444446</v>
      </c>
    </row>
    <row r="14" spans="1:10" ht="88.2" x14ac:dyDescent="0.2">
      <c r="A14" s="22">
        <v>45783</v>
      </c>
      <c r="B14" s="22" t="s">
        <v>13</v>
      </c>
      <c r="C14" s="27" t="s">
        <v>14</v>
      </c>
      <c r="D14" s="27" t="s">
        <v>58</v>
      </c>
      <c r="E14" s="27" t="s">
        <v>16</v>
      </c>
      <c r="F14" s="27" t="s">
        <v>17</v>
      </c>
      <c r="G14" s="28" t="s">
        <v>246</v>
      </c>
      <c r="H14" s="29">
        <f t="shared" si="0"/>
        <v>0.37916666666666671</v>
      </c>
      <c r="I14" s="30">
        <v>0.33333333333333331</v>
      </c>
      <c r="J14" s="30">
        <v>0.71250000000000002</v>
      </c>
    </row>
    <row r="15" spans="1:10" ht="176.4" x14ac:dyDescent="0.2">
      <c r="A15" s="22">
        <v>45784</v>
      </c>
      <c r="B15" s="22" t="s">
        <v>19</v>
      </c>
      <c r="C15" s="27" t="s">
        <v>14</v>
      </c>
      <c r="D15" s="27" t="s">
        <v>15</v>
      </c>
      <c r="E15" s="27" t="s">
        <v>16</v>
      </c>
      <c r="F15" s="27" t="s">
        <v>17</v>
      </c>
      <c r="G15" s="28" t="s">
        <v>247</v>
      </c>
      <c r="H15" s="29">
        <f>J15-I15</f>
        <v>0.39027777777777778</v>
      </c>
      <c r="I15" s="30">
        <v>0.33333333333333331</v>
      </c>
      <c r="J15" s="30">
        <v>0.72361111111111109</v>
      </c>
    </row>
    <row r="16" spans="1:10" ht="113.4" x14ac:dyDescent="0.2">
      <c r="A16" s="22">
        <v>45785</v>
      </c>
      <c r="B16" s="22" t="s">
        <v>21</v>
      </c>
      <c r="C16" s="27" t="s">
        <v>14</v>
      </c>
      <c r="D16" s="27" t="s">
        <v>58</v>
      </c>
      <c r="E16" s="27" t="s">
        <v>16</v>
      </c>
      <c r="F16" s="27" t="s">
        <v>17</v>
      </c>
      <c r="G16" s="28" t="s">
        <v>60</v>
      </c>
      <c r="H16" s="29">
        <f t="shared" si="0"/>
        <v>0.37638888888888894</v>
      </c>
      <c r="I16" s="30">
        <v>0.33333333333333331</v>
      </c>
      <c r="J16" s="30">
        <v>0.70972222222222225</v>
      </c>
    </row>
    <row r="17" spans="1:10" ht="100.8" x14ac:dyDescent="0.2">
      <c r="A17" s="22">
        <v>45786</v>
      </c>
      <c r="B17" s="22" t="s">
        <v>23</v>
      </c>
      <c r="C17" s="27" t="s">
        <v>14</v>
      </c>
      <c r="D17" s="27" t="s">
        <v>58</v>
      </c>
      <c r="E17" s="27" t="s">
        <v>16</v>
      </c>
      <c r="F17" s="27" t="s">
        <v>17</v>
      </c>
      <c r="G17" s="28" t="s">
        <v>248</v>
      </c>
      <c r="H17" s="29">
        <f t="shared" si="0"/>
        <v>0.39374999999999999</v>
      </c>
      <c r="I17" s="30">
        <v>0.33333333333333331</v>
      </c>
      <c r="J17" s="30">
        <v>0.7270833333333333</v>
      </c>
    </row>
    <row r="18" spans="1:10" x14ac:dyDescent="0.2">
      <c r="A18" s="31">
        <v>45787</v>
      </c>
      <c r="B18" s="31" t="s">
        <v>25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31">
        <v>45788</v>
      </c>
      <c r="B19" s="31" t="s">
        <v>26</v>
      </c>
      <c r="C19" s="32"/>
      <c r="D19" s="32"/>
      <c r="E19" s="32"/>
      <c r="F19" s="32"/>
      <c r="G19" s="33"/>
      <c r="H19" s="34">
        <f t="shared" si="0"/>
        <v>0</v>
      </c>
      <c r="I19" s="35"/>
      <c r="J19" s="35"/>
    </row>
    <row r="20" spans="1:10" ht="113.4" x14ac:dyDescent="0.2">
      <c r="A20" s="22">
        <v>45789</v>
      </c>
      <c r="B20" s="22" t="s">
        <v>27</v>
      </c>
      <c r="C20" s="27" t="s">
        <v>14</v>
      </c>
      <c r="D20" s="27" t="s">
        <v>58</v>
      </c>
      <c r="E20" s="27" t="s">
        <v>16</v>
      </c>
      <c r="F20" s="27" t="s">
        <v>17</v>
      </c>
      <c r="G20" s="28" t="s">
        <v>250</v>
      </c>
      <c r="H20" s="29">
        <f t="shared" si="0"/>
        <v>0.40972222222222227</v>
      </c>
      <c r="I20" s="30">
        <v>0.33333333333333331</v>
      </c>
      <c r="J20" s="30">
        <v>0.74305555555555558</v>
      </c>
    </row>
    <row r="21" spans="1:10" ht="113.4" x14ac:dyDescent="0.2">
      <c r="A21" s="22">
        <v>45790</v>
      </c>
      <c r="B21" s="22" t="s">
        <v>13</v>
      </c>
      <c r="C21" s="27" t="s">
        <v>14</v>
      </c>
      <c r="D21" s="27" t="s">
        <v>58</v>
      </c>
      <c r="E21" s="27" t="s">
        <v>16</v>
      </c>
      <c r="F21" s="27" t="s">
        <v>17</v>
      </c>
      <c r="G21" s="28" t="s">
        <v>250</v>
      </c>
      <c r="H21" s="29">
        <f t="shared" si="0"/>
        <v>0.41458333333333336</v>
      </c>
      <c r="I21" s="30">
        <v>0.33333333333333331</v>
      </c>
      <c r="J21" s="30">
        <v>0.74791666666666667</v>
      </c>
    </row>
    <row r="22" spans="1:10" ht="63" x14ac:dyDescent="0.2">
      <c r="A22" s="22">
        <v>45791</v>
      </c>
      <c r="B22" s="22" t="s">
        <v>19</v>
      </c>
      <c r="C22" s="27" t="s">
        <v>14</v>
      </c>
      <c r="D22" s="27" t="s">
        <v>58</v>
      </c>
      <c r="E22" s="27" t="s">
        <v>16</v>
      </c>
      <c r="F22" s="23" t="s">
        <v>17</v>
      </c>
      <c r="G22" s="28" t="s">
        <v>252</v>
      </c>
      <c r="H22" s="29">
        <f t="shared" si="0"/>
        <v>0.41180555555555559</v>
      </c>
      <c r="I22" s="30">
        <v>0.33333333333333331</v>
      </c>
      <c r="J22" s="30">
        <v>0.74513888888888891</v>
      </c>
    </row>
    <row r="23" spans="1:10" ht="113.4" x14ac:dyDescent="0.2">
      <c r="A23" s="22">
        <v>45792</v>
      </c>
      <c r="B23" s="22" t="s">
        <v>21</v>
      </c>
      <c r="C23" s="27" t="s">
        <v>14</v>
      </c>
      <c r="D23" s="27" t="s">
        <v>58</v>
      </c>
      <c r="E23" s="23" t="s">
        <v>249</v>
      </c>
      <c r="F23" s="27" t="s">
        <v>17</v>
      </c>
      <c r="G23" s="28" t="s">
        <v>251</v>
      </c>
      <c r="H23" s="29">
        <f t="shared" si="0"/>
        <v>0.44513888888888892</v>
      </c>
      <c r="I23" s="30">
        <v>0.33333333333333331</v>
      </c>
      <c r="J23" s="30">
        <v>0.77847222222222223</v>
      </c>
    </row>
    <row r="24" spans="1:10" ht="138.6" x14ac:dyDescent="0.2">
      <c r="A24" s="22">
        <v>45793</v>
      </c>
      <c r="B24" s="22" t="s">
        <v>23</v>
      </c>
      <c r="C24" s="27" t="s">
        <v>14</v>
      </c>
      <c r="D24" s="27" t="s">
        <v>58</v>
      </c>
      <c r="E24" s="27" t="s">
        <v>16</v>
      </c>
      <c r="F24" s="27" t="s">
        <v>17</v>
      </c>
      <c r="G24" s="28" t="s">
        <v>253</v>
      </c>
      <c r="H24" s="29">
        <f t="shared" si="0"/>
        <v>0.37500000000000006</v>
      </c>
      <c r="I24" s="30">
        <v>0.33333333333333331</v>
      </c>
      <c r="J24" s="30">
        <v>0.70833333333333337</v>
      </c>
    </row>
    <row r="25" spans="1:10" x14ac:dyDescent="0.2">
      <c r="A25" s="31">
        <v>45794</v>
      </c>
      <c r="B25" s="31" t="s">
        <v>25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31">
        <v>45795</v>
      </c>
      <c r="B26" s="31" t="s">
        <v>26</v>
      </c>
      <c r="C26" s="32"/>
      <c r="D26" s="32"/>
      <c r="E26" s="32"/>
      <c r="F26" s="32"/>
      <c r="G26" s="33"/>
      <c r="H26" s="34">
        <f t="shared" si="0"/>
        <v>0</v>
      </c>
      <c r="I26" s="35"/>
      <c r="J26" s="35"/>
    </row>
    <row r="27" spans="1:10" ht="126" x14ac:dyDescent="0.2">
      <c r="A27" s="22">
        <v>45796</v>
      </c>
      <c r="B27" s="22" t="s">
        <v>27</v>
      </c>
      <c r="C27" s="27" t="s">
        <v>14</v>
      </c>
      <c r="D27" s="27" t="s">
        <v>58</v>
      </c>
      <c r="E27" s="27" t="s">
        <v>16</v>
      </c>
      <c r="F27" s="27" t="s">
        <v>17</v>
      </c>
      <c r="G27" s="28" t="s">
        <v>254</v>
      </c>
      <c r="H27" s="29">
        <f t="shared" si="0"/>
        <v>0.39027777777777778</v>
      </c>
      <c r="I27" s="30">
        <v>0.33333333333333331</v>
      </c>
      <c r="J27" s="30">
        <v>0.72361111111111109</v>
      </c>
    </row>
    <row r="28" spans="1:10" ht="126" x14ac:dyDescent="0.2">
      <c r="A28" s="22">
        <v>45797</v>
      </c>
      <c r="B28" s="22" t="s">
        <v>13</v>
      </c>
      <c r="C28" s="27" t="s">
        <v>14</v>
      </c>
      <c r="D28" s="27" t="s">
        <v>58</v>
      </c>
      <c r="E28" s="27" t="s">
        <v>16</v>
      </c>
      <c r="F28" s="27" t="s">
        <v>17</v>
      </c>
      <c r="G28" s="28" t="s">
        <v>255</v>
      </c>
      <c r="H28" s="29">
        <f t="shared" si="0"/>
        <v>0.40416666666666673</v>
      </c>
      <c r="I28" s="30">
        <v>0.33333333333333331</v>
      </c>
      <c r="J28" s="30">
        <v>0.73750000000000004</v>
      </c>
    </row>
    <row r="29" spans="1:10" ht="126" x14ac:dyDescent="0.2">
      <c r="A29" s="22">
        <v>45798</v>
      </c>
      <c r="B29" s="22" t="s">
        <v>19</v>
      </c>
      <c r="C29" s="27" t="s">
        <v>14</v>
      </c>
      <c r="D29" s="27" t="s">
        <v>58</v>
      </c>
      <c r="E29" s="27" t="s">
        <v>16</v>
      </c>
      <c r="F29" s="27" t="s">
        <v>17</v>
      </c>
      <c r="G29" s="28" t="s">
        <v>256</v>
      </c>
      <c r="H29" s="29">
        <f t="shared" si="0"/>
        <v>0.42222222222222222</v>
      </c>
      <c r="I29" s="30">
        <v>0.33333333333333331</v>
      </c>
      <c r="J29" s="30">
        <v>0.75555555555555554</v>
      </c>
    </row>
    <row r="30" spans="1:10" ht="126" x14ac:dyDescent="0.2">
      <c r="A30" s="22">
        <v>45799</v>
      </c>
      <c r="B30" s="22" t="s">
        <v>21</v>
      </c>
      <c r="C30" s="27" t="s">
        <v>14</v>
      </c>
      <c r="D30" s="27" t="s">
        <v>58</v>
      </c>
      <c r="E30" s="27" t="s">
        <v>16</v>
      </c>
      <c r="F30" s="27" t="s">
        <v>17</v>
      </c>
      <c r="G30" s="28" t="s">
        <v>257</v>
      </c>
      <c r="H30" s="29">
        <f t="shared" si="0"/>
        <v>0.40555555555555561</v>
      </c>
      <c r="I30" s="30">
        <v>0.33333333333333331</v>
      </c>
      <c r="J30" s="30">
        <v>0.73888888888888893</v>
      </c>
    </row>
    <row r="31" spans="1:10" ht="126" x14ac:dyDescent="0.2">
      <c r="A31" s="22">
        <v>45800</v>
      </c>
      <c r="B31" s="22" t="s">
        <v>23</v>
      </c>
      <c r="C31" s="27" t="s">
        <v>14</v>
      </c>
      <c r="D31" s="27" t="s">
        <v>58</v>
      </c>
      <c r="E31" s="27" t="s">
        <v>16</v>
      </c>
      <c r="F31" s="27" t="s">
        <v>17</v>
      </c>
      <c r="G31" s="28" t="s">
        <v>258</v>
      </c>
      <c r="H31" s="29">
        <f t="shared" si="0"/>
        <v>0.4513888888888889</v>
      </c>
      <c r="I31" s="30">
        <v>0.33333333333333331</v>
      </c>
      <c r="J31" s="30">
        <v>0.78472222222222221</v>
      </c>
    </row>
    <row r="32" spans="1:10" x14ac:dyDescent="0.2">
      <c r="A32" s="31">
        <v>45801</v>
      </c>
      <c r="B32" s="31" t="s">
        <v>25</v>
      </c>
      <c r="C32" s="32"/>
      <c r="D32" s="32"/>
      <c r="E32" s="32"/>
      <c r="F32" s="32"/>
      <c r="G32" s="33"/>
      <c r="H32" s="29">
        <f t="shared" si="0"/>
        <v>0</v>
      </c>
      <c r="I32" s="35"/>
      <c r="J32" s="35"/>
    </row>
    <row r="33" spans="1:10" x14ac:dyDescent="0.2">
      <c r="A33" s="31">
        <v>45802</v>
      </c>
      <c r="B33" s="31" t="s">
        <v>26</v>
      </c>
      <c r="C33" s="32"/>
      <c r="D33" s="32"/>
      <c r="E33" s="32"/>
      <c r="F33" s="32"/>
      <c r="G33" s="33"/>
      <c r="H33" s="29">
        <f t="shared" si="0"/>
        <v>0</v>
      </c>
      <c r="I33" s="35"/>
      <c r="J33" s="35"/>
    </row>
    <row r="34" spans="1:10" ht="113.4" x14ac:dyDescent="0.2">
      <c r="A34" s="22">
        <v>45803</v>
      </c>
      <c r="B34" s="22" t="s">
        <v>27</v>
      </c>
      <c r="C34" s="27" t="s">
        <v>14</v>
      </c>
      <c r="D34" s="27" t="s">
        <v>58</v>
      </c>
      <c r="E34" s="27" t="s">
        <v>16</v>
      </c>
      <c r="F34" s="27" t="s">
        <v>17</v>
      </c>
      <c r="G34" s="28" t="s">
        <v>259</v>
      </c>
      <c r="H34" s="29">
        <f t="shared" si="0"/>
        <v>0.37916666666666671</v>
      </c>
      <c r="I34" s="30">
        <v>0.33333333333333331</v>
      </c>
      <c r="J34" s="30">
        <v>0.71250000000000002</v>
      </c>
    </row>
    <row r="35" spans="1:10" ht="176.4" x14ac:dyDescent="0.2">
      <c r="A35" s="22">
        <v>45804</v>
      </c>
      <c r="B35" s="22" t="s">
        <v>13</v>
      </c>
      <c r="C35" s="27" t="s">
        <v>14</v>
      </c>
      <c r="D35" s="27" t="s">
        <v>58</v>
      </c>
      <c r="E35" s="27" t="s">
        <v>16</v>
      </c>
      <c r="F35" s="27" t="s">
        <v>17</v>
      </c>
      <c r="G35" s="28" t="s">
        <v>261</v>
      </c>
      <c r="H35" s="29">
        <f t="shared" si="0"/>
        <v>0.41597222222222224</v>
      </c>
      <c r="I35" s="30">
        <v>0.33333333333333331</v>
      </c>
      <c r="J35" s="30">
        <v>0.74930555555555556</v>
      </c>
    </row>
    <row r="36" spans="1:10" ht="126" x14ac:dyDescent="0.2">
      <c r="A36" s="22">
        <v>45805</v>
      </c>
      <c r="B36" s="22" t="s">
        <v>19</v>
      </c>
      <c r="C36" s="27" t="s">
        <v>14</v>
      </c>
      <c r="D36" s="27" t="s">
        <v>58</v>
      </c>
      <c r="E36" s="27" t="s">
        <v>16</v>
      </c>
      <c r="F36" s="27" t="s">
        <v>17</v>
      </c>
      <c r="G36" s="28" t="s">
        <v>260</v>
      </c>
      <c r="H36" s="29">
        <f t="shared" si="0"/>
        <v>0.39652777777777776</v>
      </c>
      <c r="I36" s="30">
        <v>0.33333333333333331</v>
      </c>
      <c r="J36" s="30">
        <v>0.72986111111111107</v>
      </c>
    </row>
    <row r="37" spans="1:10" ht="113.4" x14ac:dyDescent="0.2">
      <c r="A37" s="22">
        <v>45806</v>
      </c>
      <c r="B37" s="22" t="s">
        <v>21</v>
      </c>
      <c r="C37" s="27" t="s">
        <v>14</v>
      </c>
      <c r="D37" s="27" t="s">
        <v>58</v>
      </c>
      <c r="E37" s="27" t="s">
        <v>16</v>
      </c>
      <c r="F37" s="27" t="s">
        <v>17</v>
      </c>
      <c r="G37" s="28" t="s">
        <v>259</v>
      </c>
      <c r="H37" s="29">
        <f t="shared" si="0"/>
        <v>0.38680555555555557</v>
      </c>
      <c r="I37" s="30">
        <v>0.33333333333333331</v>
      </c>
      <c r="J37" s="30">
        <v>0.72013888888888888</v>
      </c>
    </row>
    <row r="38" spans="1:10" ht="113.4" x14ac:dyDescent="0.2">
      <c r="A38" s="22">
        <v>45807</v>
      </c>
      <c r="B38" s="22" t="s">
        <v>23</v>
      </c>
      <c r="C38" s="27" t="s">
        <v>14</v>
      </c>
      <c r="D38" s="27" t="s">
        <v>58</v>
      </c>
      <c r="E38" s="27" t="s">
        <v>16</v>
      </c>
      <c r="F38" s="27" t="s">
        <v>17</v>
      </c>
      <c r="G38" s="28" t="s">
        <v>262</v>
      </c>
      <c r="H38" s="29">
        <f t="shared" si="0"/>
        <v>0.41597222222222224</v>
      </c>
      <c r="I38" s="30">
        <v>0.33333333333333331</v>
      </c>
      <c r="J38" s="30">
        <v>0.74930555555555556</v>
      </c>
    </row>
    <row r="39" spans="1:10" ht="13.95" customHeight="1" x14ac:dyDescent="0.25">
      <c r="A39" s="31">
        <v>45808</v>
      </c>
      <c r="B39" s="31" t="s">
        <v>25</v>
      </c>
      <c r="C39" s="99"/>
      <c r="D39" s="99"/>
      <c r="E39" s="99"/>
      <c r="F39" s="32"/>
      <c r="G39" s="99"/>
      <c r="H39" s="34">
        <f t="shared" si="0"/>
        <v>0</v>
      </c>
      <c r="I39" s="100"/>
      <c r="J39" s="32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48</v>
      </c>
      <c r="F41" s="8">
        <f>F42*8</f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49</v>
      </c>
      <c r="F42" s="11">
        <v>21</v>
      </c>
      <c r="H42" s="40"/>
    </row>
    <row r="43" spans="1:10" ht="13.95" customHeight="1" thickBot="1" x14ac:dyDescent="0.3">
      <c r="A43" s="119" t="s">
        <v>50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51</v>
      </c>
      <c r="F44" s="15">
        <f>SUMIF(F9:F39,"Billable",H9:H39)</f>
        <v>0</v>
      </c>
      <c r="H44" s="38"/>
    </row>
    <row r="45" spans="1:10" ht="15" customHeight="1" thickBot="1" x14ac:dyDescent="0.3">
      <c r="A45" s="120" t="s">
        <v>52</v>
      </c>
      <c r="B45" s="120"/>
      <c r="C45" s="120"/>
      <c r="D45" s="16"/>
      <c r="E45" s="17" t="s">
        <v>53</v>
      </c>
      <c r="F45" s="18">
        <f>SUMIF(F9:F39,"Non-Billable",H9:H39)</f>
        <v>8.7451388888888903</v>
      </c>
      <c r="H45" s="40"/>
    </row>
    <row r="46" spans="1:10" ht="14.4" thickBot="1" x14ac:dyDescent="0.3">
      <c r="A46" s="2"/>
      <c r="B46" s="2"/>
      <c r="C46" s="2"/>
      <c r="D46" s="2"/>
      <c r="E46" s="19" t="s">
        <v>54</v>
      </c>
      <c r="F46" s="44">
        <f>F44+F45</f>
        <v>8.7451388888888903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55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4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39:E41 D43:E45 E48">
    <cfRule type="containsText" dxfId="70" priority="1" operator="containsText" text="Religious Leave">
      <formula>NOT(ISERROR(SEARCH("Religious Leave",D39)))</formula>
    </cfRule>
    <cfRule type="containsText" dxfId="69" priority="2" operator="containsText" text="Birthday Leave">
      <formula>NOT(ISERROR(SEARCH("Birthday Leave",D39)))</formula>
    </cfRule>
    <cfRule type="containsText" dxfId="68" priority="3" operator="containsText" text="Study Leave">
      <formula>NOT(ISERROR(SEARCH("Study Leave",D39)))</formula>
    </cfRule>
    <cfRule type="containsText" dxfId="67" priority="4" operator="containsText" text="Family Responsibility Leave">
      <formula>NOT(ISERROR(SEARCH("Family Responsibility Leave",D39)))</formula>
    </cfRule>
    <cfRule type="containsText" dxfId="66" priority="5" operator="containsText" text="Sick Leave">
      <formula>NOT(ISERROR(SEARCH("Sick Leave",D39)))</formula>
    </cfRule>
    <cfRule type="containsText" dxfId="65" priority="6" operator="containsText" text="Annual Leave">
      <formula>NOT(ISERROR(SEARCH("Annual Leave",D39)))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E9:E22 E24:E38</xm:sqref>
        </x14:dataValidation>
        <x14:dataValidation type="list" allowBlank="1" showInputMessage="1" showErrorMessage="1" xr:uid="{3D5B6F42-7851-492E-BD1E-CF1438F5F87C}">
          <x14:formula1>
            <xm:f>Key!$K$3:$K$4</xm:f>
          </x14:formula1>
          <xm:sqref>F23:F39 F9:F21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56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31">
        <v>45809</v>
      </c>
      <c r="B9" s="31" t="s">
        <v>26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27</v>
      </c>
      <c r="C10" s="27" t="s">
        <v>14</v>
      </c>
      <c r="D10" s="27" t="s">
        <v>56</v>
      </c>
      <c r="E10" s="27" t="s">
        <v>61</v>
      </c>
      <c r="F10" s="27" t="s">
        <v>62</v>
      </c>
      <c r="G10" s="28" t="s">
        <v>63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13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21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23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25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26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27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21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23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25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26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27</v>
      </c>
      <c r="C24" s="48" t="s">
        <v>14</v>
      </c>
      <c r="D24" s="48"/>
      <c r="E24" s="48" t="s">
        <v>37</v>
      </c>
      <c r="F24" s="48" t="s">
        <v>17</v>
      </c>
      <c r="G24" s="49" t="s">
        <v>64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21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23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25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26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27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13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22">
        <v>45833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21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23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25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45837</v>
      </c>
      <c r="B37" s="31" t="s">
        <v>26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2" thickBot="1" x14ac:dyDescent="0.25">
      <c r="A38" s="22">
        <v>45838</v>
      </c>
      <c r="B38" s="22" t="s">
        <v>27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48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49</v>
      </c>
      <c r="F41" s="11">
        <v>20</v>
      </c>
      <c r="H41" s="40"/>
    </row>
    <row r="42" spans="1:10" ht="13.95" customHeight="1" thickBot="1" x14ac:dyDescent="0.3">
      <c r="A42" s="119" t="s">
        <v>50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51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52</v>
      </c>
      <c r="B44" s="120"/>
      <c r="C44" s="120"/>
      <c r="D44" s="16"/>
      <c r="E44" s="17" t="s">
        <v>53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54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55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56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45839</v>
      </c>
      <c r="B9" s="22" t="s">
        <v>13</v>
      </c>
      <c r="C9" s="27" t="s">
        <v>14</v>
      </c>
      <c r="D9" s="27" t="s">
        <v>56</v>
      </c>
      <c r="E9" s="27" t="s">
        <v>61</v>
      </c>
      <c r="F9" s="27" t="s">
        <v>62</v>
      </c>
      <c r="G9" s="28" t="s">
        <v>63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19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21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23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 x14ac:dyDescent="0.2">
      <c r="A13" s="31">
        <v>45843</v>
      </c>
      <c r="B13" s="31" t="s">
        <v>25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31">
        <v>45844</v>
      </c>
      <c r="B14" s="31" t="s">
        <v>26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22">
        <v>45845</v>
      </c>
      <c r="B15" s="22" t="s">
        <v>27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45846</v>
      </c>
      <c r="B16" s="22" t="s">
        <v>13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45847</v>
      </c>
      <c r="B17" s="22" t="s">
        <v>19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45848</v>
      </c>
      <c r="B18" s="22" t="s">
        <v>21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45849</v>
      </c>
      <c r="B19" s="22" t="s">
        <v>23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31">
        <v>45850</v>
      </c>
      <c r="B20" s="31" t="s">
        <v>25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45851</v>
      </c>
      <c r="B21" s="31" t="s">
        <v>26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22">
        <v>45852</v>
      </c>
      <c r="B22" s="22" t="s">
        <v>27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45853</v>
      </c>
      <c r="B23" s="22" t="s">
        <v>13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45854</v>
      </c>
      <c r="B24" s="22" t="s">
        <v>19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45855</v>
      </c>
      <c r="B25" s="22" t="s">
        <v>21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45856</v>
      </c>
      <c r="B26" s="22" t="s">
        <v>23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31">
        <v>45857</v>
      </c>
      <c r="B27" s="31" t="s">
        <v>25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45858</v>
      </c>
      <c r="B28" s="31" t="s">
        <v>26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22">
        <v>45859</v>
      </c>
      <c r="B29" s="22" t="s">
        <v>27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45860</v>
      </c>
      <c r="B30" s="22" t="s">
        <v>13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45861</v>
      </c>
      <c r="B31" s="22" t="s">
        <v>19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45862</v>
      </c>
      <c r="B32" s="22" t="s">
        <v>21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22">
        <v>45863</v>
      </c>
      <c r="B33" s="22" t="s">
        <v>23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31">
        <v>45864</v>
      </c>
      <c r="B34" s="31" t="s">
        <v>25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45865</v>
      </c>
      <c r="B35" s="31" t="s">
        <v>26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22">
        <v>45866</v>
      </c>
      <c r="B36" s="22" t="s">
        <v>27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45867</v>
      </c>
      <c r="B37" s="22" t="s">
        <v>13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45868</v>
      </c>
      <c r="B38" s="22" t="s">
        <v>19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45869</v>
      </c>
      <c r="B39" s="22" t="s">
        <v>21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48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49</v>
      </c>
      <c r="F42" s="11">
        <v>23</v>
      </c>
      <c r="H42" s="40"/>
    </row>
    <row r="43" spans="1:10" ht="13.95" customHeight="1" thickBot="1" x14ac:dyDescent="0.3">
      <c r="A43" s="119" t="s">
        <v>50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51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52</v>
      </c>
      <c r="B45" s="120"/>
      <c r="C45" s="120"/>
      <c r="D45" s="16"/>
      <c r="E45" s="17" t="s">
        <v>53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54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55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56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45870</v>
      </c>
      <c r="B9" s="22" t="s">
        <v>23</v>
      </c>
      <c r="C9" s="27" t="s">
        <v>14</v>
      </c>
      <c r="D9" s="27" t="s">
        <v>56</v>
      </c>
      <c r="E9" s="27" t="s">
        <v>61</v>
      </c>
      <c r="F9" s="27" t="s">
        <v>62</v>
      </c>
      <c r="G9" s="28" t="s">
        <v>63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25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26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 x14ac:dyDescent="0.2">
      <c r="A12" s="22">
        <v>45873</v>
      </c>
      <c r="B12" s="22" t="s">
        <v>27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45874</v>
      </c>
      <c r="B13" s="22" t="s">
        <v>13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22">
        <v>45875</v>
      </c>
      <c r="B14" s="22" t="s">
        <v>19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45876</v>
      </c>
      <c r="B15" s="22" t="s">
        <v>21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45877</v>
      </c>
      <c r="B16" s="22" t="s">
        <v>23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31">
        <v>45878</v>
      </c>
      <c r="B17" s="31" t="s">
        <v>25</v>
      </c>
      <c r="C17" s="32"/>
      <c r="D17" s="32"/>
      <c r="E17" s="32"/>
      <c r="F17" s="32"/>
      <c r="G17" s="33" t="s">
        <v>65</v>
      </c>
      <c r="H17" s="34">
        <f t="shared" si="1"/>
        <v>0</v>
      </c>
      <c r="I17" s="35"/>
      <c r="J17" s="35"/>
    </row>
    <row r="18" spans="1:10" x14ac:dyDescent="0.2">
      <c r="A18" s="31">
        <v>45879</v>
      </c>
      <c r="B18" s="31" t="s">
        <v>26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 x14ac:dyDescent="0.2">
      <c r="A19" s="22">
        <v>45880</v>
      </c>
      <c r="B19" s="22" t="s">
        <v>27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45881</v>
      </c>
      <c r="B20" s="22" t="s">
        <v>13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22">
        <v>45882</v>
      </c>
      <c r="B21" s="22" t="s">
        <v>19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45883</v>
      </c>
      <c r="B22" s="22" t="s">
        <v>21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45884</v>
      </c>
      <c r="B23" s="22" t="s">
        <v>23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31">
        <v>45885</v>
      </c>
      <c r="B24" s="31" t="s">
        <v>25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 x14ac:dyDescent="0.2">
      <c r="A25" s="31">
        <v>45886</v>
      </c>
      <c r="B25" s="31" t="s">
        <v>26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 x14ac:dyDescent="0.2">
      <c r="A26" s="22">
        <v>45887</v>
      </c>
      <c r="B26" s="22" t="s">
        <v>27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45888</v>
      </c>
      <c r="B27" s="22" t="s">
        <v>13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22">
        <v>45889</v>
      </c>
      <c r="B28" s="22" t="s">
        <v>19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45890</v>
      </c>
      <c r="B29" s="22" t="s">
        <v>21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45891</v>
      </c>
      <c r="B30" s="22" t="s">
        <v>23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31">
        <v>45892</v>
      </c>
      <c r="B31" s="31" t="s">
        <v>25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 x14ac:dyDescent="0.2">
      <c r="A32" s="31">
        <v>45893</v>
      </c>
      <c r="B32" s="31" t="s">
        <v>26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 x14ac:dyDescent="0.2">
      <c r="A33" s="22">
        <v>45894</v>
      </c>
      <c r="B33" s="22" t="s">
        <v>27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45895</v>
      </c>
      <c r="B34" s="22" t="s">
        <v>13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22">
        <v>45896</v>
      </c>
      <c r="B35" s="22" t="s">
        <v>19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45897</v>
      </c>
      <c r="B36" s="22" t="s">
        <v>21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45898</v>
      </c>
      <c r="B37" s="22" t="s">
        <v>23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 x14ac:dyDescent="0.2">
      <c r="A38" s="31">
        <v>45899</v>
      </c>
      <c r="B38" s="31" t="s">
        <v>25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5" customHeight="1" x14ac:dyDescent="0.2">
      <c r="A39" s="31">
        <v>45900</v>
      </c>
      <c r="B39" s="31" t="s">
        <v>26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48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49</v>
      </c>
      <c r="F42" s="11">
        <v>21</v>
      </c>
      <c r="H42" s="40"/>
    </row>
    <row r="43" spans="1:10" ht="13.95" customHeight="1" thickBot="1" x14ac:dyDescent="0.3">
      <c r="A43" s="119" t="s">
        <v>50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51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52</v>
      </c>
      <c r="B45" s="120"/>
      <c r="C45" s="120"/>
      <c r="D45" s="16"/>
      <c r="E45" s="17" t="s">
        <v>53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54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55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56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45901</v>
      </c>
      <c r="B9" s="22" t="s">
        <v>27</v>
      </c>
      <c r="C9" s="27" t="s">
        <v>14</v>
      </c>
      <c r="D9" s="27" t="s">
        <v>56</v>
      </c>
      <c r="E9" s="27" t="s">
        <v>61</v>
      </c>
      <c r="F9" s="27" t="s">
        <v>62</v>
      </c>
      <c r="G9" s="28" t="s">
        <v>63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13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 x14ac:dyDescent="0.2">
      <c r="A11" s="22">
        <v>45903</v>
      </c>
      <c r="B11" s="22" t="s">
        <v>19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 x14ac:dyDescent="0.2">
      <c r="A12" s="22">
        <v>45904</v>
      </c>
      <c r="B12" s="22" t="s">
        <v>21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45905</v>
      </c>
      <c r="B13" s="22" t="s">
        <v>23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31">
        <v>45906</v>
      </c>
      <c r="B14" s="31" t="s">
        <v>25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31">
        <v>45907</v>
      </c>
      <c r="B15" s="31" t="s">
        <v>26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 x14ac:dyDescent="0.2">
      <c r="A16" s="22">
        <v>45908</v>
      </c>
      <c r="B16" s="22" t="s">
        <v>27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45909</v>
      </c>
      <c r="B17" s="22" t="s">
        <v>13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 x14ac:dyDescent="0.2">
      <c r="A18" s="22">
        <v>45910</v>
      </c>
      <c r="B18" s="22" t="s">
        <v>19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45911</v>
      </c>
      <c r="B19" s="22" t="s">
        <v>21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45912</v>
      </c>
      <c r="B20" s="22" t="s">
        <v>23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31">
        <v>45913</v>
      </c>
      <c r="B21" s="31" t="s">
        <v>25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31">
        <v>45914</v>
      </c>
      <c r="B22" s="31" t="s">
        <v>26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 x14ac:dyDescent="0.2">
      <c r="A23" s="22">
        <v>45915</v>
      </c>
      <c r="B23" s="22" t="s">
        <v>27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45916</v>
      </c>
      <c r="B24" s="22" t="s">
        <v>13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45917</v>
      </c>
      <c r="B25" s="22" t="s">
        <v>19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45918</v>
      </c>
      <c r="B26" s="22" t="s">
        <v>21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45919</v>
      </c>
      <c r="B27" s="22" t="s">
        <v>23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31">
        <v>45920</v>
      </c>
      <c r="B28" s="31" t="s">
        <v>25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31">
        <v>45921</v>
      </c>
      <c r="B29" s="31" t="s">
        <v>26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22">
        <v>45922</v>
      </c>
      <c r="B30" s="22" t="s">
        <v>27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45923</v>
      </c>
      <c r="B31" s="22" t="s">
        <v>13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47">
        <v>45924</v>
      </c>
      <c r="B32" s="47" t="s">
        <v>19</v>
      </c>
      <c r="C32" s="48" t="s">
        <v>14</v>
      </c>
      <c r="D32" s="48"/>
      <c r="E32" s="48" t="s">
        <v>37</v>
      </c>
      <c r="F32" s="48" t="s">
        <v>17</v>
      </c>
      <c r="G32" s="49" t="s">
        <v>66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21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45926</v>
      </c>
      <c r="B34" s="22" t="s">
        <v>23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31">
        <v>45927</v>
      </c>
      <c r="B35" s="31" t="s">
        <v>25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31">
        <v>45928</v>
      </c>
      <c r="B36" s="31" t="s">
        <v>26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 x14ac:dyDescent="0.2">
      <c r="A37" s="22">
        <v>45929</v>
      </c>
      <c r="B37" s="22" t="s">
        <v>27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45930</v>
      </c>
      <c r="B38" s="22" t="s">
        <v>13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48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49</v>
      </c>
      <c r="F41" s="11">
        <v>21</v>
      </c>
      <c r="H41" s="40"/>
    </row>
    <row r="42" spans="1:10" ht="13.95" customHeight="1" thickBot="1" x14ac:dyDescent="0.3">
      <c r="A42" s="119" t="s">
        <v>50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51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52</v>
      </c>
      <c r="B44" s="120"/>
      <c r="C44" s="120"/>
      <c r="D44" s="16"/>
      <c r="E44" s="17" t="s">
        <v>53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54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55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19921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0</v>
      </c>
      <c r="B5" s="23" t="s">
        <v>56</v>
      </c>
      <c r="C5" s="88"/>
      <c r="D5" s="88"/>
      <c r="E5" s="88"/>
      <c r="F5" s="88"/>
    </row>
    <row r="6" spans="1:15" x14ac:dyDescent="0.2">
      <c r="A6" s="81" t="s">
        <v>67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6" t="s">
        <v>68</v>
      </c>
      <c r="B8" s="126"/>
      <c r="C8" s="126"/>
      <c r="D8" s="126"/>
      <c r="E8" s="126"/>
      <c r="F8" s="126"/>
    </row>
    <row r="9" spans="1:15" ht="13.5" customHeight="1" thickBot="1" x14ac:dyDescent="0.25">
      <c r="A9" s="84" t="s">
        <v>69</v>
      </c>
      <c r="B9" s="123" t="s">
        <v>70</v>
      </c>
      <c r="C9" s="124"/>
      <c r="D9" s="123" t="s">
        <v>71</v>
      </c>
      <c r="E9" s="124"/>
      <c r="F9" s="85" t="s">
        <v>72</v>
      </c>
    </row>
    <row r="10" spans="1:15" x14ac:dyDescent="0.2">
      <c r="A10" s="80">
        <v>45566</v>
      </c>
      <c r="B10" s="125" t="s">
        <v>73</v>
      </c>
      <c r="C10" s="125"/>
      <c r="D10" s="125" t="s">
        <v>74</v>
      </c>
      <c r="E10" s="125"/>
      <c r="F10" s="79">
        <v>200</v>
      </c>
      <c r="G10" s="121" t="s">
        <v>75</v>
      </c>
      <c r="H10" s="122"/>
      <c r="I10" s="122"/>
      <c r="J10" s="122"/>
      <c r="K10" s="122"/>
      <c r="L10" s="122"/>
      <c r="M10" s="122"/>
      <c r="N10" s="122"/>
      <c r="O10" s="122"/>
    </row>
    <row r="11" spans="1:15" x14ac:dyDescent="0.2">
      <c r="A11" s="80">
        <v>45566</v>
      </c>
      <c r="B11" s="127" t="s">
        <v>76</v>
      </c>
      <c r="C11" s="128"/>
      <c r="D11" s="125" t="s">
        <v>77</v>
      </c>
      <c r="E11" s="125"/>
      <c r="F11" s="79"/>
    </row>
    <row r="12" spans="1:15" x14ac:dyDescent="0.2">
      <c r="A12" s="80">
        <v>45566</v>
      </c>
      <c r="B12" s="127" t="s">
        <v>78</v>
      </c>
      <c r="C12" s="128"/>
      <c r="D12" s="125"/>
      <c r="E12" s="125"/>
      <c r="F12" s="79"/>
    </row>
    <row r="13" spans="1:15" x14ac:dyDescent="0.2">
      <c r="A13" s="80">
        <v>45566</v>
      </c>
      <c r="B13" s="127"/>
      <c r="C13" s="128"/>
      <c r="D13" s="125"/>
      <c r="E13" s="125"/>
      <c r="F13" s="79"/>
    </row>
    <row r="14" spans="1:15" x14ac:dyDescent="0.2">
      <c r="A14" s="80">
        <v>45566</v>
      </c>
      <c r="B14" s="127"/>
      <c r="C14" s="128"/>
      <c r="D14" s="125"/>
      <c r="E14" s="125"/>
      <c r="F14" s="79"/>
    </row>
    <row r="15" spans="1:15" x14ac:dyDescent="0.2">
      <c r="A15" s="80">
        <v>45566</v>
      </c>
      <c r="B15" s="132"/>
      <c r="C15" s="133"/>
      <c r="D15" s="125"/>
      <c r="E15" s="125"/>
      <c r="F15" s="79"/>
    </row>
    <row r="16" spans="1:15" ht="13.2" thickBot="1" x14ac:dyDescent="0.25">
      <c r="A16" s="80">
        <v>45566</v>
      </c>
      <c r="B16" s="127"/>
      <c r="C16" s="128"/>
      <c r="D16" s="125"/>
      <c r="E16" s="125"/>
      <c r="F16" s="79"/>
    </row>
    <row r="17" spans="1:6" ht="13.5" customHeight="1" thickBot="1" x14ac:dyDescent="0.25">
      <c r="A17" s="129" t="s">
        <v>79</v>
      </c>
      <c r="B17" s="130"/>
      <c r="C17" s="130"/>
      <c r="D17" s="130"/>
      <c r="E17" s="131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E12" sqref="E12"/>
    </sheetView>
  </sheetViews>
  <sheetFormatPr defaultColWidth="8.69921875" defaultRowHeight="12.6" x14ac:dyDescent="0.2"/>
  <cols>
    <col min="1" max="1" width="15.5" style="23" bestFit="1" customWidth="1"/>
    <col min="2" max="2" width="11.69921875" style="23" customWidth="1"/>
    <col min="3" max="3" width="9.69921875" style="23" customWidth="1"/>
    <col min="4" max="16384" width="8.69921875" style="23"/>
  </cols>
  <sheetData>
    <row r="4" spans="1:6" x14ac:dyDescent="0.2">
      <c r="A4" s="134"/>
      <c r="B4" s="134"/>
    </row>
    <row r="5" spans="1:6" x14ac:dyDescent="0.2">
      <c r="A5" s="37" t="s">
        <v>0</v>
      </c>
      <c r="B5" s="23" t="s">
        <v>56</v>
      </c>
    </row>
    <row r="6" spans="1:6" x14ac:dyDescent="0.2">
      <c r="A6" s="81" t="s">
        <v>80</v>
      </c>
      <c r="B6" s="81"/>
    </row>
    <row r="7" spans="1:6" x14ac:dyDescent="0.2">
      <c r="A7" s="97" t="s">
        <v>81</v>
      </c>
      <c r="B7" s="97"/>
    </row>
    <row r="8" spans="1:6" x14ac:dyDescent="0.2">
      <c r="A8" s="98"/>
      <c r="B8" s="87"/>
    </row>
    <row r="9" spans="1:6" ht="27.45" customHeight="1" x14ac:dyDescent="0.2">
      <c r="A9" s="147" t="s">
        <v>82</v>
      </c>
      <c r="B9" s="147"/>
      <c r="C9" s="147"/>
      <c r="D9" s="147"/>
      <c r="E9" s="147"/>
      <c r="F9" s="147"/>
    </row>
    <row r="10" spans="1:6" ht="25.2" x14ac:dyDescent="0.2">
      <c r="A10" s="89" t="s">
        <v>83</v>
      </c>
      <c r="B10" s="89" t="s">
        <v>84</v>
      </c>
      <c r="C10" s="89" t="s">
        <v>85</v>
      </c>
      <c r="D10" s="89" t="s">
        <v>86</v>
      </c>
      <c r="E10" s="89" t="s">
        <v>87</v>
      </c>
      <c r="F10" s="89" t="s">
        <v>88</v>
      </c>
    </row>
    <row r="11" spans="1:6" x14ac:dyDescent="0.2">
      <c r="A11" s="89"/>
      <c r="B11" s="89"/>
      <c r="C11" s="89"/>
      <c r="D11" s="89"/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0</v>
      </c>
      <c r="E14" s="91"/>
      <c r="F14" s="93"/>
    </row>
    <row r="15" spans="1:6" ht="13.2" thickBot="1" x14ac:dyDescent="0.25">
      <c r="A15" s="138"/>
      <c r="B15" s="139"/>
      <c r="C15" s="139"/>
      <c r="D15" s="139"/>
      <c r="E15" s="139"/>
      <c r="F15" s="139"/>
    </row>
    <row r="16" spans="1:6" x14ac:dyDescent="0.2">
      <c r="A16" s="148" t="s">
        <v>89</v>
      </c>
      <c r="B16" s="149"/>
      <c r="C16" s="149"/>
      <c r="D16" s="149"/>
      <c r="E16" s="149"/>
      <c r="F16" s="150"/>
    </row>
    <row r="17" spans="1:6" x14ac:dyDescent="0.2">
      <c r="A17" s="135"/>
      <c r="B17" s="136"/>
      <c r="C17" s="136"/>
      <c r="D17" s="136"/>
      <c r="E17" s="136"/>
      <c r="F17" s="137"/>
    </row>
    <row r="18" spans="1:6" x14ac:dyDescent="0.2">
      <c r="A18" s="135"/>
      <c r="B18" s="136"/>
      <c r="C18" s="136"/>
      <c r="D18" s="136"/>
      <c r="E18" s="136"/>
      <c r="F18" s="137"/>
    </row>
    <row r="19" spans="1:6" ht="13.2" thickBot="1" x14ac:dyDescent="0.25">
      <c r="A19" s="138"/>
      <c r="B19" s="139"/>
      <c r="C19" s="139"/>
      <c r="D19" s="139"/>
      <c r="E19" s="139"/>
      <c r="F19" s="140"/>
    </row>
    <row r="20" spans="1:6" ht="13.2" thickBot="1" x14ac:dyDescent="0.25"/>
    <row r="21" spans="1:6" x14ac:dyDescent="0.2">
      <c r="A21" s="94" t="s">
        <v>3</v>
      </c>
      <c r="B21" s="141"/>
      <c r="C21" s="141"/>
      <c r="D21" s="141"/>
      <c r="E21" s="141"/>
      <c r="F21" s="142"/>
    </row>
    <row r="22" spans="1:6" x14ac:dyDescent="0.2">
      <c r="A22" s="95" t="s">
        <v>90</v>
      </c>
      <c r="B22" s="143"/>
      <c r="C22" s="143"/>
      <c r="D22" s="143"/>
      <c r="E22" s="143"/>
      <c r="F22" s="144"/>
    </row>
    <row r="23" spans="1:6" ht="13.2" thickBot="1" x14ac:dyDescent="0.25">
      <c r="A23" s="96" t="s">
        <v>91</v>
      </c>
      <c r="B23" s="145"/>
      <c r="C23" s="145"/>
      <c r="D23" s="145"/>
      <c r="E23" s="145"/>
      <c r="F23" s="146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topLeftCell="D1"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19921875" style="52" customWidth="1"/>
    <col min="5" max="5" width="8.69921875" style="52"/>
    <col min="6" max="6" width="21.69921875" style="52" customWidth="1"/>
    <col min="7" max="16384" width="8.69921875" style="52"/>
  </cols>
  <sheetData>
    <row r="2" spans="2:11" ht="15" thickBot="1" x14ac:dyDescent="0.35">
      <c r="B2" s="68" t="s">
        <v>14</v>
      </c>
      <c r="D2" s="53" t="s">
        <v>92</v>
      </c>
      <c r="F2" s="52" t="s">
        <v>7</v>
      </c>
      <c r="H2" s="52" t="s">
        <v>93</v>
      </c>
      <c r="K2" s="53" t="s">
        <v>62</v>
      </c>
    </row>
    <row r="3" spans="2:11" x14ac:dyDescent="0.3">
      <c r="B3" s="68" t="s">
        <v>94</v>
      </c>
      <c r="D3" s="73" t="s">
        <v>95</v>
      </c>
      <c r="F3" s="55" t="s">
        <v>61</v>
      </c>
      <c r="H3" s="101" t="s">
        <v>96</v>
      </c>
      <c r="K3" s="56" t="s">
        <v>17</v>
      </c>
    </row>
    <row r="4" spans="2:11" x14ac:dyDescent="0.3">
      <c r="B4" s="68" t="s">
        <v>97</v>
      </c>
      <c r="D4" s="54" t="s">
        <v>98</v>
      </c>
      <c r="F4" s="57" t="s">
        <v>99</v>
      </c>
      <c r="H4" s="70" t="s">
        <v>100</v>
      </c>
      <c r="K4" s="58" t="s">
        <v>62</v>
      </c>
    </row>
    <row r="5" spans="2:11" x14ac:dyDescent="0.3">
      <c r="B5" s="68" t="s">
        <v>101</v>
      </c>
      <c r="D5" s="73" t="s">
        <v>102</v>
      </c>
      <c r="F5" s="59" t="s">
        <v>103</v>
      </c>
      <c r="H5" s="102" t="s">
        <v>104</v>
      </c>
    </row>
    <row r="6" spans="2:11" x14ac:dyDescent="0.3">
      <c r="B6" s="68" t="s">
        <v>105</v>
      </c>
      <c r="D6" s="54" t="s">
        <v>106</v>
      </c>
      <c r="F6" s="57" t="s">
        <v>107</v>
      </c>
      <c r="H6" s="103" t="s">
        <v>108</v>
      </c>
    </row>
    <row r="7" spans="2:11" x14ac:dyDescent="0.3">
      <c r="B7" s="68" t="s">
        <v>109</v>
      </c>
      <c r="D7" s="73" t="s">
        <v>110</v>
      </c>
      <c r="F7" s="59" t="s">
        <v>111</v>
      </c>
      <c r="H7" s="70" t="s">
        <v>112</v>
      </c>
    </row>
    <row r="8" spans="2:11" x14ac:dyDescent="0.3">
      <c r="B8" s="68" t="s">
        <v>113</v>
      </c>
      <c r="D8" s="54" t="s">
        <v>114</v>
      </c>
      <c r="F8" s="57" t="s">
        <v>115</v>
      </c>
      <c r="H8" s="101" t="s">
        <v>116</v>
      </c>
      <c r="K8" s="52" t="s">
        <v>117</v>
      </c>
    </row>
    <row r="9" spans="2:11" x14ac:dyDescent="0.3">
      <c r="B9" s="68" t="s">
        <v>118</v>
      </c>
      <c r="D9" s="73" t="s">
        <v>119</v>
      </c>
      <c r="F9" s="59" t="s">
        <v>120</v>
      </c>
      <c r="H9" s="69" t="s">
        <v>121</v>
      </c>
      <c r="K9" s="52" t="s">
        <v>74</v>
      </c>
    </row>
    <row r="10" spans="2:11" x14ac:dyDescent="0.3">
      <c r="B10" s="68" t="s">
        <v>122</v>
      </c>
      <c r="D10" s="54" t="s">
        <v>123</v>
      </c>
      <c r="F10" s="57" t="s">
        <v>124</v>
      </c>
      <c r="H10" s="104" t="s">
        <v>125</v>
      </c>
    </row>
    <row r="11" spans="2:11" x14ac:dyDescent="0.3">
      <c r="B11" s="68" t="s">
        <v>126</v>
      </c>
      <c r="D11" s="73" t="s">
        <v>127</v>
      </c>
      <c r="F11" s="59" t="s">
        <v>128</v>
      </c>
      <c r="H11" s="70" t="s">
        <v>129</v>
      </c>
      <c r="K11" s="52" t="s">
        <v>130</v>
      </c>
    </row>
    <row r="12" spans="2:11" x14ac:dyDescent="0.3">
      <c r="B12" s="68" t="s">
        <v>131</v>
      </c>
      <c r="F12" s="57" t="s">
        <v>132</v>
      </c>
      <c r="H12" s="105" t="s">
        <v>133</v>
      </c>
      <c r="K12" s="52" t="s">
        <v>134</v>
      </c>
    </row>
    <row r="13" spans="2:11" x14ac:dyDescent="0.3">
      <c r="B13" s="68" t="s">
        <v>135</v>
      </c>
      <c r="F13" s="59" t="s">
        <v>136</v>
      </c>
      <c r="H13" s="105" t="s">
        <v>137</v>
      </c>
    </row>
    <row r="14" spans="2:11" x14ac:dyDescent="0.3">
      <c r="B14" s="68" t="s">
        <v>138</v>
      </c>
      <c r="D14" s="60"/>
      <c r="F14" s="57" t="s">
        <v>139</v>
      </c>
      <c r="H14" s="106" t="s">
        <v>140</v>
      </c>
    </row>
    <row r="15" spans="2:11" x14ac:dyDescent="0.3">
      <c r="B15" s="68" t="s">
        <v>141</v>
      </c>
      <c r="D15" s="61"/>
      <c r="F15" s="59" t="s">
        <v>142</v>
      </c>
      <c r="H15" s="105" t="s">
        <v>143</v>
      </c>
    </row>
    <row r="16" spans="2:11" x14ac:dyDescent="0.3">
      <c r="B16" s="68" t="s">
        <v>144</v>
      </c>
      <c r="D16" s="61"/>
      <c r="F16" s="57" t="s">
        <v>145</v>
      </c>
      <c r="H16" s="107" t="s">
        <v>146</v>
      </c>
    </row>
    <row r="17" spans="2:8" ht="27.6" x14ac:dyDescent="0.3">
      <c r="B17" s="68" t="s">
        <v>147</v>
      </c>
      <c r="D17" s="61"/>
      <c r="F17" s="59" t="s">
        <v>148</v>
      </c>
      <c r="H17" s="105" t="s">
        <v>149</v>
      </c>
    </row>
    <row r="18" spans="2:8" x14ac:dyDescent="0.3">
      <c r="B18" s="68" t="s">
        <v>150</v>
      </c>
      <c r="D18" s="61"/>
      <c r="F18" s="57" t="s">
        <v>151</v>
      </c>
      <c r="H18" s="107" t="s">
        <v>152</v>
      </c>
    </row>
    <row r="19" spans="2:8" x14ac:dyDescent="0.3">
      <c r="B19" s="68" t="s">
        <v>153</v>
      </c>
      <c r="D19" s="61"/>
      <c r="F19" s="59" t="s">
        <v>16</v>
      </c>
      <c r="H19" s="108" t="s">
        <v>154</v>
      </c>
    </row>
    <row r="20" spans="2:8" x14ac:dyDescent="0.3">
      <c r="B20" s="68" t="s">
        <v>155</v>
      </c>
      <c r="D20" s="61"/>
      <c r="F20" s="57" t="s">
        <v>156</v>
      </c>
      <c r="H20" s="106" t="s">
        <v>157</v>
      </c>
    </row>
    <row r="21" spans="2:8" x14ac:dyDescent="0.3">
      <c r="B21" s="68" t="s">
        <v>158</v>
      </c>
      <c r="D21" s="61"/>
      <c r="F21" s="59" t="s">
        <v>159</v>
      </c>
      <c r="H21" s="70" t="s">
        <v>160</v>
      </c>
    </row>
    <row r="22" spans="2:8" x14ac:dyDescent="0.3">
      <c r="B22" s="68" t="s">
        <v>161</v>
      </c>
      <c r="D22" s="61"/>
      <c r="F22" s="57" t="s">
        <v>162</v>
      </c>
      <c r="H22" s="109" t="s">
        <v>1</v>
      </c>
    </row>
    <row r="23" spans="2:8" x14ac:dyDescent="0.3">
      <c r="B23" s="68" t="s">
        <v>163</v>
      </c>
      <c r="D23" s="61"/>
      <c r="F23" s="59" t="s">
        <v>164</v>
      </c>
      <c r="H23" s="110" t="s">
        <v>165</v>
      </c>
    </row>
    <row r="24" spans="2:8" x14ac:dyDescent="0.3">
      <c r="B24" s="68" t="s">
        <v>166</v>
      </c>
      <c r="D24" s="61"/>
      <c r="F24" s="57" t="s">
        <v>167</v>
      </c>
      <c r="H24" s="111" t="s">
        <v>168</v>
      </c>
    </row>
    <row r="25" spans="2:8" x14ac:dyDescent="0.3">
      <c r="B25" s="68" t="s">
        <v>169</v>
      </c>
      <c r="D25" s="61"/>
      <c r="F25" s="59" t="s">
        <v>170</v>
      </c>
      <c r="H25" s="112" t="s">
        <v>56</v>
      </c>
    </row>
    <row r="26" spans="2:8" x14ac:dyDescent="0.3">
      <c r="B26" s="68" t="s">
        <v>171</v>
      </c>
      <c r="F26" s="57" t="s">
        <v>172</v>
      </c>
      <c r="H26" s="72" t="s">
        <v>173</v>
      </c>
    </row>
    <row r="27" spans="2:8" x14ac:dyDescent="0.3">
      <c r="B27" s="68" t="s">
        <v>174</v>
      </c>
      <c r="D27" s="61"/>
      <c r="F27" s="59" t="s">
        <v>175</v>
      </c>
      <c r="H27" s="110" t="s">
        <v>176</v>
      </c>
    </row>
    <row r="28" spans="2:8" x14ac:dyDescent="0.3">
      <c r="B28" s="68" t="s">
        <v>177</v>
      </c>
      <c r="D28" s="61"/>
      <c r="F28" s="57" t="s">
        <v>178</v>
      </c>
      <c r="H28" s="72" t="s">
        <v>179</v>
      </c>
    </row>
    <row r="29" spans="2:8" x14ac:dyDescent="0.3">
      <c r="B29" s="68" t="s">
        <v>180</v>
      </c>
      <c r="F29" s="59" t="s">
        <v>181</v>
      </c>
      <c r="H29" s="113" t="s">
        <v>182</v>
      </c>
    </row>
    <row r="30" spans="2:8" x14ac:dyDescent="0.3">
      <c r="B30" s="68" t="s">
        <v>183</v>
      </c>
      <c r="F30" s="57" t="s">
        <v>184</v>
      </c>
      <c r="H30" s="111" t="s">
        <v>185</v>
      </c>
    </row>
    <row r="31" spans="2:8" x14ac:dyDescent="0.3">
      <c r="B31" s="68" t="s">
        <v>186</v>
      </c>
      <c r="F31" s="59" t="s">
        <v>187</v>
      </c>
      <c r="H31" s="112" t="s">
        <v>188</v>
      </c>
    </row>
    <row r="32" spans="2:8" x14ac:dyDescent="0.3">
      <c r="B32" s="68" t="s">
        <v>189</v>
      </c>
      <c r="F32" s="57" t="s">
        <v>190</v>
      </c>
      <c r="H32" s="71" t="s">
        <v>191</v>
      </c>
    </row>
    <row r="33" spans="2:8" x14ac:dyDescent="0.3">
      <c r="B33" s="68" t="s">
        <v>192</v>
      </c>
      <c r="F33" s="59" t="s">
        <v>193</v>
      </c>
      <c r="H33" s="71" t="s">
        <v>194</v>
      </c>
    </row>
    <row r="34" spans="2:8" x14ac:dyDescent="0.3">
      <c r="B34" s="68" t="s">
        <v>195</v>
      </c>
      <c r="F34" s="57" t="s">
        <v>196</v>
      </c>
      <c r="H34" s="114" t="s">
        <v>197</v>
      </c>
    </row>
    <row r="35" spans="2:8" x14ac:dyDescent="0.3">
      <c r="B35" s="68" t="s">
        <v>198</v>
      </c>
      <c r="F35" s="59" t="s">
        <v>199</v>
      </c>
      <c r="H35" s="113" t="s">
        <v>200</v>
      </c>
    </row>
    <row r="36" spans="2:8" x14ac:dyDescent="0.3">
      <c r="B36" s="68" t="s">
        <v>201</v>
      </c>
      <c r="F36" s="57" t="s">
        <v>202</v>
      </c>
      <c r="H36" s="104" t="s">
        <v>203</v>
      </c>
    </row>
    <row r="37" spans="2:8" x14ac:dyDescent="0.3">
      <c r="B37" s="68" t="s">
        <v>204</v>
      </c>
      <c r="F37" s="57" t="s">
        <v>205</v>
      </c>
      <c r="H37" s="71" t="s">
        <v>206</v>
      </c>
    </row>
    <row r="38" spans="2:8" x14ac:dyDescent="0.3">
      <c r="B38" s="68" t="s">
        <v>207</v>
      </c>
      <c r="F38" s="57" t="s">
        <v>37</v>
      </c>
      <c r="H38" s="111" t="s">
        <v>208</v>
      </c>
    </row>
    <row r="39" spans="2:8" x14ac:dyDescent="0.3">
      <c r="B39" s="68" t="s">
        <v>209</v>
      </c>
      <c r="F39" s="57" t="s">
        <v>210</v>
      </c>
      <c r="H39" s="113" t="s">
        <v>211</v>
      </c>
    </row>
    <row r="40" spans="2:8" x14ac:dyDescent="0.3">
      <c r="B40" s="68" t="s">
        <v>212</v>
      </c>
      <c r="H40" s="114" t="s">
        <v>213</v>
      </c>
    </row>
    <row r="41" spans="2:8" x14ac:dyDescent="0.3">
      <c r="B41" s="64"/>
      <c r="D41" s="65"/>
      <c r="H41" s="72" t="s">
        <v>214</v>
      </c>
    </row>
    <row r="42" spans="2:8" x14ac:dyDescent="0.3">
      <c r="B42" s="62"/>
      <c r="H42" s="111" t="s">
        <v>215</v>
      </c>
    </row>
    <row r="43" spans="2:8" x14ac:dyDescent="0.3">
      <c r="H43" s="113" t="s">
        <v>216</v>
      </c>
    </row>
    <row r="44" spans="2:8" ht="27.6" x14ac:dyDescent="0.3">
      <c r="B44" s="63"/>
      <c r="H44" s="111" t="s">
        <v>217</v>
      </c>
    </row>
    <row r="45" spans="2:8" x14ac:dyDescent="0.3">
      <c r="H45" s="71" t="s">
        <v>218</v>
      </c>
    </row>
    <row r="46" spans="2:8" x14ac:dyDescent="0.3">
      <c r="H46" s="115" t="s">
        <v>219</v>
      </c>
    </row>
    <row r="47" spans="2:8" x14ac:dyDescent="0.3">
      <c r="B47" s="63"/>
      <c r="H47" s="114" t="s">
        <v>220</v>
      </c>
    </row>
    <row r="48" spans="2:8" x14ac:dyDescent="0.3">
      <c r="H48" s="116" t="s">
        <v>221</v>
      </c>
    </row>
    <row r="49" spans="8:8" x14ac:dyDescent="0.3">
      <c r="H49" s="102" t="s">
        <v>222</v>
      </c>
    </row>
    <row r="50" spans="8:8" x14ac:dyDescent="0.3">
      <c r="H50" s="109" t="s">
        <v>223</v>
      </c>
    </row>
    <row r="51" spans="8:8" x14ac:dyDescent="0.3">
      <c r="H51" s="113" t="s">
        <v>224</v>
      </c>
    </row>
    <row r="52" spans="8:8" x14ac:dyDescent="0.3">
      <c r="H52" s="72" t="s">
        <v>225</v>
      </c>
    </row>
    <row r="53" spans="8:8" x14ac:dyDescent="0.3">
      <c r="H53" s="114" t="s">
        <v>226</v>
      </c>
    </row>
    <row r="54" spans="8:8" x14ac:dyDescent="0.3">
      <c r="H54" s="72" t="s">
        <v>227</v>
      </c>
    </row>
    <row r="55" spans="8:8" x14ac:dyDescent="0.3">
      <c r="H55" s="114" t="s">
        <v>228</v>
      </c>
    </row>
    <row r="56" spans="8:8" x14ac:dyDescent="0.3">
      <c r="H56" s="72" t="s">
        <v>229</v>
      </c>
    </row>
    <row r="57" spans="8:8" x14ac:dyDescent="0.3">
      <c r="H57" s="114" t="s">
        <v>230</v>
      </c>
    </row>
    <row r="58" spans="8:8" x14ac:dyDescent="0.3">
      <c r="H58" s="71" t="s">
        <v>231</v>
      </c>
    </row>
    <row r="59" spans="8:8" x14ac:dyDescent="0.3">
      <c r="H59" s="114" t="s">
        <v>232</v>
      </c>
    </row>
    <row r="60" spans="8:8" x14ac:dyDescent="0.3">
      <c r="H60" s="71" t="s">
        <v>233</v>
      </c>
    </row>
    <row r="61" spans="8:8" x14ac:dyDescent="0.3">
      <c r="H61" s="117" t="s">
        <v>234</v>
      </c>
    </row>
    <row r="62" spans="8:8" x14ac:dyDescent="0.3">
      <c r="H62" s="111" t="s">
        <v>235</v>
      </c>
    </row>
    <row r="63" spans="8:8" x14ac:dyDescent="0.3">
      <c r="H63" s="114" t="s">
        <v>236</v>
      </c>
    </row>
    <row r="64" spans="8:8" x14ac:dyDescent="0.3">
      <c r="H64" s="113" t="s">
        <v>237</v>
      </c>
    </row>
    <row r="65" spans="8:8" x14ac:dyDescent="0.3">
      <c r="H65" s="111" t="s">
        <v>238</v>
      </c>
    </row>
    <row r="66" spans="8:8" x14ac:dyDescent="0.3">
      <c r="H66" s="72" t="s">
        <v>239</v>
      </c>
    </row>
    <row r="67" spans="8:8" x14ac:dyDescent="0.3">
      <c r="H67" s="114" t="s">
        <v>240</v>
      </c>
    </row>
    <row r="68" spans="8:8" x14ac:dyDescent="0.3">
      <c r="H68" s="118" t="s">
        <v>241</v>
      </c>
    </row>
    <row r="69" spans="8:8" x14ac:dyDescent="0.3">
      <c r="H69" s="71" t="s">
        <v>242</v>
      </c>
    </row>
    <row r="70" spans="8:8" x14ac:dyDescent="0.3">
      <c r="H70" s="112" t="s">
        <v>243</v>
      </c>
    </row>
    <row r="71" spans="8:8" x14ac:dyDescent="0.3">
      <c r="H71" s="71" t="s">
        <v>244</v>
      </c>
    </row>
    <row r="72" spans="8:8" x14ac:dyDescent="0.3">
      <c r="H72" s="112" t="s">
        <v>245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FF2A99-BBB0-4F1F-97DD-3C0684ECE3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63662E-2903-4C51-95D9-98196CCFA5A0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3.xml><?xml version="1.0" encoding="utf-8"?>
<ds:datastoreItem xmlns:ds="http://schemas.openxmlformats.org/officeDocument/2006/customXml" ds:itemID="{F98C4ADC-81D3-493D-88D0-D4516A65CB2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Ernest Mudau</cp:lastModifiedBy>
  <cp:revision/>
  <dcterms:created xsi:type="dcterms:W3CDTF">2020-04-02T09:04:10Z</dcterms:created>
  <dcterms:modified xsi:type="dcterms:W3CDTF">2025-05-30T15:59:07Z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