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northerndata.sharepoint.com/sites/SambeGraduate2025/Shared Documents/Graduates/Time Sheet/March 2025/Thabang Mothapo Timesheet/"/>
    </mc:Choice>
  </mc:AlternateContent>
  <xr:revisionPtr revIDLastSave="0" documentId="8_{2662FBAF-E989-40D4-A446-125B78479ACD}" xr6:coauthVersionLast="47" xr6:coauthVersionMax="47" xr10:uidLastSave="{00000000-0000-0000-0000-000000000000}"/>
  <bookViews>
    <workbookView xWindow="-108" yWindow="-108" windowWidth="23256" windowHeight="12456" firstSheet="5" activeTab="5" xr2:uid="{1C8F8026-B005-4B08-94D3-371A77F74D8F}"/>
  </bookViews>
  <sheets>
    <sheet name="Oct" sheetId="10" r:id="rId1"/>
    <sheet name="Nov" sheetId="1" r:id="rId2"/>
    <sheet name="Dec" sheetId="3" r:id="rId3"/>
    <sheet name="Jan" sheetId="4" r:id="rId4"/>
    <sheet name="Feb" sheetId="5" r:id="rId5"/>
    <sheet name="Mar" sheetId="6" r:id="rId6"/>
    <sheet name="Expense Claim" sheetId="8" r:id="rId7"/>
    <sheet name="Leave" sheetId="9" r:id="rId8"/>
    <sheet name="Key" sheetId="2"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3" i="6" l="1"/>
  <c r="H124" i="6"/>
  <c r="H126" i="6"/>
  <c r="H127" i="6"/>
  <c r="H125" i="6"/>
  <c r="H116" i="6"/>
  <c r="H117" i="6"/>
  <c r="H118" i="6"/>
  <c r="H119" i="6"/>
  <c r="H120" i="6"/>
  <c r="H128" i="6"/>
  <c r="H115" i="6"/>
  <c r="H103" i="6"/>
  <c r="H104" i="6"/>
  <c r="H105" i="6"/>
  <c r="H101" i="6"/>
  <c r="H102" i="6"/>
  <c r="H107" i="6"/>
  <c r="H108" i="6"/>
  <c r="H109" i="6"/>
  <c r="H110" i="6"/>
  <c r="H111" i="6"/>
  <c r="H112" i="6"/>
  <c r="H113" i="6"/>
  <c r="H114" i="6"/>
  <c r="H96" i="6"/>
  <c r="H97" i="6"/>
  <c r="H98" i="6"/>
  <c r="H95" i="6"/>
  <c r="H94" i="6"/>
  <c r="H86" i="6"/>
  <c r="H87" i="6"/>
  <c r="H88" i="6"/>
  <c r="H89" i="6"/>
  <c r="H90" i="6"/>
  <c r="H82" i="6"/>
  <c r="H83" i="6"/>
  <c r="H84" i="6"/>
  <c r="H81" i="6"/>
  <c r="H79" i="6"/>
  <c r="H78" i="6"/>
  <c r="H77" i="6"/>
  <c r="H76" i="6"/>
  <c r="H74" i="6"/>
  <c r="H73" i="6"/>
  <c r="H72" i="6"/>
  <c r="H71" i="6"/>
  <c r="H66" i="6"/>
  <c r="H65" i="6"/>
  <c r="H64" i="6"/>
  <c r="H63" i="6"/>
  <c r="H62"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12" i="6"/>
  <c r="H13" i="6"/>
  <c r="H14" i="6"/>
  <c r="H10" i="6"/>
  <c r="H11" i="6"/>
  <c r="H15" i="5"/>
  <c r="H16" i="5"/>
  <c r="H17" i="5"/>
  <c r="H18" i="5"/>
  <c r="H19" i="5"/>
  <c r="H20" i="5"/>
  <c r="H21" i="5"/>
  <c r="H22" i="5"/>
  <c r="H23" i="5"/>
  <c r="H24" i="5"/>
  <c r="H25" i="5"/>
  <c r="H26" i="5"/>
  <c r="H27" i="5"/>
  <c r="H28" i="5"/>
  <c r="H29" i="5"/>
  <c r="H30" i="5"/>
  <c r="H31" i="5"/>
  <c r="H32" i="5"/>
  <c r="H33" i="5"/>
  <c r="H34" i="5"/>
  <c r="H35" i="5"/>
  <c r="H36" i="5"/>
  <c r="H10" i="5"/>
  <c r="H9" i="5"/>
  <c r="H39" i="4"/>
  <c r="H15" i="1"/>
  <c r="D14" i="9"/>
  <c r="F17" i="8"/>
  <c r="B6" i="8" s="1"/>
  <c r="F137" i="6"/>
  <c r="F45" i="10"/>
  <c r="H9" i="10" l="1"/>
  <c r="F44" i="10" s="1"/>
  <c r="F41"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4"/>
  <c r="H31" i="3"/>
  <c r="F44" i="1"/>
  <c r="F46" i="10" l="1"/>
  <c r="B6" i="10"/>
  <c r="H12" i="4"/>
  <c r="F45" i="4"/>
  <c r="H10" i="4"/>
  <c r="F44" i="4" s="1"/>
  <c r="F41" i="4"/>
  <c r="H11" i="4"/>
  <c r="H32" i="3"/>
  <c r="H39" i="3"/>
  <c r="H11" i="1"/>
  <c r="H9" i="6"/>
  <c r="H9" i="3"/>
  <c r="H9" i="1" l="1"/>
  <c r="F43" i="1" s="1"/>
  <c r="H17" i="4"/>
  <c r="H18" i="4"/>
  <c r="H16" i="4"/>
  <c r="H15" i="4"/>
  <c r="H14" i="4"/>
  <c r="H13" i="4"/>
  <c r="H38" i="3"/>
  <c r="H37" i="3"/>
  <c r="H36" i="3"/>
  <c r="H67" i="6" l="1"/>
  <c r="H68" i="6"/>
  <c r="H69" i="6"/>
  <c r="H70" i="6"/>
  <c r="H75" i="6"/>
  <c r="H80" i="6"/>
  <c r="H85" i="6"/>
  <c r="H99" i="6"/>
  <c r="H100" i="6"/>
  <c r="H106" i="6"/>
  <c r="H13" i="5"/>
  <c r="H14"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F45" i="3" s="1"/>
  <c r="H25" i="3"/>
  <c r="H26" i="3"/>
  <c r="H27" i="3"/>
  <c r="H28" i="3"/>
  <c r="H29" i="3"/>
  <c r="H30" i="3"/>
  <c r="H33" i="3"/>
  <c r="H34" i="3"/>
  <c r="H35" i="3"/>
  <c r="H10" i="1"/>
  <c r="H12" i="1"/>
  <c r="H13" i="1"/>
  <c r="H14" i="1"/>
  <c r="H16" i="1"/>
  <c r="H17" i="1"/>
  <c r="H18" i="1"/>
  <c r="H19" i="1"/>
  <c r="H20" i="1"/>
  <c r="H21" i="1"/>
  <c r="H22" i="1"/>
  <c r="H23" i="1"/>
  <c r="H24" i="1"/>
  <c r="H25" i="1"/>
  <c r="H26" i="1"/>
  <c r="H27" i="1"/>
  <c r="H28" i="1"/>
  <c r="H29" i="1"/>
  <c r="H30" i="1"/>
  <c r="H31" i="1"/>
  <c r="H32" i="1"/>
  <c r="H33" i="1"/>
  <c r="H34" i="1"/>
  <c r="H35" i="1"/>
  <c r="H36" i="1"/>
  <c r="H37" i="1"/>
  <c r="H38" i="1"/>
  <c r="F41" i="5" l="1"/>
  <c r="F134" i="6"/>
  <c r="F138" i="6"/>
  <c r="H10" i="3"/>
  <c r="F44" i="3" s="1"/>
  <c r="H11" i="3"/>
  <c r="H12" i="3"/>
  <c r="H13" i="3"/>
  <c r="F38" i="5"/>
  <c r="F41" i="3"/>
  <c r="F40" i="1"/>
  <c r="F46" i="4" l="1"/>
  <c r="F139" i="6"/>
  <c r="B6" i="6"/>
  <c r="B6" i="5"/>
  <c r="B6" i="4"/>
  <c r="F46" i="3"/>
  <c r="B6" i="3"/>
  <c r="F45" i="1"/>
  <c r="B6" i="1"/>
  <c r="F42" i="5"/>
  <c r="F43" i="5" s="1"/>
</calcChain>
</file>

<file path=xl/sharedStrings.xml><?xml version="1.0" encoding="utf-8"?>
<sst xmlns="http://schemas.openxmlformats.org/spreadsheetml/2006/main" count="1240" uniqueCount="312">
  <si>
    <t>Consultant</t>
  </si>
  <si>
    <t>Example</t>
  </si>
  <si>
    <t>Total Billable Hours</t>
  </si>
  <si>
    <t>Date</t>
  </si>
  <si>
    <t>D of Week</t>
  </si>
  <si>
    <t>Client</t>
  </si>
  <si>
    <t>Client Project Name</t>
  </si>
  <si>
    <t>Description</t>
  </si>
  <si>
    <t>Billable or Non Billable</t>
  </si>
  <si>
    <t>Comments</t>
  </si>
  <si>
    <t>Total Hours</t>
  </si>
  <si>
    <t>Start Time</t>
  </si>
  <si>
    <t>End Time</t>
  </si>
  <si>
    <t>Tuesday</t>
  </si>
  <si>
    <t>Internal Sambe</t>
  </si>
  <si>
    <t>.NET code</t>
  </si>
  <si>
    <t>Billable</t>
  </si>
  <si>
    <t>Detailed Description of task(s) done</t>
  </si>
  <si>
    <t>Wednesday</t>
  </si>
  <si>
    <t>Thursday</t>
  </si>
  <si>
    <t>Friday</t>
  </si>
  <si>
    <t>Saturday</t>
  </si>
  <si>
    <t>Sunday</t>
  </si>
  <si>
    <t>Monday</t>
  </si>
  <si>
    <t>Forcasted Hours</t>
  </si>
  <si>
    <t>Forcasted Work Days this month</t>
  </si>
  <si>
    <t>Line Manager :</t>
  </si>
  <si>
    <t>Billable Hours</t>
  </si>
  <si>
    <t>Contractor:</t>
  </si>
  <si>
    <t>Non Billable Hours</t>
  </si>
  <si>
    <t>Total of All Hours</t>
  </si>
  <si>
    <t>Plus: Hours worked, not claimed</t>
  </si>
  <si>
    <t>Public Holiday</t>
  </si>
  <si>
    <t>Non-Billable</t>
  </si>
  <si>
    <t>Day of Reconciliation</t>
  </si>
  <si>
    <t>Christmas</t>
  </si>
  <si>
    <t>Boxing Day</t>
  </si>
  <si>
    <t>Public holiday</t>
  </si>
  <si>
    <t>Graduate programme</t>
  </si>
  <si>
    <t>Training</t>
  </si>
  <si>
    <t>I attended a meeting from 08:30 -10:00. discussed Confluence and given tasks(we were asked to do a research on Confluence, Naming Conventions, Version Control Systems, Documentation, Documentation in Software Development and Project Management). I started working on my research, I went out for lunch for 12:00-13:00. I attended a meeting at 16:00-17:00</t>
  </si>
  <si>
    <t>I attended a stand-up meeting with Clement and team from 08:30-09:00. I worked on the documentation of my reasearch on Confluence about the task that was given on the previous Friday. I went to lunch break from 12:00-13:00. I attended another meeting with Clement, Bongani and team from 16:00-18:20. In that meeting we presented a little bit about how we understand the research. We were given another task to do(Reasearch on DevOps, Databases and Bugs.</t>
  </si>
  <si>
    <t>I attended a stand-up meeting with Clement and team(retrospective meeting). During the  course of the day I finished doing my research and prepared for the presentation. I stepped out for lunch from 12:00-13:00. I attended a meeting with Clement, Bongani and team from 16:00-17:50. We were given a task to research on Git and Github.</t>
  </si>
  <si>
    <t>I attended a stand-up meeting with Clement and team from 08:30-09:00. I worked on the documentation of my reasearch on Confluence about the task that was given on the previous Friday. I went to lunch break from 12:00-13:00. I attended another meeting with Clement, Bongani and team from 16:00-18:15.. we were given a task to research on Kaizen, SQL and noSQL, cloud computing and project management. We have created groups of 5 to help one another.</t>
  </si>
  <si>
    <t>I attended a stand-up meeting from 08:30-09:00. I attended a meeting with my new group to discuss about the research from 09:30- 10:45, I attended another meeting with Clement and team to discuss and present Project management task. I went to lunch break from 12:00-13:00. I attended another meeting with Bongani, Clement and team at 16:00-17:35. We were given a task to get familiar with Jira.</t>
  </si>
  <si>
    <t>I attended a stand-up meeting from 08:30-09:00. I attended another meeting with my new small group to discuss abot Jira from 10:15-11:00. I went to lunch break from 12:00-13:00. I attended another meeting with my small group from 15:00-15:45 to discuss about the challenges we were facing. I attended another meeting with Bongani, Clement and team at 16:00-17:45.</t>
  </si>
  <si>
    <t>I attended a stand-up meeting with Clement and Team from 08:30 - 10:30 discussing Jira and Confluence. Alao on how to install SQL Server and SSMS. I continued on until I went to lunch at 12:00 - 13:00. I had another catch up meeting with Clement and Team at 14:00 - 14:30.  I attended the last meeting with Bongani, Clement and team at 16:-17:20 where we were discussing how to fix or connect Confluence with Jira, and to create a person and team space/ project. We were given a task to play around with Jira and Confluence and understand it. , and also download SQL Server Developer and SQL Server Management.</t>
  </si>
  <si>
    <t>I attended a stand-up meeting from 08:30-09:00. I continued with downloading the SQL and played along with Github.I went to lunch at 12:00-13:00 and joined a checkup meeting from 13:00-14:00. I attended my lst meeting at 16:00-17:20. We were asked if the tasks given was done and given another task to finish(OLAP vs OLTP, ETL vs ELT, ACID Properties and Transactional Database. They gave us SQL tutorial video link to watch and follow up.</t>
  </si>
  <si>
    <t>I attended a stand-up meeting at 08:30-09:30. We were asked for feedback on what we were studying on the previous day and continued on the work of the day. We then had another catch-up meeting at 11:00-12:00 checking how far we were with our work. I went out for lunch at 12:00-13_00. Then I continued with my work until I attended another meeting with Bongani, Clement and team at 16:00-17:45. Our mentors checked if we have done our work done. We were give a task to research on Serialization and understand it better.</t>
  </si>
  <si>
    <t xml:space="preserve">I attended a morning stand-up meeting at 08:30-09:00, We were asked about how far we were with the given tasks and blockers we facing and needs to be done to change or fix that. I continued to finish with my research during the day about the task. We had another catch-up meeting with Clement at 11:00-12:00. I stepped out for lunch at 12:00-13:00. After lunch I continued with my work until I attended the last meeting at 16:00-17:40, we discussed about OLAP vs OLTP, Serialization and deserialization. We were given a task to research and understand more on ETL and ELT. We were also asked to keep track of the workflow of your work. </t>
  </si>
  <si>
    <t xml:space="preserve">I attended a stand-up meeting with Clement, Bongani and team. We were  told to finish up with the task of this week, complete the SQL tutorial video, document our work, check on Github Actions and encryption. I continued with my work, watching SQL playlists and did the research. I went to lunch at 12:00-13:00, and then came back to carry on with my work of the day. I attended a meeting at 16:00-17:00 where we were asked about our understanding on the task we were given. </t>
  </si>
  <si>
    <t xml:space="preserve">I attended a morning stand-up meeting with Clement and team at 8:30-09:00. We discussed a little bit of Github Actions. We were given a task of the day(Fundamental in Excel, SQL Basics). We had a check up meeting at 13:00-14:00, Clement was basically clarifying on the email he sent about the leave issue. We had another meeting at 16:00-17:15. We discussed a bit about the task that was given on a previous friday. We were told to do a research on microservice, different types of deployment strategies. </t>
  </si>
  <si>
    <t>I attended a stand-up meeting at 8:30-9:00. I had a one-on-one session with Clement explaining my blockers to him. I attended a catch up meeting at 11:00-12:00 where they were checking how far we went. I went to lunch at 12:00-13:00. After lunch I continued with my tasks. I attended another meeting at 16:00-17:15 with both Clement, Bongani and team. discussed ELT and ETL. We were given a task to understand Github Actions and how to do it practically.</t>
  </si>
  <si>
    <t>I attended a stand-up meeting at 08:30-09:15. Checking where we were and what were currently doing. I also attended another meeting with my small team(its name is Code Crusauders) at 10:00-10:20, we arranged to have  another meeting at 15:00. I went to lunch at 12:00-13:00. After lunch I continued with my work until I stepped in a meeting with my team at 15:00. We discussed the work together and got corrected where we were wrong. I attended another meeting at 16:00-17:20. The meeting was about the discussion of GithubAction.</t>
  </si>
  <si>
    <t>I attended a stand up meeting at 08:30-09:00. I continued with my work of the day(Watching excel course and doing it practically) I went to lunch at 12:00-13:00. After lunch I continued with my task. I joined the late meeting at 16:00-17:30. We showed our work, and discussed about Cluster and distributed systems. We were also given a task to look more onto these terms.</t>
  </si>
  <si>
    <t xml:space="preserve">I attended a stand up meeting at 08:30-09:15. We discussed about API Gateway, and little about microsoft azure. I continued with my Excel. I went to lunch at 12:00-13:00. From there I kept on doing my work. I joined the 16:00 meeting and jumped off to the other meeting with Shaila and Angela for 30 minutes(about interview preparations). I joined the late meeting with Bongani, Clement and team until 17:30. </t>
  </si>
  <si>
    <t xml:space="preserve">Contractor: </t>
  </si>
  <si>
    <t>Thabang</t>
  </si>
  <si>
    <t>Attended a stand-up meeting, discussed about the work that was given last friday. We were given a task to look at(Fundamentals of Python, Pandas and Numpy, Fundamentals of Excel, Microsoft SQL Server Performance tuning essentials and Azure SQL).</t>
  </si>
  <si>
    <t>Started looking at Microsoft SQL Server</t>
  </si>
  <si>
    <t>Continued with my work</t>
  </si>
  <si>
    <t>Attended a check-in meeting</t>
  </si>
  <si>
    <t>Continued with my work(Watching given videos on SQL)</t>
  </si>
  <si>
    <t>Attended a meeting, We were discussing about Distributed and Cluster. Then we were also given a work to complete and understand the concepts(Latency, Throughput, IOPS(input/output operations per second) and Bandwidth).</t>
  </si>
  <si>
    <t>Attended a stand-up meeting, We were asked for feedback on what we were studying on the previous day.</t>
  </si>
  <si>
    <t>Attended a sync meeting, were reminded to update our work</t>
  </si>
  <si>
    <t>Continued with my work(watching coursera videos about Microsoft SQL Azure and reverting back to Excel to understand it better)</t>
  </si>
  <si>
    <t xml:space="preserve">Attended a meeting,  were we discussed about Fundamentals of python </t>
  </si>
  <si>
    <t>Attended a stand-up meeting, we said blockers and how far we were with our works.</t>
  </si>
  <si>
    <t>Went back to my work(completed the Azure SQL course and moved to microsoft SQL Server Performance tuning)</t>
  </si>
  <si>
    <t>Continued where I left off</t>
  </si>
  <si>
    <t>Attended a meeting, discussed about Excel and were given a project that is due on a Monday( Use of Ngrok)</t>
  </si>
  <si>
    <t>Attended a stand-up meeting</t>
  </si>
  <si>
    <t>Watched the coursera course on Fundamentals of Python</t>
  </si>
  <si>
    <t>Documented some of my work on confluence</t>
  </si>
  <si>
    <t>Finished my documenting, continued watching coursera</t>
  </si>
  <si>
    <t>Attended the meeting, Bongani explained about the Udemy course and were told to start with it.</t>
  </si>
  <si>
    <t>Attended a stand-up meeting, discussed the project that were given</t>
  </si>
  <si>
    <t>Started with my udemy course(Complete microsoft SQL Server Database).</t>
  </si>
  <si>
    <t>Attended a meeting, discussed about fixed mindset and growth mindset and a little about the given project.</t>
  </si>
  <si>
    <t>Started with the Udemy course, watching videos and taking some notes</t>
  </si>
  <si>
    <t xml:space="preserve">Attended a catch-up meeting </t>
  </si>
  <si>
    <t xml:space="preserve">Continued watching the Udemy course </t>
  </si>
  <si>
    <t>Attended a meeting with Clement and Bongani</t>
  </si>
  <si>
    <t>Started with my work of the day</t>
  </si>
  <si>
    <t>Continued where I left off before lunch break</t>
  </si>
  <si>
    <t>Attended a meeting, Bongani and Clement checked our work</t>
  </si>
  <si>
    <t xml:space="preserve">Attended a stand-up meeting </t>
  </si>
  <si>
    <t>Watched the Udemy videos</t>
  </si>
  <si>
    <t>Attended a progress meeting, Clement checked our work</t>
  </si>
  <si>
    <t>Continued watching working on the course</t>
  </si>
  <si>
    <t>Attended a meeting, discussed the section 4 and 5 part of Udemy course</t>
  </si>
  <si>
    <t>Attended a stand-up meeting, Clement checking out if we encountering any blocker.</t>
  </si>
  <si>
    <t>Joined a call with Lucky, basically helping me with the problems I had with Github.</t>
  </si>
  <si>
    <t>Watched the Udemy video</t>
  </si>
  <si>
    <t>Joined a progress report meeting, Clement was basically checking how far we were</t>
  </si>
  <si>
    <t>Continued with my work( watching Udemy course Video)</t>
  </si>
  <si>
    <t>Jumped off to internal training meeting</t>
  </si>
  <si>
    <t>Went back to the daily meeting</t>
  </si>
  <si>
    <t>Had one on one session with Bongani</t>
  </si>
  <si>
    <t>Human Rights Day</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</si>
  <si>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</si>
  <si>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</si>
  <si>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</si>
  <si>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</si>
  <si>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</si>
  <si>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</si>
  <si>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</si>
  <si>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</si>
  <si>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</si>
  <si>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</si>
  <si>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</si>
  <si>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</si>
  <si>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</si>
  <si>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</si>
  <si>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</si>
  <si>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</si>
  <si>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</si>
  <si>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</si>
  <si>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</si>
  <si>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</si>
  <si>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</si>
  <si>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</si>
  <si>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</si>
  <si>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</si>
  <si>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</si>
  <si>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</si>
  <si>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</si>
  <si>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ADVTech</t>
  </si>
  <si>
    <t>Recording Cvs on Workbook Sheet</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</si>
  <si>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</si>
  <si>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</si>
  <si>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</si>
  <si>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</si>
  <si>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</si>
  <si>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</si>
  <si>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</si>
  <si>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</si>
  <si>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</si>
  <si>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</si>
  <si>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</si>
  <si>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</si>
  <si>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</si>
  <si>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</si>
  <si>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</si>
  <si>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</si>
  <si>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</si>
  <si>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</si>
  <si>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</si>
  <si>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</si>
  <si>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</si>
  <si>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</si>
  <si>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</si>
  <si>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</si>
  <si>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</si>
  <si>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</si>
  <si>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</si>
  <si>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</si>
  <si>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</si>
  <si>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</si>
  <si>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</si>
  <si>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</si>
  <si>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</si>
  <si>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</si>
  <si>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</si>
  <si>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</si>
  <si>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</si>
  <si>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</si>
  <si>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</si>
  <si>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</si>
  <si>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</si>
  <si>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</si>
  <si>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</si>
  <si>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</si>
  <si>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</si>
  <si>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</si>
  <si>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</si>
  <si>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</si>
  <si>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</si>
  <si>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</si>
  <si>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</si>
  <si>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</si>
  <si>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</si>
  <si>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</si>
  <si>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</si>
  <si>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</si>
  <si>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</si>
  <si>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Meeting</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</si>
  <si>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</si>
  <si>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</si>
  <si>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</si>
  <si>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</si>
  <si>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</si>
  <si>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</si>
  <si>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</si>
  <si>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</si>
  <si>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</si>
  <si>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</si>
  <si>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</si>
  <si>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</si>
  <si>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</si>
  <si>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</si>
  <si>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</si>
  <si>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</si>
  <si>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</si>
  <si>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</si>
  <si>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</si>
  <si>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</si>
  <si>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</si>
  <si>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</si>
  <si>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</si>
  <si>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</si>
  <si>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</si>
  <si>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</si>
  <si>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</si>
  <si>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</si>
  <si>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</si>
  <si>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</si>
  <si>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</si>
  <si>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</si>
  <si>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</si>
  <si>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</si>
  <si>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</si>
  <si>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</si>
  <si>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</si>
  <si>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</si>
  <si>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</si>
  <si>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</si>
  <si>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</si>
  <si>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</si>
  <si>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</si>
  <si>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</si>
  <si>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</si>
  <si>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</si>
  <si>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</si>
  <si>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Study Leave</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</si>
  <si>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</si>
  <si>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</si>
  <si>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</si>
  <si>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</si>
  <si>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</si>
  <si>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</si>
  <si>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</si>
  <si>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</si>
  <si>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</si>
  <si>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</si>
  <si>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</si>
  <si>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</si>
  <si>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</si>
  <si>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</si>
  <si>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</si>
  <si>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</si>
  <si>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</si>
  <si>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</si>
  <si>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</si>
  <si>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</si>
  <si>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</si>
  <si>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</si>
  <si>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</si>
  <si>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</si>
  <si>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</si>
  <si>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</si>
  <si>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</si>
  <si>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</si>
  <si>
    <t>Attended a one on session with Lucky, He was helping understand contents</t>
  </si>
  <si>
    <t>Attended a progress report meeting</t>
  </si>
  <si>
    <t>Browsing on my work</t>
  </si>
  <si>
    <t>Attended another one on session with Lucky continuing where we left off</t>
  </si>
  <si>
    <t>Attended a meeting, Discussed about fixed and growth mindset</t>
  </si>
  <si>
    <t>Attended a stand up meeting</t>
  </si>
  <si>
    <t xml:space="preserve">Attended a report check meeting </t>
  </si>
  <si>
    <t>Had a session with Lucky, going through the work together</t>
  </si>
  <si>
    <t>Continued with my work(Watching udemy course)</t>
  </si>
  <si>
    <t>Attended a meeting, we discussed about Section 6 of the course</t>
  </si>
  <si>
    <t>Attended progress report meeting where Clement check ou work</t>
  </si>
  <si>
    <t xml:space="preserve">Attended a meeting. We discussed the rest of the sections that were left on Udemy </t>
  </si>
  <si>
    <t>Continued with my work. Doing my documentation</t>
  </si>
  <si>
    <t>Joined Virtual Library with Lucky to complete the project we were given</t>
  </si>
  <si>
    <t>Attended a session with Shaila, Angela and Bongani, There was talked about way of work</t>
  </si>
  <si>
    <t>Continued with my work, watching Github course</t>
  </si>
  <si>
    <t>Joined Virtual library with Lucky to go through the work together</t>
  </si>
  <si>
    <t>Attended Project report meeting</t>
  </si>
  <si>
    <t>Continued with my project</t>
  </si>
  <si>
    <t>Attended a meeting with Clement and Bongani discussing our work</t>
  </si>
  <si>
    <t>Watched Github Udemy Course</t>
  </si>
  <si>
    <t>Attended a progress report  meeting</t>
  </si>
  <si>
    <t>Attended a stand up meeting, were given a project that was due on Wednesday</t>
  </si>
  <si>
    <t>Pushing to finish my Gith Udemy course</t>
  </si>
  <si>
    <t>Attended a stand up meeting, Were given a project that’s due on Tuesday, the other one of Friday and a new course(Excel)</t>
  </si>
  <si>
    <t>Attended a meeting, we discussed about the Github course</t>
  </si>
  <si>
    <t>on-leave</t>
  </si>
  <si>
    <t>Continued with my project(SQL project)</t>
  </si>
  <si>
    <t>Had a meeting with Angela and Shaila</t>
  </si>
  <si>
    <t>Joined a virtual library with Lucky, trying to complete github automation project on multiple server</t>
  </si>
  <si>
    <t>Attended a progress report meeting with Clement</t>
  </si>
  <si>
    <t>Continued with the project</t>
  </si>
  <si>
    <t>Attended a second progress session</t>
  </si>
  <si>
    <t>continued with the automation project</t>
  </si>
  <si>
    <t>Attended a meeting, discussed about the project</t>
  </si>
  <si>
    <t>Attended a group meeting with Clement, Bongani and Code Crusader(mini group)</t>
  </si>
  <si>
    <t>Had a meeting with Lucky, fixing my CV</t>
  </si>
  <si>
    <t xml:space="preserve">Busy with my project(Automation project, exposing SQL Server to public) </t>
  </si>
  <si>
    <t xml:space="preserve">Attended a meeting </t>
  </si>
  <si>
    <t>Attended a meeting, Discussed the first part of the project.</t>
  </si>
  <si>
    <t xml:space="preserve">Attended a stand up meeting </t>
  </si>
  <si>
    <t xml:space="preserve">Attended a progress report meeting, Clement checked our work  </t>
  </si>
  <si>
    <t>Continued with my Excel Udemy course</t>
  </si>
  <si>
    <t>Watched Excel Udemy course</t>
  </si>
  <si>
    <t>Contnued with SSRS project</t>
  </si>
  <si>
    <t xml:space="preserve">Attended a progress report meeting  </t>
  </si>
  <si>
    <t>Attended a meeting, Disscused about SSRS project</t>
  </si>
  <si>
    <t>Attended a meeting with Bongani and Lucky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</si>
</sst>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4"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
      <sz val="10"/>
      <color rgb="FF000000"/>
      <name val="Verdana"/>
      <charset val="1"/>
    </font>
    <font>
      <sz val="10"/>
      <color rgb="FFFF0000"/>
      <name val="Verdana"/>
      <family val="2"/>
    </font>
    <font>
      <sz val="10"/>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9">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165" fontId="4" fillId="0" borderId="0" xfId="0" applyNumberFormat="1" applyFont="1"/>
    <xf numFmtId="165" fontId="4" fillId="0" borderId="0" xfId="0" applyNumberFormat="1" applyFont="1" applyAlignment="1">
      <alignment wrapText="1"/>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20" fontId="4" fillId="0" borderId="0" xfId="0" applyNumberFormat="1" applyFont="1"/>
    <xf numFmtId="0" fontId="21" fillId="0" borderId="0" xfId="0" applyFont="1"/>
    <xf numFmtId="0" fontId="21" fillId="0" borderId="0" xfId="0" applyFont="1" applyAlignment="1">
      <alignment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4" fillId="0" borderId="26" xfId="0" applyFont="1" applyBorder="1" applyAlignment="1">
      <alignment horizontal="left" vertical="center"/>
    </xf>
    <xf numFmtId="0" fontId="13" fillId="14" borderId="0" xfId="0" applyFont="1" applyFill="1" applyAlignment="1">
      <alignment horizontal="center"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xf numFmtId="0" fontId="22" fillId="6" borderId="0" xfId="0" applyFont="1" applyFill="1"/>
    <xf numFmtId="0" fontId="23" fillId="6" borderId="6" xfId="0" applyFont="1" applyFill="1" applyBorder="1" applyAlignment="1">
      <alignment wrapText="1"/>
    </xf>
    <xf numFmtId="165" fontId="23" fillId="6" borderId="6" xfId="0" applyNumberFormat="1" applyFont="1" applyFill="1" applyBorder="1" applyAlignment="1">
      <alignment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102" dataDxfId="101">
  <autoFilter ref="H2:H6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9"/>
  <sheetViews>
    <sheetView zoomScale="75" zoomScaleNormal="75" workbookViewId="0">
      <selection activeCell="A9" sqref="A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H5" s="40"/>
    </row>
    <row r="6" spans="1:10" x14ac:dyDescent="0.2">
      <c r="A6" s="37" t="s">
        <v>2</v>
      </c>
      <c r="B6" s="86">
        <f>F44</f>
        <v>0.33333333333333331</v>
      </c>
      <c r="C6" s="37"/>
      <c r="H6" s="40"/>
      <c r="J6" s="41"/>
    </row>
    <row r="7" spans="1:10" x14ac:dyDescent="0.2">
      <c r="A7" s="37"/>
      <c r="B7" s="46"/>
      <c r="C7" s="37"/>
      <c r="D7" s="37"/>
      <c r="E7" s="37"/>
      <c r="H7" s="40"/>
      <c r="J7" s="41"/>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22">
        <v>45566</v>
      </c>
      <c r="B9" s="22" t="s">
        <v>13</v>
      </c>
      <c r="C9" s="27" t="s">
        <v>14</v>
      </c>
      <c r="D9" s="27" t="s">
        <v>1</v>
      </c>
      <c r="E9" s="27" t="s">
        <v>15</v>
      </c>
      <c r="F9" s="27" t="s">
        <v>16</v>
      </c>
      <c r="G9" s="28" t="s">
        <v>17</v>
      </c>
      <c r="H9" s="29">
        <f t="shared" ref="H9" si="0">J9-I9</f>
        <v>0.33333333333333331</v>
      </c>
      <c r="I9" s="30">
        <v>0.33333333333333331</v>
      </c>
      <c r="J9" s="30">
        <v>0.66666666666666663</v>
      </c>
    </row>
    <row r="10" spans="1:10" x14ac:dyDescent="0.2">
      <c r="A10" s="22">
        <v>45567</v>
      </c>
      <c r="B10" s="22" t="s">
        <v>18</v>
      </c>
      <c r="C10" s="27"/>
      <c r="D10" s="27"/>
      <c r="E10" s="27"/>
      <c r="F10" s="27"/>
      <c r="G10" s="28"/>
      <c r="H10" s="29">
        <f t="shared" ref="H10:H39" si="1">J10-I10</f>
        <v>0</v>
      </c>
      <c r="I10" s="30"/>
      <c r="J10" s="30"/>
    </row>
    <row r="11" spans="1:10" x14ac:dyDescent="0.2">
      <c r="A11" s="22">
        <v>45568</v>
      </c>
      <c r="B11" s="22" t="s">
        <v>19</v>
      </c>
      <c r="C11" s="27"/>
      <c r="D11" s="27"/>
      <c r="E11" s="27"/>
      <c r="F11" s="27"/>
      <c r="G11" s="28"/>
      <c r="H11" s="29">
        <f t="shared" si="1"/>
        <v>0</v>
      </c>
      <c r="I11" s="30"/>
      <c r="J11" s="30"/>
    </row>
    <row r="12" spans="1:10" x14ac:dyDescent="0.2">
      <c r="A12" s="22">
        <v>45569</v>
      </c>
      <c r="B12" s="22" t="s">
        <v>20</v>
      </c>
      <c r="C12" s="27"/>
      <c r="D12" s="27"/>
      <c r="E12" s="27"/>
      <c r="F12" s="27"/>
      <c r="G12" s="28"/>
      <c r="H12" s="29">
        <f t="shared" si="1"/>
        <v>0</v>
      </c>
      <c r="I12" s="30"/>
      <c r="J12" s="30"/>
    </row>
    <row r="13" spans="1:10" x14ac:dyDescent="0.2">
      <c r="A13" s="31">
        <v>45570</v>
      </c>
      <c r="B13" s="31" t="s">
        <v>21</v>
      </c>
      <c r="C13" s="32"/>
      <c r="D13" s="32"/>
      <c r="E13" s="32"/>
      <c r="F13" s="32"/>
      <c r="G13" s="33"/>
      <c r="H13" s="34">
        <f t="shared" si="1"/>
        <v>0</v>
      </c>
      <c r="I13" s="35"/>
      <c r="J13" s="35"/>
    </row>
    <row r="14" spans="1:10" x14ac:dyDescent="0.2">
      <c r="A14" s="31">
        <v>45571</v>
      </c>
      <c r="B14" s="31" t="s">
        <v>22</v>
      </c>
      <c r="C14" s="32"/>
      <c r="D14" s="32"/>
      <c r="E14" s="32"/>
      <c r="F14" s="32"/>
      <c r="G14" s="33"/>
      <c r="H14" s="34">
        <f t="shared" si="1"/>
        <v>0</v>
      </c>
      <c r="I14" s="35"/>
      <c r="J14" s="35"/>
    </row>
    <row r="15" spans="1:10" x14ac:dyDescent="0.2">
      <c r="A15" s="22">
        <v>45572</v>
      </c>
      <c r="B15" s="22" t="s">
        <v>23</v>
      </c>
      <c r="C15" s="27"/>
      <c r="D15" s="27"/>
      <c r="E15" s="27"/>
      <c r="F15" s="27"/>
      <c r="G15" s="28"/>
      <c r="H15" s="29">
        <f t="shared" si="1"/>
        <v>0</v>
      </c>
      <c r="I15" s="30"/>
      <c r="J15" s="30"/>
    </row>
    <row r="16" spans="1:10" x14ac:dyDescent="0.2">
      <c r="A16" s="22">
        <v>45573</v>
      </c>
      <c r="B16" s="22" t="s">
        <v>13</v>
      </c>
      <c r="C16" s="27"/>
      <c r="D16" s="27"/>
      <c r="E16" s="27"/>
      <c r="F16" s="27"/>
      <c r="G16" s="28"/>
      <c r="H16" s="29">
        <f t="shared" si="1"/>
        <v>0</v>
      </c>
      <c r="I16" s="30"/>
      <c r="J16" s="30"/>
    </row>
    <row r="17" spans="1:10" x14ac:dyDescent="0.2">
      <c r="A17" s="22">
        <v>45574</v>
      </c>
      <c r="B17" s="22" t="s">
        <v>18</v>
      </c>
      <c r="C17" s="27"/>
      <c r="D17" s="27"/>
      <c r="E17" s="27"/>
      <c r="F17" s="27"/>
      <c r="G17" s="28"/>
      <c r="H17" s="29">
        <f t="shared" si="1"/>
        <v>0</v>
      </c>
      <c r="I17" s="30"/>
      <c r="J17" s="30"/>
    </row>
    <row r="18" spans="1:10" x14ac:dyDescent="0.2">
      <c r="A18" s="22">
        <v>45575</v>
      </c>
      <c r="B18" s="22" t="s">
        <v>19</v>
      </c>
      <c r="C18" s="27"/>
      <c r="D18" s="27"/>
      <c r="E18" s="27"/>
      <c r="F18" s="27"/>
      <c r="G18" s="28"/>
      <c r="H18" s="29">
        <f t="shared" si="1"/>
        <v>0</v>
      </c>
      <c r="I18" s="30"/>
      <c r="J18" s="30"/>
    </row>
    <row r="19" spans="1:10" x14ac:dyDescent="0.2">
      <c r="A19" s="22">
        <v>45576</v>
      </c>
      <c r="B19" s="22" t="s">
        <v>20</v>
      </c>
      <c r="C19" s="27"/>
      <c r="D19" s="27"/>
      <c r="E19" s="27"/>
      <c r="F19" s="27"/>
      <c r="G19" s="28"/>
      <c r="H19" s="29">
        <f t="shared" si="1"/>
        <v>0</v>
      </c>
      <c r="I19" s="30"/>
      <c r="J19" s="30"/>
    </row>
    <row r="20" spans="1:10" x14ac:dyDescent="0.2">
      <c r="A20" s="31">
        <v>45577</v>
      </c>
      <c r="B20" s="31" t="s">
        <v>21</v>
      </c>
      <c r="C20" s="32"/>
      <c r="D20" s="32"/>
      <c r="E20" s="32"/>
      <c r="F20" s="32"/>
      <c r="G20" s="33"/>
      <c r="H20" s="34">
        <f t="shared" si="1"/>
        <v>0</v>
      </c>
      <c r="I20" s="35"/>
      <c r="J20" s="35"/>
    </row>
    <row r="21" spans="1:10" x14ac:dyDescent="0.2">
      <c r="A21" s="31">
        <v>45578</v>
      </c>
      <c r="B21" s="31" t="s">
        <v>22</v>
      </c>
      <c r="C21" s="32"/>
      <c r="D21" s="32"/>
      <c r="E21" s="32"/>
      <c r="F21" s="32"/>
      <c r="G21" s="33"/>
      <c r="H21" s="34">
        <f t="shared" si="1"/>
        <v>0</v>
      </c>
      <c r="I21" s="35"/>
      <c r="J21" s="35"/>
    </row>
    <row r="22" spans="1:10" x14ac:dyDescent="0.2">
      <c r="A22" s="22">
        <v>45579</v>
      </c>
      <c r="B22" s="22" t="s">
        <v>23</v>
      </c>
      <c r="C22" s="27"/>
      <c r="D22" s="27"/>
      <c r="E22" s="27"/>
      <c r="F22" s="27"/>
      <c r="G22" s="28"/>
      <c r="H22" s="29">
        <f t="shared" si="1"/>
        <v>0</v>
      </c>
      <c r="I22" s="30"/>
      <c r="J22" s="30"/>
    </row>
    <row r="23" spans="1:10" x14ac:dyDescent="0.2">
      <c r="A23" s="22">
        <v>45580</v>
      </c>
      <c r="B23" s="22" t="s">
        <v>13</v>
      </c>
      <c r="C23" s="27"/>
      <c r="D23" s="27"/>
      <c r="E23" s="27"/>
      <c r="F23" s="27"/>
      <c r="G23" s="28"/>
      <c r="H23" s="29">
        <f t="shared" si="1"/>
        <v>0</v>
      </c>
      <c r="I23" s="30"/>
      <c r="J23" s="30"/>
    </row>
    <row r="24" spans="1:10" x14ac:dyDescent="0.2">
      <c r="A24" s="22">
        <v>45581</v>
      </c>
      <c r="B24" s="22" t="s">
        <v>18</v>
      </c>
      <c r="C24" s="27"/>
      <c r="D24" s="27"/>
      <c r="E24" s="27"/>
      <c r="F24" s="27"/>
      <c r="G24" s="28"/>
      <c r="H24" s="29">
        <f t="shared" si="1"/>
        <v>0</v>
      </c>
      <c r="I24" s="30"/>
      <c r="J24" s="30"/>
    </row>
    <row r="25" spans="1:10" x14ac:dyDescent="0.2">
      <c r="A25" s="22">
        <v>45582</v>
      </c>
      <c r="B25" s="22" t="s">
        <v>19</v>
      </c>
      <c r="C25" s="27"/>
      <c r="D25" s="27"/>
      <c r="E25" s="27"/>
      <c r="F25" s="27"/>
      <c r="G25" s="28"/>
      <c r="H25" s="29">
        <f t="shared" si="1"/>
        <v>0</v>
      </c>
      <c r="I25" s="30"/>
      <c r="J25" s="30"/>
    </row>
    <row r="26" spans="1:10" x14ac:dyDescent="0.2">
      <c r="A26" s="22">
        <v>45583</v>
      </c>
      <c r="B26" s="22" t="s">
        <v>20</v>
      </c>
      <c r="C26" s="27"/>
      <c r="D26" s="27"/>
      <c r="E26" s="27"/>
      <c r="F26" s="27"/>
      <c r="G26" s="28"/>
      <c r="H26" s="29">
        <f t="shared" si="1"/>
        <v>0</v>
      </c>
      <c r="I26" s="30"/>
      <c r="J26" s="30"/>
    </row>
    <row r="27" spans="1:10" x14ac:dyDescent="0.2">
      <c r="A27" s="31">
        <v>45584</v>
      </c>
      <c r="B27" s="31" t="s">
        <v>21</v>
      </c>
      <c r="C27" s="32"/>
      <c r="D27" s="32"/>
      <c r="E27" s="32"/>
      <c r="F27" s="32"/>
      <c r="G27" s="33"/>
      <c r="H27" s="34">
        <f t="shared" si="1"/>
        <v>0</v>
      </c>
      <c r="I27" s="35"/>
      <c r="J27" s="35"/>
    </row>
    <row r="28" spans="1:10" x14ac:dyDescent="0.2">
      <c r="A28" s="31">
        <v>45585</v>
      </c>
      <c r="B28" s="31" t="s">
        <v>22</v>
      </c>
      <c r="C28" s="32"/>
      <c r="D28" s="32"/>
      <c r="E28" s="32"/>
      <c r="F28" s="32"/>
      <c r="G28" s="33"/>
      <c r="H28" s="34">
        <f t="shared" si="1"/>
        <v>0</v>
      </c>
      <c r="I28" s="35"/>
      <c r="J28" s="35"/>
    </row>
    <row r="29" spans="1:10" x14ac:dyDescent="0.2">
      <c r="A29" s="22">
        <v>45586</v>
      </c>
      <c r="B29" s="22" t="s">
        <v>23</v>
      </c>
      <c r="C29" s="27"/>
      <c r="D29" s="27"/>
      <c r="E29" s="27"/>
      <c r="F29" s="27"/>
      <c r="G29" s="28"/>
      <c r="H29" s="29">
        <f t="shared" si="1"/>
        <v>0</v>
      </c>
      <c r="I29" s="30"/>
      <c r="J29" s="30"/>
    </row>
    <row r="30" spans="1:10" x14ac:dyDescent="0.2">
      <c r="A30" s="22">
        <v>45587</v>
      </c>
      <c r="B30" s="22" t="s">
        <v>13</v>
      </c>
      <c r="C30" s="27"/>
      <c r="D30" s="27"/>
      <c r="E30" s="27"/>
      <c r="F30" s="27"/>
      <c r="G30" s="28"/>
      <c r="H30" s="29">
        <f t="shared" si="1"/>
        <v>0</v>
      </c>
      <c r="I30" s="30"/>
      <c r="J30" s="30"/>
    </row>
    <row r="31" spans="1:10" x14ac:dyDescent="0.2">
      <c r="A31" s="22">
        <v>45588</v>
      </c>
      <c r="B31" s="22" t="s">
        <v>18</v>
      </c>
      <c r="C31" s="27"/>
      <c r="D31" s="27"/>
      <c r="E31" s="27"/>
      <c r="F31" s="27"/>
      <c r="G31" s="28"/>
      <c r="H31" s="29">
        <f t="shared" si="1"/>
        <v>0</v>
      </c>
      <c r="I31" s="30"/>
      <c r="J31" s="30"/>
    </row>
    <row r="32" spans="1:10" x14ac:dyDescent="0.2">
      <c r="A32" s="22">
        <v>45589</v>
      </c>
      <c r="B32" s="22" t="s">
        <v>19</v>
      </c>
      <c r="C32" s="27"/>
      <c r="D32" s="27"/>
      <c r="E32" s="27"/>
      <c r="F32" s="27"/>
      <c r="G32" s="28"/>
      <c r="H32" s="29">
        <f t="shared" si="1"/>
        <v>0</v>
      </c>
      <c r="I32" s="30"/>
      <c r="J32" s="30"/>
    </row>
    <row r="33" spans="1:10" x14ac:dyDescent="0.2">
      <c r="A33" s="22">
        <v>45590</v>
      </c>
      <c r="B33" s="22" t="s">
        <v>20</v>
      </c>
      <c r="C33" s="27"/>
      <c r="D33" s="27"/>
      <c r="E33" s="27"/>
      <c r="F33" s="27"/>
      <c r="G33" s="28"/>
      <c r="H33" s="29">
        <f t="shared" si="1"/>
        <v>0</v>
      </c>
      <c r="I33" s="30"/>
      <c r="J33" s="30"/>
    </row>
    <row r="34" spans="1:10" x14ac:dyDescent="0.2">
      <c r="A34" s="31">
        <v>45591</v>
      </c>
      <c r="B34" s="31" t="s">
        <v>21</v>
      </c>
      <c r="C34" s="32"/>
      <c r="D34" s="32"/>
      <c r="E34" s="32"/>
      <c r="F34" s="32"/>
      <c r="G34" s="33"/>
      <c r="H34" s="34">
        <f t="shared" si="1"/>
        <v>0</v>
      </c>
      <c r="I34" s="35"/>
      <c r="J34" s="35"/>
    </row>
    <row r="35" spans="1:10" x14ac:dyDescent="0.2">
      <c r="A35" s="31">
        <v>45592</v>
      </c>
      <c r="B35" s="31" t="s">
        <v>22</v>
      </c>
      <c r="C35" s="32"/>
      <c r="D35" s="32"/>
      <c r="E35" s="32"/>
      <c r="F35" s="32"/>
      <c r="G35" s="33"/>
      <c r="H35" s="34">
        <f t="shared" si="1"/>
        <v>0</v>
      </c>
      <c r="I35" s="35"/>
      <c r="J35" s="35"/>
    </row>
    <row r="36" spans="1:10" x14ac:dyDescent="0.2">
      <c r="A36" s="22">
        <v>45593</v>
      </c>
      <c r="B36" s="22" t="s">
        <v>23</v>
      </c>
      <c r="C36" s="27"/>
      <c r="D36" s="27"/>
      <c r="E36" s="27"/>
      <c r="F36" s="27"/>
      <c r="G36" s="28"/>
      <c r="H36" s="29">
        <f t="shared" si="1"/>
        <v>0</v>
      </c>
      <c r="I36" s="30"/>
      <c r="J36" s="30"/>
    </row>
    <row r="37" spans="1:10" x14ac:dyDescent="0.2">
      <c r="A37" s="22">
        <v>45594</v>
      </c>
      <c r="B37" s="22" t="s">
        <v>13</v>
      </c>
      <c r="C37" s="27"/>
      <c r="D37" s="27"/>
      <c r="E37" s="27"/>
      <c r="F37" s="27"/>
      <c r="G37" s="28"/>
      <c r="H37" s="29">
        <f t="shared" si="1"/>
        <v>0</v>
      </c>
      <c r="I37" s="30"/>
      <c r="J37" s="30"/>
    </row>
    <row r="38" spans="1:10" x14ac:dyDescent="0.2">
      <c r="A38" s="22">
        <v>45595</v>
      </c>
      <c r="B38" s="22" t="s">
        <v>18</v>
      </c>
      <c r="C38" s="27"/>
      <c r="D38" s="27"/>
      <c r="E38" s="27"/>
      <c r="F38" s="27"/>
      <c r="G38" s="28"/>
      <c r="H38" s="29">
        <f t="shared" si="1"/>
        <v>0</v>
      </c>
      <c r="I38" s="30"/>
      <c r="J38" s="30"/>
    </row>
    <row r="39" spans="1:10" ht="13.95" customHeight="1" x14ac:dyDescent="0.2">
      <c r="A39" s="22">
        <v>45596</v>
      </c>
      <c r="B39" s="22" t="s">
        <v>19</v>
      </c>
      <c r="C39" s="27"/>
      <c r="D39" s="27"/>
      <c r="E39" s="27"/>
      <c r="F39" s="27"/>
      <c r="G39" s="28"/>
      <c r="H39" s="29">
        <f t="shared" si="1"/>
        <v>0</v>
      </c>
      <c r="I39" s="30"/>
      <c r="J39" s="30"/>
    </row>
    <row r="40" spans="1:10" ht="13.95" customHeight="1" thickBot="1" x14ac:dyDescent="0.25">
      <c r="A40" s="46"/>
      <c r="B40" s="46"/>
      <c r="G40" s="40"/>
      <c r="H40" s="73"/>
      <c r="I40" s="74"/>
      <c r="J40" s="74"/>
    </row>
    <row r="41" spans="1:10" ht="13.95" customHeight="1" x14ac:dyDescent="0.25">
      <c r="A41" s="4"/>
      <c r="B41" s="4"/>
      <c r="C41" s="5"/>
      <c r="D41" s="6"/>
      <c r="E41" s="7" t="s">
        <v>24</v>
      </c>
      <c r="F41" s="8">
        <f>F42*8</f>
        <v>184</v>
      </c>
      <c r="H41" s="40"/>
    </row>
    <row r="42" spans="1:10" ht="13.95" customHeight="1" thickBot="1" x14ac:dyDescent="0.3">
      <c r="A42" s="4"/>
      <c r="B42" s="4"/>
      <c r="C42" s="9"/>
      <c r="D42" s="2"/>
      <c r="E42" s="10" t="s">
        <v>25</v>
      </c>
      <c r="F42" s="11">
        <v>23</v>
      </c>
      <c r="H42" s="40"/>
    </row>
    <row r="43" spans="1:10" ht="13.95" customHeight="1" thickBot="1" x14ac:dyDescent="0.3">
      <c r="A43" s="114" t="s">
        <v>26</v>
      </c>
      <c r="B43" s="114"/>
      <c r="C43" s="114"/>
      <c r="D43" s="12"/>
      <c r="E43" s="2"/>
      <c r="F43" s="2"/>
      <c r="H43" s="40"/>
    </row>
    <row r="44" spans="1:10" ht="13.8" x14ac:dyDescent="0.25">
      <c r="A44" s="13"/>
      <c r="B44" s="13"/>
      <c r="C44" s="6"/>
      <c r="D44" s="6"/>
      <c r="E44" s="14" t="s">
        <v>27</v>
      </c>
      <c r="F44" s="15">
        <f>SUMIF(F9:F39,"Billable",H9:H39)</f>
        <v>0.33333333333333331</v>
      </c>
      <c r="H44" s="38"/>
    </row>
    <row r="45" spans="1:10" ht="15" customHeight="1" thickBot="1" x14ac:dyDescent="0.3">
      <c r="A45" s="115" t="s">
        <v>28</v>
      </c>
      <c r="B45" s="115"/>
      <c r="C45" s="115"/>
      <c r="D45" s="16"/>
      <c r="E45" s="17" t="s">
        <v>29</v>
      </c>
      <c r="F45" s="18">
        <f>SUMIF(F9:F39,"Non-Billable",H9:H39)</f>
        <v>0</v>
      </c>
      <c r="H45" s="40"/>
    </row>
    <row r="46" spans="1:10" ht="14.4" thickBot="1" x14ac:dyDescent="0.3">
      <c r="A46" s="2"/>
      <c r="B46" s="2"/>
      <c r="C46" s="2"/>
      <c r="D46" s="2"/>
      <c r="E46" s="19" t="s">
        <v>30</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31</v>
      </c>
      <c r="F48" s="21"/>
      <c r="H48" s="40"/>
    </row>
    <row r="49" spans="5:8" ht="13.2" thickBot="1" x14ac:dyDescent="0.25">
      <c r="E49" s="39"/>
      <c r="H49" s="40"/>
    </row>
  </sheetData>
  <mergeCells count="2">
    <mergeCell ref="A43:C43"/>
    <mergeCell ref="A45:C45"/>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49">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41:E41 D43:E45 E48">
    <cfRule type="containsText" dxfId="86" priority="3" operator="containsText" text="Religious Leave">
      <formula>NOT(ISERROR(SEARCH("Religious Leave",D41)))</formula>
    </cfRule>
    <cfRule type="containsText" dxfId="85" priority="4" operator="containsText" text="Birthday Leave">
      <formula>NOT(ISERROR(SEARCH("Birthday Leave",D41)))</formula>
    </cfRule>
    <cfRule type="containsText" dxfId="84" priority="5" operator="containsText" text="Study Leave">
      <formula>NOT(ISERROR(SEARCH("Study Leave",D41)))</formula>
    </cfRule>
    <cfRule type="containsText" dxfId="83" priority="6" operator="containsText" text="Family Responsibility Leave">
      <formula>NOT(ISERROR(SEARCH("Family Responsibility Leave",D41)))</formula>
    </cfRule>
    <cfRule type="containsText" dxfId="82" priority="7" operator="containsText" text="Sick Leave">
      <formula>NOT(ISERROR(SEARCH("Sick Leave",D41)))</formula>
    </cfRule>
    <cfRule type="containsText" dxfId="81" priority="8" operator="containsText" text="Annual Leave">
      <formula>NOT(ISERROR(SEARCH("Annual Leave",D41)))</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40"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F9:F40</xm:sqref>
        </x14:dataValidation>
        <x14:dataValidation type="list" allowBlank="1" showInputMessage="1" showErrorMessage="1" xr:uid="{2056345A-D817-415C-BFFF-52AAC88A616B}">
          <x14:formula1>
            <xm:f>Key!$B$2:$B$43</xm:f>
          </x14:formula1>
          <xm:sqref>C9:C40</xm:sqref>
        </x14:dataValidation>
        <x14:dataValidation type="list" allowBlank="1" showInputMessage="1" showErrorMessage="1" xr:uid="{8D174978-0CE3-4483-935A-E2D2B6171911}">
          <x14:formula1>
            <xm:f>Key!$F$3:$F$47</xm:f>
          </x14:formula1>
          <xm:sqref>E9:E40</xm:sqref>
        </x14:dataValidation>
        <x14:dataValidation type="list" allowBlank="1" showInputMessage="1" showErrorMessage="1" xr:uid="{C171C48C-979E-452A-9BA2-E995ACE2BE06}">
          <x14:formula1>
            <xm:f>Key!$H$3:$H$62</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8"/>
  <sheetViews>
    <sheetView zoomScale="75" zoomScaleNormal="75" workbookViewId="0">
      <selection activeCell="E9" sqref="E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F43</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22">
        <v>45597</v>
      </c>
      <c r="B9" s="22" t="s">
        <v>20</v>
      </c>
      <c r="C9" s="27" t="s">
        <v>14</v>
      </c>
      <c r="D9" s="27" t="s">
        <v>1</v>
      </c>
      <c r="E9" s="27" t="s">
        <v>15</v>
      </c>
      <c r="F9" s="27" t="s">
        <v>16</v>
      </c>
      <c r="G9" s="28" t="s">
        <v>17</v>
      </c>
      <c r="H9" s="29">
        <f t="shared" ref="H9:H38" si="0">J9-I9</f>
        <v>0.33333333333333331</v>
      </c>
      <c r="I9" s="30">
        <v>0.33333333333333331</v>
      </c>
      <c r="J9" s="30">
        <v>0.66666666666666663</v>
      </c>
    </row>
    <row r="10" spans="1:10" x14ac:dyDescent="0.2">
      <c r="A10" s="31">
        <v>45598</v>
      </c>
      <c r="B10" s="31" t="s">
        <v>21</v>
      </c>
      <c r="C10" s="32"/>
      <c r="D10" s="32"/>
      <c r="E10" s="32"/>
      <c r="F10" s="32"/>
      <c r="G10" s="33"/>
      <c r="H10" s="34">
        <f t="shared" si="0"/>
        <v>0</v>
      </c>
      <c r="I10" s="35"/>
      <c r="J10" s="35"/>
    </row>
    <row r="11" spans="1:10" x14ac:dyDescent="0.2">
      <c r="A11" s="31">
        <v>45599</v>
      </c>
      <c r="B11" s="31" t="s">
        <v>22</v>
      </c>
      <c r="C11" s="32"/>
      <c r="D11" s="32"/>
      <c r="E11" s="32"/>
      <c r="F11" s="32"/>
      <c r="G11" s="33"/>
      <c r="H11" s="34">
        <f>J11-I11</f>
        <v>0</v>
      </c>
      <c r="I11" s="35"/>
      <c r="J11" s="35"/>
    </row>
    <row r="12" spans="1:10" x14ac:dyDescent="0.2">
      <c r="A12" s="22">
        <v>45600</v>
      </c>
      <c r="B12" s="22" t="s">
        <v>23</v>
      </c>
      <c r="C12" s="27"/>
      <c r="D12" s="27"/>
      <c r="E12" s="27"/>
      <c r="F12" s="27"/>
      <c r="G12" s="28"/>
      <c r="H12" s="29">
        <f t="shared" si="0"/>
        <v>0</v>
      </c>
      <c r="I12" s="30"/>
      <c r="J12" s="30"/>
    </row>
    <row r="13" spans="1:10" x14ac:dyDescent="0.2">
      <c r="A13" s="22">
        <v>45601</v>
      </c>
      <c r="B13" s="22" t="s">
        <v>13</v>
      </c>
      <c r="C13" s="27"/>
      <c r="D13" s="27"/>
      <c r="E13" s="27"/>
      <c r="F13" s="27"/>
      <c r="G13" s="28"/>
      <c r="H13" s="29">
        <f t="shared" si="0"/>
        <v>0</v>
      </c>
      <c r="I13" s="30"/>
      <c r="J13" s="30"/>
    </row>
    <row r="14" spans="1:10" x14ac:dyDescent="0.2">
      <c r="A14" s="22">
        <v>45602</v>
      </c>
      <c r="B14" s="22" t="s">
        <v>18</v>
      </c>
      <c r="C14" s="27"/>
      <c r="D14" s="27"/>
      <c r="E14" s="27"/>
      <c r="F14" s="27"/>
      <c r="G14" s="28"/>
      <c r="H14" s="29">
        <f t="shared" si="0"/>
        <v>0</v>
      </c>
      <c r="I14" s="30"/>
      <c r="J14" s="30"/>
    </row>
    <row r="15" spans="1:10" x14ac:dyDescent="0.2">
      <c r="A15" s="22">
        <v>45603</v>
      </c>
      <c r="B15" s="22" t="s">
        <v>19</v>
      </c>
      <c r="C15" s="27"/>
      <c r="D15" s="27"/>
      <c r="E15" s="27"/>
      <c r="F15" s="27"/>
      <c r="G15" s="28"/>
      <c r="H15" s="29">
        <f>J15-I15</f>
        <v>0</v>
      </c>
      <c r="I15" s="30"/>
      <c r="J15" s="30"/>
    </row>
    <row r="16" spans="1:10" x14ac:dyDescent="0.2">
      <c r="A16" s="22">
        <v>45604</v>
      </c>
      <c r="B16" s="22" t="s">
        <v>20</v>
      </c>
      <c r="C16" s="27"/>
      <c r="D16" s="27"/>
      <c r="E16" s="27"/>
      <c r="F16" s="27"/>
      <c r="G16" s="28"/>
      <c r="H16" s="29">
        <f t="shared" si="0"/>
        <v>0</v>
      </c>
      <c r="I16" s="30"/>
      <c r="J16" s="30"/>
    </row>
    <row r="17" spans="1:10" x14ac:dyDescent="0.2">
      <c r="A17" s="31">
        <v>45605</v>
      </c>
      <c r="B17" s="31" t="s">
        <v>21</v>
      </c>
      <c r="C17" s="32"/>
      <c r="D17" s="32"/>
      <c r="E17" s="32"/>
      <c r="F17" s="32"/>
      <c r="G17" s="33"/>
      <c r="H17" s="34">
        <f t="shared" si="0"/>
        <v>0</v>
      </c>
      <c r="I17" s="35"/>
      <c r="J17" s="35"/>
    </row>
    <row r="18" spans="1:10" x14ac:dyDescent="0.2">
      <c r="A18" s="31">
        <v>45606</v>
      </c>
      <c r="B18" s="31" t="s">
        <v>22</v>
      </c>
      <c r="C18" s="32"/>
      <c r="D18" s="32"/>
      <c r="E18" s="32"/>
      <c r="F18" s="32"/>
      <c r="G18" s="33"/>
      <c r="H18" s="34">
        <f t="shared" si="0"/>
        <v>0</v>
      </c>
      <c r="I18" s="35"/>
      <c r="J18" s="35"/>
    </row>
    <row r="19" spans="1:10" x14ac:dyDescent="0.2">
      <c r="A19" s="22">
        <v>45607</v>
      </c>
      <c r="B19" s="22" t="s">
        <v>23</v>
      </c>
      <c r="C19" s="27"/>
      <c r="D19" s="27"/>
      <c r="E19" s="27"/>
      <c r="F19" s="27"/>
      <c r="G19" s="28"/>
      <c r="H19" s="29">
        <f t="shared" si="0"/>
        <v>0</v>
      </c>
      <c r="I19" s="30"/>
      <c r="J19" s="30"/>
    </row>
    <row r="20" spans="1:10" x14ac:dyDescent="0.2">
      <c r="A20" s="22">
        <v>45608</v>
      </c>
      <c r="B20" s="22" t="s">
        <v>13</v>
      </c>
      <c r="C20" s="27"/>
      <c r="D20" s="27"/>
      <c r="E20" s="27"/>
      <c r="F20" s="27"/>
      <c r="G20" s="28"/>
      <c r="H20" s="29">
        <f t="shared" si="0"/>
        <v>0</v>
      </c>
      <c r="I20" s="30"/>
      <c r="J20" s="30"/>
    </row>
    <row r="21" spans="1:10" x14ac:dyDescent="0.2">
      <c r="A21" s="22">
        <v>45609</v>
      </c>
      <c r="B21" s="22" t="s">
        <v>18</v>
      </c>
      <c r="C21" s="27"/>
      <c r="D21" s="27"/>
      <c r="E21" s="27"/>
      <c r="F21" s="27"/>
      <c r="G21" s="28"/>
      <c r="H21" s="29">
        <f t="shared" si="0"/>
        <v>0</v>
      </c>
      <c r="I21" s="30"/>
      <c r="J21" s="30"/>
    </row>
    <row r="22" spans="1:10" x14ac:dyDescent="0.2">
      <c r="A22" s="22">
        <v>45610</v>
      </c>
      <c r="B22" s="22" t="s">
        <v>19</v>
      </c>
      <c r="C22" s="27"/>
      <c r="D22" s="27"/>
      <c r="E22" s="27"/>
      <c r="F22" s="27"/>
      <c r="G22" s="28"/>
      <c r="H22" s="29">
        <f t="shared" si="0"/>
        <v>0</v>
      </c>
      <c r="I22" s="30"/>
      <c r="J22" s="30"/>
    </row>
    <row r="23" spans="1:10" x14ac:dyDescent="0.2">
      <c r="A23" s="22">
        <v>45611</v>
      </c>
      <c r="B23" s="22" t="s">
        <v>20</v>
      </c>
      <c r="C23" s="27"/>
      <c r="D23" s="27"/>
      <c r="E23" s="27"/>
      <c r="F23" s="27"/>
      <c r="G23" s="28"/>
      <c r="H23" s="29">
        <f t="shared" si="0"/>
        <v>0</v>
      </c>
      <c r="I23" s="30"/>
      <c r="J23" s="30"/>
    </row>
    <row r="24" spans="1:10" x14ac:dyDescent="0.2">
      <c r="A24" s="31">
        <v>45612</v>
      </c>
      <c r="B24" s="31" t="s">
        <v>21</v>
      </c>
      <c r="C24" s="32"/>
      <c r="D24" s="32"/>
      <c r="E24" s="32"/>
      <c r="F24" s="32"/>
      <c r="G24" s="33"/>
      <c r="H24" s="34">
        <f t="shared" si="0"/>
        <v>0</v>
      </c>
      <c r="I24" s="35"/>
      <c r="J24" s="35"/>
    </row>
    <row r="25" spans="1:10" x14ac:dyDescent="0.2">
      <c r="A25" s="31">
        <v>45613</v>
      </c>
      <c r="B25" s="31" t="s">
        <v>22</v>
      </c>
      <c r="C25" s="32"/>
      <c r="D25" s="32"/>
      <c r="E25" s="32"/>
      <c r="F25" s="32"/>
      <c r="G25" s="33"/>
      <c r="H25" s="34">
        <f t="shared" si="0"/>
        <v>0</v>
      </c>
      <c r="I25" s="35"/>
      <c r="J25" s="35"/>
    </row>
    <row r="26" spans="1:10" x14ac:dyDescent="0.2">
      <c r="A26" s="22">
        <v>45614</v>
      </c>
      <c r="B26" s="22" t="s">
        <v>23</v>
      </c>
      <c r="C26" s="27"/>
      <c r="D26" s="27"/>
      <c r="E26" s="27"/>
      <c r="F26" s="27"/>
      <c r="G26" s="28"/>
      <c r="H26" s="29">
        <f t="shared" si="0"/>
        <v>0</v>
      </c>
      <c r="I26" s="30"/>
      <c r="J26" s="30"/>
    </row>
    <row r="27" spans="1:10" x14ac:dyDescent="0.2">
      <c r="A27" s="22">
        <v>45615</v>
      </c>
      <c r="B27" s="22" t="s">
        <v>13</v>
      </c>
      <c r="C27" s="27"/>
      <c r="D27" s="27"/>
      <c r="E27" s="27"/>
      <c r="F27" s="27"/>
      <c r="G27" s="28"/>
      <c r="H27" s="29">
        <f t="shared" si="0"/>
        <v>0</v>
      </c>
      <c r="I27" s="30"/>
      <c r="J27" s="30"/>
    </row>
    <row r="28" spans="1:10" x14ac:dyDescent="0.2">
      <c r="A28" s="22">
        <v>45616</v>
      </c>
      <c r="B28" s="22" t="s">
        <v>18</v>
      </c>
      <c r="C28" s="27"/>
      <c r="D28" s="27"/>
      <c r="E28" s="27"/>
      <c r="F28" s="27"/>
      <c r="G28" s="28"/>
      <c r="H28" s="29">
        <f t="shared" si="0"/>
        <v>0</v>
      </c>
      <c r="I28" s="30"/>
      <c r="J28" s="30"/>
    </row>
    <row r="29" spans="1:10" x14ac:dyDescent="0.2">
      <c r="A29" s="22">
        <v>45617</v>
      </c>
      <c r="B29" s="22" t="s">
        <v>19</v>
      </c>
      <c r="C29" s="27"/>
      <c r="D29" s="27"/>
      <c r="E29" s="27"/>
      <c r="F29" s="27"/>
      <c r="G29" s="28"/>
      <c r="H29" s="29">
        <f t="shared" si="0"/>
        <v>0</v>
      </c>
      <c r="I29" s="30"/>
      <c r="J29" s="30"/>
    </row>
    <row r="30" spans="1:10" x14ac:dyDescent="0.2">
      <c r="A30" s="22">
        <v>45618</v>
      </c>
      <c r="B30" s="22" t="s">
        <v>20</v>
      </c>
      <c r="C30" s="27"/>
      <c r="D30" s="27"/>
      <c r="E30" s="27"/>
      <c r="F30" s="27"/>
      <c r="G30" s="28"/>
      <c r="H30" s="29">
        <f t="shared" si="0"/>
        <v>0</v>
      </c>
      <c r="I30" s="30"/>
      <c r="J30" s="30"/>
    </row>
    <row r="31" spans="1:10" x14ac:dyDescent="0.2">
      <c r="A31" s="31">
        <v>45619</v>
      </c>
      <c r="B31" s="31" t="s">
        <v>21</v>
      </c>
      <c r="C31" s="32"/>
      <c r="D31" s="32"/>
      <c r="E31" s="32"/>
      <c r="F31" s="32"/>
      <c r="G31" s="33"/>
      <c r="H31" s="34">
        <f t="shared" si="0"/>
        <v>0</v>
      </c>
      <c r="I31" s="35"/>
      <c r="J31" s="35"/>
    </row>
    <row r="32" spans="1:10" x14ac:dyDescent="0.2">
      <c r="A32" s="31">
        <v>45620</v>
      </c>
      <c r="B32" s="31" t="s">
        <v>22</v>
      </c>
      <c r="C32" s="32"/>
      <c r="D32" s="32"/>
      <c r="E32" s="32"/>
      <c r="F32" s="32"/>
      <c r="G32" s="33"/>
      <c r="H32" s="34">
        <f t="shared" si="0"/>
        <v>0</v>
      </c>
      <c r="I32" s="35"/>
      <c r="J32" s="35"/>
    </row>
    <row r="33" spans="1:10" x14ac:dyDescent="0.2">
      <c r="A33" s="22">
        <v>45621</v>
      </c>
      <c r="B33" s="22" t="s">
        <v>23</v>
      </c>
      <c r="C33" s="27"/>
      <c r="D33" s="27"/>
      <c r="E33" s="27"/>
      <c r="F33" s="27"/>
      <c r="G33" s="28"/>
      <c r="H33" s="29">
        <f t="shared" si="0"/>
        <v>0</v>
      </c>
      <c r="I33" s="30"/>
      <c r="J33" s="30"/>
    </row>
    <row r="34" spans="1:10" x14ac:dyDescent="0.2">
      <c r="A34" s="22">
        <v>45622</v>
      </c>
      <c r="B34" s="22" t="s">
        <v>13</v>
      </c>
      <c r="C34" s="27"/>
      <c r="D34" s="27"/>
      <c r="E34" s="27"/>
      <c r="F34" s="27"/>
      <c r="G34" s="28"/>
      <c r="H34" s="29">
        <f t="shared" si="0"/>
        <v>0</v>
      </c>
      <c r="I34" s="30"/>
      <c r="J34" s="30"/>
    </row>
    <row r="35" spans="1:10" x14ac:dyDescent="0.2">
      <c r="A35" s="22">
        <v>45623</v>
      </c>
      <c r="B35" s="22" t="s">
        <v>18</v>
      </c>
      <c r="C35" s="27"/>
      <c r="D35" s="27"/>
      <c r="E35" s="27"/>
      <c r="F35" s="27"/>
      <c r="G35" s="28"/>
      <c r="H35" s="29">
        <f t="shared" si="0"/>
        <v>0</v>
      </c>
      <c r="I35" s="30"/>
      <c r="J35" s="30"/>
    </row>
    <row r="36" spans="1:10" x14ac:dyDescent="0.2">
      <c r="A36" s="22">
        <v>45624</v>
      </c>
      <c r="B36" s="22" t="s">
        <v>19</v>
      </c>
      <c r="C36" s="27"/>
      <c r="D36" s="27"/>
      <c r="E36" s="27"/>
      <c r="F36" s="27"/>
      <c r="G36" s="28"/>
      <c r="H36" s="29">
        <f t="shared" si="0"/>
        <v>0</v>
      </c>
      <c r="I36" s="30"/>
      <c r="J36" s="30"/>
    </row>
    <row r="37" spans="1:10" x14ac:dyDescent="0.2">
      <c r="A37" s="22">
        <v>45625</v>
      </c>
      <c r="B37" s="22" t="s">
        <v>20</v>
      </c>
      <c r="C37" s="27"/>
      <c r="D37" s="27"/>
      <c r="E37" s="27"/>
      <c r="F37" s="27"/>
      <c r="G37" s="28"/>
      <c r="H37" s="29">
        <f t="shared" si="0"/>
        <v>0</v>
      </c>
      <c r="I37" s="30"/>
      <c r="J37" s="30"/>
    </row>
    <row r="38" spans="1:10" x14ac:dyDescent="0.2">
      <c r="A38" s="31">
        <v>45626</v>
      </c>
      <c r="B38" s="31" t="s">
        <v>21</v>
      </c>
      <c r="C38" s="32"/>
      <c r="D38" s="32"/>
      <c r="E38" s="32"/>
      <c r="F38" s="32"/>
      <c r="G38" s="33"/>
      <c r="H38" s="34">
        <f t="shared" si="0"/>
        <v>0</v>
      </c>
      <c r="I38" s="35"/>
      <c r="J38" s="35"/>
    </row>
    <row r="39" spans="1:10" ht="13.95" customHeight="1" thickBot="1" x14ac:dyDescent="0.3">
      <c r="A39" s="46"/>
      <c r="B39" s="45"/>
      <c r="C39" s="45"/>
      <c r="D39" s="45"/>
      <c r="E39" s="45"/>
      <c r="F39" s="45"/>
      <c r="G39" s="45"/>
      <c r="H39" s="36"/>
      <c r="I39" s="37"/>
    </row>
    <row r="40" spans="1:10" ht="13.95" customHeight="1" x14ac:dyDescent="0.25">
      <c r="A40" s="4"/>
      <c r="B40" s="4"/>
      <c r="C40" s="5"/>
      <c r="D40" s="6"/>
      <c r="E40" s="7" t="s">
        <v>24</v>
      </c>
      <c r="F40" s="8">
        <f>F41*8</f>
        <v>168</v>
      </c>
      <c r="H40" s="40"/>
    </row>
    <row r="41" spans="1:10" ht="13.95" customHeight="1" thickBot="1" x14ac:dyDescent="0.3">
      <c r="A41" s="4"/>
      <c r="B41" s="4"/>
      <c r="C41" s="9"/>
      <c r="D41" s="2"/>
      <c r="E41" s="10" t="s">
        <v>25</v>
      </c>
      <c r="F41" s="11">
        <v>21</v>
      </c>
      <c r="H41" s="40"/>
    </row>
    <row r="42" spans="1:10" ht="13.95" customHeight="1" thickBot="1" x14ac:dyDescent="0.3">
      <c r="A42" s="114" t="s">
        <v>26</v>
      </c>
      <c r="B42" s="114"/>
      <c r="C42" s="114"/>
      <c r="D42" s="12"/>
      <c r="E42" s="2"/>
      <c r="F42" s="2"/>
      <c r="H42" s="40"/>
    </row>
    <row r="43" spans="1:10" ht="13.8" x14ac:dyDescent="0.25">
      <c r="A43" s="13"/>
      <c r="B43" s="13"/>
      <c r="C43" s="6"/>
      <c r="D43" s="6"/>
      <c r="E43" s="14" t="s">
        <v>27</v>
      </c>
      <c r="F43" s="15">
        <f>SUMIF(F9:F38,"Billable",H9:H38)</f>
        <v>0.33333333333333331</v>
      </c>
      <c r="H43" s="38"/>
    </row>
    <row r="44" spans="1:10" ht="15" customHeight="1" thickBot="1" x14ac:dyDescent="0.3">
      <c r="A44" s="115" t="s">
        <v>28</v>
      </c>
      <c r="B44" s="115"/>
      <c r="C44" s="115"/>
      <c r="D44" s="16"/>
      <c r="E44" s="17" t="s">
        <v>29</v>
      </c>
      <c r="F44" s="18">
        <f>SUMIF(F9:F38,"Non-Billable",H9:H38)</f>
        <v>0</v>
      </c>
      <c r="H44" s="40"/>
    </row>
    <row r="45" spans="1:10" ht="14.4" thickBot="1" x14ac:dyDescent="0.3">
      <c r="A45" s="2"/>
      <c r="B45" s="2"/>
      <c r="C45" s="2"/>
      <c r="D45" s="2"/>
      <c r="E45" s="19" t="s">
        <v>30</v>
      </c>
      <c r="F45" s="44">
        <f>F43+F44</f>
        <v>0.33333333333333331</v>
      </c>
      <c r="H45" s="40"/>
    </row>
    <row r="46" spans="1:10" ht="13.8" thickBot="1" x14ac:dyDescent="0.3">
      <c r="A46" s="2"/>
      <c r="B46" s="2"/>
      <c r="C46" s="2"/>
      <c r="D46" s="2"/>
      <c r="E46" s="2"/>
      <c r="F46" s="2"/>
      <c r="H46" s="40"/>
    </row>
    <row r="47" spans="1:10" ht="13.8" thickBot="1" x14ac:dyDescent="0.3">
      <c r="A47" s="2"/>
      <c r="B47" s="2"/>
      <c r="C47" s="2"/>
      <c r="D47" s="2"/>
      <c r="E47" s="20" t="s">
        <v>31</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8">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0 D42:E44 E47">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F9:F38</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9"/>
  <sheetViews>
    <sheetView zoomScale="75" zoomScaleNormal="75" workbookViewId="0">
      <selection activeCell="E10" sqref="E10"/>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F44</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45627</v>
      </c>
      <c r="B9" s="31" t="s">
        <v>22</v>
      </c>
      <c r="C9" s="32"/>
      <c r="D9" s="32"/>
      <c r="E9" s="32"/>
      <c r="F9" s="32"/>
      <c r="G9" s="33"/>
      <c r="H9" s="34">
        <f>J9-I9</f>
        <v>0</v>
      </c>
      <c r="I9" s="35"/>
      <c r="J9" s="35"/>
    </row>
    <row r="10" spans="1:10" x14ac:dyDescent="0.2">
      <c r="A10" s="22">
        <v>45628</v>
      </c>
      <c r="B10" s="22" t="s">
        <v>23</v>
      </c>
      <c r="C10" s="27" t="s">
        <v>14</v>
      </c>
      <c r="D10" s="27" t="s">
        <v>1</v>
      </c>
      <c r="E10" s="27" t="s">
        <v>15</v>
      </c>
      <c r="F10" s="27" t="s">
        <v>16</v>
      </c>
      <c r="G10" s="28" t="s">
        <v>17</v>
      </c>
      <c r="H10" s="29">
        <f t="shared" ref="H10:H35" si="0">J10-I10</f>
        <v>0.33333333333333331</v>
      </c>
      <c r="I10" s="30">
        <v>0.33333333333333331</v>
      </c>
      <c r="J10" s="30">
        <v>0.66666666666666663</v>
      </c>
    </row>
    <row r="11" spans="1:10" x14ac:dyDescent="0.2">
      <c r="A11" s="22">
        <v>45629</v>
      </c>
      <c r="B11" s="22" t="s">
        <v>13</v>
      </c>
      <c r="C11" s="27"/>
      <c r="D11" s="27"/>
      <c r="E11" s="27"/>
      <c r="F11" s="27"/>
      <c r="G11" s="28"/>
      <c r="H11" s="29">
        <f t="shared" si="0"/>
        <v>0</v>
      </c>
      <c r="I11" s="30"/>
      <c r="J11" s="30"/>
    </row>
    <row r="12" spans="1:10" x14ac:dyDescent="0.2">
      <c r="A12" s="22">
        <v>45630</v>
      </c>
      <c r="B12" s="22" t="s">
        <v>18</v>
      </c>
      <c r="C12" s="27"/>
      <c r="D12" s="27"/>
      <c r="E12" s="27"/>
      <c r="F12" s="27"/>
      <c r="G12" s="28"/>
      <c r="H12" s="29">
        <f t="shared" si="0"/>
        <v>0</v>
      </c>
      <c r="I12" s="30"/>
      <c r="J12" s="30"/>
    </row>
    <row r="13" spans="1:10" x14ac:dyDescent="0.2">
      <c r="A13" s="22">
        <v>45631</v>
      </c>
      <c r="B13" s="22" t="s">
        <v>19</v>
      </c>
      <c r="C13" s="27"/>
      <c r="D13" s="27"/>
      <c r="E13" s="27"/>
      <c r="F13" s="27"/>
      <c r="G13" s="28"/>
      <c r="H13" s="29">
        <f t="shared" si="0"/>
        <v>0</v>
      </c>
      <c r="I13" s="30"/>
      <c r="J13" s="30"/>
    </row>
    <row r="14" spans="1:10" x14ac:dyDescent="0.2">
      <c r="A14" s="22">
        <v>45632</v>
      </c>
      <c r="B14" s="22" t="s">
        <v>20</v>
      </c>
      <c r="C14" s="27"/>
      <c r="D14" s="27"/>
      <c r="E14" s="27"/>
      <c r="F14" s="27"/>
      <c r="G14" s="28"/>
      <c r="H14" s="29">
        <f t="shared" si="0"/>
        <v>0</v>
      </c>
      <c r="I14" s="30"/>
      <c r="J14" s="30"/>
    </row>
    <row r="15" spans="1:10" x14ac:dyDescent="0.2">
      <c r="A15" s="31">
        <v>45633</v>
      </c>
      <c r="B15" s="31" t="s">
        <v>21</v>
      </c>
      <c r="C15" s="32"/>
      <c r="D15" s="32"/>
      <c r="E15" s="32"/>
      <c r="F15" s="32"/>
      <c r="G15" s="33"/>
      <c r="H15" s="34">
        <f t="shared" si="0"/>
        <v>0</v>
      </c>
      <c r="I15" s="35"/>
      <c r="J15" s="35"/>
    </row>
    <row r="16" spans="1:10" x14ac:dyDescent="0.2">
      <c r="A16" s="31">
        <v>45634</v>
      </c>
      <c r="B16" s="31" t="s">
        <v>22</v>
      </c>
      <c r="C16" s="32"/>
      <c r="D16" s="32"/>
      <c r="E16" s="32"/>
      <c r="F16" s="32"/>
      <c r="G16" s="33"/>
      <c r="H16" s="34">
        <f t="shared" si="0"/>
        <v>0</v>
      </c>
      <c r="I16" s="35"/>
      <c r="J16" s="35"/>
    </row>
    <row r="17" spans="1:10" x14ac:dyDescent="0.2">
      <c r="A17" s="22">
        <v>45635</v>
      </c>
      <c r="B17" s="22" t="s">
        <v>23</v>
      </c>
      <c r="C17" s="27"/>
      <c r="D17" s="27"/>
      <c r="E17" s="27"/>
      <c r="F17" s="27"/>
      <c r="G17" s="28"/>
      <c r="H17" s="29">
        <f t="shared" si="0"/>
        <v>0</v>
      </c>
      <c r="I17" s="30"/>
      <c r="J17" s="30"/>
    </row>
    <row r="18" spans="1:10" x14ac:dyDescent="0.2">
      <c r="A18" s="22">
        <v>45636</v>
      </c>
      <c r="B18" s="22" t="s">
        <v>13</v>
      </c>
      <c r="C18" s="27"/>
      <c r="D18" s="27"/>
      <c r="E18" s="27"/>
      <c r="F18" s="27"/>
      <c r="G18" s="28"/>
      <c r="H18" s="29">
        <f t="shared" si="0"/>
        <v>0</v>
      </c>
      <c r="I18" s="30"/>
      <c r="J18" s="30"/>
    </row>
    <row r="19" spans="1:10" x14ac:dyDescent="0.2">
      <c r="A19" s="22">
        <v>45637</v>
      </c>
      <c r="B19" s="22" t="s">
        <v>18</v>
      </c>
      <c r="C19" s="27"/>
      <c r="D19" s="27"/>
      <c r="E19" s="27"/>
      <c r="F19" s="27"/>
      <c r="G19" s="28"/>
      <c r="H19" s="29">
        <f t="shared" si="0"/>
        <v>0</v>
      </c>
      <c r="I19" s="30"/>
      <c r="J19" s="30"/>
    </row>
    <row r="20" spans="1:10" x14ac:dyDescent="0.2">
      <c r="A20" s="22">
        <v>45638</v>
      </c>
      <c r="B20" s="22" t="s">
        <v>19</v>
      </c>
      <c r="C20" s="27"/>
      <c r="D20" s="27"/>
      <c r="E20" s="27"/>
      <c r="F20" s="27"/>
      <c r="G20" s="28"/>
      <c r="H20" s="29">
        <f t="shared" si="0"/>
        <v>0</v>
      </c>
      <c r="I20" s="30"/>
      <c r="J20" s="30"/>
    </row>
    <row r="21" spans="1:10" x14ac:dyDescent="0.2">
      <c r="A21" s="22">
        <v>45639</v>
      </c>
      <c r="B21" s="22" t="s">
        <v>20</v>
      </c>
      <c r="C21" s="27"/>
      <c r="D21" s="27"/>
      <c r="E21" s="27"/>
      <c r="F21" s="27"/>
      <c r="G21" s="28"/>
      <c r="H21" s="29">
        <f t="shared" si="0"/>
        <v>0</v>
      </c>
      <c r="I21" s="30"/>
      <c r="J21" s="30"/>
    </row>
    <row r="22" spans="1:10" x14ac:dyDescent="0.2">
      <c r="A22" s="31">
        <v>45640</v>
      </c>
      <c r="B22" s="31" t="s">
        <v>21</v>
      </c>
      <c r="C22" s="32"/>
      <c r="D22" s="32"/>
      <c r="E22" s="32"/>
      <c r="F22" s="32"/>
      <c r="G22" s="33"/>
      <c r="H22" s="34">
        <f t="shared" si="0"/>
        <v>0</v>
      </c>
      <c r="I22" s="35"/>
      <c r="J22" s="35"/>
    </row>
    <row r="23" spans="1:10" x14ac:dyDescent="0.2">
      <c r="A23" s="31">
        <v>45641</v>
      </c>
      <c r="B23" s="31" t="s">
        <v>22</v>
      </c>
      <c r="C23" s="32"/>
      <c r="D23" s="32"/>
      <c r="E23" s="32"/>
      <c r="F23" s="32"/>
      <c r="G23" s="33"/>
      <c r="H23" s="34">
        <f t="shared" si="0"/>
        <v>0</v>
      </c>
      <c r="I23" s="35"/>
      <c r="J23" s="35"/>
    </row>
    <row r="24" spans="1:10" x14ac:dyDescent="0.2">
      <c r="A24" s="47">
        <v>45642</v>
      </c>
      <c r="B24" s="47" t="s">
        <v>23</v>
      </c>
      <c r="C24" s="48" t="s">
        <v>14</v>
      </c>
      <c r="D24" s="48"/>
      <c r="E24" s="48" t="s">
        <v>32</v>
      </c>
      <c r="F24" s="48" t="s">
        <v>33</v>
      </c>
      <c r="G24" s="49" t="s">
        <v>34</v>
      </c>
      <c r="H24" s="50">
        <f t="shared" si="0"/>
        <v>0.33333333333333331</v>
      </c>
      <c r="I24" s="51">
        <v>0.33333333333333331</v>
      </c>
      <c r="J24" s="51">
        <v>0.66666666666666663</v>
      </c>
    </row>
    <row r="25" spans="1:10" x14ac:dyDescent="0.2">
      <c r="A25" s="22">
        <v>45643</v>
      </c>
      <c r="B25" s="22" t="s">
        <v>13</v>
      </c>
      <c r="C25" s="27"/>
      <c r="D25" s="27"/>
      <c r="E25" s="27"/>
      <c r="F25" s="27"/>
      <c r="G25" s="28"/>
      <c r="H25" s="29">
        <f t="shared" si="0"/>
        <v>0</v>
      </c>
      <c r="I25" s="30"/>
      <c r="J25" s="30"/>
    </row>
    <row r="26" spans="1:10" x14ac:dyDescent="0.2">
      <c r="A26" s="22">
        <v>45644</v>
      </c>
      <c r="B26" s="22" t="s">
        <v>18</v>
      </c>
      <c r="C26" s="27"/>
      <c r="D26" s="27"/>
      <c r="E26" s="27"/>
      <c r="F26" s="27"/>
      <c r="G26" s="28"/>
      <c r="H26" s="29">
        <f t="shared" si="0"/>
        <v>0</v>
      </c>
      <c r="I26" s="30"/>
      <c r="J26" s="30"/>
    </row>
    <row r="27" spans="1:10" x14ac:dyDescent="0.2">
      <c r="A27" s="22">
        <v>45645</v>
      </c>
      <c r="B27" s="22" t="s">
        <v>19</v>
      </c>
      <c r="C27" s="27"/>
      <c r="D27" s="27"/>
      <c r="E27" s="27"/>
      <c r="F27" s="27"/>
      <c r="G27" s="28"/>
      <c r="H27" s="29">
        <f t="shared" si="0"/>
        <v>0</v>
      </c>
      <c r="I27" s="30"/>
      <c r="J27" s="30"/>
    </row>
    <row r="28" spans="1:10" x14ac:dyDescent="0.2">
      <c r="A28" s="22">
        <v>45646</v>
      </c>
      <c r="B28" s="22" t="s">
        <v>20</v>
      </c>
      <c r="C28" s="27"/>
      <c r="D28" s="27"/>
      <c r="E28" s="27"/>
      <c r="F28" s="27"/>
      <c r="G28" s="28"/>
      <c r="H28" s="29">
        <f t="shared" si="0"/>
        <v>0</v>
      </c>
      <c r="I28" s="30"/>
      <c r="J28" s="30"/>
    </row>
    <row r="29" spans="1:10" x14ac:dyDescent="0.2">
      <c r="A29" s="31">
        <v>45647</v>
      </c>
      <c r="B29" s="31" t="s">
        <v>21</v>
      </c>
      <c r="C29" s="32"/>
      <c r="D29" s="32"/>
      <c r="E29" s="32"/>
      <c r="F29" s="32"/>
      <c r="G29" s="33"/>
      <c r="H29" s="34">
        <f t="shared" si="0"/>
        <v>0</v>
      </c>
      <c r="I29" s="35"/>
      <c r="J29" s="35"/>
    </row>
    <row r="30" spans="1:10" x14ac:dyDescent="0.2">
      <c r="A30" s="31">
        <v>45648</v>
      </c>
      <c r="B30" s="31" t="s">
        <v>22</v>
      </c>
      <c r="C30" s="32"/>
      <c r="D30" s="32"/>
      <c r="E30" s="32"/>
      <c r="F30" s="32"/>
      <c r="G30" s="33"/>
      <c r="H30" s="34">
        <f t="shared" si="0"/>
        <v>0</v>
      </c>
      <c r="I30" s="35"/>
      <c r="J30" s="35"/>
    </row>
    <row r="31" spans="1:10" x14ac:dyDescent="0.2">
      <c r="A31" s="22">
        <v>45649</v>
      </c>
      <c r="B31" s="22" t="s">
        <v>23</v>
      </c>
      <c r="C31" s="27"/>
      <c r="D31" s="27"/>
      <c r="E31" s="27"/>
      <c r="F31" s="27"/>
      <c r="G31" s="28"/>
      <c r="H31" s="29">
        <f t="shared" si="0"/>
        <v>0</v>
      </c>
      <c r="I31" s="30"/>
      <c r="J31" s="30"/>
    </row>
    <row r="32" spans="1:10" x14ac:dyDescent="0.2">
      <c r="A32" s="22">
        <v>45650</v>
      </c>
      <c r="B32" s="22" t="s">
        <v>13</v>
      </c>
      <c r="C32" s="27"/>
      <c r="D32" s="27"/>
      <c r="E32" s="27"/>
      <c r="F32" s="27"/>
      <c r="G32" s="28"/>
      <c r="H32" s="29">
        <f t="shared" ref="H32" si="1">J32-I32</f>
        <v>0</v>
      </c>
      <c r="I32" s="30"/>
      <c r="J32" s="30"/>
    </row>
    <row r="33" spans="1:10" x14ac:dyDescent="0.2">
      <c r="A33" s="47">
        <v>45651</v>
      </c>
      <c r="B33" s="47" t="s">
        <v>18</v>
      </c>
      <c r="C33" s="48" t="s">
        <v>14</v>
      </c>
      <c r="D33" s="48"/>
      <c r="E33" s="48" t="s">
        <v>32</v>
      </c>
      <c r="F33" s="48" t="s">
        <v>33</v>
      </c>
      <c r="G33" s="49" t="s">
        <v>35</v>
      </c>
      <c r="H33" s="50">
        <f t="shared" si="0"/>
        <v>0.33333333333333331</v>
      </c>
      <c r="I33" s="51">
        <v>0.33333333333333331</v>
      </c>
      <c r="J33" s="51">
        <v>0.66666666666666663</v>
      </c>
    </row>
    <row r="34" spans="1:10" x14ac:dyDescent="0.2">
      <c r="A34" s="47">
        <v>45652</v>
      </c>
      <c r="B34" s="47" t="s">
        <v>19</v>
      </c>
      <c r="C34" s="48" t="s">
        <v>14</v>
      </c>
      <c r="D34" s="48"/>
      <c r="E34" s="48" t="s">
        <v>32</v>
      </c>
      <c r="F34" s="48" t="s">
        <v>33</v>
      </c>
      <c r="G34" s="49" t="s">
        <v>36</v>
      </c>
      <c r="H34" s="50">
        <f t="shared" si="0"/>
        <v>0.33333333333333331</v>
      </c>
      <c r="I34" s="51">
        <v>0.33333333333333331</v>
      </c>
      <c r="J34" s="51">
        <v>0.66666666666666663</v>
      </c>
    </row>
    <row r="35" spans="1:10" x14ac:dyDescent="0.2">
      <c r="A35" s="22">
        <v>45653</v>
      </c>
      <c r="B35" s="22" t="s">
        <v>20</v>
      </c>
      <c r="C35" s="27"/>
      <c r="D35" s="27"/>
      <c r="E35" s="27"/>
      <c r="F35" s="27"/>
      <c r="G35" s="28"/>
      <c r="H35" s="29">
        <f t="shared" si="0"/>
        <v>0</v>
      </c>
      <c r="I35" s="30"/>
      <c r="J35" s="30"/>
    </row>
    <row r="36" spans="1:10" x14ac:dyDescent="0.2">
      <c r="A36" s="31">
        <v>45654</v>
      </c>
      <c r="B36" s="31" t="s">
        <v>21</v>
      </c>
      <c r="C36" s="32"/>
      <c r="D36" s="32"/>
      <c r="E36" s="32"/>
      <c r="F36" s="32"/>
      <c r="G36" s="33"/>
      <c r="H36" s="34">
        <f t="shared" ref="H36:H38" si="2">J36-I36</f>
        <v>0</v>
      </c>
      <c r="I36" s="35"/>
      <c r="J36" s="35"/>
    </row>
    <row r="37" spans="1:10" x14ac:dyDescent="0.2">
      <c r="A37" s="31">
        <v>45655</v>
      </c>
      <c r="B37" s="31" t="s">
        <v>22</v>
      </c>
      <c r="C37" s="32"/>
      <c r="D37" s="32"/>
      <c r="E37" s="32"/>
      <c r="F37" s="32"/>
      <c r="G37" s="33"/>
      <c r="H37" s="34">
        <f t="shared" si="2"/>
        <v>0</v>
      </c>
      <c r="I37" s="35"/>
      <c r="J37" s="35"/>
    </row>
    <row r="38" spans="1:10" x14ac:dyDescent="0.2">
      <c r="A38" s="22">
        <v>45656</v>
      </c>
      <c r="B38" s="22" t="s">
        <v>23</v>
      </c>
      <c r="C38" s="27"/>
      <c r="D38" s="27"/>
      <c r="E38" s="27"/>
      <c r="F38" s="27"/>
      <c r="G38" s="28"/>
      <c r="H38" s="29">
        <f t="shared" si="2"/>
        <v>0</v>
      </c>
      <c r="I38" s="30"/>
      <c r="J38" s="30"/>
    </row>
    <row r="39" spans="1:10" ht="13.95" customHeight="1" thickBot="1" x14ac:dyDescent="0.25">
      <c r="A39" s="22">
        <v>45657</v>
      </c>
      <c r="B39" s="22" t="s">
        <v>13</v>
      </c>
      <c r="C39" s="27"/>
      <c r="D39" s="27"/>
      <c r="E39" s="27"/>
      <c r="F39" s="27"/>
      <c r="G39" s="28"/>
      <c r="H39" s="29">
        <f t="shared" ref="H39" si="3">J39-I39</f>
        <v>0</v>
      </c>
      <c r="I39" s="30"/>
      <c r="J39" s="30"/>
    </row>
    <row r="40" spans="1:10" ht="13.95" customHeight="1" thickBot="1" x14ac:dyDescent="0.3">
      <c r="A40" s="45"/>
      <c r="B40" s="45"/>
      <c r="C40" s="45"/>
      <c r="D40" s="45"/>
      <c r="E40" s="1"/>
      <c r="F40" s="1"/>
      <c r="G40" s="45"/>
      <c r="H40" s="36"/>
      <c r="I40" s="37"/>
    </row>
    <row r="41" spans="1:10" ht="13.95" customHeight="1" x14ac:dyDescent="0.25">
      <c r="A41" s="4"/>
      <c r="B41" s="4"/>
      <c r="C41" s="5"/>
      <c r="D41" s="6"/>
      <c r="E41" s="7" t="s">
        <v>24</v>
      </c>
      <c r="F41" s="8">
        <f>F42*8</f>
        <v>152</v>
      </c>
      <c r="H41" s="40"/>
    </row>
    <row r="42" spans="1:10" ht="13.95" customHeight="1" thickBot="1" x14ac:dyDescent="0.3">
      <c r="A42" s="4"/>
      <c r="B42" s="4"/>
      <c r="C42" s="9"/>
      <c r="D42" s="2"/>
      <c r="E42" s="10" t="s">
        <v>25</v>
      </c>
      <c r="F42" s="11">
        <v>19</v>
      </c>
      <c r="H42" s="40"/>
    </row>
    <row r="43" spans="1:10" ht="13.95" customHeight="1" thickBot="1" x14ac:dyDescent="0.3">
      <c r="A43" s="114" t="s">
        <v>26</v>
      </c>
      <c r="B43" s="114"/>
      <c r="C43" s="114"/>
      <c r="D43" s="12"/>
      <c r="E43" s="2"/>
      <c r="F43" s="2"/>
      <c r="H43" s="40"/>
    </row>
    <row r="44" spans="1:10" ht="13.8" x14ac:dyDescent="0.25">
      <c r="A44" s="13"/>
      <c r="B44" s="13"/>
      <c r="C44" s="6"/>
      <c r="D44" s="6"/>
      <c r="E44" s="14" t="s">
        <v>27</v>
      </c>
      <c r="F44" s="15">
        <f>SUMIF(F9:F39,"Billable",H9:H39)</f>
        <v>0.33333333333333331</v>
      </c>
      <c r="H44" s="38"/>
    </row>
    <row r="45" spans="1:10" ht="15" customHeight="1" thickBot="1" x14ac:dyDescent="0.3">
      <c r="A45" s="115" t="s">
        <v>28</v>
      </c>
      <c r="B45" s="115"/>
      <c r="C45" s="115"/>
      <c r="D45" s="16"/>
      <c r="E45" s="17" t="s">
        <v>29</v>
      </c>
      <c r="F45" s="18">
        <f>SUMIF(F9:F39,"Non-Billable",H9:H39)</f>
        <v>1</v>
      </c>
      <c r="H45" s="40"/>
    </row>
    <row r="46" spans="1:10" ht="14.4" thickBot="1" x14ac:dyDescent="0.3">
      <c r="A46" s="2"/>
      <c r="B46" s="2"/>
      <c r="C46" s="2"/>
      <c r="D46" s="2"/>
      <c r="E46" s="19" t="s">
        <v>30</v>
      </c>
      <c r="F46" s="44">
        <f>F44+F45</f>
        <v>1.3333333333333333</v>
      </c>
      <c r="H46" s="40"/>
    </row>
    <row r="47" spans="1:10" ht="13.8" thickBot="1" x14ac:dyDescent="0.3">
      <c r="A47" s="2"/>
      <c r="B47" s="2"/>
      <c r="C47" s="2"/>
      <c r="D47" s="2"/>
      <c r="E47" s="2"/>
      <c r="F47" s="2"/>
      <c r="H47" s="40"/>
    </row>
    <row r="48" spans="1:10" ht="13.8" thickBot="1" x14ac:dyDescent="0.3">
      <c r="A48" s="2"/>
      <c r="B48" s="2"/>
      <c r="C48" s="2"/>
      <c r="D48" s="2"/>
      <c r="E48" s="20" t="s">
        <v>31</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9">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40:E41 D43:E45 E48">
    <cfRule type="containsText" dxfId="54" priority="1" operator="containsText" text="Religious Leave">
      <formula>NOT(ISERROR(SEARCH("Religious Leave",D40)))</formula>
    </cfRule>
    <cfRule type="containsText" dxfId="53" priority="2" operator="containsText" text="Birthday Leave">
      <formula>NOT(ISERROR(SEARCH("Birthday Leave",D40)))</formula>
    </cfRule>
    <cfRule type="containsText" dxfId="52" priority="3" operator="containsText" text="Study Leave">
      <formula>NOT(ISERROR(SEARCH("Study Leave",D40)))</formula>
    </cfRule>
    <cfRule type="containsText" dxfId="51" priority="4" operator="containsText" text="Family Responsibility Leave">
      <formula>NOT(ISERROR(SEARCH("Family Responsibility Leave",D40)))</formula>
    </cfRule>
    <cfRule type="containsText" dxfId="50" priority="5" operator="containsText" text="Sick Leave">
      <formula>NOT(ISERROR(SEARCH("Sick Leave",D40)))</formula>
    </cfRule>
    <cfRule type="containsText" dxfId="49" priority="6" operator="containsText" text="Annual Leave">
      <formula>NOT(ISERROR(SEARCH("Annual Leave",D40)))</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9"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F9:F39</xm:sqref>
        </x14:dataValidation>
        <x14:dataValidation type="list" allowBlank="1" showInputMessage="1" showErrorMessage="1" xr:uid="{F1A338DF-EA25-4B08-9176-04DE4DDAE78D}">
          <x14:formula1>
            <xm:f>Key!$B$2:$B$50</xm:f>
          </x14:formula1>
          <xm:sqref>C9:C39</xm:sqref>
        </x14:dataValidation>
        <x14:dataValidation type="list" allowBlank="1" showInputMessage="1" showErrorMessage="1" xr:uid="{BDB7910B-48F8-4AC3-8296-7ACE2245BF91}">
          <x14:formula1>
            <xm:f>Key!$F$3:$F$46</xm:f>
          </x14:formula1>
          <xm:sqref>E9:E39</xm:sqref>
        </x14:dataValidation>
        <x14:dataValidation type="list" allowBlank="1" showInputMessage="1" showErrorMessage="1" xr:uid="{522C5510-2B16-443A-8CBA-93200EDDFB81}">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E10" sqref="E10"/>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F44</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47">
        <v>45658</v>
      </c>
      <c r="B9" s="47" t="s">
        <v>18</v>
      </c>
      <c r="C9" s="48" t="s">
        <v>14</v>
      </c>
      <c r="D9" s="48" t="s">
        <v>1</v>
      </c>
      <c r="E9" s="48" t="s">
        <v>32</v>
      </c>
      <c r="F9" s="48" t="s">
        <v>33</v>
      </c>
      <c r="G9" s="49" t="s">
        <v>37</v>
      </c>
      <c r="H9" s="50">
        <f>J9-I9</f>
        <v>0.33333333333333331</v>
      </c>
      <c r="I9" s="51">
        <v>0.33333333333333331</v>
      </c>
      <c r="J9" s="51">
        <v>0.66666666666666663</v>
      </c>
    </row>
    <row r="10" spans="1:10" x14ac:dyDescent="0.2">
      <c r="A10" s="22">
        <v>45659</v>
      </c>
      <c r="B10" s="22" t="s">
        <v>19</v>
      </c>
      <c r="C10" s="27" t="s">
        <v>14</v>
      </c>
      <c r="D10" s="27" t="s">
        <v>1</v>
      </c>
      <c r="E10" s="27" t="s">
        <v>15</v>
      </c>
      <c r="F10" s="27" t="s">
        <v>16</v>
      </c>
      <c r="G10" s="28" t="s">
        <v>17</v>
      </c>
      <c r="H10" s="29">
        <f>J10-I10</f>
        <v>0.33333333333333331</v>
      </c>
      <c r="I10" s="30">
        <v>0.33333333333333331</v>
      </c>
      <c r="J10" s="30">
        <v>0.66666666666666663</v>
      </c>
    </row>
    <row r="11" spans="1:10" x14ac:dyDescent="0.2">
      <c r="A11" s="22">
        <v>45660</v>
      </c>
      <c r="B11" s="22" t="s">
        <v>20</v>
      </c>
      <c r="C11" s="27"/>
      <c r="D11" s="27"/>
      <c r="E11" s="27"/>
      <c r="F11" s="27"/>
      <c r="G11" s="28"/>
      <c r="H11" s="29">
        <f>J11-I11</f>
        <v>0</v>
      </c>
      <c r="I11" s="30"/>
      <c r="J11" s="30"/>
    </row>
    <row r="12" spans="1:10" x14ac:dyDescent="0.2">
      <c r="A12" s="31">
        <v>45661</v>
      </c>
      <c r="B12" s="31" t="s">
        <v>21</v>
      </c>
      <c r="C12" s="32"/>
      <c r="D12" s="32"/>
      <c r="E12" s="32"/>
      <c r="F12" s="32"/>
      <c r="G12" s="33"/>
      <c r="H12" s="34">
        <f t="shared" ref="H12" si="0">J12-I12</f>
        <v>0</v>
      </c>
      <c r="I12" s="35"/>
      <c r="J12" s="35"/>
    </row>
    <row r="13" spans="1:10" x14ac:dyDescent="0.2">
      <c r="A13" s="31">
        <v>45662</v>
      </c>
      <c r="B13" s="31" t="s">
        <v>22</v>
      </c>
      <c r="C13" s="32"/>
      <c r="D13" s="32"/>
      <c r="E13" s="32"/>
      <c r="F13" s="32"/>
      <c r="G13" s="33"/>
      <c r="H13" s="34">
        <f t="shared" ref="H13:H38" si="1">J13-I13</f>
        <v>0</v>
      </c>
      <c r="I13" s="35"/>
      <c r="J13" s="35"/>
    </row>
    <row r="14" spans="1:10" x14ac:dyDescent="0.2">
      <c r="A14" s="22">
        <v>45663</v>
      </c>
      <c r="B14" s="22" t="s">
        <v>23</v>
      </c>
      <c r="C14" s="27"/>
      <c r="D14" s="27"/>
      <c r="E14" s="27"/>
      <c r="F14" s="27"/>
      <c r="G14" s="28"/>
      <c r="H14" s="29">
        <f t="shared" si="1"/>
        <v>0</v>
      </c>
      <c r="I14" s="30"/>
      <c r="J14" s="30"/>
    </row>
    <row r="15" spans="1:10" x14ac:dyDescent="0.2">
      <c r="A15" s="22">
        <v>45664</v>
      </c>
      <c r="B15" s="22" t="s">
        <v>13</v>
      </c>
      <c r="C15" s="27"/>
      <c r="D15" s="27"/>
      <c r="E15" s="27"/>
      <c r="F15" s="27"/>
      <c r="G15" s="28"/>
      <c r="H15" s="29">
        <f t="shared" si="1"/>
        <v>0</v>
      </c>
      <c r="I15" s="30"/>
      <c r="J15" s="30"/>
    </row>
    <row r="16" spans="1:10" x14ac:dyDescent="0.2">
      <c r="A16" s="22">
        <v>45665</v>
      </c>
      <c r="B16" s="22" t="s">
        <v>18</v>
      </c>
      <c r="C16" s="27"/>
      <c r="D16" s="27"/>
      <c r="E16" s="27"/>
      <c r="F16" s="27"/>
      <c r="G16" s="28"/>
      <c r="H16" s="29">
        <f t="shared" si="1"/>
        <v>0</v>
      </c>
      <c r="I16" s="30"/>
      <c r="J16" s="30"/>
    </row>
    <row r="17" spans="1:10" x14ac:dyDescent="0.2">
      <c r="A17" s="22">
        <v>45666</v>
      </c>
      <c r="B17" s="22" t="s">
        <v>19</v>
      </c>
      <c r="C17" s="27"/>
      <c r="D17" s="27"/>
      <c r="E17" s="27"/>
      <c r="F17" s="27"/>
      <c r="G17" s="28"/>
      <c r="H17" s="29">
        <f t="shared" ref="H17" si="2">J17-I17</f>
        <v>0</v>
      </c>
      <c r="I17" s="30"/>
      <c r="J17" s="30"/>
    </row>
    <row r="18" spans="1:10" x14ac:dyDescent="0.2">
      <c r="A18" s="22">
        <v>45667</v>
      </c>
      <c r="B18" s="22" t="s">
        <v>20</v>
      </c>
      <c r="C18" s="27"/>
      <c r="D18" s="27"/>
      <c r="E18" s="27"/>
      <c r="F18" s="27"/>
      <c r="G18" s="28"/>
      <c r="H18" s="29">
        <f t="shared" si="1"/>
        <v>0</v>
      </c>
      <c r="I18" s="30"/>
      <c r="J18" s="30"/>
    </row>
    <row r="19" spans="1:10" x14ac:dyDescent="0.2">
      <c r="A19" s="31">
        <v>45668</v>
      </c>
      <c r="B19" s="31" t="s">
        <v>21</v>
      </c>
      <c r="C19" s="32"/>
      <c r="D19" s="32"/>
      <c r="E19" s="32"/>
      <c r="F19" s="32"/>
      <c r="G19" s="33"/>
      <c r="H19" s="34">
        <f t="shared" si="1"/>
        <v>0</v>
      </c>
      <c r="I19" s="35"/>
      <c r="J19" s="35"/>
    </row>
    <row r="20" spans="1:10" x14ac:dyDescent="0.2">
      <c r="A20" s="31">
        <v>45669</v>
      </c>
      <c r="B20" s="31" t="s">
        <v>22</v>
      </c>
      <c r="C20" s="32"/>
      <c r="D20" s="32"/>
      <c r="E20" s="32"/>
      <c r="F20" s="32"/>
      <c r="G20" s="33"/>
      <c r="H20" s="34">
        <f t="shared" si="1"/>
        <v>0</v>
      </c>
      <c r="I20" s="35"/>
      <c r="J20" s="35"/>
    </row>
    <row r="21" spans="1:10" x14ac:dyDescent="0.2">
      <c r="A21" s="22">
        <v>45670</v>
      </c>
      <c r="B21" s="22" t="s">
        <v>23</v>
      </c>
      <c r="C21" s="27"/>
      <c r="D21" s="27"/>
      <c r="E21" s="27"/>
      <c r="F21" s="27"/>
      <c r="G21" s="28"/>
      <c r="H21" s="29">
        <f t="shared" si="1"/>
        <v>0</v>
      </c>
      <c r="I21" s="30"/>
      <c r="J21" s="30"/>
    </row>
    <row r="22" spans="1:10" x14ac:dyDescent="0.2">
      <c r="A22" s="22">
        <v>45671</v>
      </c>
      <c r="B22" s="22" t="s">
        <v>13</v>
      </c>
      <c r="C22" s="27"/>
      <c r="D22" s="27"/>
      <c r="E22" s="27"/>
      <c r="F22" s="27"/>
      <c r="G22" s="28"/>
      <c r="H22" s="29">
        <f t="shared" si="1"/>
        <v>0</v>
      </c>
      <c r="I22" s="30"/>
      <c r="J22" s="30"/>
    </row>
    <row r="23" spans="1:10" x14ac:dyDescent="0.2">
      <c r="A23" s="22">
        <v>45672</v>
      </c>
      <c r="B23" s="22" t="s">
        <v>18</v>
      </c>
      <c r="C23" s="27"/>
      <c r="D23" s="27"/>
      <c r="E23" s="27"/>
      <c r="F23" s="27"/>
      <c r="G23" s="28"/>
      <c r="H23" s="29">
        <f t="shared" si="1"/>
        <v>0</v>
      </c>
      <c r="I23" s="30"/>
      <c r="J23" s="30"/>
    </row>
    <row r="24" spans="1:10" x14ac:dyDescent="0.2">
      <c r="A24" s="22">
        <v>45673</v>
      </c>
      <c r="B24" s="22" t="s">
        <v>19</v>
      </c>
      <c r="C24" s="27"/>
      <c r="D24" s="27"/>
      <c r="E24" s="27"/>
      <c r="F24" s="27"/>
      <c r="G24" s="28"/>
      <c r="H24" s="29">
        <f t="shared" si="1"/>
        <v>0</v>
      </c>
      <c r="I24" s="30"/>
      <c r="J24" s="30"/>
    </row>
    <row r="25" spans="1:10" x14ac:dyDescent="0.2">
      <c r="A25" s="22">
        <v>45674</v>
      </c>
      <c r="B25" s="22" t="s">
        <v>20</v>
      </c>
      <c r="C25" s="27"/>
      <c r="D25" s="27"/>
      <c r="E25" s="27"/>
      <c r="F25" s="27"/>
      <c r="G25" s="28"/>
      <c r="H25" s="29">
        <f t="shared" si="1"/>
        <v>0</v>
      </c>
      <c r="I25" s="30"/>
      <c r="J25" s="30"/>
    </row>
    <row r="26" spans="1:10" x14ac:dyDescent="0.2">
      <c r="A26" s="31">
        <v>45675</v>
      </c>
      <c r="B26" s="31" t="s">
        <v>21</v>
      </c>
      <c r="C26" s="32"/>
      <c r="D26" s="32"/>
      <c r="E26" s="32"/>
      <c r="F26" s="32"/>
      <c r="G26" s="33"/>
      <c r="H26" s="34">
        <f t="shared" si="1"/>
        <v>0</v>
      </c>
      <c r="I26" s="35"/>
      <c r="J26" s="35"/>
    </row>
    <row r="27" spans="1:10" x14ac:dyDescent="0.2">
      <c r="A27" s="31">
        <v>45676</v>
      </c>
      <c r="B27" s="31" t="s">
        <v>22</v>
      </c>
      <c r="C27" s="32"/>
      <c r="D27" s="32"/>
      <c r="E27" s="32"/>
      <c r="F27" s="32"/>
      <c r="G27" s="33"/>
      <c r="H27" s="34">
        <f t="shared" si="1"/>
        <v>0</v>
      </c>
      <c r="I27" s="35"/>
      <c r="J27" s="35"/>
    </row>
    <row r="28" spans="1:10" x14ac:dyDescent="0.2">
      <c r="A28" s="22">
        <v>45677</v>
      </c>
      <c r="B28" s="22" t="s">
        <v>23</v>
      </c>
      <c r="C28" s="27"/>
      <c r="D28" s="27"/>
      <c r="E28" s="27"/>
      <c r="F28" s="27"/>
      <c r="G28" s="28"/>
      <c r="H28" s="29">
        <f t="shared" si="1"/>
        <v>0</v>
      </c>
      <c r="I28" s="30"/>
      <c r="J28" s="30"/>
    </row>
    <row r="29" spans="1:10" x14ac:dyDescent="0.2">
      <c r="A29" s="22">
        <v>45678</v>
      </c>
      <c r="B29" s="22" t="s">
        <v>13</v>
      </c>
      <c r="C29" s="27"/>
      <c r="D29" s="27"/>
      <c r="E29" s="27"/>
      <c r="F29" s="27"/>
      <c r="G29" s="28"/>
      <c r="H29" s="29">
        <f t="shared" si="1"/>
        <v>0</v>
      </c>
      <c r="I29" s="30"/>
      <c r="J29" s="30"/>
    </row>
    <row r="30" spans="1:10" x14ac:dyDescent="0.2">
      <c r="A30" s="22">
        <v>45679</v>
      </c>
      <c r="B30" s="22" t="s">
        <v>18</v>
      </c>
      <c r="C30" s="27"/>
      <c r="D30" s="27"/>
      <c r="E30" s="27"/>
      <c r="F30" s="27"/>
      <c r="G30" s="28"/>
      <c r="H30" s="29">
        <f t="shared" si="1"/>
        <v>0</v>
      </c>
      <c r="I30" s="30"/>
      <c r="J30" s="30"/>
    </row>
    <row r="31" spans="1:10" x14ac:dyDescent="0.2">
      <c r="A31" s="22">
        <v>45680</v>
      </c>
      <c r="B31" s="22" t="s">
        <v>19</v>
      </c>
      <c r="C31" s="27"/>
      <c r="D31" s="27"/>
      <c r="E31" s="27"/>
      <c r="F31" s="27"/>
      <c r="G31" s="28"/>
      <c r="H31" s="29">
        <f t="shared" si="1"/>
        <v>0</v>
      </c>
      <c r="I31" s="30"/>
      <c r="J31" s="30"/>
    </row>
    <row r="32" spans="1:10" x14ac:dyDescent="0.2">
      <c r="A32" s="22">
        <v>45681</v>
      </c>
      <c r="B32" s="22" t="s">
        <v>20</v>
      </c>
      <c r="C32" s="27"/>
      <c r="D32" s="27"/>
      <c r="E32" s="27"/>
      <c r="F32" s="27"/>
      <c r="G32" s="28"/>
      <c r="H32" s="29">
        <f t="shared" si="1"/>
        <v>0</v>
      </c>
      <c r="I32" s="30"/>
      <c r="J32" s="30"/>
    </row>
    <row r="33" spans="1:10" x14ac:dyDescent="0.2">
      <c r="A33" s="31">
        <v>45682</v>
      </c>
      <c r="B33" s="31" t="s">
        <v>21</v>
      </c>
      <c r="C33" s="32"/>
      <c r="D33" s="32"/>
      <c r="E33" s="32"/>
      <c r="F33" s="32"/>
      <c r="G33" s="33"/>
      <c r="H33" s="34">
        <f t="shared" si="1"/>
        <v>0</v>
      </c>
      <c r="I33" s="35"/>
      <c r="J33" s="35"/>
    </row>
    <row r="34" spans="1:10" x14ac:dyDescent="0.2">
      <c r="A34" s="31">
        <v>45683</v>
      </c>
      <c r="B34" s="31" t="s">
        <v>22</v>
      </c>
      <c r="C34" s="32"/>
      <c r="D34" s="32"/>
      <c r="E34" s="32"/>
      <c r="F34" s="32"/>
      <c r="G34" s="33"/>
      <c r="H34" s="34">
        <f t="shared" si="1"/>
        <v>0</v>
      </c>
      <c r="I34" s="35"/>
      <c r="J34" s="35"/>
    </row>
    <row r="35" spans="1:10" x14ac:dyDescent="0.2">
      <c r="A35" s="22">
        <v>45684</v>
      </c>
      <c r="B35" s="22" t="s">
        <v>23</v>
      </c>
      <c r="C35" s="27"/>
      <c r="D35" s="27"/>
      <c r="E35" s="27"/>
      <c r="F35" s="27"/>
      <c r="G35" s="28"/>
      <c r="H35" s="29">
        <f t="shared" si="1"/>
        <v>0</v>
      </c>
      <c r="I35" s="30"/>
      <c r="J35" s="30"/>
    </row>
    <row r="36" spans="1:10" x14ac:dyDescent="0.2">
      <c r="A36" s="22">
        <v>45685</v>
      </c>
      <c r="B36" s="22" t="s">
        <v>13</v>
      </c>
      <c r="C36" s="27"/>
      <c r="D36" s="27"/>
      <c r="E36" s="27"/>
      <c r="F36" s="27"/>
      <c r="G36" s="28"/>
      <c r="H36" s="29">
        <f t="shared" si="1"/>
        <v>0</v>
      </c>
      <c r="I36" s="30"/>
      <c r="J36" s="30"/>
    </row>
    <row r="37" spans="1:10" x14ac:dyDescent="0.2">
      <c r="A37" s="22">
        <v>45686</v>
      </c>
      <c r="B37" s="22" t="s">
        <v>18</v>
      </c>
      <c r="C37" s="27"/>
      <c r="D37" s="27"/>
      <c r="E37" s="27"/>
      <c r="F37" s="27"/>
      <c r="G37" s="28"/>
      <c r="H37" s="29">
        <f t="shared" si="1"/>
        <v>0</v>
      </c>
      <c r="I37" s="30"/>
      <c r="J37" s="30"/>
    </row>
    <row r="38" spans="1:10" x14ac:dyDescent="0.2">
      <c r="A38" s="22">
        <v>45687</v>
      </c>
      <c r="B38" s="22" t="s">
        <v>19</v>
      </c>
      <c r="C38" s="27"/>
      <c r="D38" s="27"/>
      <c r="E38" s="27"/>
      <c r="F38" s="27"/>
      <c r="G38" s="28"/>
      <c r="H38" s="29">
        <f t="shared" si="1"/>
        <v>0</v>
      </c>
      <c r="I38" s="30"/>
      <c r="J38" s="30"/>
    </row>
    <row r="39" spans="1:10" ht="13.2" thickBot="1" x14ac:dyDescent="0.25">
      <c r="A39" s="22">
        <v>45688</v>
      </c>
      <c r="B39" s="22" t="s">
        <v>20</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24</v>
      </c>
      <c r="F41" s="8">
        <f>F42*8</f>
        <v>176</v>
      </c>
      <c r="H41" s="40"/>
    </row>
    <row r="42" spans="1:10" ht="13.95" customHeight="1" thickBot="1" x14ac:dyDescent="0.3">
      <c r="A42" s="4"/>
      <c r="B42" s="4"/>
      <c r="C42" s="9"/>
      <c r="D42" s="2"/>
      <c r="E42" s="10" t="s">
        <v>25</v>
      </c>
      <c r="F42" s="11">
        <v>22</v>
      </c>
      <c r="H42" s="40"/>
    </row>
    <row r="43" spans="1:10" ht="13.95" customHeight="1" thickBot="1" x14ac:dyDescent="0.3">
      <c r="A43" s="114" t="s">
        <v>26</v>
      </c>
      <c r="B43" s="114"/>
      <c r="C43" s="114"/>
      <c r="D43" s="12"/>
      <c r="E43" s="2"/>
      <c r="F43" s="2"/>
      <c r="H43" s="40"/>
    </row>
    <row r="44" spans="1:10" ht="13.8" x14ac:dyDescent="0.25">
      <c r="A44" s="13"/>
      <c r="B44" s="13"/>
      <c r="C44" s="6"/>
      <c r="D44" s="6"/>
      <c r="E44" s="14" t="s">
        <v>27</v>
      </c>
      <c r="F44" s="15">
        <f>SUMIF(F9:F39,"Billable",H9:H39)</f>
        <v>0.33333333333333331</v>
      </c>
      <c r="H44" s="38"/>
    </row>
    <row r="45" spans="1:10" ht="15" customHeight="1" thickBot="1" x14ac:dyDescent="0.3">
      <c r="A45" s="115" t="s">
        <v>28</v>
      </c>
      <c r="B45" s="115"/>
      <c r="C45" s="115"/>
      <c r="D45" s="16"/>
      <c r="E45" s="17" t="s">
        <v>29</v>
      </c>
      <c r="F45" s="18">
        <f>SUMIF(F9:F39,"Non-Billable",H9:H39)</f>
        <v>0.33333333333333331</v>
      </c>
      <c r="H45" s="40"/>
    </row>
    <row r="46" spans="1:10" ht="14.4" thickBot="1" x14ac:dyDescent="0.3">
      <c r="A46" s="2"/>
      <c r="B46" s="2"/>
      <c r="C46" s="2"/>
      <c r="D46" s="2"/>
      <c r="E46" s="19" t="s">
        <v>30</v>
      </c>
      <c r="F46" s="44">
        <f>F44+F45</f>
        <v>0.66666666666666663</v>
      </c>
      <c r="H46" s="40"/>
    </row>
    <row r="47" spans="1:10" ht="13.8" thickBot="1" x14ac:dyDescent="0.3">
      <c r="A47" s="2"/>
      <c r="B47" s="2"/>
      <c r="C47" s="2"/>
      <c r="D47" s="2"/>
      <c r="E47" s="2"/>
      <c r="F47" s="2"/>
      <c r="H47" s="40"/>
    </row>
    <row r="48" spans="1:10" ht="13.8" thickBot="1" x14ac:dyDescent="0.3">
      <c r="A48" s="2"/>
      <c r="B48" s="2"/>
      <c r="C48" s="2"/>
      <c r="D48" s="2"/>
      <c r="E48" s="20" t="s">
        <v>31</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9:J9 I11:J39" xr:uid="{81BC4890-4524-4142-A9B9-69FAFFB0E5CE}">
      <formula1>0</formula1>
      <formula2>0.999988425925926</formula2>
    </dataValidation>
    <dataValidation type="time" allowBlank="1" showErrorMessage="1" errorTitle="Invalid Time Format" error="Please input a valid time. For e.g. 08:00" sqref="I10: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C9 C11:C39</xm:sqref>
        </x14:dataValidation>
        <x14:dataValidation type="list" allowBlank="1" showInputMessage="1" showErrorMessage="1" xr:uid="{2695E27C-DD60-4A5C-9DB5-B57EE9107204}">
          <x14:formula1>
            <xm:f>Key!$F$3:$F$43</xm:f>
          </x14:formula1>
          <xm:sqref>E9 E11:E39</xm:sqref>
        </x14:dataValidation>
        <x14:dataValidation type="list" allowBlank="1" showInputMessage="1" showErrorMessage="1" xr:uid="{59DFADC5-E3B8-482B-925E-D0C90DB0047C}">
          <x14:formula1>
            <xm:f>Key!$H$3:$H$62</xm:f>
          </x14:formula1>
          <xm:sqref>B5</xm:sqref>
        </x14:dataValidation>
        <x14:dataValidation type="list" allowBlank="1" showInputMessage="1" showErrorMessage="1" xr:uid="{A41922FB-F5DC-441A-BE8B-CEC1E90C261B}">
          <x14:formula1>
            <xm:f>Key!$F$3:$F$46</xm:f>
          </x14:formula1>
          <xm:sqref>E10</xm:sqref>
        </x14:dataValidation>
        <x14:dataValidation type="list" allowBlank="1" showInputMessage="1" showErrorMessage="1" xr:uid="{50ADD4F9-3582-48D4-9C7B-FE16B0BB7F7D}">
          <x14:formula1>
            <xm:f>Key!$B$2:$B$50</xm:f>
          </x14:formula1>
          <xm:sqref>C10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46"/>
  <sheetViews>
    <sheetView zoomScale="86"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F41</f>
        <v>0</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45689</v>
      </c>
      <c r="B9" s="31" t="s">
        <v>21</v>
      </c>
      <c r="C9" s="32"/>
      <c r="D9" s="32"/>
      <c r="E9" s="32"/>
      <c r="F9" s="32"/>
      <c r="G9" s="33"/>
      <c r="H9" s="34">
        <f>J9-I9</f>
        <v>0</v>
      </c>
      <c r="I9" s="35"/>
      <c r="J9" s="35"/>
    </row>
    <row r="10" spans="1:10" x14ac:dyDescent="0.2">
      <c r="A10" s="31">
        <v>45690</v>
      </c>
      <c r="B10" s="31" t="s">
        <v>22</v>
      </c>
      <c r="C10" s="32"/>
      <c r="D10" s="32"/>
      <c r="E10" s="32"/>
      <c r="F10" s="32"/>
      <c r="G10" s="33"/>
      <c r="H10" s="34">
        <f>J10-I10</f>
        <v>0</v>
      </c>
      <c r="I10" s="35"/>
      <c r="J10" s="35"/>
    </row>
    <row r="11" spans="1:10" x14ac:dyDescent="0.2">
      <c r="A11" s="22">
        <v>45691</v>
      </c>
      <c r="B11" s="22" t="s">
        <v>23</v>
      </c>
      <c r="C11" s="27"/>
      <c r="D11" s="27"/>
      <c r="E11" s="27"/>
      <c r="F11" s="27"/>
      <c r="G11" s="28"/>
      <c r="H11" s="111">
        <v>0</v>
      </c>
    </row>
    <row r="12" spans="1:10" x14ac:dyDescent="0.2">
      <c r="A12" s="22">
        <v>45692</v>
      </c>
      <c r="B12" s="22" t="s">
        <v>13</v>
      </c>
      <c r="C12" s="27"/>
      <c r="D12" s="27"/>
      <c r="E12" s="27"/>
      <c r="F12" s="27"/>
      <c r="G12" s="28"/>
      <c r="H12" s="29">
        <v>0</v>
      </c>
      <c r="I12" s="30"/>
      <c r="J12" s="30"/>
    </row>
    <row r="13" spans="1:10" x14ac:dyDescent="0.2">
      <c r="A13" s="22">
        <v>45693</v>
      </c>
      <c r="B13" s="22" t="s">
        <v>18</v>
      </c>
      <c r="C13" s="27"/>
      <c r="D13" s="27"/>
      <c r="E13" s="27"/>
      <c r="F13" s="27"/>
      <c r="G13" s="28"/>
      <c r="H13" s="29">
        <f t="shared" ref="H13:H36" si="0">J13-I13</f>
        <v>0</v>
      </c>
      <c r="I13" s="30"/>
      <c r="J13" s="30"/>
    </row>
    <row r="14" spans="1:10" x14ac:dyDescent="0.2">
      <c r="A14" s="22">
        <v>45694</v>
      </c>
      <c r="B14" s="22" t="s">
        <v>19</v>
      </c>
      <c r="C14" s="27"/>
      <c r="D14" s="27"/>
      <c r="E14" s="27"/>
      <c r="F14" s="27"/>
      <c r="G14" s="28"/>
      <c r="H14" s="29">
        <f t="shared" si="0"/>
        <v>0</v>
      </c>
      <c r="I14" s="30"/>
      <c r="J14" s="30"/>
    </row>
    <row r="15" spans="1:10" ht="151.19999999999999" x14ac:dyDescent="0.2">
      <c r="A15" s="22">
        <v>45695</v>
      </c>
      <c r="B15" s="22" t="s">
        <v>20</v>
      </c>
      <c r="C15" s="27" t="s">
        <v>14</v>
      </c>
      <c r="D15" s="27" t="s">
        <v>38</v>
      </c>
      <c r="E15" s="27" t="s">
        <v>39</v>
      </c>
      <c r="F15" s="27" t="s">
        <v>33</v>
      </c>
      <c r="G15" s="28" t="s">
        <v>40</v>
      </c>
      <c r="H15" s="29">
        <f t="shared" si="0"/>
        <v>0.37500000000000006</v>
      </c>
      <c r="I15" s="30">
        <v>0.33333333333333331</v>
      </c>
      <c r="J15" s="30">
        <v>0.70833333333333337</v>
      </c>
    </row>
    <row r="16" spans="1:10" x14ac:dyDescent="0.2">
      <c r="A16" s="31">
        <v>45696</v>
      </c>
      <c r="B16" s="31" t="s">
        <v>21</v>
      </c>
      <c r="C16" s="32"/>
      <c r="D16" s="32"/>
      <c r="E16" s="32"/>
      <c r="F16" s="32"/>
      <c r="G16" s="33"/>
      <c r="H16" s="29">
        <f t="shared" si="0"/>
        <v>0</v>
      </c>
      <c r="I16" s="35"/>
      <c r="J16" s="35"/>
    </row>
    <row r="17" spans="1:10" x14ac:dyDescent="0.2">
      <c r="A17" s="31">
        <v>45697</v>
      </c>
      <c r="B17" s="31" t="s">
        <v>22</v>
      </c>
      <c r="C17" s="32"/>
      <c r="D17" s="32"/>
      <c r="E17" s="32"/>
      <c r="F17" s="32"/>
      <c r="G17" s="33"/>
      <c r="H17" s="29">
        <f t="shared" si="0"/>
        <v>0</v>
      </c>
      <c r="I17" s="35"/>
      <c r="J17" s="35"/>
    </row>
    <row r="18" spans="1:10" ht="192.6" customHeight="1" x14ac:dyDescent="0.2">
      <c r="A18" s="22">
        <v>45698</v>
      </c>
      <c r="B18" s="22" t="s">
        <v>23</v>
      </c>
      <c r="C18" s="27" t="s">
        <v>14</v>
      </c>
      <c r="D18" s="27" t="s">
        <v>38</v>
      </c>
      <c r="E18" s="27" t="s">
        <v>39</v>
      </c>
      <c r="F18" s="27" t="s">
        <v>33</v>
      </c>
      <c r="G18" s="40" t="s">
        <v>41</v>
      </c>
      <c r="H18" s="29">
        <f t="shared" si="0"/>
        <v>0.43055555555555552</v>
      </c>
      <c r="I18" s="30">
        <v>0.33333333333333331</v>
      </c>
      <c r="J18" s="30">
        <v>0.76388888888888884</v>
      </c>
    </row>
    <row r="19" spans="1:10" ht="126" x14ac:dyDescent="0.2">
      <c r="A19" s="22">
        <v>45699</v>
      </c>
      <c r="B19" s="22" t="s">
        <v>13</v>
      </c>
      <c r="C19" s="27" t="s">
        <v>14</v>
      </c>
      <c r="D19" s="27" t="s">
        <v>38</v>
      </c>
      <c r="E19" s="27" t="s">
        <v>39</v>
      </c>
      <c r="F19" s="27" t="s">
        <v>33</v>
      </c>
      <c r="G19" s="28" t="s">
        <v>42</v>
      </c>
      <c r="H19" s="29">
        <f t="shared" si="0"/>
        <v>0.40972222222222227</v>
      </c>
      <c r="I19" s="30">
        <v>0.33333333333333331</v>
      </c>
      <c r="J19" s="30">
        <v>0.74305555555555558</v>
      </c>
    </row>
    <row r="20" spans="1:10" ht="176.4" x14ac:dyDescent="0.2">
      <c r="A20" s="22">
        <v>45700</v>
      </c>
      <c r="B20" s="22" t="s">
        <v>18</v>
      </c>
      <c r="C20" s="23" t="s">
        <v>14</v>
      </c>
      <c r="D20" s="27" t="s">
        <v>38</v>
      </c>
      <c r="E20" s="27" t="s">
        <v>39</v>
      </c>
      <c r="F20" s="27" t="s">
        <v>33</v>
      </c>
      <c r="G20" s="28" t="s">
        <v>43</v>
      </c>
      <c r="H20" s="29">
        <f t="shared" si="0"/>
        <v>0.42708333333333331</v>
      </c>
      <c r="I20" s="111">
        <v>0.33333333333333331</v>
      </c>
      <c r="J20" s="30">
        <v>0.76041666666666663</v>
      </c>
    </row>
    <row r="21" spans="1:10" ht="171.6" customHeight="1" x14ac:dyDescent="0.2">
      <c r="A21" s="22">
        <v>45701</v>
      </c>
      <c r="B21" s="22" t="s">
        <v>19</v>
      </c>
      <c r="C21" s="23" t="s">
        <v>14</v>
      </c>
      <c r="D21" s="27" t="s">
        <v>38</v>
      </c>
      <c r="E21" s="27" t="s">
        <v>39</v>
      </c>
      <c r="F21" s="27" t="s">
        <v>33</v>
      </c>
      <c r="G21" s="40" t="s">
        <v>44</v>
      </c>
      <c r="H21" s="29">
        <f t="shared" si="0"/>
        <v>0.39930555555555552</v>
      </c>
      <c r="I21" s="30">
        <v>0.33333333333333331</v>
      </c>
      <c r="J21" s="30">
        <v>0.73263888888888884</v>
      </c>
    </row>
    <row r="22" spans="1:10" ht="169.95" customHeight="1" x14ac:dyDescent="0.2">
      <c r="A22" s="22">
        <v>45702</v>
      </c>
      <c r="B22" s="22" t="s">
        <v>20</v>
      </c>
      <c r="C22" s="27" t="s">
        <v>14</v>
      </c>
      <c r="D22" s="27" t="s">
        <v>38</v>
      </c>
      <c r="E22" s="27" t="s">
        <v>39</v>
      </c>
      <c r="F22" s="27" t="s">
        <v>33</v>
      </c>
      <c r="G22" s="40" t="s">
        <v>45</v>
      </c>
      <c r="H22" s="29">
        <f t="shared" si="0"/>
        <v>0.40625000000000006</v>
      </c>
      <c r="I22" s="111">
        <v>0.33333333333333331</v>
      </c>
      <c r="J22" s="30">
        <v>0.73958333333333337</v>
      </c>
    </row>
    <row r="23" spans="1:10" x14ac:dyDescent="0.2">
      <c r="A23" s="31">
        <v>45703</v>
      </c>
      <c r="B23" s="31" t="s">
        <v>21</v>
      </c>
      <c r="C23" s="32"/>
      <c r="D23" s="32"/>
      <c r="E23" s="32"/>
      <c r="F23" s="32"/>
      <c r="G23" s="33"/>
      <c r="H23" s="29">
        <f t="shared" si="0"/>
        <v>0</v>
      </c>
      <c r="I23" s="35"/>
      <c r="J23" s="30"/>
    </row>
    <row r="24" spans="1:10" x14ac:dyDescent="0.2">
      <c r="A24" s="31">
        <v>45704</v>
      </c>
      <c r="B24" s="31" t="s">
        <v>22</v>
      </c>
      <c r="C24" s="32"/>
      <c r="D24" s="32"/>
      <c r="E24" s="32"/>
      <c r="F24" s="32"/>
      <c r="G24" s="33"/>
      <c r="H24" s="29">
        <f t="shared" si="0"/>
        <v>0</v>
      </c>
      <c r="I24" s="35"/>
      <c r="J24" s="30"/>
    </row>
    <row r="25" spans="1:10" ht="239.4" x14ac:dyDescent="0.2">
      <c r="A25" s="22">
        <v>45705</v>
      </c>
      <c r="B25" s="22" t="s">
        <v>23</v>
      </c>
      <c r="C25" s="27" t="s">
        <v>14</v>
      </c>
      <c r="D25" s="27" t="s">
        <v>38</v>
      </c>
      <c r="E25" s="27" t="s">
        <v>39</v>
      </c>
      <c r="F25" s="27" t="s">
        <v>33</v>
      </c>
      <c r="G25" s="28" t="s">
        <v>46</v>
      </c>
      <c r="H25" s="29">
        <f t="shared" si="0"/>
        <v>0.3888888888888889</v>
      </c>
      <c r="I25" s="30">
        <v>0.33333333333333331</v>
      </c>
      <c r="J25" s="30">
        <v>0.72222222222222221</v>
      </c>
    </row>
    <row r="26" spans="1:10" ht="176.4" x14ac:dyDescent="0.2">
      <c r="A26" s="22">
        <v>45706</v>
      </c>
      <c r="B26" s="22" t="s">
        <v>13</v>
      </c>
      <c r="C26" s="27" t="s">
        <v>14</v>
      </c>
      <c r="D26" s="23" t="s">
        <v>38</v>
      </c>
      <c r="E26" s="27" t="s">
        <v>39</v>
      </c>
      <c r="F26" s="27" t="s">
        <v>33</v>
      </c>
      <c r="G26" s="28" t="s">
        <v>47</v>
      </c>
      <c r="H26" s="29">
        <f t="shared" si="0"/>
        <v>0.3888888888888889</v>
      </c>
      <c r="I26" s="30">
        <v>0.33333333333333331</v>
      </c>
      <c r="J26" s="30">
        <v>0.72222222222222221</v>
      </c>
    </row>
    <row r="27" spans="1:10" ht="201.6" x14ac:dyDescent="0.2">
      <c r="A27" s="22">
        <v>45707</v>
      </c>
      <c r="B27" s="22" t="s">
        <v>18</v>
      </c>
      <c r="C27" s="27" t="s">
        <v>14</v>
      </c>
      <c r="D27" s="27" t="s">
        <v>38</v>
      </c>
      <c r="E27" s="23" t="s">
        <v>39</v>
      </c>
      <c r="F27" s="23" t="s">
        <v>33</v>
      </c>
      <c r="G27" s="28" t="s">
        <v>48</v>
      </c>
      <c r="H27" s="29">
        <f t="shared" si="0"/>
        <v>0.40625000000000006</v>
      </c>
      <c r="I27" s="30">
        <v>0.33333333333333331</v>
      </c>
      <c r="J27" s="30">
        <v>0.73958333333333337</v>
      </c>
    </row>
    <row r="28" spans="1:10" ht="252" x14ac:dyDescent="0.2">
      <c r="A28" s="22">
        <v>45708</v>
      </c>
      <c r="B28" s="22" t="s">
        <v>19</v>
      </c>
      <c r="C28" s="27" t="s">
        <v>14</v>
      </c>
      <c r="D28" s="27" t="s">
        <v>38</v>
      </c>
      <c r="E28" s="27" t="s">
        <v>39</v>
      </c>
      <c r="F28" s="27" t="s">
        <v>33</v>
      </c>
      <c r="G28" s="28" t="s">
        <v>49</v>
      </c>
      <c r="H28" s="29">
        <f t="shared" si="0"/>
        <v>0.40277777777777785</v>
      </c>
      <c r="I28" s="30">
        <v>0.33333333333333331</v>
      </c>
      <c r="J28" s="30">
        <v>0.73611111111111116</v>
      </c>
    </row>
    <row r="29" spans="1:10" ht="189" x14ac:dyDescent="0.2">
      <c r="A29" s="22">
        <v>45709</v>
      </c>
      <c r="B29" s="22" t="s">
        <v>20</v>
      </c>
      <c r="C29" s="27" t="s">
        <v>14</v>
      </c>
      <c r="D29" s="27" t="s">
        <v>38</v>
      </c>
      <c r="E29" s="27" t="s">
        <v>39</v>
      </c>
      <c r="F29" s="27" t="s">
        <v>33</v>
      </c>
      <c r="G29" s="28" t="s">
        <v>50</v>
      </c>
      <c r="H29" s="29">
        <f t="shared" si="0"/>
        <v>0.37500000000000006</v>
      </c>
      <c r="I29" s="30">
        <v>0.33333333333333331</v>
      </c>
      <c r="J29" s="30">
        <v>0.70833333333333337</v>
      </c>
    </row>
    <row r="30" spans="1:10" x14ac:dyDescent="0.2">
      <c r="A30" s="31">
        <v>45710</v>
      </c>
      <c r="B30" s="31" t="s">
        <v>21</v>
      </c>
      <c r="C30" s="32"/>
      <c r="D30" s="32"/>
      <c r="E30" s="32"/>
      <c r="F30" s="32"/>
      <c r="G30" s="33"/>
      <c r="H30" s="29">
        <f t="shared" si="0"/>
        <v>0</v>
      </c>
      <c r="I30" s="35"/>
      <c r="J30" s="30"/>
    </row>
    <row r="31" spans="1:10" x14ac:dyDescent="0.2">
      <c r="A31" s="31">
        <v>45711</v>
      </c>
      <c r="B31" s="31" t="s">
        <v>22</v>
      </c>
      <c r="C31" s="32"/>
      <c r="D31" s="32"/>
      <c r="E31" s="32"/>
      <c r="F31" s="32"/>
      <c r="G31" s="33"/>
      <c r="H31" s="29">
        <f t="shared" si="0"/>
        <v>0</v>
      </c>
      <c r="I31" s="35"/>
      <c r="J31" s="30"/>
    </row>
    <row r="32" spans="1:10" ht="189" x14ac:dyDescent="0.2">
      <c r="A32" s="22">
        <v>45712</v>
      </c>
      <c r="B32" s="22" t="s">
        <v>23</v>
      </c>
      <c r="C32" s="27" t="s">
        <v>14</v>
      </c>
      <c r="D32" s="27" t="s">
        <v>38</v>
      </c>
      <c r="E32" s="23" t="s">
        <v>39</v>
      </c>
      <c r="F32" s="27" t="s">
        <v>33</v>
      </c>
      <c r="G32" s="28" t="s">
        <v>51</v>
      </c>
      <c r="H32" s="29">
        <f t="shared" si="0"/>
        <v>0.38541666666666669</v>
      </c>
      <c r="I32" s="30">
        <v>0.33333333333333331</v>
      </c>
      <c r="J32" s="30">
        <v>0.71875</v>
      </c>
    </row>
    <row r="33" spans="1:10" ht="176.4" x14ac:dyDescent="0.2">
      <c r="A33" s="22">
        <v>45713</v>
      </c>
      <c r="B33" s="22" t="s">
        <v>13</v>
      </c>
      <c r="C33" s="23" t="s">
        <v>14</v>
      </c>
      <c r="D33" s="27" t="s">
        <v>38</v>
      </c>
      <c r="E33" s="27" t="s">
        <v>39</v>
      </c>
      <c r="F33" s="23" t="s">
        <v>33</v>
      </c>
      <c r="G33" s="28" t="s">
        <v>52</v>
      </c>
      <c r="H33" s="29">
        <f t="shared" si="0"/>
        <v>0.38541666666666669</v>
      </c>
      <c r="I33" s="30">
        <v>0.33333333333333331</v>
      </c>
      <c r="J33" s="30">
        <v>0.71875</v>
      </c>
    </row>
    <row r="34" spans="1:10" ht="201.6" x14ac:dyDescent="0.2">
      <c r="A34" s="22">
        <v>45714</v>
      </c>
      <c r="B34" s="22" t="s">
        <v>18</v>
      </c>
      <c r="C34" s="27" t="s">
        <v>14</v>
      </c>
      <c r="D34" s="27" t="s">
        <v>38</v>
      </c>
      <c r="E34" s="27" t="s">
        <v>39</v>
      </c>
      <c r="F34" s="27" t="s">
        <v>33</v>
      </c>
      <c r="G34" s="28" t="s">
        <v>53</v>
      </c>
      <c r="H34" s="29">
        <f t="shared" si="0"/>
        <v>0.3888888888888889</v>
      </c>
      <c r="I34" s="30">
        <v>0.33333333333333331</v>
      </c>
      <c r="J34" s="30">
        <v>0.72222222222222221</v>
      </c>
    </row>
    <row r="35" spans="1:10" ht="151.19999999999999" x14ac:dyDescent="0.2">
      <c r="A35" s="22">
        <v>45715</v>
      </c>
      <c r="B35" s="22" t="s">
        <v>19</v>
      </c>
      <c r="C35" s="27" t="s">
        <v>14</v>
      </c>
      <c r="D35" s="27" t="s">
        <v>38</v>
      </c>
      <c r="E35" s="27" t="s">
        <v>39</v>
      </c>
      <c r="F35" s="27" t="s">
        <v>33</v>
      </c>
      <c r="G35" s="28" t="s">
        <v>54</v>
      </c>
      <c r="H35" s="29">
        <f t="shared" si="0"/>
        <v>0.39583333333333331</v>
      </c>
      <c r="I35" s="30">
        <v>0.33333333333333331</v>
      </c>
      <c r="J35" s="30">
        <v>0.72916666666666663</v>
      </c>
    </row>
    <row r="36" spans="1:10" ht="163.80000000000001" x14ac:dyDescent="0.2">
      <c r="A36" s="22">
        <v>45716</v>
      </c>
      <c r="B36" s="22" t="s">
        <v>20</v>
      </c>
      <c r="C36" s="27" t="s">
        <v>14</v>
      </c>
      <c r="D36" s="27" t="s">
        <v>38</v>
      </c>
      <c r="E36" s="27" t="s">
        <v>39</v>
      </c>
      <c r="F36" s="27" t="s">
        <v>33</v>
      </c>
      <c r="G36" s="28" t="s">
        <v>55</v>
      </c>
      <c r="H36" s="29">
        <f t="shared" si="0"/>
        <v>0.39583333333333331</v>
      </c>
      <c r="I36" s="30">
        <v>0.33333333333333331</v>
      </c>
      <c r="J36" s="30">
        <v>0.72916666666666663</v>
      </c>
    </row>
    <row r="37" spans="1:10" ht="13.95" customHeight="1" thickBot="1" x14ac:dyDescent="0.3">
      <c r="A37" s="46"/>
      <c r="B37" s="45"/>
      <c r="C37" s="45"/>
      <c r="D37" s="45"/>
      <c r="E37" s="45"/>
      <c r="F37" s="45"/>
      <c r="G37" s="45"/>
      <c r="H37" s="36"/>
      <c r="I37" s="37"/>
    </row>
    <row r="38" spans="1:10" ht="13.95" customHeight="1" x14ac:dyDescent="0.25">
      <c r="A38" s="4"/>
      <c r="B38" s="4"/>
      <c r="C38" s="5"/>
      <c r="D38" s="6"/>
      <c r="E38" s="7" t="s">
        <v>24</v>
      </c>
      <c r="F38" s="8">
        <f>F39*8</f>
        <v>160</v>
      </c>
      <c r="H38" s="40"/>
    </row>
    <row r="39" spans="1:10" ht="13.95" customHeight="1" thickBot="1" x14ac:dyDescent="0.3">
      <c r="A39" s="4"/>
      <c r="B39" s="4"/>
      <c r="C39" s="9"/>
      <c r="D39" s="2"/>
      <c r="E39" s="10" t="s">
        <v>25</v>
      </c>
      <c r="F39" s="11">
        <v>20</v>
      </c>
      <c r="H39" s="40"/>
    </row>
    <row r="40" spans="1:10" ht="13.95" customHeight="1" thickBot="1" x14ac:dyDescent="0.3">
      <c r="A40" s="114" t="s">
        <v>26</v>
      </c>
      <c r="B40" s="114"/>
      <c r="C40" s="114"/>
      <c r="D40" s="12"/>
      <c r="E40" s="2"/>
      <c r="F40" s="2"/>
      <c r="H40" s="40"/>
    </row>
    <row r="41" spans="1:10" ht="13.8" x14ac:dyDescent="0.25">
      <c r="A41" s="13"/>
      <c r="B41" s="13"/>
      <c r="C41" s="6"/>
      <c r="D41" s="6"/>
      <c r="E41" s="14" t="s">
        <v>27</v>
      </c>
      <c r="F41" s="15">
        <f>SUMIF(F9:F36,"Billable",H9:H36)</f>
        <v>0</v>
      </c>
      <c r="H41" s="38"/>
    </row>
    <row r="42" spans="1:10" ht="15" customHeight="1" x14ac:dyDescent="0.25">
      <c r="A42" s="115" t="s">
        <v>56</v>
      </c>
      <c r="B42" s="115"/>
      <c r="C42" s="115"/>
      <c r="D42" s="16"/>
      <c r="E42" s="17" t="s">
        <v>29</v>
      </c>
      <c r="F42" s="18">
        <f>SUMIF(F9:F36,"Non-Billable",H9:H36)</f>
        <v>6.3611111111111116</v>
      </c>
      <c r="H42" s="40"/>
    </row>
    <row r="43" spans="1:10" ht="14.4" thickBot="1" x14ac:dyDescent="0.3">
      <c r="A43" s="2"/>
      <c r="B43" s="2"/>
      <c r="C43" s="2"/>
      <c r="D43" s="2"/>
      <c r="E43" s="19" t="s">
        <v>30</v>
      </c>
      <c r="F43" s="44">
        <f>F41+F42</f>
        <v>6.3611111111111116</v>
      </c>
      <c r="H43" s="40"/>
    </row>
    <row r="44" spans="1:10" ht="13.8" thickBot="1" x14ac:dyDescent="0.3">
      <c r="A44" s="2"/>
      <c r="B44" s="2"/>
      <c r="C44" s="2"/>
      <c r="D44" s="2"/>
      <c r="E44" s="2"/>
      <c r="F44" s="2"/>
      <c r="H44" s="40"/>
    </row>
    <row r="45" spans="1:10" ht="13.8" thickBot="1" x14ac:dyDescent="0.3">
      <c r="A45" s="2"/>
      <c r="B45" s="2"/>
      <c r="C45" s="2"/>
      <c r="D45" s="2"/>
      <c r="E45" s="20" t="s">
        <v>31</v>
      </c>
      <c r="F45" s="21"/>
      <c r="H45" s="40"/>
    </row>
    <row r="46" spans="1:10" ht="13.2" thickBot="1" x14ac:dyDescent="0.25">
      <c r="E46" s="39"/>
      <c r="H46" s="40"/>
    </row>
  </sheetData>
  <mergeCells count="2">
    <mergeCell ref="A40:C40"/>
    <mergeCell ref="A42:C42"/>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46">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37:E38 D40:E42 E45">
    <cfRule type="containsText" dxfId="22" priority="1" operator="containsText" text="Religious Leave">
      <formula>NOT(ISERROR(SEARCH("Religious Leave",D37)))</formula>
    </cfRule>
    <cfRule type="containsText" dxfId="21" priority="2" operator="containsText" text="Birthday Leave">
      <formula>NOT(ISERROR(SEARCH("Birthday Leave",D37)))</formula>
    </cfRule>
    <cfRule type="containsText" dxfId="20" priority="3" operator="containsText" text="Study Leave">
      <formula>NOT(ISERROR(SEARCH("Study Leave",D37)))</formula>
    </cfRule>
    <cfRule type="containsText" dxfId="19" priority="4" operator="containsText" text="Family Responsibility Leave">
      <formula>NOT(ISERROR(SEARCH("Family Responsibility Leave",D37)))</formula>
    </cfRule>
    <cfRule type="containsText" dxfId="18" priority="5" operator="containsText" text="Sick Leave">
      <formula>NOT(ISERROR(SEARCH("Sick Leave",D37)))</formula>
    </cfRule>
    <cfRule type="containsText" dxfId="17" priority="6" operator="containsText" text="Annual Leave">
      <formula>NOT(ISERROR(SEARCH("Annual Leave",D37)))</formula>
    </cfRule>
    <cfRule type="cellIs" dxfId="16" priority="7" operator="equal">
      <formula>"Public Holiday"</formula>
    </cfRule>
  </conditionalFormatting>
  <dataValidations count="1">
    <dataValidation type="time" allowBlank="1" showErrorMessage="1" errorTitle="Invlaid Time Format" error="Please input a valid time. For e.g. 08:00" sqref="I12:J19 J20:J36 I9:J10 I21 I23:I36"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375413B-0301-4C39-BE43-5A483338A0E5}">
          <x14:formula1>
            <xm:f>Key!$H$3:$H$62</xm:f>
          </x14:formula1>
          <xm:sqref>B5</xm:sqref>
        </x14:dataValidation>
        <x14:dataValidation type="list" allowBlank="1" showInputMessage="1" showErrorMessage="1" xr:uid="{B2DFC771-5C46-4C68-BCEC-AB576F2398A7}">
          <x14:formula1>
            <xm:f>Key!$B$2:$B$48</xm:f>
          </x14:formula1>
          <xm:sqref>C9:C19 C21:C32 C34:C36</xm:sqref>
        </x14:dataValidation>
        <x14:dataValidation type="list" allowBlank="1" showInputMessage="1" showErrorMessage="1" xr:uid="{55545D3E-18E2-4FBA-A7F1-0F256C99991F}">
          <x14:formula1>
            <xm:f>Key!$F$3:$F$54</xm:f>
          </x14:formula1>
          <xm:sqref>E9:E26 E28:E31 E33:E36</xm:sqref>
        </x14:dataValidation>
        <x14:dataValidation type="list" allowBlank="1" showInputMessage="1" showErrorMessage="1" xr:uid="{330989AD-23D3-40C7-8F80-A5E41B510EE5}">
          <x14:formula1>
            <xm:f>Key!$K$3:$K$4</xm:f>
          </x14:formula1>
          <xm:sqref>F9:F26 F28:F32 F34:F36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142"/>
  <sheetViews>
    <sheetView tabSelected="1" topLeftCell="A115" zoomScale="75" zoomScaleNormal="75" workbookViewId="0">
      <selection activeCell="G128" sqref="G12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57</v>
      </c>
      <c r="C5" s="37"/>
      <c r="H5" s="40"/>
    </row>
    <row r="6" spans="1:10" x14ac:dyDescent="0.2">
      <c r="A6" s="37" t="s">
        <v>2</v>
      </c>
      <c r="B6" s="86">
        <f>F137</f>
        <v>0</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45717</v>
      </c>
      <c r="B9" s="31" t="s">
        <v>21</v>
      </c>
      <c r="C9" s="32"/>
      <c r="D9" s="32"/>
      <c r="E9" s="32"/>
      <c r="F9" s="32"/>
      <c r="G9" s="33"/>
      <c r="H9" s="34">
        <f>J9-I9</f>
        <v>0</v>
      </c>
      <c r="I9" s="35"/>
      <c r="J9" s="35"/>
    </row>
    <row r="10" spans="1:10" x14ac:dyDescent="0.2">
      <c r="A10" s="31">
        <v>45718</v>
      </c>
      <c r="B10" s="31" t="s">
        <v>22</v>
      </c>
      <c r="C10" s="32"/>
      <c r="D10" s="32"/>
      <c r="E10" s="32"/>
      <c r="F10" s="32"/>
      <c r="G10" s="33"/>
      <c r="H10" s="34">
        <f t="shared" ref="H10:H121" si="0">J10-I10</f>
        <v>0</v>
      </c>
      <c r="I10" s="35"/>
      <c r="J10" s="35"/>
    </row>
    <row r="11" spans="1:10" ht="101.25" customHeight="1" x14ac:dyDescent="0.2">
      <c r="A11" s="22">
        <v>45719</v>
      </c>
      <c r="B11" s="22" t="s">
        <v>23</v>
      </c>
      <c r="C11" s="27" t="s">
        <v>14</v>
      </c>
      <c r="D11" s="27" t="s">
        <v>38</v>
      </c>
      <c r="E11" s="27" t="s">
        <v>39</v>
      </c>
      <c r="F11" s="27" t="s">
        <v>33</v>
      </c>
      <c r="G11" s="28" t="s">
        <v>58</v>
      </c>
      <c r="H11" s="29">
        <f t="shared" si="0"/>
        <v>2.4305555555555525E-2</v>
      </c>
      <c r="I11" s="30">
        <v>0.35416666666666669</v>
      </c>
      <c r="J11" s="30">
        <v>0.37847222222222221</v>
      </c>
    </row>
    <row r="12" spans="1:10" ht="25.2" x14ac:dyDescent="0.2">
      <c r="A12" s="22">
        <v>45719</v>
      </c>
      <c r="B12" s="22" t="s">
        <v>23</v>
      </c>
      <c r="C12" s="27" t="s">
        <v>14</v>
      </c>
      <c r="D12" s="27" t="s">
        <v>38</v>
      </c>
      <c r="E12" s="27" t="s">
        <v>39</v>
      </c>
      <c r="F12" s="27" t="s">
        <v>33</v>
      </c>
      <c r="G12" s="28" t="s">
        <v>59</v>
      </c>
      <c r="H12" s="29">
        <f t="shared" si="0"/>
        <v>0.12152777777777779</v>
      </c>
      <c r="I12" s="30">
        <v>0.37847222222222221</v>
      </c>
      <c r="J12" s="30">
        <v>0.5</v>
      </c>
    </row>
    <row r="13" spans="1:10" x14ac:dyDescent="0.2">
      <c r="A13" s="22">
        <v>45719</v>
      </c>
      <c r="B13" s="22" t="s">
        <v>23</v>
      </c>
      <c r="C13" s="27" t="s">
        <v>14</v>
      </c>
      <c r="D13" s="27" t="s">
        <v>38</v>
      </c>
      <c r="E13" s="27" t="s">
        <v>39</v>
      </c>
      <c r="F13" s="27" t="s">
        <v>33</v>
      </c>
      <c r="G13" s="112" t="s">
        <v>60</v>
      </c>
      <c r="H13" s="29">
        <f t="shared" si="0"/>
        <v>4.1666666666666741E-2</v>
      </c>
      <c r="I13" s="30">
        <v>0.54166666666666663</v>
      </c>
      <c r="J13" s="30">
        <v>0.58333333333333337</v>
      </c>
    </row>
    <row r="14" spans="1:10" x14ac:dyDescent="0.2">
      <c r="A14" s="22">
        <v>45719</v>
      </c>
      <c r="B14" s="22" t="s">
        <v>23</v>
      </c>
      <c r="C14" s="27" t="s">
        <v>14</v>
      </c>
      <c r="D14" s="27" t="s">
        <v>38</v>
      </c>
      <c r="E14" s="27" t="s">
        <v>39</v>
      </c>
      <c r="F14" s="27" t="s">
        <v>33</v>
      </c>
      <c r="G14" s="28" t="s">
        <v>61</v>
      </c>
      <c r="H14" s="29">
        <f t="shared" si="0"/>
        <v>2.4305555555555469E-2</v>
      </c>
      <c r="I14" s="30">
        <v>0.58333333333333337</v>
      </c>
      <c r="J14" s="30">
        <v>0.60763888888888884</v>
      </c>
    </row>
    <row r="15" spans="1:10" ht="25.2" x14ac:dyDescent="0.2">
      <c r="A15" s="22">
        <v>45719</v>
      </c>
      <c r="B15" s="22" t="s">
        <v>23</v>
      </c>
      <c r="C15" s="27" t="s">
        <v>14</v>
      </c>
      <c r="D15" s="27" t="s">
        <v>38</v>
      </c>
      <c r="E15" s="27" t="s">
        <v>39</v>
      </c>
      <c r="F15" s="27" t="s">
        <v>33</v>
      </c>
      <c r="G15" s="28" t="s">
        <v>62</v>
      </c>
      <c r="H15" s="29">
        <f t="shared" si="0"/>
        <v>5.902777777777779E-2</v>
      </c>
      <c r="I15" s="30">
        <v>0.60763888888888884</v>
      </c>
      <c r="J15" s="30">
        <v>0.66666666666666663</v>
      </c>
    </row>
    <row r="16" spans="1:10" ht="91.5" customHeight="1" x14ac:dyDescent="0.2">
      <c r="A16" s="22">
        <v>45719</v>
      </c>
      <c r="B16" s="22" t="s">
        <v>23</v>
      </c>
      <c r="C16" s="27" t="s">
        <v>14</v>
      </c>
      <c r="D16" s="27" t="s">
        <v>38</v>
      </c>
      <c r="E16" s="27" t="s">
        <v>39</v>
      </c>
      <c r="F16" s="27" t="s">
        <v>33</v>
      </c>
      <c r="G16" s="28" t="s">
        <v>63</v>
      </c>
      <c r="H16" s="29">
        <f t="shared" si="0"/>
        <v>6.25E-2</v>
      </c>
      <c r="I16" s="30">
        <v>0.66666666666666663</v>
      </c>
      <c r="J16" s="30">
        <v>0.72916666666666663</v>
      </c>
    </row>
    <row r="17" spans="1:10" ht="37.799999999999997" x14ac:dyDescent="0.2">
      <c r="A17" s="22">
        <v>45720</v>
      </c>
      <c r="B17" s="22" t="s">
        <v>13</v>
      </c>
      <c r="C17" s="27" t="s">
        <v>14</v>
      </c>
      <c r="D17" s="27" t="s">
        <v>38</v>
      </c>
      <c r="E17" s="27" t="s">
        <v>39</v>
      </c>
      <c r="F17" s="27" t="s">
        <v>33</v>
      </c>
      <c r="G17" s="28" t="s">
        <v>64</v>
      </c>
      <c r="H17" s="29">
        <f t="shared" si="0"/>
        <v>4.166666666666663E-2</v>
      </c>
      <c r="I17" s="30">
        <v>0.35416666666666669</v>
      </c>
      <c r="J17" s="30">
        <v>0.39583333333333331</v>
      </c>
    </row>
    <row r="18" spans="1:10" x14ac:dyDescent="0.2">
      <c r="A18" s="22">
        <v>45720</v>
      </c>
      <c r="B18" s="22" t="s">
        <v>13</v>
      </c>
      <c r="C18" s="27" t="s">
        <v>14</v>
      </c>
      <c r="D18" s="27" t="s">
        <v>38</v>
      </c>
      <c r="E18" s="27" t="s">
        <v>39</v>
      </c>
      <c r="F18" s="27" t="s">
        <v>33</v>
      </c>
      <c r="G18" s="28" t="s">
        <v>60</v>
      </c>
      <c r="H18" s="29">
        <f t="shared" si="0"/>
        <v>3.8194444444444475E-2</v>
      </c>
      <c r="I18" s="30">
        <v>0.39583333333333331</v>
      </c>
      <c r="J18" s="30">
        <v>0.43402777777777779</v>
      </c>
    </row>
    <row r="19" spans="1:10" ht="25.2" x14ac:dyDescent="0.2">
      <c r="A19" s="22">
        <v>45720</v>
      </c>
      <c r="B19" s="22" t="s">
        <v>13</v>
      </c>
      <c r="C19" s="27" t="s">
        <v>14</v>
      </c>
      <c r="D19" s="27" t="s">
        <v>38</v>
      </c>
      <c r="E19" s="27" t="s">
        <v>39</v>
      </c>
      <c r="F19" s="27" t="s">
        <v>33</v>
      </c>
      <c r="G19" s="28" t="s">
        <v>65</v>
      </c>
      <c r="H19" s="29">
        <f t="shared" si="0"/>
        <v>1.2500000000000011E-2</v>
      </c>
      <c r="I19" s="30">
        <v>0.43402777777777779</v>
      </c>
      <c r="J19" s="30">
        <v>0.4465277777777778</v>
      </c>
    </row>
    <row r="20" spans="1:10" ht="50.4" x14ac:dyDescent="0.2">
      <c r="A20" s="22">
        <v>45720</v>
      </c>
      <c r="B20" s="22" t="s">
        <v>13</v>
      </c>
      <c r="C20" s="27" t="s">
        <v>14</v>
      </c>
      <c r="D20" s="27" t="s">
        <v>38</v>
      </c>
      <c r="E20" s="27" t="s">
        <v>39</v>
      </c>
      <c r="F20" s="27" t="s">
        <v>33</v>
      </c>
      <c r="G20" s="113" t="s">
        <v>66</v>
      </c>
      <c r="H20" s="29">
        <f t="shared" si="0"/>
        <v>5.3472222222222199E-2</v>
      </c>
      <c r="I20" s="30">
        <v>0.4465277777777778</v>
      </c>
      <c r="J20" s="30">
        <v>0.5</v>
      </c>
    </row>
    <row r="21" spans="1:10" x14ac:dyDescent="0.2">
      <c r="A21" s="22">
        <v>45720</v>
      </c>
      <c r="B21" s="22" t="s">
        <v>13</v>
      </c>
      <c r="C21" s="27" t="s">
        <v>14</v>
      </c>
      <c r="D21" s="27" t="s">
        <v>38</v>
      </c>
      <c r="E21" s="27" t="s">
        <v>39</v>
      </c>
      <c r="F21" s="27" t="s">
        <v>33</v>
      </c>
      <c r="G21" s="28" t="s">
        <v>60</v>
      </c>
      <c r="H21" s="29">
        <f t="shared" si="0"/>
        <v>0.125</v>
      </c>
      <c r="I21" s="30">
        <v>0.54166666666666663</v>
      </c>
      <c r="J21" s="30">
        <v>0.66666666666666663</v>
      </c>
    </row>
    <row r="22" spans="1:10" ht="37.799999999999997" x14ac:dyDescent="0.2">
      <c r="A22" s="22">
        <v>45720</v>
      </c>
      <c r="B22" s="22" t="s">
        <v>13</v>
      </c>
      <c r="C22" s="27" t="s">
        <v>14</v>
      </c>
      <c r="D22" s="27" t="s">
        <v>38</v>
      </c>
      <c r="E22" s="27" t="s">
        <v>39</v>
      </c>
      <c r="F22" s="27" t="s">
        <v>33</v>
      </c>
      <c r="G22" s="28" t="s">
        <v>67</v>
      </c>
      <c r="H22" s="29">
        <f t="shared" si="0"/>
        <v>5.555555555555558E-2</v>
      </c>
      <c r="I22" s="30">
        <v>0.66666666666666663</v>
      </c>
      <c r="J22" s="30">
        <v>0.72222222222222221</v>
      </c>
    </row>
    <row r="23" spans="1:10" ht="37.799999999999997" x14ac:dyDescent="0.2">
      <c r="A23" s="22">
        <v>45721</v>
      </c>
      <c r="B23" s="22" t="s">
        <v>18</v>
      </c>
      <c r="C23" s="27" t="s">
        <v>14</v>
      </c>
      <c r="D23" s="27" t="s">
        <v>38</v>
      </c>
      <c r="E23" s="27" t="s">
        <v>39</v>
      </c>
      <c r="F23" s="27" t="s">
        <v>33</v>
      </c>
      <c r="G23" s="28" t="s">
        <v>68</v>
      </c>
      <c r="H23" s="29">
        <f t="shared" si="0"/>
        <v>2.777777777777779E-2</v>
      </c>
      <c r="I23" s="30">
        <v>0.34722222222222221</v>
      </c>
      <c r="J23" s="30">
        <v>0.375</v>
      </c>
    </row>
    <row r="24" spans="1:10" ht="50.4" x14ac:dyDescent="0.2">
      <c r="A24" s="22">
        <v>45721</v>
      </c>
      <c r="B24" s="22" t="s">
        <v>18</v>
      </c>
      <c r="C24" s="27" t="s">
        <v>14</v>
      </c>
      <c r="D24" s="27" t="s">
        <v>38</v>
      </c>
      <c r="E24" s="27" t="s">
        <v>39</v>
      </c>
      <c r="F24" s="27" t="s">
        <v>33</v>
      </c>
      <c r="G24" s="28" t="s">
        <v>69</v>
      </c>
      <c r="H24" s="29">
        <f t="shared" si="0"/>
        <v>0.125</v>
      </c>
      <c r="I24" s="30">
        <v>0.375</v>
      </c>
      <c r="J24" s="30">
        <v>0.5</v>
      </c>
    </row>
    <row r="25" spans="1:10" x14ac:dyDescent="0.2">
      <c r="A25" s="22">
        <v>45721</v>
      </c>
      <c r="B25" s="22" t="s">
        <v>18</v>
      </c>
      <c r="C25" s="27" t="s">
        <v>14</v>
      </c>
      <c r="D25" s="27" t="s">
        <v>38</v>
      </c>
      <c r="E25" s="27" t="s">
        <v>39</v>
      </c>
      <c r="F25" s="27" t="s">
        <v>33</v>
      </c>
      <c r="G25" s="28" t="s">
        <v>70</v>
      </c>
      <c r="H25" s="29">
        <f t="shared" si="0"/>
        <v>0.125</v>
      </c>
      <c r="I25" s="30">
        <v>0.54166666666666663</v>
      </c>
      <c r="J25" s="30">
        <v>0.66666666666666663</v>
      </c>
    </row>
    <row r="26" spans="1:10" ht="37.799999999999997" x14ac:dyDescent="0.2">
      <c r="A26" s="22">
        <v>45721</v>
      </c>
      <c r="B26" s="22" t="s">
        <v>18</v>
      </c>
      <c r="C26" s="27" t="s">
        <v>14</v>
      </c>
      <c r="D26" s="27" t="s">
        <v>38</v>
      </c>
      <c r="E26" s="27" t="s">
        <v>39</v>
      </c>
      <c r="F26" s="27" t="s">
        <v>33</v>
      </c>
      <c r="G26" s="28" t="s">
        <v>71</v>
      </c>
      <c r="H26" s="29">
        <f t="shared" si="0"/>
        <v>5.555555555555558E-2</v>
      </c>
      <c r="I26" s="30">
        <v>0.66666666666666663</v>
      </c>
      <c r="J26" s="30">
        <v>0.72222222222222221</v>
      </c>
    </row>
    <row r="27" spans="1:10" x14ac:dyDescent="0.2">
      <c r="A27" s="22">
        <v>45722</v>
      </c>
      <c r="B27" s="22" t="s">
        <v>19</v>
      </c>
      <c r="C27" s="27" t="s">
        <v>14</v>
      </c>
      <c r="D27" s="27" t="s">
        <v>38</v>
      </c>
      <c r="E27" s="27" t="s">
        <v>39</v>
      </c>
      <c r="F27" s="27" t="s">
        <v>33</v>
      </c>
      <c r="G27" s="28" t="s">
        <v>72</v>
      </c>
      <c r="H27" s="29">
        <f t="shared" si="0"/>
        <v>1.8749999999999989E-2</v>
      </c>
      <c r="I27" s="30">
        <v>0.35416666666666669</v>
      </c>
      <c r="J27" s="30">
        <v>0.37291666666666667</v>
      </c>
    </row>
    <row r="28" spans="1:10" ht="25.2" x14ac:dyDescent="0.2">
      <c r="A28" s="22">
        <v>45722</v>
      </c>
      <c r="B28" s="22" t="s">
        <v>19</v>
      </c>
      <c r="C28" s="27" t="s">
        <v>14</v>
      </c>
      <c r="D28" s="27" t="s">
        <v>38</v>
      </c>
      <c r="E28" s="27" t="s">
        <v>39</v>
      </c>
      <c r="F28" s="27" t="s">
        <v>33</v>
      </c>
      <c r="G28" s="28" t="s">
        <v>73</v>
      </c>
      <c r="H28" s="29">
        <f t="shared" si="0"/>
        <v>0.10625000000000001</v>
      </c>
      <c r="I28" s="30">
        <v>0.37291666666666667</v>
      </c>
      <c r="J28" s="30">
        <v>0.47916666666666669</v>
      </c>
    </row>
    <row r="29" spans="1:10" x14ac:dyDescent="0.2">
      <c r="A29" s="22">
        <v>45722</v>
      </c>
      <c r="B29" s="22" t="s">
        <v>19</v>
      </c>
      <c r="C29" s="27" t="s">
        <v>14</v>
      </c>
      <c r="D29" s="27" t="s">
        <v>38</v>
      </c>
      <c r="E29" s="27" t="s">
        <v>39</v>
      </c>
      <c r="F29" s="27" t="s">
        <v>33</v>
      </c>
      <c r="G29" s="28" t="s">
        <v>61</v>
      </c>
      <c r="H29" s="29">
        <f t="shared" si="0"/>
        <v>6.9444444444444198E-3</v>
      </c>
      <c r="I29" s="30">
        <v>0.47916666666666669</v>
      </c>
      <c r="J29" s="30">
        <v>0.4861111111111111</v>
      </c>
    </row>
    <row r="30" spans="1:10" ht="25.2" x14ac:dyDescent="0.2">
      <c r="A30" s="22">
        <v>45722</v>
      </c>
      <c r="B30" s="22" t="s">
        <v>19</v>
      </c>
      <c r="C30" s="27" t="s">
        <v>14</v>
      </c>
      <c r="D30" s="27" t="s">
        <v>38</v>
      </c>
      <c r="E30" s="27" t="s">
        <v>39</v>
      </c>
      <c r="F30" s="27" t="s">
        <v>33</v>
      </c>
      <c r="G30" s="28" t="s">
        <v>74</v>
      </c>
      <c r="H30" s="29">
        <f t="shared" si="0"/>
        <v>1.3888888888888895E-2</v>
      </c>
      <c r="I30" s="30">
        <v>0.4861111111111111</v>
      </c>
      <c r="J30" s="30">
        <v>0.5</v>
      </c>
    </row>
    <row r="31" spans="1:10" ht="25.2" x14ac:dyDescent="0.2">
      <c r="A31" s="22">
        <v>45722</v>
      </c>
      <c r="B31" s="22" t="s">
        <v>19</v>
      </c>
      <c r="C31" s="27" t="s">
        <v>14</v>
      </c>
      <c r="D31" s="27" t="s">
        <v>38</v>
      </c>
      <c r="E31" s="27" t="s">
        <v>39</v>
      </c>
      <c r="F31" s="27" t="s">
        <v>33</v>
      </c>
      <c r="G31" s="28" t="s">
        <v>75</v>
      </c>
      <c r="H31" s="29">
        <f t="shared" si="0"/>
        <v>0.125</v>
      </c>
      <c r="I31" s="30">
        <v>0.54166666666666663</v>
      </c>
      <c r="J31" s="30">
        <v>0.66666666666666663</v>
      </c>
    </row>
    <row r="32" spans="1:10" ht="37.799999999999997" x14ac:dyDescent="0.2">
      <c r="A32" s="22">
        <v>45722</v>
      </c>
      <c r="B32" s="22" t="s">
        <v>19</v>
      </c>
      <c r="C32" s="27" t="s">
        <v>14</v>
      </c>
      <c r="D32" s="27" t="s">
        <v>38</v>
      </c>
      <c r="E32" s="27" t="s">
        <v>39</v>
      </c>
      <c r="F32" s="27" t="s">
        <v>33</v>
      </c>
      <c r="G32" s="28" t="s">
        <v>76</v>
      </c>
      <c r="H32" s="29">
        <f t="shared" si="0"/>
        <v>4.1666666666666741E-2</v>
      </c>
      <c r="I32" s="30">
        <v>0.66666666666666663</v>
      </c>
      <c r="J32" s="30">
        <v>0.70833333333333337</v>
      </c>
    </row>
    <row r="33" spans="1:10" ht="37.799999999999997" x14ac:dyDescent="0.2">
      <c r="A33" s="22">
        <v>45723</v>
      </c>
      <c r="B33" s="22" t="s">
        <v>20</v>
      </c>
      <c r="C33" s="27" t="s">
        <v>14</v>
      </c>
      <c r="D33" s="27" t="s">
        <v>38</v>
      </c>
      <c r="E33" s="27" t="s">
        <v>39</v>
      </c>
      <c r="F33" s="27" t="s">
        <v>33</v>
      </c>
      <c r="G33" s="28" t="s">
        <v>77</v>
      </c>
      <c r="H33" s="29">
        <f t="shared" si="0"/>
        <v>5.9027777777777735E-2</v>
      </c>
      <c r="I33" s="30">
        <v>0.35416666666666669</v>
      </c>
      <c r="J33" s="30">
        <v>0.41319444444444442</v>
      </c>
    </row>
    <row r="34" spans="1:10" ht="37.799999999999997" x14ac:dyDescent="0.2">
      <c r="A34" s="22">
        <v>45723</v>
      </c>
      <c r="B34" s="22" t="s">
        <v>20</v>
      </c>
      <c r="C34" s="27" t="s">
        <v>14</v>
      </c>
      <c r="D34" s="27" t="s">
        <v>38</v>
      </c>
      <c r="E34" s="27" t="s">
        <v>39</v>
      </c>
      <c r="F34" s="27" t="s">
        <v>33</v>
      </c>
      <c r="G34" s="28" t="s">
        <v>78</v>
      </c>
      <c r="H34" s="29">
        <f t="shared" si="0"/>
        <v>8.680555555555558E-2</v>
      </c>
      <c r="I34" s="30">
        <v>0.41319444444444442</v>
      </c>
      <c r="J34" s="30">
        <v>0.5</v>
      </c>
    </row>
    <row r="35" spans="1:10" x14ac:dyDescent="0.2">
      <c r="A35" s="22">
        <v>45723</v>
      </c>
      <c r="B35" s="22" t="s">
        <v>20</v>
      </c>
      <c r="C35" s="27" t="s">
        <v>14</v>
      </c>
      <c r="D35" s="27" t="s">
        <v>38</v>
      </c>
      <c r="E35" s="27" t="s">
        <v>39</v>
      </c>
      <c r="F35" s="27" t="s">
        <v>33</v>
      </c>
      <c r="G35" s="28" t="s">
        <v>60</v>
      </c>
      <c r="H35" s="29">
        <f t="shared" si="0"/>
        <v>0.125</v>
      </c>
      <c r="I35" s="30">
        <v>0.54166666666666663</v>
      </c>
      <c r="J35" s="30">
        <v>0.66666666666666663</v>
      </c>
    </row>
    <row r="36" spans="1:10" ht="37.799999999999997" x14ac:dyDescent="0.2">
      <c r="A36" s="22">
        <v>45723</v>
      </c>
      <c r="B36" s="22" t="s">
        <v>20</v>
      </c>
      <c r="C36" s="27" t="s">
        <v>14</v>
      </c>
      <c r="D36" s="27" t="s">
        <v>38</v>
      </c>
      <c r="E36" s="27" t="s">
        <v>39</v>
      </c>
      <c r="F36" s="27" t="s">
        <v>33</v>
      </c>
      <c r="G36" s="28" t="s">
        <v>79</v>
      </c>
      <c r="H36" s="29">
        <f t="shared" si="0"/>
        <v>5.902777777777779E-2</v>
      </c>
      <c r="I36" s="30">
        <v>0.66666666666666663</v>
      </c>
      <c r="J36" s="30">
        <v>0.72569444444444442</v>
      </c>
    </row>
    <row r="37" spans="1:10" x14ac:dyDescent="0.2">
      <c r="A37" s="31">
        <v>45724</v>
      </c>
      <c r="B37" s="31" t="s">
        <v>21</v>
      </c>
      <c r="C37" s="32"/>
      <c r="D37" s="32"/>
      <c r="E37" s="32"/>
      <c r="F37" s="32"/>
      <c r="G37" s="33"/>
      <c r="H37" s="29">
        <f t="shared" si="0"/>
        <v>0</v>
      </c>
      <c r="I37" s="35"/>
      <c r="J37" s="35"/>
    </row>
    <row r="38" spans="1:10" x14ac:dyDescent="0.2">
      <c r="A38" s="31">
        <v>45725</v>
      </c>
      <c r="B38" s="31" t="s">
        <v>22</v>
      </c>
      <c r="C38" s="32"/>
      <c r="D38" s="32"/>
      <c r="E38" s="32"/>
      <c r="F38" s="32"/>
      <c r="G38" s="33"/>
      <c r="H38" s="29">
        <f t="shared" si="0"/>
        <v>0</v>
      </c>
      <c r="I38" s="35"/>
      <c r="J38" s="35"/>
    </row>
    <row r="39" spans="1:10" x14ac:dyDescent="0.2">
      <c r="A39" s="22">
        <v>45726</v>
      </c>
      <c r="B39" s="22" t="s">
        <v>23</v>
      </c>
      <c r="C39" s="27" t="s">
        <v>14</v>
      </c>
      <c r="D39" s="27" t="s">
        <v>38</v>
      </c>
      <c r="E39" s="27" t="s">
        <v>39</v>
      </c>
      <c r="F39" s="27" t="s">
        <v>33</v>
      </c>
      <c r="G39" s="28" t="s">
        <v>72</v>
      </c>
      <c r="H39" s="29">
        <f t="shared" si="0"/>
        <v>3.125E-2</v>
      </c>
      <c r="I39" s="30">
        <v>0.34375</v>
      </c>
      <c r="J39" s="30">
        <v>0.375</v>
      </c>
    </row>
    <row r="40" spans="1:10" ht="37.799999999999997" x14ac:dyDescent="0.2">
      <c r="A40" s="22">
        <v>45726</v>
      </c>
      <c r="B40" s="22" t="s">
        <v>23</v>
      </c>
      <c r="C40" s="27" t="s">
        <v>14</v>
      </c>
      <c r="D40" s="27" t="s">
        <v>38</v>
      </c>
      <c r="E40" s="27" t="s">
        <v>39</v>
      </c>
      <c r="F40" s="27" t="s">
        <v>33</v>
      </c>
      <c r="G40" s="28" t="s">
        <v>80</v>
      </c>
      <c r="H40" s="29">
        <f t="shared" si="0"/>
        <v>8.3333333333333315E-2</v>
      </c>
      <c r="I40" s="30">
        <v>0.375</v>
      </c>
      <c r="J40" s="30">
        <v>0.45833333333333331</v>
      </c>
    </row>
    <row r="41" spans="1:10" x14ac:dyDescent="0.2">
      <c r="A41" s="22">
        <v>45726</v>
      </c>
      <c r="B41" s="22" t="s">
        <v>23</v>
      </c>
      <c r="C41" s="27" t="s">
        <v>14</v>
      </c>
      <c r="D41" s="27" t="s">
        <v>38</v>
      </c>
      <c r="E41" s="27" t="s">
        <v>39</v>
      </c>
      <c r="F41" s="27" t="s">
        <v>33</v>
      </c>
      <c r="G41" s="28" t="s">
        <v>81</v>
      </c>
      <c r="H41" s="29">
        <f t="shared" si="0"/>
        <v>4.1666666666666685E-2</v>
      </c>
      <c r="I41" s="30">
        <v>0.45833333333333331</v>
      </c>
      <c r="J41" s="30">
        <v>0.5</v>
      </c>
    </row>
    <row r="42" spans="1:10" ht="25.2" x14ac:dyDescent="0.2">
      <c r="A42" s="22">
        <v>45726</v>
      </c>
      <c r="B42" s="22" t="s">
        <v>23</v>
      </c>
      <c r="C42" s="27" t="s">
        <v>14</v>
      </c>
      <c r="D42" s="27" t="s">
        <v>38</v>
      </c>
      <c r="E42" s="27" t="s">
        <v>39</v>
      </c>
      <c r="F42" s="27" t="s">
        <v>33</v>
      </c>
      <c r="G42" s="28" t="s">
        <v>82</v>
      </c>
      <c r="H42" s="29">
        <f t="shared" si="0"/>
        <v>0.125</v>
      </c>
      <c r="I42" s="30">
        <v>0.54166666666666663</v>
      </c>
      <c r="J42" s="30">
        <v>0.66666666666666663</v>
      </c>
    </row>
    <row r="43" spans="1:10" ht="25.2" x14ac:dyDescent="0.2">
      <c r="A43" s="22">
        <v>45726</v>
      </c>
      <c r="B43" s="22" t="s">
        <v>23</v>
      </c>
      <c r="C43" s="27" t="s">
        <v>14</v>
      </c>
      <c r="D43" s="27" t="s">
        <v>38</v>
      </c>
      <c r="E43" s="27" t="s">
        <v>39</v>
      </c>
      <c r="F43" s="27" t="s">
        <v>33</v>
      </c>
      <c r="G43" s="28" t="s">
        <v>83</v>
      </c>
      <c r="H43" s="29">
        <f t="shared" si="0"/>
        <v>6.0416666666666674E-2</v>
      </c>
      <c r="I43" s="30">
        <v>0.66666666666666663</v>
      </c>
      <c r="J43" s="30">
        <v>0.7270833333333333</v>
      </c>
    </row>
    <row r="44" spans="1:10" x14ac:dyDescent="0.2">
      <c r="A44" s="22">
        <v>45727</v>
      </c>
      <c r="B44" s="22" t="s">
        <v>13</v>
      </c>
      <c r="C44" s="27" t="s">
        <v>14</v>
      </c>
      <c r="D44" s="27" t="s">
        <v>38</v>
      </c>
      <c r="E44" s="27" t="s">
        <v>39</v>
      </c>
      <c r="F44" s="27" t="s">
        <v>33</v>
      </c>
      <c r="G44" s="28" t="s">
        <v>72</v>
      </c>
      <c r="H44" s="29">
        <f t="shared" si="0"/>
        <v>2.777777777777779E-2</v>
      </c>
      <c r="I44" s="30">
        <v>0.34375</v>
      </c>
      <c r="J44" s="30">
        <v>0.37152777777777779</v>
      </c>
    </row>
    <row r="45" spans="1:10" x14ac:dyDescent="0.2">
      <c r="A45" s="22">
        <v>45727</v>
      </c>
      <c r="B45" s="22" t="s">
        <v>13</v>
      </c>
      <c r="C45" s="27" t="s">
        <v>14</v>
      </c>
      <c r="D45" s="27" t="s">
        <v>38</v>
      </c>
      <c r="E45" s="27" t="s">
        <v>39</v>
      </c>
      <c r="F45" s="27" t="s">
        <v>33</v>
      </c>
      <c r="G45" s="28" t="s">
        <v>84</v>
      </c>
      <c r="H45" s="29">
        <f t="shared" si="0"/>
        <v>0.12847222222222221</v>
      </c>
      <c r="I45" s="30">
        <v>0.37152777777777779</v>
      </c>
      <c r="J45" s="30">
        <v>0.5</v>
      </c>
    </row>
    <row r="46" spans="1:10" ht="25.2" x14ac:dyDescent="0.2">
      <c r="A46" s="22">
        <v>45727</v>
      </c>
      <c r="B46" s="22" t="s">
        <v>13</v>
      </c>
      <c r="C46" s="27" t="s">
        <v>14</v>
      </c>
      <c r="D46" s="27" t="s">
        <v>38</v>
      </c>
      <c r="E46" s="27" t="s">
        <v>39</v>
      </c>
      <c r="F46" s="27" t="s">
        <v>33</v>
      </c>
      <c r="G46" s="28" t="s">
        <v>85</v>
      </c>
      <c r="H46" s="29">
        <f t="shared" si="0"/>
        <v>0.125</v>
      </c>
      <c r="I46" s="30">
        <v>0.54166666666666663</v>
      </c>
      <c r="J46" s="30">
        <v>0.66666666666666663</v>
      </c>
    </row>
    <row r="47" spans="1:10" ht="25.2" x14ac:dyDescent="0.2">
      <c r="A47" s="22">
        <v>45727</v>
      </c>
      <c r="B47" s="22" t="s">
        <v>13</v>
      </c>
      <c r="C47" s="27" t="s">
        <v>14</v>
      </c>
      <c r="D47" s="27" t="s">
        <v>38</v>
      </c>
      <c r="E47" s="27" t="s">
        <v>39</v>
      </c>
      <c r="F47" s="27" t="s">
        <v>33</v>
      </c>
      <c r="G47" s="28" t="s">
        <v>86</v>
      </c>
      <c r="H47" s="29">
        <f t="shared" si="0"/>
        <v>6.597222222222221E-2</v>
      </c>
      <c r="I47" s="30">
        <v>0.66666666666666663</v>
      </c>
      <c r="J47" s="30">
        <v>0.73263888888888884</v>
      </c>
    </row>
    <row r="48" spans="1:10" x14ac:dyDescent="0.2">
      <c r="A48" s="22">
        <v>45728</v>
      </c>
      <c r="B48" s="22" t="s">
        <v>18</v>
      </c>
      <c r="C48" s="27" t="s">
        <v>14</v>
      </c>
      <c r="D48" s="27" t="s">
        <v>38</v>
      </c>
      <c r="E48" s="27" t="s">
        <v>39</v>
      </c>
      <c r="F48" s="27" t="s">
        <v>33</v>
      </c>
      <c r="G48" s="28" t="s">
        <v>87</v>
      </c>
      <c r="H48" s="29">
        <f t="shared" si="0"/>
        <v>1.3888888888888895E-2</v>
      </c>
      <c r="I48" s="30">
        <v>0.33333333333333331</v>
      </c>
      <c r="J48" s="30">
        <v>0.34722222222222221</v>
      </c>
    </row>
    <row r="49" spans="1:10" x14ac:dyDescent="0.2">
      <c r="A49" s="22">
        <v>45728</v>
      </c>
      <c r="B49" s="22" t="s">
        <v>18</v>
      </c>
      <c r="C49" s="27" t="s">
        <v>14</v>
      </c>
      <c r="D49" s="27" t="s">
        <v>38</v>
      </c>
      <c r="E49" s="27" t="s">
        <v>39</v>
      </c>
      <c r="F49" s="27" t="s">
        <v>33</v>
      </c>
      <c r="G49" s="28" t="s">
        <v>88</v>
      </c>
      <c r="H49" s="29">
        <f t="shared" si="0"/>
        <v>0.1111111111111111</v>
      </c>
      <c r="I49" s="30">
        <v>0.34722222222222221</v>
      </c>
      <c r="J49" s="30">
        <v>0.45833333333333331</v>
      </c>
    </row>
    <row r="50" spans="1:10" ht="25.2" x14ac:dyDescent="0.2">
      <c r="A50" s="22">
        <v>45728</v>
      </c>
      <c r="B50" s="22" t="s">
        <v>18</v>
      </c>
      <c r="C50" s="27" t="s">
        <v>14</v>
      </c>
      <c r="D50" s="27" t="s">
        <v>38</v>
      </c>
      <c r="E50" s="27" t="s">
        <v>39</v>
      </c>
      <c r="F50" s="27" t="s">
        <v>33</v>
      </c>
      <c r="G50" s="28" t="s">
        <v>89</v>
      </c>
      <c r="H50" s="29">
        <f t="shared" si="0"/>
        <v>4.1666666666666685E-2</v>
      </c>
      <c r="I50" s="30">
        <v>0.45833333333333331</v>
      </c>
      <c r="J50" s="30">
        <v>0.5</v>
      </c>
    </row>
    <row r="51" spans="1:10" ht="25.2" x14ac:dyDescent="0.2">
      <c r="A51" s="22">
        <v>45728</v>
      </c>
      <c r="B51" s="22" t="s">
        <v>18</v>
      </c>
      <c r="C51" s="27" t="s">
        <v>14</v>
      </c>
      <c r="D51" s="27" t="s">
        <v>38</v>
      </c>
      <c r="E51" s="27" t="s">
        <v>39</v>
      </c>
      <c r="F51" s="27" t="s">
        <v>33</v>
      </c>
      <c r="G51" s="28" t="s">
        <v>90</v>
      </c>
      <c r="H51" s="29">
        <f t="shared" si="0"/>
        <v>0.125</v>
      </c>
      <c r="I51" s="30">
        <v>0.54166666666666663</v>
      </c>
      <c r="J51" s="30">
        <v>0.66666666666666663</v>
      </c>
    </row>
    <row r="52" spans="1:10" ht="37.799999999999997" x14ac:dyDescent="0.2">
      <c r="A52" s="22">
        <v>45728</v>
      </c>
      <c r="B52" s="22" t="s">
        <v>18</v>
      </c>
      <c r="C52" s="27" t="s">
        <v>14</v>
      </c>
      <c r="D52" s="27" t="s">
        <v>38</v>
      </c>
      <c r="E52" s="27" t="s">
        <v>39</v>
      </c>
      <c r="F52" s="27" t="s">
        <v>33</v>
      </c>
      <c r="G52" s="28" t="s">
        <v>91</v>
      </c>
      <c r="H52" s="29">
        <f t="shared" si="0"/>
        <v>6.3888888888888884E-2</v>
      </c>
      <c r="I52" s="30">
        <v>0.66666666666666663</v>
      </c>
      <c r="J52" s="30">
        <v>0.73055555555555551</v>
      </c>
    </row>
    <row r="53" spans="1:10" ht="37.799999999999997" x14ac:dyDescent="0.2">
      <c r="A53" s="22">
        <v>45729</v>
      </c>
      <c r="B53" s="22" t="s">
        <v>19</v>
      </c>
      <c r="C53" s="27" t="s">
        <v>14</v>
      </c>
      <c r="D53" s="27" t="s">
        <v>38</v>
      </c>
      <c r="E53" s="27" t="s">
        <v>39</v>
      </c>
      <c r="F53" s="27" t="s">
        <v>33</v>
      </c>
      <c r="G53" s="28" t="s">
        <v>92</v>
      </c>
      <c r="H53" s="29">
        <f t="shared" si="0"/>
        <v>1.3888888888888895E-2</v>
      </c>
      <c r="I53" s="30">
        <v>0.33333333333333331</v>
      </c>
      <c r="J53" s="30">
        <v>0.34722222222222221</v>
      </c>
    </row>
    <row r="54" spans="1:10" ht="37.799999999999997" x14ac:dyDescent="0.2">
      <c r="A54" s="22">
        <v>45729</v>
      </c>
      <c r="B54" s="22" t="s">
        <v>19</v>
      </c>
      <c r="C54" s="27" t="s">
        <v>14</v>
      </c>
      <c r="D54" s="27" t="s">
        <v>38</v>
      </c>
      <c r="E54" s="27" t="s">
        <v>39</v>
      </c>
      <c r="F54" s="27" t="s">
        <v>33</v>
      </c>
      <c r="G54" s="113" t="s">
        <v>93</v>
      </c>
      <c r="H54" s="29">
        <f t="shared" si="0"/>
        <v>6.9444444444444475E-2</v>
      </c>
      <c r="I54" s="30">
        <v>0.34722222222222221</v>
      </c>
      <c r="J54" s="30">
        <v>0.41666666666666669</v>
      </c>
    </row>
    <row r="55" spans="1:10" x14ac:dyDescent="0.2">
      <c r="A55" s="22">
        <v>45729</v>
      </c>
      <c r="B55" s="22" t="s">
        <v>19</v>
      </c>
      <c r="C55" s="27" t="s">
        <v>14</v>
      </c>
      <c r="D55" s="27" t="s">
        <v>38</v>
      </c>
      <c r="E55" s="27" t="s">
        <v>39</v>
      </c>
      <c r="F55" s="27" t="s">
        <v>33</v>
      </c>
      <c r="G55" s="113" t="s">
        <v>94</v>
      </c>
      <c r="H55" s="29">
        <f t="shared" si="0"/>
        <v>4.166666666666663E-2</v>
      </c>
      <c r="I55" s="30">
        <v>0.41666666666666669</v>
      </c>
      <c r="J55" s="30">
        <v>0.45833333333333331</v>
      </c>
    </row>
    <row r="56" spans="1:10" ht="37.799999999999997" x14ac:dyDescent="0.2">
      <c r="A56" s="22">
        <v>45729</v>
      </c>
      <c r="B56" s="22" t="s">
        <v>19</v>
      </c>
      <c r="C56" s="27" t="s">
        <v>14</v>
      </c>
      <c r="D56" s="27" t="s">
        <v>38</v>
      </c>
      <c r="E56" s="27" t="s">
        <v>39</v>
      </c>
      <c r="F56" s="27" t="s">
        <v>33</v>
      </c>
      <c r="G56" s="28" t="s">
        <v>95</v>
      </c>
      <c r="H56" s="29">
        <f t="shared" si="0"/>
        <v>4.1666666666666685E-2</v>
      </c>
      <c r="I56" s="30">
        <v>0.45833333333333331</v>
      </c>
      <c r="J56" s="30">
        <v>0.5</v>
      </c>
    </row>
    <row r="57" spans="1:10" ht="25.2" x14ac:dyDescent="0.2">
      <c r="A57" s="22">
        <v>45729</v>
      </c>
      <c r="B57" s="22" t="s">
        <v>19</v>
      </c>
      <c r="C57" s="27" t="s">
        <v>14</v>
      </c>
      <c r="D57" s="27" t="s">
        <v>38</v>
      </c>
      <c r="E57" s="27" t="s">
        <v>39</v>
      </c>
      <c r="F57" s="27" t="s">
        <v>33</v>
      </c>
      <c r="G57" s="28" t="s">
        <v>96</v>
      </c>
      <c r="H57" s="29">
        <f t="shared" si="0"/>
        <v>0.125</v>
      </c>
      <c r="I57" s="30">
        <v>0.54166666666666663</v>
      </c>
      <c r="J57" s="30">
        <v>0.66666666666666663</v>
      </c>
    </row>
    <row r="58" spans="1:10" ht="25.2" x14ac:dyDescent="0.2">
      <c r="A58" s="22">
        <v>45729</v>
      </c>
      <c r="B58" s="22" t="s">
        <v>19</v>
      </c>
      <c r="C58" s="27" t="s">
        <v>14</v>
      </c>
      <c r="D58" s="27" t="s">
        <v>38</v>
      </c>
      <c r="E58" s="27" t="s">
        <v>39</v>
      </c>
      <c r="F58" s="27" t="s">
        <v>33</v>
      </c>
      <c r="G58" s="28" t="s">
        <v>83</v>
      </c>
      <c r="H58" s="29">
        <f t="shared" si="0"/>
        <v>2.083333333333337E-2</v>
      </c>
      <c r="I58" s="30">
        <v>0.66666666666666663</v>
      </c>
      <c r="J58" s="30">
        <v>0.6875</v>
      </c>
    </row>
    <row r="59" spans="1:10" ht="25.2" x14ac:dyDescent="0.2">
      <c r="A59" s="22">
        <v>45729</v>
      </c>
      <c r="B59" s="22" t="s">
        <v>19</v>
      </c>
      <c r="C59" s="27" t="s">
        <v>14</v>
      </c>
      <c r="D59" s="27" t="s">
        <v>38</v>
      </c>
      <c r="E59" s="27" t="s">
        <v>39</v>
      </c>
      <c r="F59" s="27" t="s">
        <v>33</v>
      </c>
      <c r="G59" s="28" t="s">
        <v>97</v>
      </c>
      <c r="H59" s="29">
        <f t="shared" si="0"/>
        <v>4.166666666666663E-2</v>
      </c>
      <c r="I59" s="30">
        <v>0.6875</v>
      </c>
      <c r="J59" s="30">
        <v>0.72916666666666663</v>
      </c>
    </row>
    <row r="60" spans="1:10" x14ac:dyDescent="0.2">
      <c r="A60" s="22">
        <v>45729</v>
      </c>
      <c r="B60" s="22" t="s">
        <v>19</v>
      </c>
      <c r="C60" s="27" t="s">
        <v>14</v>
      </c>
      <c r="D60" s="27" t="s">
        <v>38</v>
      </c>
      <c r="E60" s="27" t="s">
        <v>39</v>
      </c>
      <c r="F60" s="27" t="s">
        <v>33</v>
      </c>
      <c r="G60" s="28" t="s">
        <v>98</v>
      </c>
      <c r="H60" s="29">
        <f t="shared" si="0"/>
        <v>2.083333333333337E-2</v>
      </c>
      <c r="I60" s="30">
        <v>0.72916666666666663</v>
      </c>
      <c r="J60" s="30">
        <v>0.75</v>
      </c>
    </row>
    <row r="61" spans="1:10" x14ac:dyDescent="0.2">
      <c r="A61" s="22">
        <v>45729</v>
      </c>
      <c r="B61" s="22" t="s">
        <v>19</v>
      </c>
      <c r="C61" s="27" t="s">
        <v>14</v>
      </c>
      <c r="D61" s="27" t="s">
        <v>38</v>
      </c>
      <c r="E61" s="27" t="s">
        <v>39</v>
      </c>
      <c r="F61" s="27" t="s">
        <v>33</v>
      </c>
      <c r="G61" s="28" t="s">
        <v>99</v>
      </c>
      <c r="H61" s="29">
        <f t="shared" si="0"/>
        <v>4.9305555555555602E-2</v>
      </c>
      <c r="I61" s="30">
        <v>0.75</v>
      </c>
      <c r="J61" s="30">
        <v>0.7993055555555556</v>
      </c>
    </row>
    <row r="62" spans="1:10" x14ac:dyDescent="0.2">
      <c r="A62" s="22">
        <v>45730</v>
      </c>
      <c r="B62" s="22" t="s">
        <v>20</v>
      </c>
      <c r="C62" s="27" t="s">
        <v>14</v>
      </c>
      <c r="D62" s="27" t="s">
        <v>38</v>
      </c>
      <c r="E62" s="27" t="s">
        <v>39</v>
      </c>
      <c r="F62" s="27" t="s">
        <v>33</v>
      </c>
      <c r="G62" s="28" t="s">
        <v>72</v>
      </c>
      <c r="H62" s="29">
        <f t="shared" si="0"/>
        <v>1.3888888888888895E-2</v>
      </c>
      <c r="I62" s="30">
        <v>0.33333333333333331</v>
      </c>
      <c r="J62" s="30">
        <v>0.34722222222222221</v>
      </c>
    </row>
    <row r="63" spans="1:10" ht="37.799999999999997" x14ac:dyDescent="0.2">
      <c r="A63" s="22">
        <v>45730</v>
      </c>
      <c r="B63" s="22" t="s">
        <v>20</v>
      </c>
      <c r="C63" s="27" t="s">
        <v>14</v>
      </c>
      <c r="D63" s="27" t="s">
        <v>38</v>
      </c>
      <c r="E63" s="27" t="s">
        <v>39</v>
      </c>
      <c r="F63" s="27" t="s">
        <v>33</v>
      </c>
      <c r="G63" s="28" t="s">
        <v>264</v>
      </c>
      <c r="H63" s="29">
        <f t="shared" si="0"/>
        <v>0.1111111111111111</v>
      </c>
      <c r="I63" s="30">
        <v>0.34722222222222221</v>
      </c>
      <c r="J63" s="30">
        <v>0.45833333333333331</v>
      </c>
    </row>
    <row r="64" spans="1:10" x14ac:dyDescent="0.2">
      <c r="A64" s="22">
        <v>45730</v>
      </c>
      <c r="B64" s="22" t="s">
        <v>20</v>
      </c>
      <c r="C64" s="27" t="s">
        <v>14</v>
      </c>
      <c r="D64" s="27" t="s">
        <v>38</v>
      </c>
      <c r="E64" s="27" t="s">
        <v>39</v>
      </c>
      <c r="F64" s="27" t="s">
        <v>33</v>
      </c>
      <c r="G64" s="28" t="s">
        <v>265</v>
      </c>
      <c r="H64" s="29">
        <f t="shared" si="0"/>
        <v>4.9999999999999989E-2</v>
      </c>
      <c r="I64" s="30">
        <v>0.45833333333333331</v>
      </c>
      <c r="J64" s="30">
        <v>0.5083333333333333</v>
      </c>
    </row>
    <row r="65" spans="1:10" x14ac:dyDescent="0.2">
      <c r="A65" s="22">
        <v>45730</v>
      </c>
      <c r="B65" s="22" t="s">
        <v>20</v>
      </c>
      <c r="C65" s="27" t="s">
        <v>14</v>
      </c>
      <c r="D65" s="27" t="s">
        <v>38</v>
      </c>
      <c r="E65" s="27" t="s">
        <v>39</v>
      </c>
      <c r="F65" s="27" t="s">
        <v>33</v>
      </c>
      <c r="G65" s="28" t="s">
        <v>266</v>
      </c>
      <c r="H65" s="29">
        <f t="shared" si="0"/>
        <v>2.2916666666666585E-2</v>
      </c>
      <c r="I65" s="30">
        <v>0.55000000000000004</v>
      </c>
      <c r="J65" s="30">
        <v>0.57291666666666663</v>
      </c>
    </row>
    <row r="66" spans="1:10" ht="37.799999999999997" x14ac:dyDescent="0.2">
      <c r="A66" s="22">
        <v>45731</v>
      </c>
      <c r="B66" s="22" t="s">
        <v>20</v>
      </c>
      <c r="C66" s="27" t="s">
        <v>14</v>
      </c>
      <c r="D66" s="27" t="s">
        <v>38</v>
      </c>
      <c r="E66" s="27" t="s">
        <v>39</v>
      </c>
      <c r="F66" s="27" t="s">
        <v>33</v>
      </c>
      <c r="G66" s="28" t="s">
        <v>267</v>
      </c>
      <c r="H66" s="29">
        <f t="shared" si="0"/>
        <v>9.375E-2</v>
      </c>
      <c r="I66" s="30">
        <v>0.57291666666666663</v>
      </c>
      <c r="J66" s="30">
        <v>0.66666666666666663</v>
      </c>
    </row>
    <row r="67" spans="1:10" ht="25.2" x14ac:dyDescent="0.2">
      <c r="A67" s="22">
        <v>45730</v>
      </c>
      <c r="B67" s="22" t="s">
        <v>20</v>
      </c>
      <c r="C67" s="27" t="s">
        <v>14</v>
      </c>
      <c r="D67" s="27" t="s">
        <v>38</v>
      </c>
      <c r="E67" s="27" t="s">
        <v>39</v>
      </c>
      <c r="F67" s="27" t="s">
        <v>33</v>
      </c>
      <c r="G67" s="28" t="s">
        <v>268</v>
      </c>
      <c r="H67" s="29">
        <f t="shared" si="0"/>
        <v>8.333333333333337E-2</v>
      </c>
      <c r="I67" s="30">
        <v>0.66666666666666663</v>
      </c>
      <c r="J67" s="30">
        <v>0.75</v>
      </c>
    </row>
    <row r="68" spans="1:10" x14ac:dyDescent="0.2">
      <c r="A68" s="31">
        <v>45731</v>
      </c>
      <c r="B68" s="31" t="s">
        <v>21</v>
      </c>
      <c r="C68" s="32"/>
      <c r="D68" s="32"/>
      <c r="E68" s="32"/>
      <c r="F68" s="32"/>
      <c r="G68" s="33"/>
      <c r="H68" s="34">
        <f t="shared" si="0"/>
        <v>0</v>
      </c>
      <c r="I68" s="35"/>
      <c r="J68" s="35"/>
    </row>
    <row r="69" spans="1:10" x14ac:dyDescent="0.2">
      <c r="A69" s="31">
        <v>45732</v>
      </c>
      <c r="B69" s="31" t="s">
        <v>22</v>
      </c>
      <c r="C69" s="32"/>
      <c r="D69" s="32"/>
      <c r="E69" s="32"/>
      <c r="F69" s="32"/>
      <c r="G69" s="33"/>
      <c r="H69" s="34">
        <f t="shared" si="0"/>
        <v>0</v>
      </c>
      <c r="I69" s="35"/>
      <c r="J69" s="35"/>
    </row>
    <row r="70" spans="1:10" ht="37.799999999999997" x14ac:dyDescent="0.2">
      <c r="A70" s="22">
        <v>45733</v>
      </c>
      <c r="B70" s="22" t="s">
        <v>23</v>
      </c>
      <c r="C70" s="27" t="s">
        <v>14</v>
      </c>
      <c r="D70" s="27" t="s">
        <v>38</v>
      </c>
      <c r="E70" s="27" t="s">
        <v>39</v>
      </c>
      <c r="F70" s="27" t="s">
        <v>33</v>
      </c>
      <c r="G70" s="28" t="s">
        <v>286</v>
      </c>
      <c r="H70" s="29">
        <f t="shared" si="0"/>
        <v>1.0416666666666685E-2</v>
      </c>
      <c r="I70" s="30">
        <v>0.33333333333333331</v>
      </c>
      <c r="J70" s="30">
        <v>0.34375</v>
      </c>
    </row>
    <row r="71" spans="1:10" ht="25.2" x14ac:dyDescent="0.2">
      <c r="A71" s="22">
        <v>45733</v>
      </c>
      <c r="B71" s="22" t="s">
        <v>23</v>
      </c>
      <c r="C71" s="27" t="s">
        <v>14</v>
      </c>
      <c r="D71" s="27" t="s">
        <v>38</v>
      </c>
      <c r="E71" s="27" t="s">
        <v>39</v>
      </c>
      <c r="F71" s="27" t="s">
        <v>33</v>
      </c>
      <c r="G71" s="28" t="s">
        <v>271</v>
      </c>
      <c r="H71" s="29">
        <f t="shared" si="0"/>
        <v>0.11458333333333331</v>
      </c>
      <c r="I71" s="30">
        <v>0.34375</v>
      </c>
      <c r="J71" s="30">
        <v>0.45833333333333331</v>
      </c>
    </row>
    <row r="72" spans="1:10" x14ac:dyDescent="0.2">
      <c r="A72" s="22">
        <v>45733</v>
      </c>
      <c r="B72" s="22" t="s">
        <v>23</v>
      </c>
      <c r="C72" s="27" t="s">
        <v>14</v>
      </c>
      <c r="D72" s="27" t="s">
        <v>38</v>
      </c>
      <c r="E72" s="27" t="s">
        <v>39</v>
      </c>
      <c r="F72" s="27" t="s">
        <v>33</v>
      </c>
      <c r="G72" s="28" t="s">
        <v>270</v>
      </c>
      <c r="H72" s="29">
        <f t="shared" si="0"/>
        <v>4.1666666666666685E-2</v>
      </c>
      <c r="I72" s="30">
        <v>0.45833333333333331</v>
      </c>
      <c r="J72" s="30">
        <v>0.5</v>
      </c>
    </row>
    <row r="73" spans="1:10" ht="25.2" x14ac:dyDescent="0.2">
      <c r="A73" s="22">
        <v>45733</v>
      </c>
      <c r="B73" s="22" t="s">
        <v>23</v>
      </c>
      <c r="C73" s="27" t="s">
        <v>14</v>
      </c>
      <c r="D73" s="27" t="s">
        <v>38</v>
      </c>
      <c r="E73" s="27" t="s">
        <v>39</v>
      </c>
      <c r="F73" s="27" t="s">
        <v>33</v>
      </c>
      <c r="G73" s="28" t="s">
        <v>272</v>
      </c>
      <c r="H73" s="29">
        <f t="shared" si="0"/>
        <v>0.125</v>
      </c>
      <c r="I73" s="30">
        <v>0.54166666666666663</v>
      </c>
      <c r="J73" s="30">
        <v>0.66666666666666663</v>
      </c>
    </row>
    <row r="74" spans="1:10" ht="25.2" x14ac:dyDescent="0.2">
      <c r="A74" s="22">
        <v>45733</v>
      </c>
      <c r="B74" s="22" t="s">
        <v>23</v>
      </c>
      <c r="C74" s="27" t="s">
        <v>14</v>
      </c>
      <c r="D74" s="27" t="s">
        <v>38</v>
      </c>
      <c r="E74" s="27" t="s">
        <v>39</v>
      </c>
      <c r="F74" s="27" t="s">
        <v>33</v>
      </c>
      <c r="G74" s="28" t="s">
        <v>273</v>
      </c>
      <c r="H74" s="29">
        <f t="shared" si="0"/>
        <v>6.597222222222221E-2</v>
      </c>
      <c r="I74" s="30">
        <v>0.66666666666666663</v>
      </c>
      <c r="J74" s="30">
        <v>0.73263888888888884</v>
      </c>
    </row>
    <row r="75" spans="1:10" x14ac:dyDescent="0.2">
      <c r="A75" s="22">
        <v>45734</v>
      </c>
      <c r="B75" s="22" t="s">
        <v>13</v>
      </c>
      <c r="C75" s="27" t="s">
        <v>14</v>
      </c>
      <c r="D75" s="27" t="s">
        <v>38</v>
      </c>
      <c r="E75" s="27" t="s">
        <v>39</v>
      </c>
      <c r="F75" s="27" t="s">
        <v>33</v>
      </c>
      <c r="G75" s="28" t="s">
        <v>269</v>
      </c>
      <c r="H75" s="29">
        <f t="shared" si="0"/>
        <v>1.3888888888888895E-2</v>
      </c>
      <c r="I75" s="30">
        <v>0.33333333333333331</v>
      </c>
      <c r="J75" s="30">
        <v>0.34722222222222221</v>
      </c>
    </row>
    <row r="76" spans="1:10" ht="25.2" x14ac:dyDescent="0.2">
      <c r="A76" s="22">
        <v>45734</v>
      </c>
      <c r="B76" s="22" t="s">
        <v>13</v>
      </c>
      <c r="C76" s="27" t="s">
        <v>14</v>
      </c>
      <c r="D76" s="27" t="s">
        <v>38</v>
      </c>
      <c r="E76" s="27" t="s">
        <v>39</v>
      </c>
      <c r="F76" s="27" t="s">
        <v>33</v>
      </c>
      <c r="G76" s="28" t="s">
        <v>280</v>
      </c>
      <c r="H76" s="29">
        <f t="shared" si="0"/>
        <v>0.1111111111111111</v>
      </c>
      <c r="I76" s="30">
        <v>0.34722222222222221</v>
      </c>
      <c r="J76" s="30">
        <v>0.45833333333333331</v>
      </c>
    </row>
    <row r="77" spans="1:10" ht="25.2" x14ac:dyDescent="0.2">
      <c r="A77" s="22">
        <v>45734</v>
      </c>
      <c r="B77" s="22" t="s">
        <v>13</v>
      </c>
      <c r="C77" s="27" t="s">
        <v>14</v>
      </c>
      <c r="D77" s="27" t="s">
        <v>38</v>
      </c>
      <c r="E77" s="27" t="s">
        <v>39</v>
      </c>
      <c r="F77" s="27" t="s">
        <v>33</v>
      </c>
      <c r="G77" s="28" t="s">
        <v>274</v>
      </c>
      <c r="H77" s="29">
        <f t="shared" si="0"/>
        <v>4.4444444444444453E-2</v>
      </c>
      <c r="I77" s="30">
        <v>0.45833333333333331</v>
      </c>
      <c r="J77" s="30">
        <v>0.50277777777777777</v>
      </c>
    </row>
    <row r="78" spans="1:10" ht="25.2" x14ac:dyDescent="0.2">
      <c r="A78" s="22">
        <v>45734</v>
      </c>
      <c r="B78" s="22" t="s">
        <v>13</v>
      </c>
      <c r="C78" s="27" t="s">
        <v>14</v>
      </c>
      <c r="D78" s="27" t="s">
        <v>38</v>
      </c>
      <c r="E78" s="27" t="s">
        <v>39</v>
      </c>
      <c r="F78" s="27" t="s">
        <v>33</v>
      </c>
      <c r="G78" s="28" t="s">
        <v>276</v>
      </c>
      <c r="H78" s="29">
        <f t="shared" si="0"/>
        <v>0.12222222222222223</v>
      </c>
      <c r="I78" s="30">
        <v>0.5444444444444444</v>
      </c>
      <c r="J78" s="30">
        <v>0.66666666666666663</v>
      </c>
    </row>
    <row r="79" spans="1:10" ht="37.799999999999997" x14ac:dyDescent="0.2">
      <c r="A79" s="22">
        <v>45734</v>
      </c>
      <c r="B79" s="22" t="s">
        <v>13</v>
      </c>
      <c r="C79" s="27" t="s">
        <v>14</v>
      </c>
      <c r="D79" s="27" t="s">
        <v>38</v>
      </c>
      <c r="E79" s="27" t="s">
        <v>39</v>
      </c>
      <c r="F79" s="27" t="s">
        <v>33</v>
      </c>
      <c r="G79" s="28" t="s">
        <v>275</v>
      </c>
      <c r="H79" s="29">
        <f t="shared" si="0"/>
        <v>8.2638888888888928E-2</v>
      </c>
      <c r="I79" s="30">
        <v>0.66666666666666663</v>
      </c>
      <c r="J79" s="30">
        <v>0.74930555555555556</v>
      </c>
    </row>
    <row r="80" spans="1:10" x14ac:dyDescent="0.2">
      <c r="A80" s="22">
        <v>45735</v>
      </c>
      <c r="B80" s="22" t="s">
        <v>18</v>
      </c>
      <c r="C80" s="27" t="s">
        <v>14</v>
      </c>
      <c r="D80" s="27" t="s">
        <v>38</v>
      </c>
      <c r="E80" s="27" t="s">
        <v>39</v>
      </c>
      <c r="F80" s="27" t="s">
        <v>33</v>
      </c>
      <c r="G80" s="28" t="s">
        <v>269</v>
      </c>
      <c r="H80" s="29">
        <f t="shared" si="0"/>
        <v>1.7361111111111105E-2</v>
      </c>
      <c r="I80" s="30">
        <v>0.3298611111111111</v>
      </c>
      <c r="J80" s="30">
        <v>0.34722222222222221</v>
      </c>
    </row>
    <row r="81" spans="1:10" ht="25.2" x14ac:dyDescent="0.2">
      <c r="A81" s="22">
        <v>45735</v>
      </c>
      <c r="B81" s="22" t="s">
        <v>18</v>
      </c>
      <c r="C81" s="27" t="s">
        <v>14</v>
      </c>
      <c r="D81" s="27" t="s">
        <v>38</v>
      </c>
      <c r="E81" s="27" t="s">
        <v>39</v>
      </c>
      <c r="F81" s="27" t="s">
        <v>33</v>
      </c>
      <c r="G81" s="28" t="s">
        <v>277</v>
      </c>
      <c r="H81" s="29">
        <f t="shared" si="0"/>
        <v>0.1111111111111111</v>
      </c>
      <c r="I81" s="30">
        <v>0.34722222222222221</v>
      </c>
      <c r="J81" s="30">
        <v>0.45833333333333331</v>
      </c>
    </row>
    <row r="82" spans="1:10" x14ac:dyDescent="0.2">
      <c r="A82" s="22">
        <v>45735</v>
      </c>
      <c r="B82" s="22" t="s">
        <v>18</v>
      </c>
      <c r="C82" s="27" t="s">
        <v>14</v>
      </c>
      <c r="D82" s="27" t="s">
        <v>38</v>
      </c>
      <c r="E82" s="27" t="s">
        <v>39</v>
      </c>
      <c r="F82" s="27" t="s">
        <v>33</v>
      </c>
      <c r="G82" s="28" t="s">
        <v>281</v>
      </c>
      <c r="H82" s="29">
        <f t="shared" si="0"/>
        <v>4.1666666666666685E-2</v>
      </c>
      <c r="I82" s="30">
        <v>0.45833333333333331</v>
      </c>
      <c r="J82" s="30">
        <v>0.5</v>
      </c>
    </row>
    <row r="83" spans="1:10" x14ac:dyDescent="0.2">
      <c r="A83" s="22"/>
      <c r="B83" s="22"/>
      <c r="C83" s="27" t="s">
        <v>14</v>
      </c>
      <c r="D83" s="27" t="s">
        <v>38</v>
      </c>
      <c r="E83" s="27" t="s">
        <v>39</v>
      </c>
      <c r="F83" s="27" t="s">
        <v>33</v>
      </c>
      <c r="G83" s="28" t="s">
        <v>282</v>
      </c>
      <c r="H83" s="29">
        <f t="shared" si="0"/>
        <v>0.125</v>
      </c>
      <c r="I83" s="30">
        <v>0.54166666666666663</v>
      </c>
      <c r="J83" s="30">
        <v>0.66666666666666663</v>
      </c>
    </row>
    <row r="84" spans="1:10" ht="25.2" x14ac:dyDescent="0.2">
      <c r="A84" s="22"/>
      <c r="B84" s="22"/>
      <c r="C84" s="27" t="s">
        <v>14</v>
      </c>
      <c r="D84" s="27" t="s">
        <v>38</v>
      </c>
      <c r="E84" s="27" t="s">
        <v>39</v>
      </c>
      <c r="F84" s="27" t="s">
        <v>33</v>
      </c>
      <c r="G84" s="28" t="s">
        <v>283</v>
      </c>
      <c r="H84" s="29">
        <f t="shared" si="0"/>
        <v>0.10694444444444451</v>
      </c>
      <c r="I84" s="30">
        <v>0.66666666666666663</v>
      </c>
      <c r="J84" s="30">
        <v>0.77361111111111114</v>
      </c>
    </row>
    <row r="85" spans="1:10" x14ac:dyDescent="0.2">
      <c r="A85" s="22">
        <v>45736</v>
      </c>
      <c r="B85" s="22" t="s">
        <v>19</v>
      </c>
      <c r="C85" s="27" t="s">
        <v>14</v>
      </c>
      <c r="D85" s="27" t="s">
        <v>38</v>
      </c>
      <c r="E85" s="27" t="s">
        <v>39</v>
      </c>
      <c r="F85" s="27" t="s">
        <v>33</v>
      </c>
      <c r="G85" s="28" t="s">
        <v>269</v>
      </c>
      <c r="H85" s="29">
        <f t="shared" si="0"/>
        <v>1.0416666666666685E-2</v>
      </c>
      <c r="I85" s="30">
        <v>0.3298611111111111</v>
      </c>
      <c r="J85" s="30">
        <v>0.34027777777777779</v>
      </c>
    </row>
    <row r="86" spans="1:10" x14ac:dyDescent="0.2">
      <c r="A86" s="22">
        <v>45736</v>
      </c>
      <c r="B86" s="22" t="s">
        <v>19</v>
      </c>
      <c r="C86" s="27" t="s">
        <v>14</v>
      </c>
      <c r="D86" s="27" t="s">
        <v>38</v>
      </c>
      <c r="E86" s="27" t="s">
        <v>39</v>
      </c>
      <c r="F86" s="27" t="s">
        <v>33</v>
      </c>
      <c r="G86" s="28" t="s">
        <v>284</v>
      </c>
      <c r="H86" s="29">
        <f t="shared" si="0"/>
        <v>0.11805555555555552</v>
      </c>
      <c r="I86" s="30">
        <v>0.34027777777777779</v>
      </c>
      <c r="J86" s="30">
        <v>0.45833333333333331</v>
      </c>
    </row>
    <row r="87" spans="1:10" x14ac:dyDescent="0.2">
      <c r="A87" s="22">
        <v>45736</v>
      </c>
      <c r="B87" s="22" t="s">
        <v>19</v>
      </c>
      <c r="C87" s="27" t="s">
        <v>14</v>
      </c>
      <c r="D87" s="27" t="s">
        <v>38</v>
      </c>
      <c r="E87" s="27" t="s">
        <v>39</v>
      </c>
      <c r="F87" s="27" t="s">
        <v>33</v>
      </c>
      <c r="G87" s="28" t="s">
        <v>285</v>
      </c>
      <c r="H87" s="29">
        <f t="shared" si="0"/>
        <v>4.1666666666666685E-2</v>
      </c>
      <c r="I87" s="30">
        <v>0.45833333333333331</v>
      </c>
      <c r="J87" s="30">
        <v>0.5</v>
      </c>
    </row>
    <row r="88" spans="1:10" ht="37.799999999999997" x14ac:dyDescent="0.2">
      <c r="A88" s="22">
        <v>45736</v>
      </c>
      <c r="B88" s="22" t="s">
        <v>19</v>
      </c>
      <c r="C88" s="27" t="s">
        <v>14</v>
      </c>
      <c r="D88" s="27" t="s">
        <v>38</v>
      </c>
      <c r="E88" s="27" t="s">
        <v>39</v>
      </c>
      <c r="F88" s="27" t="s">
        <v>33</v>
      </c>
      <c r="G88" s="28" t="s">
        <v>278</v>
      </c>
      <c r="H88" s="29">
        <f t="shared" si="0"/>
        <v>4.166666666666663E-2</v>
      </c>
      <c r="I88" s="30">
        <v>0.5</v>
      </c>
      <c r="J88" s="30">
        <v>0.54166666666666663</v>
      </c>
    </row>
    <row r="89" spans="1:10" ht="25.2" x14ac:dyDescent="0.2">
      <c r="A89" s="22">
        <v>45736</v>
      </c>
      <c r="B89" s="22" t="s">
        <v>19</v>
      </c>
      <c r="C89" s="27" t="s">
        <v>14</v>
      </c>
      <c r="D89" s="27" t="s">
        <v>38</v>
      </c>
      <c r="E89" s="27" t="s">
        <v>39</v>
      </c>
      <c r="F89" s="27" t="s">
        <v>33</v>
      </c>
      <c r="G89" s="28" t="s">
        <v>279</v>
      </c>
      <c r="H89" s="29">
        <f t="shared" si="0"/>
        <v>8.3333333333333259E-2</v>
      </c>
      <c r="I89" s="30">
        <v>0.58333333333333337</v>
      </c>
      <c r="J89" s="30">
        <v>0.66666666666666663</v>
      </c>
    </row>
    <row r="90" spans="1:10" ht="25.2" x14ac:dyDescent="0.2">
      <c r="A90" s="22">
        <v>45736</v>
      </c>
      <c r="B90" s="22" t="s">
        <v>19</v>
      </c>
      <c r="C90" s="27" t="s">
        <v>14</v>
      </c>
      <c r="D90" s="27" t="s">
        <v>38</v>
      </c>
      <c r="E90" s="27" t="s">
        <v>39</v>
      </c>
      <c r="F90" s="27" t="s">
        <v>33</v>
      </c>
      <c r="G90" s="28" t="s">
        <v>83</v>
      </c>
      <c r="H90" s="29">
        <f t="shared" si="0"/>
        <v>4.861111111111116E-2</v>
      </c>
      <c r="I90" s="30">
        <v>0.66666666666666663</v>
      </c>
      <c r="J90" s="30">
        <v>0.71527777777777779</v>
      </c>
    </row>
    <row r="91" spans="1:10" x14ac:dyDescent="0.2">
      <c r="A91" s="47">
        <v>45737</v>
      </c>
      <c r="B91" s="47" t="s">
        <v>20</v>
      </c>
      <c r="C91" s="48" t="s">
        <v>14</v>
      </c>
      <c r="D91" s="48"/>
      <c r="E91" s="48" t="s">
        <v>32</v>
      </c>
      <c r="F91" s="48" t="s">
        <v>33</v>
      </c>
      <c r="G91" s="49" t="s">
        <v>100</v>
      </c>
      <c r="H91" s="51"/>
      <c r="I91" s="51"/>
      <c r="J91" s="51"/>
    </row>
    <row r="92" spans="1:10" x14ac:dyDescent="0.2">
      <c r="A92" s="31">
        <v>45738</v>
      </c>
      <c r="B92" s="31" t="s">
        <v>21</v>
      </c>
      <c r="C92" s="32"/>
      <c r="D92" s="32"/>
      <c r="E92" s="32"/>
      <c r="F92" s="32"/>
      <c r="G92" s="33"/>
      <c r="H92" s="35"/>
      <c r="I92" s="35"/>
      <c r="J92" s="35"/>
    </row>
    <row r="93" spans="1:10" x14ac:dyDescent="0.2">
      <c r="A93" s="31">
        <v>45739</v>
      </c>
      <c r="B93" s="31" t="s">
        <v>22</v>
      </c>
      <c r="C93" s="32"/>
      <c r="D93" s="32"/>
      <c r="E93" s="32"/>
      <c r="F93" s="32"/>
      <c r="G93" s="33"/>
      <c r="H93" s="35"/>
      <c r="I93" s="35"/>
      <c r="J93" s="35"/>
    </row>
    <row r="94" spans="1:10" ht="50.4" x14ac:dyDescent="0.2">
      <c r="A94" s="22">
        <v>45740</v>
      </c>
      <c r="B94" s="22" t="s">
        <v>23</v>
      </c>
      <c r="C94" s="27" t="s">
        <v>14</v>
      </c>
      <c r="D94" s="27" t="s">
        <v>38</v>
      </c>
      <c r="E94" s="27" t="s">
        <v>39</v>
      </c>
      <c r="F94" s="27" t="s">
        <v>33</v>
      </c>
      <c r="G94" s="28" t="s">
        <v>288</v>
      </c>
      <c r="H94" s="29">
        <f t="shared" si="0"/>
        <v>2.3611111111111138E-2</v>
      </c>
      <c r="I94" s="30">
        <v>0.3298611111111111</v>
      </c>
      <c r="J94" s="30">
        <v>0.35347222222222224</v>
      </c>
    </row>
    <row r="95" spans="1:10" ht="25.2" x14ac:dyDescent="0.2">
      <c r="A95" s="22">
        <v>45740</v>
      </c>
      <c r="B95" s="22" t="s">
        <v>23</v>
      </c>
      <c r="C95" s="27" t="s">
        <v>14</v>
      </c>
      <c r="D95" s="27" t="s">
        <v>38</v>
      </c>
      <c r="E95" s="27" t="s">
        <v>39</v>
      </c>
      <c r="F95" s="27" t="s">
        <v>33</v>
      </c>
      <c r="G95" s="28" t="s">
        <v>287</v>
      </c>
      <c r="H95" s="29">
        <f t="shared" si="0"/>
        <v>0.10416666666666663</v>
      </c>
      <c r="I95" s="30">
        <v>0.35416666666666669</v>
      </c>
      <c r="J95" s="30">
        <v>0.45833333333333331</v>
      </c>
    </row>
    <row r="96" spans="1:10" x14ac:dyDescent="0.2">
      <c r="A96" s="22">
        <v>45740</v>
      </c>
      <c r="B96" s="22" t="s">
        <v>23</v>
      </c>
      <c r="C96" s="27" t="s">
        <v>14</v>
      </c>
      <c r="D96" s="27" t="s">
        <v>38</v>
      </c>
      <c r="E96" s="27" t="s">
        <v>39</v>
      </c>
      <c r="F96" s="27" t="s">
        <v>33</v>
      </c>
      <c r="G96" s="28" t="s">
        <v>265</v>
      </c>
      <c r="H96" s="29">
        <f t="shared" si="0"/>
        <v>4.1666666666666685E-2</v>
      </c>
      <c r="I96" s="30">
        <v>0.45833333333333331</v>
      </c>
      <c r="J96" s="30">
        <v>0.5</v>
      </c>
    </row>
    <row r="97" spans="1:10" x14ac:dyDescent="0.2">
      <c r="A97" s="22">
        <v>45740</v>
      </c>
      <c r="B97" s="22" t="s">
        <v>23</v>
      </c>
      <c r="C97" s="27" t="s">
        <v>14</v>
      </c>
      <c r="D97" s="27" t="s">
        <v>38</v>
      </c>
      <c r="E97" s="27" t="s">
        <v>39</v>
      </c>
      <c r="F97" s="27" t="s">
        <v>33</v>
      </c>
      <c r="G97" s="28" t="s">
        <v>60</v>
      </c>
      <c r="H97" s="29">
        <f t="shared" si="0"/>
        <v>0.125</v>
      </c>
      <c r="I97" s="30">
        <v>0.54166666666666663</v>
      </c>
      <c r="J97" s="30">
        <v>0.66666666666666663</v>
      </c>
    </row>
    <row r="98" spans="1:10" ht="25.2" x14ac:dyDescent="0.2">
      <c r="A98" s="22">
        <v>45740</v>
      </c>
      <c r="B98" s="22" t="s">
        <v>23</v>
      </c>
      <c r="C98" s="27" t="s">
        <v>14</v>
      </c>
      <c r="D98" s="27" t="s">
        <v>38</v>
      </c>
      <c r="E98" s="27" t="s">
        <v>39</v>
      </c>
      <c r="F98" s="27" t="s">
        <v>33</v>
      </c>
      <c r="G98" s="28" t="s">
        <v>289</v>
      </c>
      <c r="H98" s="29">
        <f t="shared" si="0"/>
        <v>6.25E-2</v>
      </c>
      <c r="I98" s="30">
        <v>0.66666666666666663</v>
      </c>
      <c r="J98" s="30">
        <v>0.72916666666666663</v>
      </c>
    </row>
    <row r="99" spans="1:10" ht="13.2" customHeight="1" x14ac:dyDescent="0.2">
      <c r="A99" s="22">
        <v>45741</v>
      </c>
      <c r="B99" s="22" t="s">
        <v>13</v>
      </c>
      <c r="C99" s="27" t="s">
        <v>14</v>
      </c>
      <c r="D99" s="27" t="s">
        <v>38</v>
      </c>
      <c r="E99" s="27" t="s">
        <v>39</v>
      </c>
      <c r="F99" s="27" t="s">
        <v>33</v>
      </c>
      <c r="G99" s="28" t="s">
        <v>290</v>
      </c>
      <c r="H99" s="29">
        <f t="shared" si="0"/>
        <v>0</v>
      </c>
      <c r="I99" s="30"/>
      <c r="J99" s="30"/>
    </row>
    <row r="100" spans="1:10" x14ac:dyDescent="0.2">
      <c r="A100" s="22">
        <v>45742</v>
      </c>
      <c r="B100" s="22" t="s">
        <v>18</v>
      </c>
      <c r="C100" s="27" t="s">
        <v>14</v>
      </c>
      <c r="D100" s="27" t="s">
        <v>38</v>
      </c>
      <c r="E100" s="27" t="s">
        <v>39</v>
      </c>
      <c r="F100" s="27" t="s">
        <v>33</v>
      </c>
      <c r="G100" s="28" t="s">
        <v>269</v>
      </c>
      <c r="H100" s="29">
        <f t="shared" si="0"/>
        <v>2.0833333333333315E-2</v>
      </c>
      <c r="I100" s="30">
        <v>0.3263888888888889</v>
      </c>
      <c r="J100" s="30">
        <v>0.34722222222222221</v>
      </c>
    </row>
    <row r="101" spans="1:10" ht="37.799999999999997" x14ac:dyDescent="0.2">
      <c r="A101" s="22">
        <v>45742</v>
      </c>
      <c r="B101" s="22" t="s">
        <v>18</v>
      </c>
      <c r="C101" s="27" t="s">
        <v>14</v>
      </c>
      <c r="D101" s="27" t="s">
        <v>38</v>
      </c>
      <c r="E101" s="27" t="s">
        <v>39</v>
      </c>
      <c r="F101" s="27" t="s">
        <v>33</v>
      </c>
      <c r="G101" s="28" t="s">
        <v>301</v>
      </c>
      <c r="H101" s="29">
        <f t="shared" si="0"/>
        <v>5.208333333333337E-2</v>
      </c>
      <c r="I101" s="30">
        <v>0.34722222222222221</v>
      </c>
      <c r="J101" s="30">
        <v>0.39930555555555558</v>
      </c>
    </row>
    <row r="102" spans="1:10" ht="25.2" x14ac:dyDescent="0.2">
      <c r="A102" s="22">
        <v>45742</v>
      </c>
      <c r="B102" s="22" t="s">
        <v>18</v>
      </c>
      <c r="C102" s="27" t="s">
        <v>14</v>
      </c>
      <c r="D102" s="27" t="s">
        <v>38</v>
      </c>
      <c r="E102" s="27" t="s">
        <v>39</v>
      </c>
      <c r="F102" s="27" t="s">
        <v>33</v>
      </c>
      <c r="G102" s="28" t="s">
        <v>300</v>
      </c>
      <c r="H102" s="29">
        <f t="shared" si="0"/>
        <v>2.4305555555555525E-2</v>
      </c>
      <c r="I102" s="30">
        <v>0.39930555555555558</v>
      </c>
      <c r="J102" s="30">
        <v>0.4236111111111111</v>
      </c>
    </row>
    <row r="103" spans="1:10" x14ac:dyDescent="0.2">
      <c r="A103" s="22">
        <v>45742</v>
      </c>
      <c r="B103" s="22" t="s">
        <v>18</v>
      </c>
      <c r="C103" s="27" t="s">
        <v>14</v>
      </c>
      <c r="D103" s="27" t="s">
        <v>38</v>
      </c>
      <c r="E103" s="27" t="s">
        <v>39</v>
      </c>
      <c r="F103" s="27" t="s">
        <v>33</v>
      </c>
      <c r="G103" s="28" t="s">
        <v>265</v>
      </c>
      <c r="H103" s="29">
        <f t="shared" si="0"/>
        <v>4.1666666666666685E-2</v>
      </c>
      <c r="I103" s="30">
        <v>0.45833333333333331</v>
      </c>
      <c r="J103" s="30">
        <v>0.5</v>
      </c>
    </row>
    <row r="104" spans="1:10" ht="25.2" x14ac:dyDescent="0.2">
      <c r="A104" s="22">
        <v>45742</v>
      </c>
      <c r="B104" s="22" t="s">
        <v>18</v>
      </c>
      <c r="C104" s="27" t="s">
        <v>14</v>
      </c>
      <c r="D104" s="27" t="s">
        <v>38</v>
      </c>
      <c r="E104" s="27" t="s">
        <v>39</v>
      </c>
      <c r="F104" s="27" t="s">
        <v>33</v>
      </c>
      <c r="G104" s="28" t="s">
        <v>291</v>
      </c>
      <c r="H104" s="29">
        <f t="shared" si="0"/>
        <v>0.125</v>
      </c>
      <c r="I104" s="30">
        <v>0.54166666666666663</v>
      </c>
      <c r="J104" s="30">
        <v>0.66666666666666663</v>
      </c>
    </row>
    <row r="105" spans="1:10" ht="25.2" x14ac:dyDescent="0.2">
      <c r="A105" s="22">
        <v>45742</v>
      </c>
      <c r="B105" s="22" t="s">
        <v>18</v>
      </c>
      <c r="C105" s="27" t="s">
        <v>14</v>
      </c>
      <c r="D105" s="27" t="s">
        <v>38</v>
      </c>
      <c r="E105" s="27" t="s">
        <v>39</v>
      </c>
      <c r="F105" s="27" t="s">
        <v>33</v>
      </c>
      <c r="G105" s="28" t="s">
        <v>303</v>
      </c>
      <c r="H105" s="29">
        <f t="shared" si="0"/>
        <v>6.1111111111111116E-2</v>
      </c>
      <c r="I105" s="30">
        <v>0.66666666666666663</v>
      </c>
      <c r="J105" s="30">
        <v>0.72777777777777775</v>
      </c>
    </row>
    <row r="106" spans="1:10" x14ac:dyDescent="0.2">
      <c r="A106" s="22">
        <v>45743</v>
      </c>
      <c r="B106" s="22" t="s">
        <v>19</v>
      </c>
      <c r="C106" s="27" t="s">
        <v>14</v>
      </c>
      <c r="D106" s="27" t="s">
        <v>38</v>
      </c>
      <c r="E106" s="27" t="s">
        <v>39</v>
      </c>
      <c r="F106" s="27" t="s">
        <v>33</v>
      </c>
      <c r="G106" s="28" t="s">
        <v>269</v>
      </c>
      <c r="H106" s="29">
        <f t="shared" si="0"/>
        <v>1.0416666666666685E-2</v>
      </c>
      <c r="I106" s="30">
        <v>0.33333333333333331</v>
      </c>
      <c r="J106" s="30">
        <v>0.34375</v>
      </c>
    </row>
    <row r="107" spans="1:10" ht="15.6" customHeight="1" x14ac:dyDescent="0.2">
      <c r="A107" s="22">
        <v>45743</v>
      </c>
      <c r="B107" s="22" t="s">
        <v>19</v>
      </c>
      <c r="C107" s="27" t="s">
        <v>14</v>
      </c>
      <c r="D107" s="27" t="s">
        <v>38</v>
      </c>
      <c r="E107" s="27" t="s">
        <v>39</v>
      </c>
      <c r="F107" s="27" t="s">
        <v>33</v>
      </c>
      <c r="G107" s="28" t="s">
        <v>292</v>
      </c>
      <c r="H107" s="29">
        <f t="shared" si="0"/>
        <v>2.0833333333333315E-2</v>
      </c>
      <c r="I107" s="30">
        <v>0.35416666666666669</v>
      </c>
      <c r="J107" s="30">
        <v>0.375</v>
      </c>
    </row>
    <row r="108" spans="1:10" ht="36.6" customHeight="1" x14ac:dyDescent="0.2">
      <c r="A108" s="22">
        <v>45743</v>
      </c>
      <c r="B108" s="22" t="s">
        <v>19</v>
      </c>
      <c r="C108" s="27" t="s">
        <v>14</v>
      </c>
      <c r="D108" s="27" t="s">
        <v>38</v>
      </c>
      <c r="E108" s="27" t="s">
        <v>39</v>
      </c>
      <c r="F108" s="27" t="s">
        <v>33</v>
      </c>
      <c r="G108" s="28" t="s">
        <v>293</v>
      </c>
      <c r="H108" s="29">
        <f t="shared" si="0"/>
        <v>7.2916666666666685E-2</v>
      </c>
      <c r="I108" s="30">
        <v>0.38194444444444442</v>
      </c>
      <c r="J108" s="30">
        <v>0.4548611111111111</v>
      </c>
    </row>
    <row r="109" spans="1:10" ht="25.2" x14ac:dyDescent="0.2">
      <c r="A109" s="22">
        <v>45743</v>
      </c>
      <c r="B109" s="22" t="s">
        <v>19</v>
      </c>
      <c r="C109" s="27" t="s">
        <v>14</v>
      </c>
      <c r="D109" s="27" t="s">
        <v>38</v>
      </c>
      <c r="E109" s="27" t="s">
        <v>39</v>
      </c>
      <c r="F109" s="27" t="s">
        <v>33</v>
      </c>
      <c r="G109" s="28" t="s">
        <v>294</v>
      </c>
      <c r="H109" s="29">
        <f t="shared" si="0"/>
        <v>5.9722222222222288E-2</v>
      </c>
      <c r="I109" s="30">
        <v>0.45833333333333331</v>
      </c>
      <c r="J109" s="30">
        <v>0.5180555555555556</v>
      </c>
    </row>
    <row r="110" spans="1:10" x14ac:dyDescent="0.2">
      <c r="A110" s="22">
        <v>45743</v>
      </c>
      <c r="B110" s="22" t="s">
        <v>19</v>
      </c>
      <c r="C110" s="27" t="s">
        <v>14</v>
      </c>
      <c r="D110" s="27" t="s">
        <v>38</v>
      </c>
      <c r="E110" s="27" t="s">
        <v>39</v>
      </c>
      <c r="F110" s="27" t="s">
        <v>33</v>
      </c>
      <c r="G110" s="28" t="s">
        <v>295</v>
      </c>
      <c r="H110" s="29">
        <f t="shared" si="0"/>
        <v>2.083333333333337E-2</v>
      </c>
      <c r="I110" s="30">
        <v>0.5625</v>
      </c>
      <c r="J110" s="30">
        <v>0.58333333333333337</v>
      </c>
    </row>
    <row r="111" spans="1:10" x14ac:dyDescent="0.2">
      <c r="A111" s="22">
        <v>45743</v>
      </c>
      <c r="B111" s="22" t="s">
        <v>19</v>
      </c>
      <c r="C111" s="27" t="s">
        <v>14</v>
      </c>
      <c r="D111" s="27" t="s">
        <v>38</v>
      </c>
      <c r="E111" s="27" t="s">
        <v>39</v>
      </c>
      <c r="F111" s="27" t="s">
        <v>33</v>
      </c>
      <c r="G111" s="28" t="s">
        <v>296</v>
      </c>
      <c r="H111" s="29">
        <f t="shared" si="0"/>
        <v>2.1527777777777701E-2</v>
      </c>
      <c r="I111" s="30">
        <v>0.58333333333333337</v>
      </c>
      <c r="J111" s="30">
        <v>0.60486111111111107</v>
      </c>
    </row>
    <row r="112" spans="1:10" ht="25.2" x14ac:dyDescent="0.2">
      <c r="A112" s="22">
        <v>45743</v>
      </c>
      <c r="B112" s="22" t="s">
        <v>19</v>
      </c>
      <c r="C112" s="27" t="s">
        <v>14</v>
      </c>
      <c r="D112" s="27" t="s">
        <v>38</v>
      </c>
      <c r="E112" s="27" t="s">
        <v>39</v>
      </c>
      <c r="F112" s="27" t="s">
        <v>33</v>
      </c>
      <c r="G112" s="28" t="s">
        <v>297</v>
      </c>
      <c r="H112" s="29">
        <f t="shared" si="0"/>
        <v>6.1805555555555558E-2</v>
      </c>
      <c r="I112" s="30">
        <v>0.60486111111111107</v>
      </c>
      <c r="J112" s="30">
        <v>0.66666666666666663</v>
      </c>
    </row>
    <row r="113" spans="1:10" ht="25.2" x14ac:dyDescent="0.2">
      <c r="A113" s="22">
        <v>45743</v>
      </c>
      <c r="B113" s="22" t="s">
        <v>19</v>
      </c>
      <c r="C113" s="27" t="s">
        <v>14</v>
      </c>
      <c r="D113" s="27" t="s">
        <v>38</v>
      </c>
      <c r="E113" s="27" t="s">
        <v>39</v>
      </c>
      <c r="F113" s="27" t="s">
        <v>33</v>
      </c>
      <c r="G113" s="28" t="s">
        <v>298</v>
      </c>
      <c r="H113" s="29">
        <f t="shared" si="0"/>
        <v>7.2916666666666741E-2</v>
      </c>
      <c r="I113" s="30">
        <v>0.66666666666666663</v>
      </c>
      <c r="J113" s="30">
        <v>0.73958333333333337</v>
      </c>
    </row>
    <row r="114" spans="1:10" ht="37.799999999999997" x14ac:dyDescent="0.2">
      <c r="A114" s="22">
        <v>45743</v>
      </c>
      <c r="B114" s="22" t="s">
        <v>19</v>
      </c>
      <c r="C114" s="27" t="s">
        <v>14</v>
      </c>
      <c r="D114" s="27" t="s">
        <v>38</v>
      </c>
      <c r="E114" s="27" t="s">
        <v>39</v>
      </c>
      <c r="F114" s="27" t="s">
        <v>33</v>
      </c>
      <c r="G114" s="28" t="s">
        <v>299</v>
      </c>
      <c r="H114" s="29">
        <f t="shared" si="0"/>
        <v>1.4583333333333282E-2</v>
      </c>
      <c r="I114" s="30">
        <v>0.73958333333333337</v>
      </c>
      <c r="J114" s="30">
        <v>0.75416666666666665</v>
      </c>
    </row>
    <row r="115" spans="1:10" x14ac:dyDescent="0.2">
      <c r="A115" s="22">
        <v>45744</v>
      </c>
      <c r="B115" s="22" t="s">
        <v>20</v>
      </c>
      <c r="C115" s="27" t="s">
        <v>14</v>
      </c>
      <c r="D115" s="27" t="s">
        <v>38</v>
      </c>
      <c r="E115" s="27" t="s">
        <v>39</v>
      </c>
      <c r="F115" s="27" t="s">
        <v>33</v>
      </c>
      <c r="G115" s="28" t="s">
        <v>304</v>
      </c>
      <c r="H115" s="29">
        <f t="shared" si="0"/>
        <v>1.3888888888888895E-2</v>
      </c>
      <c r="I115" s="30">
        <v>0.33333333333333331</v>
      </c>
      <c r="J115" s="30">
        <v>0.34722222222222221</v>
      </c>
    </row>
    <row r="116" spans="1:10" x14ac:dyDescent="0.2">
      <c r="A116" s="22">
        <v>45744</v>
      </c>
      <c r="B116" s="22" t="s">
        <v>20</v>
      </c>
      <c r="C116" s="27" t="s">
        <v>14</v>
      </c>
      <c r="D116" s="27" t="s">
        <v>38</v>
      </c>
      <c r="E116" s="27" t="s">
        <v>39</v>
      </c>
      <c r="F116" s="27" t="s">
        <v>33</v>
      </c>
      <c r="G116" s="28" t="s">
        <v>307</v>
      </c>
      <c r="H116" s="29">
        <f t="shared" si="0"/>
        <v>0.1111111111111111</v>
      </c>
      <c r="I116" s="30">
        <v>0.34722222222222221</v>
      </c>
      <c r="J116" s="30">
        <v>0.45833333333333331</v>
      </c>
    </row>
    <row r="117" spans="1:10" ht="25.2" x14ac:dyDescent="0.2">
      <c r="A117" s="22">
        <v>45744</v>
      </c>
      <c r="B117" s="22" t="s">
        <v>20</v>
      </c>
      <c r="C117" s="27" t="s">
        <v>14</v>
      </c>
      <c r="D117" s="27" t="s">
        <v>38</v>
      </c>
      <c r="E117" s="27" t="s">
        <v>39</v>
      </c>
      <c r="F117" s="27" t="s">
        <v>33</v>
      </c>
      <c r="G117" s="28" t="s">
        <v>305</v>
      </c>
      <c r="H117" s="29">
        <f t="shared" si="0"/>
        <v>2.430555555555558E-2</v>
      </c>
      <c r="I117" s="30">
        <v>0.45833333333333331</v>
      </c>
      <c r="J117" s="30">
        <v>0.4826388888888889</v>
      </c>
    </row>
    <row r="118" spans="1:10" ht="25.2" x14ac:dyDescent="0.2">
      <c r="A118" s="22">
        <v>45744</v>
      </c>
      <c r="B118" s="22" t="s">
        <v>20</v>
      </c>
      <c r="C118" s="27" t="s">
        <v>14</v>
      </c>
      <c r="D118" s="27" t="s">
        <v>38</v>
      </c>
      <c r="E118" s="27" t="s">
        <v>39</v>
      </c>
      <c r="F118" s="27" t="s">
        <v>33</v>
      </c>
      <c r="G118" s="28" t="s">
        <v>74</v>
      </c>
      <c r="H118" s="29">
        <f t="shared" si="0"/>
        <v>1.7361111111111105E-2</v>
      </c>
      <c r="I118" s="30">
        <v>0.4826388888888889</v>
      </c>
      <c r="J118" s="30">
        <v>0.5</v>
      </c>
    </row>
    <row r="119" spans="1:10" ht="25.2" x14ac:dyDescent="0.2">
      <c r="A119" s="22">
        <v>45744</v>
      </c>
      <c r="B119" s="22" t="s">
        <v>20</v>
      </c>
      <c r="C119" s="27" t="s">
        <v>14</v>
      </c>
      <c r="D119" s="27" t="s">
        <v>38</v>
      </c>
      <c r="E119" s="27" t="s">
        <v>39</v>
      </c>
      <c r="F119" s="27" t="s">
        <v>33</v>
      </c>
      <c r="G119" s="28" t="s">
        <v>306</v>
      </c>
      <c r="H119" s="29">
        <f t="shared" si="0"/>
        <v>0.125</v>
      </c>
      <c r="I119" s="30">
        <v>0.54166666666666663</v>
      </c>
      <c r="J119" s="30">
        <v>0.66666666666666663</v>
      </c>
    </row>
    <row r="120" spans="1:10" x14ac:dyDescent="0.2">
      <c r="A120" s="22">
        <v>45744</v>
      </c>
      <c r="B120" s="22" t="s">
        <v>20</v>
      </c>
      <c r="C120" s="27" t="s">
        <v>14</v>
      </c>
      <c r="D120" s="27" t="s">
        <v>38</v>
      </c>
      <c r="E120" s="27" t="s">
        <v>39</v>
      </c>
      <c r="F120" s="27" t="s">
        <v>33</v>
      </c>
      <c r="G120" s="28" t="s">
        <v>302</v>
      </c>
      <c r="H120" s="29">
        <f t="shared" si="0"/>
        <v>6.6666666666666652E-2</v>
      </c>
      <c r="I120" s="30">
        <v>0.66666666666666663</v>
      </c>
      <c r="J120" s="30">
        <v>0.73333333333333328</v>
      </c>
    </row>
    <row r="121" spans="1:10" x14ac:dyDescent="0.2">
      <c r="A121" s="31">
        <v>45745</v>
      </c>
      <c r="B121" s="31" t="s">
        <v>21</v>
      </c>
      <c r="C121" s="32"/>
      <c r="D121" s="32"/>
      <c r="E121" s="32"/>
      <c r="F121" s="32"/>
      <c r="G121" s="33"/>
      <c r="H121" s="35"/>
      <c r="I121" s="35"/>
      <c r="J121" s="35"/>
    </row>
    <row r="122" spans="1:10" x14ac:dyDescent="0.2">
      <c r="A122" s="31">
        <v>45746</v>
      </c>
      <c r="B122" s="31" t="s">
        <v>22</v>
      </c>
      <c r="C122" s="32"/>
      <c r="D122" s="32"/>
      <c r="E122" s="32"/>
      <c r="F122" s="32"/>
      <c r="G122" s="33"/>
      <c r="H122" s="35"/>
      <c r="I122" s="35"/>
      <c r="J122" s="35"/>
    </row>
    <row r="123" spans="1:10" s="146" customFormat="1" x14ac:dyDescent="0.2">
      <c r="A123" s="22">
        <v>45747</v>
      </c>
      <c r="B123" s="22" t="s">
        <v>23</v>
      </c>
      <c r="C123" s="27" t="s">
        <v>14</v>
      </c>
      <c r="D123" s="27" t="s">
        <v>38</v>
      </c>
      <c r="E123" s="27" t="s">
        <v>39</v>
      </c>
      <c r="F123" s="27" t="s">
        <v>33</v>
      </c>
      <c r="G123" s="147" t="s">
        <v>269</v>
      </c>
      <c r="H123" s="29">
        <f t="shared" ref="H122:H124" si="1">J123-I123</f>
        <v>1.4583333333333337E-2</v>
      </c>
      <c r="I123" s="148">
        <v>0.33333333333333331</v>
      </c>
      <c r="J123" s="148">
        <v>0.34791666666666665</v>
      </c>
    </row>
    <row r="124" spans="1:10" s="146" customFormat="1" x14ac:dyDescent="0.2">
      <c r="A124" s="22">
        <v>45747</v>
      </c>
      <c r="B124" s="22" t="s">
        <v>23</v>
      </c>
      <c r="C124" s="27" t="s">
        <v>14</v>
      </c>
      <c r="D124" s="27" t="s">
        <v>38</v>
      </c>
      <c r="E124" s="27" t="s">
        <v>39</v>
      </c>
      <c r="F124" s="27" t="s">
        <v>33</v>
      </c>
      <c r="G124" s="147" t="s">
        <v>308</v>
      </c>
      <c r="H124" s="29">
        <f t="shared" si="1"/>
        <v>0.11041666666666666</v>
      </c>
      <c r="I124" s="148">
        <v>0.34791666666666665</v>
      </c>
      <c r="J124" s="148">
        <v>0.45833333333333331</v>
      </c>
    </row>
    <row r="125" spans="1:10" s="146" customFormat="1" x14ac:dyDescent="0.2">
      <c r="A125" s="22">
        <v>45747</v>
      </c>
      <c r="B125" s="22" t="s">
        <v>23</v>
      </c>
      <c r="C125" s="27" t="s">
        <v>14</v>
      </c>
      <c r="D125" s="27" t="s">
        <v>38</v>
      </c>
      <c r="E125" s="27" t="s">
        <v>39</v>
      </c>
      <c r="F125" s="27" t="s">
        <v>33</v>
      </c>
      <c r="G125" s="28" t="s">
        <v>309</v>
      </c>
      <c r="H125" s="29">
        <f>J125-I125</f>
        <v>3.125E-2</v>
      </c>
      <c r="I125" s="30">
        <v>0.45833333333333331</v>
      </c>
      <c r="J125" s="30">
        <v>0.48958333333333331</v>
      </c>
    </row>
    <row r="126" spans="1:10" s="146" customFormat="1" x14ac:dyDescent="0.2">
      <c r="A126" s="22">
        <v>45747</v>
      </c>
      <c r="B126" s="22" t="s">
        <v>23</v>
      </c>
      <c r="C126" s="27" t="s">
        <v>14</v>
      </c>
      <c r="D126" s="27" t="s">
        <v>38</v>
      </c>
      <c r="E126" s="27" t="s">
        <v>39</v>
      </c>
      <c r="F126" s="27" t="s">
        <v>33</v>
      </c>
      <c r="G126" s="28" t="s">
        <v>282</v>
      </c>
      <c r="H126" s="29">
        <f t="shared" ref="H125:H127" si="2">J126-I126</f>
        <v>0.125</v>
      </c>
      <c r="I126" s="30">
        <v>0.54166666666666663</v>
      </c>
      <c r="J126" s="30">
        <v>0.66666666666666663</v>
      </c>
    </row>
    <row r="127" spans="1:10" s="146" customFormat="1" ht="25.2" x14ac:dyDescent="0.2">
      <c r="A127" s="22">
        <v>45747</v>
      </c>
      <c r="B127" s="22" t="s">
        <v>23</v>
      </c>
      <c r="C127" s="27" t="s">
        <v>14</v>
      </c>
      <c r="D127" s="27" t="s">
        <v>38</v>
      </c>
      <c r="E127" s="27" t="s">
        <v>39</v>
      </c>
      <c r="F127" s="27" t="s">
        <v>33</v>
      </c>
      <c r="G127" s="28" t="s">
        <v>310</v>
      </c>
      <c r="H127" s="29">
        <f t="shared" si="2"/>
        <v>6.4583333333333326E-2</v>
      </c>
      <c r="I127" s="30">
        <v>0.66666666666666663</v>
      </c>
      <c r="J127" s="30">
        <v>0.73124999999999996</v>
      </c>
    </row>
    <row r="128" spans="1:10" ht="25.2" x14ac:dyDescent="0.2">
      <c r="A128" s="22">
        <v>45747</v>
      </c>
      <c r="B128" s="22" t="s">
        <v>23</v>
      </c>
      <c r="C128" s="27" t="s">
        <v>14</v>
      </c>
      <c r="D128" s="27" t="s">
        <v>38</v>
      </c>
      <c r="E128" s="27" t="s">
        <v>39</v>
      </c>
      <c r="F128" s="27" t="s">
        <v>33</v>
      </c>
      <c r="G128" s="28" t="s">
        <v>311</v>
      </c>
      <c r="H128" s="29">
        <f>J128-I128</f>
        <v>2.8472222222222232E-2</v>
      </c>
      <c r="I128" s="30">
        <v>0.73263888888888884</v>
      </c>
      <c r="J128" s="30">
        <v>0.76111111111111107</v>
      </c>
    </row>
    <row r="129" spans="1:10" ht="13.95" customHeight="1" x14ac:dyDescent="0.2">
      <c r="A129" s="46"/>
      <c r="B129" s="46"/>
      <c r="G129" s="40"/>
      <c r="H129" s="73"/>
      <c r="I129" s="74"/>
      <c r="J129" s="74"/>
    </row>
    <row r="130" spans="1:10" ht="13.95" customHeight="1" x14ac:dyDescent="0.2">
      <c r="A130" s="46"/>
      <c r="B130" s="46"/>
      <c r="G130" s="40"/>
      <c r="H130" s="73"/>
      <c r="I130" s="74"/>
      <c r="J130" s="74"/>
    </row>
    <row r="131" spans="1:10" ht="13.95" customHeight="1" x14ac:dyDescent="0.2">
      <c r="A131" s="46"/>
      <c r="B131" s="46"/>
      <c r="G131" s="40"/>
      <c r="H131" s="73"/>
      <c r="I131" s="74"/>
      <c r="J131" s="74"/>
    </row>
    <row r="132" spans="1:10" ht="13.95" customHeight="1" x14ac:dyDescent="0.2">
      <c r="A132" s="46"/>
      <c r="B132" s="46"/>
      <c r="G132" s="40"/>
      <c r="H132" s="73"/>
      <c r="I132" s="74"/>
      <c r="J132" s="74"/>
    </row>
    <row r="133" spans="1:10" ht="13.95" customHeight="1" thickBot="1" x14ac:dyDescent="0.3">
      <c r="A133" s="46"/>
      <c r="B133" s="46"/>
      <c r="C133" s="45"/>
      <c r="D133" s="45"/>
      <c r="E133" s="45"/>
      <c r="F133" s="45"/>
      <c r="G133" s="45"/>
      <c r="H133" s="36"/>
      <c r="I133" s="37"/>
    </row>
    <row r="134" spans="1:10" ht="13.95" customHeight="1" x14ac:dyDescent="0.25">
      <c r="A134" s="4"/>
      <c r="B134" s="4"/>
      <c r="C134" s="5"/>
      <c r="D134" s="6"/>
      <c r="E134" s="7" t="s">
        <v>24</v>
      </c>
      <c r="F134" s="8">
        <f>F135*8</f>
        <v>160</v>
      </c>
      <c r="H134" s="40"/>
    </row>
    <row r="135" spans="1:10" ht="13.95" customHeight="1" thickBot="1" x14ac:dyDescent="0.3">
      <c r="A135" s="4"/>
      <c r="B135" s="4"/>
      <c r="C135" s="9"/>
      <c r="D135" s="2"/>
      <c r="E135" s="10" t="s">
        <v>25</v>
      </c>
      <c r="F135" s="11">
        <v>20</v>
      </c>
      <c r="H135" s="40"/>
    </row>
    <row r="136" spans="1:10" ht="13.95" customHeight="1" thickBot="1" x14ac:dyDescent="0.3">
      <c r="A136" s="114" t="s">
        <v>26</v>
      </c>
      <c r="B136" s="114"/>
      <c r="C136" s="114"/>
      <c r="D136" s="12"/>
      <c r="E136" s="2"/>
      <c r="F136" s="2"/>
      <c r="H136" s="40"/>
    </row>
    <row r="137" spans="1:10" ht="13.8" x14ac:dyDescent="0.25">
      <c r="A137" s="13"/>
      <c r="B137" s="13"/>
      <c r="C137" s="6"/>
      <c r="D137" s="6"/>
      <c r="E137" s="14" t="s">
        <v>27</v>
      </c>
      <c r="F137" s="15">
        <f>SUMIF(F9:F128,"Billable",H9:H128)</f>
        <v>0</v>
      </c>
      <c r="H137" s="38"/>
    </row>
    <row r="138" spans="1:10" ht="15" customHeight="1" thickBot="1" x14ac:dyDescent="0.3">
      <c r="A138" s="115" t="s">
        <v>28</v>
      </c>
      <c r="B138" s="115"/>
      <c r="C138" s="115"/>
      <c r="D138" s="16"/>
      <c r="E138" s="17" t="s">
        <v>29</v>
      </c>
      <c r="F138" s="18">
        <f>SUMIF(F9:F128,"Non-Billable",H9:H128)</f>
        <v>6.7270833333333346</v>
      </c>
      <c r="H138" s="40"/>
    </row>
    <row r="139" spans="1:10" ht="14.4" thickBot="1" x14ac:dyDescent="0.3">
      <c r="A139" s="2"/>
      <c r="B139" s="2"/>
      <c r="C139" s="2"/>
      <c r="D139" s="2"/>
      <c r="E139" s="19" t="s">
        <v>30</v>
      </c>
      <c r="F139" s="44">
        <f>F137+F138</f>
        <v>6.7270833333333346</v>
      </c>
      <c r="H139" s="40"/>
    </row>
    <row r="140" spans="1:10" ht="13.8" thickBot="1" x14ac:dyDescent="0.3">
      <c r="A140" s="2"/>
      <c r="B140" s="2"/>
      <c r="C140" s="2"/>
      <c r="D140" s="2"/>
      <c r="E140" s="2"/>
      <c r="F140" s="2"/>
      <c r="H140" s="40"/>
    </row>
    <row r="141" spans="1:10" ht="13.8" thickBot="1" x14ac:dyDescent="0.3">
      <c r="A141" s="2"/>
      <c r="B141" s="2"/>
      <c r="C141" s="2"/>
      <c r="D141" s="2"/>
      <c r="E141" s="20" t="s">
        <v>31</v>
      </c>
      <c r="F141" s="21"/>
      <c r="H141" s="40"/>
    </row>
    <row r="142" spans="1:10" ht="13.2" thickBot="1" x14ac:dyDescent="0.25">
      <c r="E142" s="39"/>
      <c r="H142" s="40"/>
    </row>
  </sheetData>
  <mergeCells count="2">
    <mergeCell ref="A136:C136"/>
    <mergeCell ref="A138:C138"/>
  </mergeCells>
  <phoneticPr fontId="10" type="noConversion"/>
  <conditionalFormatting sqref="A6:B6 D6:E7 D133:E134">
    <cfRule type="containsText" dxfId="15" priority="16" operator="containsText" text="Religious Leave">
      <formula>NOT(ISERROR(SEARCH("Religious Leave",A6)))</formula>
    </cfRule>
    <cfRule type="containsText" dxfId="14" priority="17" operator="containsText" text="Birthday Leave">
      <formula>NOT(ISERROR(SEARCH("Birthday Leave",A6)))</formula>
    </cfRule>
    <cfRule type="containsText" dxfId="13" priority="18" operator="containsText" text="Study Leave">
      <formula>NOT(ISERROR(SEARCH("Study Leave",A6)))</formula>
    </cfRule>
    <cfRule type="containsText" dxfId="12" priority="19" operator="containsText" text="Family Responsibility Leave">
      <formula>NOT(ISERROR(SEARCH("Family Responsibility Leave",A6)))</formula>
    </cfRule>
    <cfRule type="containsText" dxfId="11" priority="20" operator="containsText" text="Sick Leave">
      <formula>NOT(ISERROR(SEARCH("Sick Leave",A6)))</formula>
    </cfRule>
    <cfRule type="containsText" dxfId="10" priority="21" operator="containsText" text="Annual Leave">
      <formula>NOT(ISERROR(SEARCH("Annual Leave",A6)))</formula>
    </cfRule>
    <cfRule type="cellIs" dxfId="9" priority="22" operator="equal">
      <formula>"Public Holiday"</formula>
    </cfRule>
  </conditionalFormatting>
  <conditionalFormatting sqref="B7:B142">
    <cfRule type="containsText" dxfId="8" priority="10" operator="containsText" text="Saturday">
      <formula>NOT(ISERROR(SEARCH("Saturday",B7)))</formula>
    </cfRule>
    <cfRule type="containsText" dxfId="7" priority="11" operator="containsText" text="Sunday">
      <formula>NOT(ISERROR(SEARCH("Sunday",B7)))</formula>
    </cfRule>
  </conditionalFormatting>
  <conditionalFormatting sqref="D136:E138 E141">
    <cfRule type="containsText" dxfId="6" priority="3" operator="containsText" text="Religious Leave">
      <formula>NOT(ISERROR(SEARCH("Religious Leave",D136)))</formula>
    </cfRule>
    <cfRule type="containsText" dxfId="5" priority="4" operator="containsText" text="Birthday Leave">
      <formula>NOT(ISERROR(SEARCH("Birthday Leave",D136)))</formula>
    </cfRule>
    <cfRule type="containsText" dxfId="4" priority="5" operator="containsText" text="Study Leave">
      <formula>NOT(ISERROR(SEARCH("Study Leave",D136)))</formula>
    </cfRule>
    <cfRule type="containsText" dxfId="3" priority="6" operator="containsText" text="Family Responsibility Leave">
      <formula>NOT(ISERROR(SEARCH("Family Responsibility Leave",D136)))</formula>
    </cfRule>
    <cfRule type="containsText" dxfId="2" priority="7" operator="containsText" text="Sick Leave">
      <formula>NOT(ISERROR(SEARCH("Sick Leave",D136)))</formula>
    </cfRule>
    <cfRule type="containsText" dxfId="1" priority="8" operator="containsText" text="Annual Leave">
      <formula>NOT(ISERROR(SEARCH("Annual Leave",D136)))</formula>
    </cfRule>
    <cfRule type="cellIs" dxfId="0" priority="9" operator="equal">
      <formula>"Public Holiday"</formula>
    </cfRule>
  </conditionalFormatting>
  <dataValidations count="1">
    <dataValidation type="time" allowBlank="1" showErrorMessage="1" errorTitle="Invalid Time Format" error="Please input a valid time. For e.g. 08:00" sqref="H91:H93 I9:J132 H121:H122"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5693F761-715B-45CE-AC76-906C43DF08FA}">
          <x14:formula1>
            <xm:f>Key!$H$3:$H$62</xm:f>
          </x14:formula1>
          <xm:sqref>B5</xm:sqref>
        </x14:dataValidation>
        <x14:dataValidation type="list" allowBlank="1" showInputMessage="1" showErrorMessage="1" xr:uid="{C39A6A8E-1249-4B2F-AB25-70B85A400C15}">
          <x14:formula1>
            <xm:f>Key!$K$3:$K$4</xm:f>
          </x14:formula1>
          <xm:sqref>F9:F132</xm:sqref>
        </x14:dataValidation>
        <x14:dataValidation type="list" allowBlank="1" showInputMessage="1" showErrorMessage="1" xr:uid="{21903AE5-45BA-428F-AFA8-22E9A01182F3}">
          <x14:formula1>
            <xm:f>Key!$B$2:$B$51</xm:f>
          </x14:formula1>
          <xm:sqref>C9:C132</xm:sqref>
        </x14:dataValidation>
        <x14:dataValidation type="list" allowBlank="1" showInputMessage="1" showErrorMessage="1" xr:uid="{B11ED7AE-D90D-41B0-B483-088E73216738}">
          <x14:formula1>
            <xm:f>Key!$F$3:$F$52</xm:f>
          </x14:formula1>
          <xm:sqref>E9:E132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19921875" style="23" customWidth="1"/>
    <col min="6" max="6" width="14.5" style="23" customWidth="1"/>
    <col min="7" max="16384" width="8.69921875" style="23"/>
  </cols>
  <sheetData>
    <row r="1" spans="1:15" ht="13.5" customHeight="1" x14ac:dyDescent="0.2">
      <c r="A1" s="94"/>
      <c r="B1" s="94"/>
      <c r="C1" s="94"/>
      <c r="D1" s="94"/>
      <c r="E1" s="94"/>
      <c r="F1" s="94"/>
    </row>
    <row r="2" spans="1:15" x14ac:dyDescent="0.2">
      <c r="A2" s="93"/>
      <c r="B2" s="93"/>
      <c r="C2" s="98"/>
      <c r="D2" s="98"/>
      <c r="E2" s="98"/>
      <c r="F2" s="98"/>
    </row>
    <row r="3" spans="1:15" x14ac:dyDescent="0.2">
      <c r="A3" s="93"/>
      <c r="B3" s="93"/>
      <c r="C3" s="99"/>
      <c r="D3" s="99"/>
      <c r="E3" s="99"/>
      <c r="F3" s="99"/>
    </row>
    <row r="4" spans="1:15" x14ac:dyDescent="0.2">
      <c r="A4" s="93"/>
      <c r="B4" s="93"/>
      <c r="C4" s="100"/>
      <c r="D4" s="100"/>
      <c r="E4" s="100"/>
      <c r="F4" s="100"/>
    </row>
    <row r="5" spans="1:15" x14ac:dyDescent="0.2">
      <c r="A5" s="37" t="s">
        <v>0</v>
      </c>
      <c r="B5" s="23" t="s">
        <v>1</v>
      </c>
      <c r="C5" s="100"/>
      <c r="D5" s="100"/>
      <c r="E5" s="100"/>
      <c r="F5" s="100"/>
    </row>
    <row r="6" spans="1:15" x14ac:dyDescent="0.2">
      <c r="A6" s="93" t="s">
        <v>101</v>
      </c>
      <c r="B6" s="95">
        <f>F17</f>
        <v>200</v>
      </c>
      <c r="C6" s="98"/>
      <c r="D6" s="99"/>
      <c r="E6" s="99"/>
      <c r="F6" s="99"/>
    </row>
    <row r="7" spans="1:15" ht="13.5" customHeight="1" x14ac:dyDescent="0.2">
      <c r="A7" s="87"/>
      <c r="B7" s="88"/>
      <c r="C7" s="88"/>
      <c r="D7" s="99"/>
      <c r="E7" s="99"/>
      <c r="F7" s="99"/>
    </row>
    <row r="8" spans="1:15" ht="27.45" customHeight="1" x14ac:dyDescent="0.2">
      <c r="A8" s="121" t="s">
        <v>102</v>
      </c>
      <c r="B8" s="121"/>
      <c r="C8" s="121"/>
      <c r="D8" s="121"/>
      <c r="E8" s="121"/>
      <c r="F8" s="121"/>
    </row>
    <row r="9" spans="1:15" ht="13.5" customHeight="1" thickBot="1" x14ac:dyDescent="0.25">
      <c r="A9" s="96" t="s">
        <v>103</v>
      </c>
      <c r="B9" s="118" t="s">
        <v>104</v>
      </c>
      <c r="C9" s="119"/>
      <c r="D9" s="118" t="s">
        <v>105</v>
      </c>
      <c r="E9" s="119"/>
      <c r="F9" s="97" t="s">
        <v>106</v>
      </c>
    </row>
    <row r="10" spans="1:15" x14ac:dyDescent="0.2">
      <c r="A10" s="92">
        <v>45566</v>
      </c>
      <c r="B10" s="120" t="s">
        <v>107</v>
      </c>
      <c r="C10" s="120"/>
      <c r="D10" s="120" t="s">
        <v>108</v>
      </c>
      <c r="E10" s="120"/>
      <c r="F10" s="91">
        <v>200</v>
      </c>
      <c r="G10" s="116" t="s">
        <v>109</v>
      </c>
      <c r="H10" s="117"/>
      <c r="I10" s="117"/>
      <c r="J10" s="117"/>
      <c r="K10" s="117"/>
      <c r="L10" s="117"/>
      <c r="M10" s="117"/>
      <c r="N10" s="117"/>
      <c r="O10" s="117"/>
    </row>
    <row r="11" spans="1:15" x14ac:dyDescent="0.2">
      <c r="A11" s="92">
        <v>45566</v>
      </c>
      <c r="B11" s="122" t="s">
        <v>110</v>
      </c>
      <c r="C11" s="123"/>
      <c r="D11" s="120" t="s">
        <v>111</v>
      </c>
      <c r="E11" s="120"/>
      <c r="F11" s="91"/>
    </row>
    <row r="12" spans="1:15" x14ac:dyDescent="0.2">
      <c r="A12" s="92">
        <v>45566</v>
      </c>
      <c r="B12" s="122" t="s">
        <v>112</v>
      </c>
      <c r="C12" s="123"/>
      <c r="D12" s="120"/>
      <c r="E12" s="120"/>
      <c r="F12" s="91"/>
    </row>
    <row r="13" spans="1:15" x14ac:dyDescent="0.2">
      <c r="A13" s="92">
        <v>45566</v>
      </c>
      <c r="B13" s="122"/>
      <c r="C13" s="123"/>
      <c r="D13" s="120"/>
      <c r="E13" s="120"/>
      <c r="F13" s="91"/>
    </row>
    <row r="14" spans="1:15" x14ac:dyDescent="0.2">
      <c r="A14" s="92">
        <v>45566</v>
      </c>
      <c r="B14" s="122"/>
      <c r="C14" s="123"/>
      <c r="D14" s="120"/>
      <c r="E14" s="120"/>
      <c r="F14" s="91"/>
    </row>
    <row r="15" spans="1:15" x14ac:dyDescent="0.2">
      <c r="A15" s="92">
        <v>45566</v>
      </c>
      <c r="B15" s="127"/>
      <c r="C15" s="128"/>
      <c r="D15" s="120"/>
      <c r="E15" s="120"/>
      <c r="F15" s="91"/>
    </row>
    <row r="16" spans="1:15" ht="13.2" thickBot="1" x14ac:dyDescent="0.25">
      <c r="A16" s="92">
        <v>45566</v>
      </c>
      <c r="B16" s="122"/>
      <c r="C16" s="123"/>
      <c r="D16" s="120"/>
      <c r="E16" s="120"/>
      <c r="F16" s="91"/>
    </row>
    <row r="17" spans="1:6" ht="13.5" customHeight="1" thickBot="1" x14ac:dyDescent="0.25">
      <c r="A17" s="124" t="s">
        <v>113</v>
      </c>
      <c r="B17" s="125"/>
      <c r="C17" s="125"/>
      <c r="D17" s="125"/>
      <c r="E17" s="126"/>
      <c r="F17" s="90">
        <f>SUM(F10:F16)</f>
        <v>200</v>
      </c>
    </row>
    <row r="18" spans="1:6" x14ac:dyDescent="0.2">
      <c r="A18" s="87"/>
      <c r="B18" s="88"/>
      <c r="C18" s="88"/>
      <c r="D18" s="88"/>
      <c r="E18" s="89"/>
      <c r="F18" s="89"/>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B5" sqref="B5"/>
    </sheetView>
  </sheetViews>
  <sheetFormatPr defaultColWidth="8.69921875" defaultRowHeight="12.6" x14ac:dyDescent="0.2"/>
  <cols>
    <col min="1" max="1" width="15.5" style="23" bestFit="1" customWidth="1"/>
    <col min="2" max="2" width="11.69921875" style="23" customWidth="1"/>
    <col min="3" max="3" width="9.69921875" style="23" customWidth="1"/>
    <col min="4" max="16384" width="8.69921875" style="23"/>
  </cols>
  <sheetData>
    <row r="4" spans="1:6" x14ac:dyDescent="0.2">
      <c r="A4" s="129"/>
      <c r="B4" s="129"/>
    </row>
    <row r="5" spans="1:6" x14ac:dyDescent="0.2">
      <c r="A5" s="37" t="s">
        <v>0</v>
      </c>
      <c r="B5" s="23" t="s">
        <v>1</v>
      </c>
    </row>
    <row r="6" spans="1:6" x14ac:dyDescent="0.2">
      <c r="A6" s="93" t="s">
        <v>114</v>
      </c>
      <c r="B6" s="93"/>
    </row>
    <row r="7" spans="1:6" x14ac:dyDescent="0.2">
      <c r="A7" s="109" t="s">
        <v>115</v>
      </c>
      <c r="B7" s="109"/>
    </row>
    <row r="8" spans="1:6" x14ac:dyDescent="0.2">
      <c r="A8" s="110"/>
      <c r="B8" s="99"/>
    </row>
    <row r="9" spans="1:6" ht="27.45" customHeight="1" x14ac:dyDescent="0.2">
      <c r="A9" s="142" t="s">
        <v>116</v>
      </c>
      <c r="B9" s="142"/>
      <c r="C9" s="142"/>
      <c r="D9" s="142"/>
      <c r="E9" s="142"/>
      <c r="F9" s="142"/>
    </row>
    <row r="10" spans="1:6" ht="25.2" x14ac:dyDescent="0.2">
      <c r="A10" s="101" t="s">
        <v>117</v>
      </c>
      <c r="B10" s="101" t="s">
        <v>118</v>
      </c>
      <c r="C10" s="101" t="s">
        <v>119</v>
      </c>
      <c r="D10" s="101" t="s">
        <v>120</v>
      </c>
      <c r="E10" s="101" t="s">
        <v>121</v>
      </c>
      <c r="F10" s="101" t="s">
        <v>122</v>
      </c>
    </row>
    <row r="11" spans="1:6" x14ac:dyDescent="0.2">
      <c r="A11" s="101"/>
      <c r="B11" s="101"/>
      <c r="C11" s="101"/>
      <c r="D11" s="101"/>
      <c r="E11" s="101"/>
      <c r="F11" s="101"/>
    </row>
    <row r="12" spans="1:6" x14ac:dyDescent="0.2">
      <c r="A12" s="101"/>
      <c r="B12" s="101"/>
      <c r="C12" s="101"/>
      <c r="D12" s="101"/>
      <c r="E12" s="101"/>
      <c r="F12" s="101"/>
    </row>
    <row r="13" spans="1:6" ht="13.2" thickBot="1" x14ac:dyDescent="0.25">
      <c r="A13" s="101"/>
      <c r="B13" s="101"/>
      <c r="C13" s="101"/>
      <c r="D13" s="101"/>
      <c r="E13" s="101"/>
      <c r="F13" s="101"/>
    </row>
    <row r="14" spans="1:6" ht="13.2" thickBot="1" x14ac:dyDescent="0.25">
      <c r="A14" s="102"/>
      <c r="B14" s="103"/>
      <c r="C14" s="103"/>
      <c r="D14" s="104">
        <f>SUM(D11:D13)</f>
        <v>0</v>
      </c>
      <c r="E14" s="103"/>
      <c r="F14" s="105"/>
    </row>
    <row r="15" spans="1:6" ht="13.2" thickBot="1" x14ac:dyDescent="0.25">
      <c r="A15" s="133"/>
      <c r="B15" s="134"/>
      <c r="C15" s="134"/>
      <c r="D15" s="134"/>
      <c r="E15" s="134"/>
      <c r="F15" s="134"/>
    </row>
    <row r="16" spans="1:6" x14ac:dyDescent="0.2">
      <c r="A16" s="143" t="s">
        <v>123</v>
      </c>
      <c r="B16" s="144"/>
      <c r="C16" s="144"/>
      <c r="D16" s="144"/>
      <c r="E16" s="144"/>
      <c r="F16" s="145"/>
    </row>
    <row r="17" spans="1:6" x14ac:dyDescent="0.2">
      <c r="A17" s="130"/>
      <c r="B17" s="131"/>
      <c r="C17" s="131"/>
      <c r="D17" s="131"/>
      <c r="E17" s="131"/>
      <c r="F17" s="132"/>
    </row>
    <row r="18" spans="1:6" x14ac:dyDescent="0.2">
      <c r="A18" s="130"/>
      <c r="B18" s="131"/>
      <c r="C18" s="131"/>
      <c r="D18" s="131"/>
      <c r="E18" s="131"/>
      <c r="F18" s="132"/>
    </row>
    <row r="19" spans="1:6" ht="13.2" thickBot="1" x14ac:dyDescent="0.25">
      <c r="A19" s="133"/>
      <c r="B19" s="134"/>
      <c r="C19" s="134"/>
      <c r="D19" s="134"/>
      <c r="E19" s="134"/>
      <c r="F19" s="135"/>
    </row>
    <row r="20" spans="1:6" ht="13.2" thickBot="1" x14ac:dyDescent="0.25"/>
    <row r="21" spans="1:6" x14ac:dyDescent="0.2">
      <c r="A21" s="106" t="s">
        <v>3</v>
      </c>
      <c r="B21" s="136"/>
      <c r="C21" s="136"/>
      <c r="D21" s="136"/>
      <c r="E21" s="136"/>
      <c r="F21" s="137"/>
    </row>
    <row r="22" spans="1:6" x14ac:dyDescent="0.2">
      <c r="A22" s="107" t="s">
        <v>124</v>
      </c>
      <c r="B22" s="138"/>
      <c r="C22" s="138"/>
      <c r="D22" s="138"/>
      <c r="E22" s="138"/>
      <c r="F22" s="139"/>
    </row>
    <row r="23" spans="1:6" ht="13.2" thickBot="1" x14ac:dyDescent="0.25">
      <c r="A23" s="108" t="s">
        <v>125</v>
      </c>
      <c r="B23" s="140"/>
      <c r="C23" s="140"/>
      <c r="D23" s="140"/>
      <c r="E23" s="140"/>
      <c r="F23" s="141"/>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topLeftCell="A68" workbookViewId="0">
      <selection activeCell="H56" sqref="H56"/>
    </sheetView>
  </sheetViews>
  <sheetFormatPr defaultColWidth="8.69921875" defaultRowHeight="14.4" x14ac:dyDescent="0.3"/>
  <cols>
    <col min="1" max="1" width="8.69921875" style="52"/>
    <col min="2" max="2" width="25.5" style="52" customWidth="1"/>
    <col min="3" max="3" width="8.69921875" style="52"/>
    <col min="4" max="4" width="19.19921875" style="52" customWidth="1"/>
    <col min="5" max="5" width="8.69921875" style="52"/>
    <col min="6" max="6" width="21.69921875" style="52" customWidth="1"/>
    <col min="7" max="16384" width="8.69921875" style="52"/>
  </cols>
  <sheetData>
    <row r="2" spans="2:11" ht="15" thickBot="1" x14ac:dyDescent="0.35">
      <c r="B2" s="75" t="s">
        <v>14</v>
      </c>
      <c r="D2" s="53" t="s">
        <v>126</v>
      </c>
      <c r="F2" s="52" t="s">
        <v>7</v>
      </c>
      <c r="H2" s="52" t="s">
        <v>127</v>
      </c>
      <c r="K2" s="53" t="s">
        <v>16</v>
      </c>
    </row>
    <row r="3" spans="2:11" x14ac:dyDescent="0.3">
      <c r="B3" s="75" t="s">
        <v>128</v>
      </c>
      <c r="D3" s="85" t="s">
        <v>129</v>
      </c>
      <c r="F3" s="55" t="s">
        <v>15</v>
      </c>
      <c r="H3" s="76" t="s">
        <v>130</v>
      </c>
      <c r="K3" s="56" t="s">
        <v>33</v>
      </c>
    </row>
    <row r="4" spans="2:11" x14ac:dyDescent="0.3">
      <c r="B4" s="75" t="s">
        <v>131</v>
      </c>
      <c r="D4" s="54" t="s">
        <v>132</v>
      </c>
      <c r="F4" s="57" t="s">
        <v>133</v>
      </c>
      <c r="H4" s="77" t="s">
        <v>134</v>
      </c>
      <c r="K4" s="58" t="s">
        <v>16</v>
      </c>
    </row>
    <row r="5" spans="2:11" x14ac:dyDescent="0.3">
      <c r="B5" s="75" t="s">
        <v>135</v>
      </c>
      <c r="D5" s="85" t="s">
        <v>136</v>
      </c>
      <c r="F5" s="59" t="s">
        <v>137</v>
      </c>
      <c r="H5" s="78" t="s">
        <v>138</v>
      </c>
    </row>
    <row r="6" spans="2:11" x14ac:dyDescent="0.3">
      <c r="B6" s="75" t="s">
        <v>139</v>
      </c>
      <c r="D6" s="54" t="s">
        <v>140</v>
      </c>
      <c r="F6" s="57" t="s">
        <v>141</v>
      </c>
      <c r="H6" s="77" t="s">
        <v>142</v>
      </c>
    </row>
    <row r="7" spans="2:11" x14ac:dyDescent="0.3">
      <c r="B7" s="75" t="s">
        <v>143</v>
      </c>
      <c r="D7" s="85" t="s">
        <v>144</v>
      </c>
      <c r="F7" s="59" t="s">
        <v>39</v>
      </c>
      <c r="H7" s="76" t="s">
        <v>145</v>
      </c>
    </row>
    <row r="8" spans="2:11" x14ac:dyDescent="0.3">
      <c r="B8" s="75" t="s">
        <v>146</v>
      </c>
      <c r="D8" s="54" t="s">
        <v>147</v>
      </c>
      <c r="F8" s="57" t="s">
        <v>148</v>
      </c>
      <c r="H8" s="76" t="s">
        <v>149</v>
      </c>
      <c r="K8" s="52" t="s">
        <v>150</v>
      </c>
    </row>
    <row r="9" spans="2:11" x14ac:dyDescent="0.3">
      <c r="B9" s="75" t="s">
        <v>151</v>
      </c>
      <c r="D9" s="85" t="s">
        <v>152</v>
      </c>
      <c r="F9" s="59" t="s">
        <v>153</v>
      </c>
      <c r="H9" s="76" t="s">
        <v>154</v>
      </c>
      <c r="K9" s="52" t="s">
        <v>108</v>
      </c>
    </row>
    <row r="10" spans="2:11" x14ac:dyDescent="0.3">
      <c r="B10" s="75" t="s">
        <v>155</v>
      </c>
      <c r="D10" s="54" t="s">
        <v>156</v>
      </c>
      <c r="F10" s="57" t="s">
        <v>157</v>
      </c>
      <c r="H10" s="77" t="s">
        <v>158</v>
      </c>
    </row>
    <row r="11" spans="2:11" x14ac:dyDescent="0.3">
      <c r="B11" s="75" t="s">
        <v>159</v>
      </c>
      <c r="D11" s="85" t="s">
        <v>160</v>
      </c>
      <c r="F11" s="59" t="s">
        <v>161</v>
      </c>
      <c r="H11" s="77" t="s">
        <v>162</v>
      </c>
      <c r="K11" s="52" t="s">
        <v>163</v>
      </c>
    </row>
    <row r="12" spans="2:11" x14ac:dyDescent="0.3">
      <c r="B12" s="75" t="s">
        <v>164</v>
      </c>
      <c r="F12" s="57" t="s">
        <v>165</v>
      </c>
      <c r="H12" s="76" t="s">
        <v>166</v>
      </c>
      <c r="K12" s="52" t="s">
        <v>167</v>
      </c>
    </row>
    <row r="13" spans="2:11" x14ac:dyDescent="0.3">
      <c r="B13" s="75" t="s">
        <v>168</v>
      </c>
      <c r="F13" s="59" t="s">
        <v>169</v>
      </c>
      <c r="H13" s="79" t="s">
        <v>170</v>
      </c>
    </row>
    <row r="14" spans="2:11" x14ac:dyDescent="0.3">
      <c r="B14" s="75" t="s">
        <v>171</v>
      </c>
      <c r="D14" s="60"/>
      <c r="F14" s="57" t="s">
        <v>172</v>
      </c>
      <c r="H14" s="80" t="s">
        <v>173</v>
      </c>
    </row>
    <row r="15" spans="2:11" x14ac:dyDescent="0.3">
      <c r="B15" s="75" t="s">
        <v>174</v>
      </c>
      <c r="D15" s="61"/>
      <c r="F15" s="59" t="s">
        <v>175</v>
      </c>
      <c r="H15" s="80" t="s">
        <v>176</v>
      </c>
    </row>
    <row r="16" spans="2:11" x14ac:dyDescent="0.3">
      <c r="B16" s="75" t="s">
        <v>177</v>
      </c>
      <c r="D16" s="61"/>
      <c r="F16" s="57" t="s">
        <v>178</v>
      </c>
      <c r="H16" s="80" t="s">
        <v>179</v>
      </c>
    </row>
    <row r="17" spans="2:8" ht="27.6" x14ac:dyDescent="0.3">
      <c r="B17" s="75" t="s">
        <v>180</v>
      </c>
      <c r="D17" s="61"/>
      <c r="F17" s="59" t="s">
        <v>181</v>
      </c>
      <c r="H17" s="80" t="s">
        <v>182</v>
      </c>
    </row>
    <row r="18" spans="2:8" x14ac:dyDescent="0.3">
      <c r="B18" s="75" t="s">
        <v>183</v>
      </c>
      <c r="D18" s="61"/>
      <c r="F18" s="57" t="s">
        <v>184</v>
      </c>
      <c r="H18" s="79" t="s">
        <v>185</v>
      </c>
    </row>
    <row r="19" spans="2:8" x14ac:dyDescent="0.3">
      <c r="B19" s="75" t="s">
        <v>186</v>
      </c>
      <c r="D19" s="61"/>
      <c r="F19" s="59" t="s">
        <v>187</v>
      </c>
      <c r="H19" s="80" t="s">
        <v>188</v>
      </c>
    </row>
    <row r="20" spans="2:8" x14ac:dyDescent="0.3">
      <c r="B20" s="75" t="s">
        <v>189</v>
      </c>
      <c r="D20" s="61"/>
      <c r="F20" s="57" t="s">
        <v>190</v>
      </c>
      <c r="H20" s="79" t="s">
        <v>191</v>
      </c>
    </row>
    <row r="21" spans="2:8" x14ac:dyDescent="0.3">
      <c r="B21" s="75" t="s">
        <v>192</v>
      </c>
      <c r="D21" s="61"/>
      <c r="F21" s="59" t="s">
        <v>193</v>
      </c>
      <c r="H21" s="79" t="s">
        <v>194</v>
      </c>
    </row>
    <row r="22" spans="2:8" x14ac:dyDescent="0.3">
      <c r="B22" s="75" t="s">
        <v>195</v>
      </c>
      <c r="D22" s="61"/>
      <c r="F22" s="57" t="s">
        <v>196</v>
      </c>
      <c r="H22" s="79" t="s">
        <v>197</v>
      </c>
    </row>
    <row r="23" spans="2:8" x14ac:dyDescent="0.3">
      <c r="B23" s="75" t="s">
        <v>198</v>
      </c>
      <c r="D23" s="61"/>
      <c r="F23" s="59" t="s">
        <v>199</v>
      </c>
      <c r="H23" s="77" t="s">
        <v>200</v>
      </c>
    </row>
    <row r="24" spans="2:8" x14ac:dyDescent="0.3">
      <c r="B24" s="75" t="s">
        <v>201</v>
      </c>
      <c r="D24" s="61"/>
      <c r="F24" s="57" t="s">
        <v>202</v>
      </c>
      <c r="H24" s="79" t="s">
        <v>203</v>
      </c>
    </row>
    <row r="25" spans="2:8" x14ac:dyDescent="0.3">
      <c r="B25" s="75" t="s">
        <v>204</v>
      </c>
      <c r="D25" s="61"/>
      <c r="F25" s="59" t="s">
        <v>205</v>
      </c>
      <c r="H25" s="81" t="s">
        <v>206</v>
      </c>
    </row>
    <row r="26" spans="2:8" x14ac:dyDescent="0.3">
      <c r="B26" s="75" t="s">
        <v>207</v>
      </c>
      <c r="F26" s="57" t="s">
        <v>208</v>
      </c>
      <c r="H26" s="82" t="s">
        <v>209</v>
      </c>
    </row>
    <row r="27" spans="2:8" x14ac:dyDescent="0.3">
      <c r="B27" s="75" t="s">
        <v>210</v>
      </c>
      <c r="D27" s="61"/>
      <c r="F27" s="59" t="s">
        <v>211</v>
      </c>
      <c r="H27" s="83" t="s">
        <v>212</v>
      </c>
    </row>
    <row r="28" spans="2:8" x14ac:dyDescent="0.3">
      <c r="B28" s="75" t="s">
        <v>213</v>
      </c>
      <c r="D28" s="61"/>
      <c r="F28" s="57" t="s">
        <v>214</v>
      </c>
      <c r="H28" s="82" t="s">
        <v>215</v>
      </c>
    </row>
    <row r="29" spans="2:8" x14ac:dyDescent="0.3">
      <c r="B29" s="75" t="s">
        <v>216</v>
      </c>
      <c r="F29" s="59" t="s">
        <v>217</v>
      </c>
      <c r="H29" s="84" t="s">
        <v>218</v>
      </c>
    </row>
    <row r="30" spans="2:8" x14ac:dyDescent="0.3">
      <c r="B30" s="75" t="s">
        <v>219</v>
      </c>
      <c r="F30" s="57" t="s">
        <v>220</v>
      </c>
      <c r="H30" s="83" t="s">
        <v>221</v>
      </c>
    </row>
    <row r="31" spans="2:8" x14ac:dyDescent="0.3">
      <c r="B31" s="75" t="s">
        <v>222</v>
      </c>
      <c r="F31" s="59" t="s">
        <v>223</v>
      </c>
      <c r="H31" s="83" t="s">
        <v>224</v>
      </c>
    </row>
    <row r="32" spans="2:8" x14ac:dyDescent="0.3">
      <c r="B32" s="75" t="s">
        <v>225</v>
      </c>
      <c r="F32" s="57" t="s">
        <v>226</v>
      </c>
      <c r="H32" s="83" t="s">
        <v>227</v>
      </c>
    </row>
    <row r="33" spans="2:8" x14ac:dyDescent="0.3">
      <c r="B33" s="75" t="s">
        <v>228</v>
      </c>
      <c r="F33" s="59" t="s">
        <v>229</v>
      </c>
      <c r="H33" s="83" t="s">
        <v>230</v>
      </c>
    </row>
    <row r="34" spans="2:8" x14ac:dyDescent="0.3">
      <c r="B34" s="75" t="s">
        <v>231</v>
      </c>
      <c r="F34" s="57" t="s">
        <v>232</v>
      </c>
      <c r="H34" s="83" t="s">
        <v>233</v>
      </c>
    </row>
    <row r="35" spans="2:8" x14ac:dyDescent="0.3">
      <c r="B35" s="75" t="s">
        <v>234</v>
      </c>
      <c r="F35" s="59" t="s">
        <v>235</v>
      </c>
      <c r="H35" s="83" t="s">
        <v>236</v>
      </c>
    </row>
    <row r="36" spans="2:8" x14ac:dyDescent="0.3">
      <c r="B36" s="75" t="s">
        <v>237</v>
      </c>
      <c r="F36" s="57" t="s">
        <v>238</v>
      </c>
      <c r="H36" s="83" t="s">
        <v>239</v>
      </c>
    </row>
    <row r="37" spans="2:8" x14ac:dyDescent="0.3">
      <c r="B37" s="75" t="s">
        <v>240</v>
      </c>
      <c r="F37" s="57" t="s">
        <v>241</v>
      </c>
      <c r="H37" s="83" t="s">
        <v>242</v>
      </c>
    </row>
    <row r="38" spans="2:8" x14ac:dyDescent="0.3">
      <c r="B38" s="75" t="s">
        <v>243</v>
      </c>
      <c r="F38" s="57" t="s">
        <v>32</v>
      </c>
      <c r="H38" s="83" t="s">
        <v>244</v>
      </c>
    </row>
    <row r="39" spans="2:8" x14ac:dyDescent="0.3">
      <c r="B39" s="75" t="s">
        <v>245</v>
      </c>
      <c r="F39" s="57" t="s">
        <v>246</v>
      </c>
      <c r="H39" s="83" t="s">
        <v>247</v>
      </c>
    </row>
    <row r="40" spans="2:8" x14ac:dyDescent="0.3">
      <c r="B40" s="75" t="s">
        <v>248</v>
      </c>
      <c r="H40" s="83" t="s">
        <v>249</v>
      </c>
    </row>
    <row r="41" spans="2:8" x14ac:dyDescent="0.3">
      <c r="B41" s="64"/>
      <c r="D41" s="65"/>
      <c r="H41" s="76" t="s">
        <v>250</v>
      </c>
    </row>
    <row r="42" spans="2:8" x14ac:dyDescent="0.3">
      <c r="B42" s="62"/>
      <c r="H42" s="83" t="s">
        <v>251</v>
      </c>
    </row>
    <row r="43" spans="2:8" x14ac:dyDescent="0.3">
      <c r="H43" s="82" t="s">
        <v>252</v>
      </c>
    </row>
    <row r="44" spans="2:8" x14ac:dyDescent="0.3">
      <c r="B44" s="63"/>
      <c r="H44" s="83" t="s">
        <v>253</v>
      </c>
    </row>
    <row r="45" spans="2:8" x14ac:dyDescent="0.3">
      <c r="H45" s="83" t="s">
        <v>254</v>
      </c>
    </row>
    <row r="46" spans="2:8" x14ac:dyDescent="0.3">
      <c r="H46" s="83" t="s">
        <v>255</v>
      </c>
    </row>
    <row r="47" spans="2:8" x14ac:dyDescent="0.3">
      <c r="B47" s="63"/>
      <c r="H47" s="83" t="s">
        <v>256</v>
      </c>
    </row>
    <row r="48" spans="2:8" x14ac:dyDescent="0.3">
      <c r="H48" s="82" t="s">
        <v>257</v>
      </c>
    </row>
    <row r="49" spans="8:8" x14ac:dyDescent="0.3">
      <c r="H49" s="82" t="s">
        <v>258</v>
      </c>
    </row>
    <row r="50" spans="8:8" x14ac:dyDescent="0.3">
      <c r="H50" s="82" t="s">
        <v>259</v>
      </c>
    </row>
    <row r="51" spans="8:8" x14ac:dyDescent="0.3">
      <c r="H51" s="82" t="s">
        <v>260</v>
      </c>
    </row>
    <row r="52" spans="8:8" x14ac:dyDescent="0.3">
      <c r="H52" s="67" t="s">
        <v>261</v>
      </c>
    </row>
    <row r="53" spans="8:8" x14ac:dyDescent="0.3">
      <c r="H53" s="66" t="s">
        <v>262</v>
      </c>
    </row>
    <row r="54" spans="8:8" x14ac:dyDescent="0.3">
      <c r="H54" s="67" t="s">
        <v>1</v>
      </c>
    </row>
    <row r="55" spans="8:8" ht="15" thickBot="1" x14ac:dyDescent="0.35">
      <c r="H55" s="68" t="s">
        <v>263</v>
      </c>
    </row>
    <row r="56" spans="8:8" ht="15" thickBot="1" x14ac:dyDescent="0.35">
      <c r="H56" s="72" t="s">
        <v>57</v>
      </c>
    </row>
    <row r="57" spans="8:8" ht="15" thickBot="1" x14ac:dyDescent="0.35">
      <c r="H57" s="72"/>
    </row>
    <row r="58" spans="8:8" ht="15" thickBot="1" x14ac:dyDescent="0.35">
      <c r="H58" s="69"/>
    </row>
    <row r="59" spans="8:8" ht="15" thickBot="1" x14ac:dyDescent="0.35">
      <c r="H59" s="69"/>
    </row>
    <row r="60" spans="8:8" ht="15" thickBot="1" x14ac:dyDescent="0.35">
      <c r="H60" s="70"/>
    </row>
    <row r="61" spans="8:8" ht="15" thickBot="1" x14ac:dyDescent="0.35">
      <c r="H61" s="71"/>
    </row>
    <row r="62" spans="8:8" ht="15" thickBot="1" x14ac:dyDescent="0.35">
      <c r="H62" s="69"/>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7120D9-FED4-4668-8C15-3B2DBA63C2E2}">
  <ds:schemaRefs>
    <ds:schemaRef ds:uri="0b8b2123-f09a-47bf-9044-f6e489c8d7a1"/>
    <ds:schemaRef ds:uri="http://schemas.microsoft.com/office/2006/documentManagement/types"/>
    <ds:schemaRef ds:uri="http://schemas.microsoft.com/office/infopath/2007/PartnerControls"/>
    <ds:schemaRef ds:uri="http://purl.org/dc/elements/1.1/"/>
    <ds:schemaRef ds:uri="http://purl.org/dc/terms/"/>
    <ds:schemaRef ds:uri="http://purl.org/dc/dcmitype/"/>
    <ds:schemaRef ds:uri="http://schemas.openxmlformats.org/package/2006/metadata/core-properties"/>
    <ds:schemaRef ds:uri="d277ce56-8de3-43c1-b9ce-ff5033dad84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C0D3C91-43B6-4EA3-BF83-6000F75C674B}">
  <ds:schemaRefs>
    <ds:schemaRef ds:uri="http://schemas.microsoft.com/sharepoint/v3/contenttype/forms"/>
  </ds:schemaRefs>
</ds:datastoreItem>
</file>

<file path=customXml/itemProps3.xml><?xml version="1.0" encoding="utf-8"?>
<ds:datastoreItem xmlns:ds="http://schemas.openxmlformats.org/officeDocument/2006/customXml" ds:itemID="{7C06D1CF-1108-42E5-87A3-67FDE5594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38fff4-6130-46cf-adb5-ec5d984d54d5}" enabled="1" method="Privileged" siteId="{174c7352-9c5c-4558-b848-be140b444e7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Oct</vt:lpstr>
      <vt:lpstr>Nov</vt:lpstr>
      <vt:lpstr>Dec</vt:lpstr>
      <vt:lpstr>Jan</vt:lpstr>
      <vt:lpstr>Feb</vt:lpstr>
      <vt:lpstr>Mar</vt:lpstr>
      <vt:lpstr>Expense Claim</vt:lpstr>
      <vt:lpstr>Leave</vt:lpstr>
      <vt:lpstr>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Thabang Mothapo</cp:lastModifiedBy>
  <cp:revision/>
  <dcterms:created xsi:type="dcterms:W3CDTF">2020-04-02T09:04:10Z</dcterms:created>
  <dcterms:modified xsi:type="dcterms:W3CDTF">2025-04-01T22:52:05Z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