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Documents\WebGIS\New Zondy - 2405\00_Mine\"/>
    </mc:Choice>
  </mc:AlternateContent>
  <xr:revisionPtr revIDLastSave="0" documentId="13_ncr:1_{7FF938A3-DF53-4927-9805-2A7699FAA9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AB47" i="1"/>
  <c r="Z47" i="1"/>
  <c r="X47" i="1"/>
  <c r="V47" i="1"/>
  <c r="T47" i="1"/>
  <c r="R47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<sst xmlns="http://schemas.openxmlformats.org/spreadsheetml/2006/main" count="1267" uniqueCount="49">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</sst>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4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45516</c:v>
                </c:pt>
                <c:pt idx="1">
                  <c:v>45517</c:v>
                </c:pt>
                <c:pt idx="2">
                  <c:v>45518</c:v>
                </c:pt>
                <c:pt idx="3">
                  <c:v>45519</c:v>
                </c:pt>
                <c:pt idx="4">
                  <c:v>45520</c:v>
                </c:pt>
                <c:pt idx="5">
                  <c:v>45521</c:v>
                </c:pt>
                <c:pt idx="6">
                  <c:v>45522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23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47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A37" zoomScaleNormal="100" workbookViewId="0">
      <selection activeCell="M44" sqref="M44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31"/>
      <c r="C1" s="31"/>
      <c r="D1" s="31"/>
      <c r="E1" s="31"/>
      <c r="F1" s="31"/>
      <c r="G1" s="31"/>
      <c r="H1" s="31"/>
      <c r="I1" s="31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2:35" s="1" customFormat="1" ht="27" customHeight="1">
      <c r="B2" s="31"/>
      <c r="C2" s="31"/>
      <c r="D2" s="31"/>
      <c r="E2" s="31"/>
      <c r="F2" s="31"/>
      <c r="G2" s="31"/>
      <c r="H2" s="31"/>
      <c r="I2" s="31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2:35" s="1" customFormat="1" ht="27" customHeight="1">
      <c r="B3" s="31"/>
      <c r="C3" s="31"/>
      <c r="D3" s="31"/>
      <c r="E3" s="31"/>
      <c r="F3" s="31"/>
      <c r="G3" s="31"/>
      <c r="H3" s="31"/>
      <c r="I3" s="31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2:35" s="1" customFormat="1" ht="15" customHeight="1">
      <c r="B4" s="31"/>
      <c r="C4" s="31"/>
      <c r="D4" s="31"/>
      <c r="E4" s="31"/>
      <c r="F4" s="31"/>
      <c r="G4" s="31"/>
      <c r="H4" s="31"/>
      <c r="I4" s="31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3">
        <v>2024</v>
      </c>
      <c r="C10" s="33"/>
      <c r="D10" s="7" t="s">
        <v>0</v>
      </c>
      <c r="E10" s="6">
        <v>7</v>
      </c>
      <c r="F10" s="7" t="s">
        <v>1</v>
      </c>
      <c r="J10" s="34" t="s">
        <v>2</v>
      </c>
      <c r="K10" s="34"/>
      <c r="L10" s="3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28" t="s">
        <v>3</v>
      </c>
      <c r="AF10" s="28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5" t="s">
        <v>16</v>
      </c>
      <c r="O12" s="36"/>
      <c r="P12" s="29">
        <v>1</v>
      </c>
      <c r="Q12" s="29"/>
      <c r="R12" s="29">
        <v>2</v>
      </c>
      <c r="S12" s="29"/>
      <c r="T12" s="29">
        <v>3</v>
      </c>
      <c r="U12" s="29"/>
      <c r="V12" s="29">
        <v>7</v>
      </c>
      <c r="W12" s="29"/>
      <c r="X12" s="29">
        <v>15</v>
      </c>
      <c r="Y12" s="29"/>
      <c r="Z12" s="29">
        <v>30</v>
      </c>
      <c r="AA12" s="29"/>
      <c r="AB12" s="29">
        <v>60</v>
      </c>
      <c r="AC12" s="29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45516</v>
      </c>
      <c r="AF13" s="15">
        <f t="shared" ref="AF13:AF19" ca="1" si="8">COUNTIF($N:$N,AE13)+COUNTIF($P:$P,AE13)+COUNTIF($R:$R,AE13)+COUNTIF($T:$T,AE13)+COUNTIF($V:$V,AE13)+COUNTIF($X:$X,AE13)+COUNTIF($Z:$Z,AE13)+COUNTIF($AB:$AB,AE13)</f>
        <v>6</v>
      </c>
      <c r="AH13" s="15">
        <f ca="1">COUNTIF($N:$N,TODAY())+COUNTIF($P:$P,TODAY())+COUNTIF($R:$R,TODAY())+COUNTIF($T:$T,TODAY())+COUNTIF($V:$V,TODAY())+COUNTIF($X:$X,TODAY())+COUNTIF($Z:$Z,TODAY())+COUNTIF($AB:$AB,TODAY())</f>
        <v>7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0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45517</v>
      </c>
      <c r="AF14" s="15">
        <f t="shared" ca="1" si="8"/>
        <v>6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45518</v>
      </c>
      <c r="AF15" s="15">
        <f t="shared" ca="1" si="8"/>
        <v>7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19</v>
      </c>
      <c r="AB16" s="17">
        <f t="shared" si="7"/>
        <v>45551</v>
      </c>
      <c r="AC16" s="18" t="s">
        <v>20</v>
      </c>
      <c r="AE16" s="21">
        <f t="shared" ca="1" si="12"/>
        <v>45519</v>
      </c>
      <c r="AF16" s="15">
        <f t="shared" ca="1" si="8"/>
        <v>7</v>
      </c>
      <c r="AH16" s="23">
        <f>COUNTA($M$13:$M$20000)</f>
        <v>23</v>
      </c>
      <c r="AI16" s="23">
        <f ca="1">SUM(AF13:AF19)</f>
        <v>47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20</v>
      </c>
      <c r="AB17" s="17">
        <f t="shared" si="7"/>
        <v>45552</v>
      </c>
      <c r="AC17" s="18" t="s">
        <v>20</v>
      </c>
      <c r="AE17" s="21">
        <f t="shared" ca="1" si="12"/>
        <v>45520</v>
      </c>
      <c r="AF17" s="15">
        <f t="shared" ca="1" si="8"/>
        <v>7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45521</v>
      </c>
      <c r="AF18" s="15">
        <f t="shared" ca="1" si="8"/>
        <v>7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45522</v>
      </c>
      <c r="AF19" s="15">
        <f t="shared" ca="1" si="8"/>
        <v>7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20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30"/>
      <c r="D21" s="30"/>
      <c r="E21" s="30"/>
      <c r="F21" s="30"/>
      <c r="G21" s="30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20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30"/>
      <c r="D22" s="30"/>
      <c r="E22" s="30"/>
      <c r="F22" s="30"/>
      <c r="G22" s="30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10</v>
      </c>
    </row>
    <row r="23" spans="2:32" s="1" customFormat="1" ht="27" customHeight="1">
      <c r="B23" s="12"/>
      <c r="C23" s="30"/>
      <c r="D23" s="30"/>
      <c r="E23" s="30"/>
      <c r="F23" s="30"/>
      <c r="G23" s="30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11</v>
      </c>
    </row>
    <row r="24" spans="2:32" s="1" customFormat="1" ht="27" customHeight="1">
      <c r="B24" s="12"/>
      <c r="C24" s="30"/>
      <c r="D24" s="30"/>
      <c r="E24" s="30"/>
      <c r="F24" s="30"/>
      <c r="G24" s="30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7</v>
      </c>
    </row>
    <row r="25" spans="2:32" s="1" customFormat="1" ht="27" customHeight="1">
      <c r="B25" s="12"/>
      <c r="C25" s="30"/>
      <c r="D25" s="30"/>
      <c r="E25" s="30"/>
      <c r="F25" s="30"/>
      <c r="G25" s="30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30"/>
      <c r="D26" s="30"/>
      <c r="E26" s="30"/>
      <c r="F26" s="30"/>
      <c r="G26" s="30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30"/>
      <c r="D27" s="30"/>
      <c r="E27" s="30"/>
      <c r="F27" s="30"/>
      <c r="G27" s="30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30"/>
      <c r="D28" s="30"/>
      <c r="E28" s="30"/>
      <c r="F28" s="30"/>
      <c r="G28" s="30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30"/>
      <c r="D29" s="30"/>
      <c r="E29" s="30"/>
      <c r="F29" s="30"/>
      <c r="G29" s="30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30"/>
      <c r="D30" s="30"/>
      <c r="E30" s="30"/>
      <c r="F30" s="30"/>
      <c r="G30" s="30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30"/>
      <c r="D31" s="30"/>
      <c r="E31" s="30"/>
      <c r="F31" s="30"/>
      <c r="G31" s="30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19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30"/>
      <c r="D32" s="30"/>
      <c r="E32" s="30"/>
      <c r="F32" s="30"/>
      <c r="G32" s="30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20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20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20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20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20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19</v>
      </c>
      <c r="V43" s="17">
        <f t="shared" si="21"/>
        <v>45525</v>
      </c>
      <c r="W43" s="18" t="s">
        <v>20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/>
      <c r="L48" s="16">
        <v>45523</v>
      </c>
      <c r="M48" s="19"/>
      <c r="N48" s="17">
        <f t="shared" si="17"/>
        <v>45523</v>
      </c>
      <c r="O48" s="18" t="s">
        <v>20</v>
      </c>
      <c r="P48" s="17">
        <f t="shared" si="18"/>
        <v>45524</v>
      </c>
      <c r="Q48" s="18" t="s">
        <v>20</v>
      </c>
      <c r="R48" s="17">
        <f t="shared" si="19"/>
        <v>45525</v>
      </c>
      <c r="S48" s="18" t="s">
        <v>20</v>
      </c>
      <c r="T48" s="17">
        <f t="shared" si="20"/>
        <v>45526</v>
      </c>
      <c r="U48" s="18" t="s">
        <v>20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/>
      <c r="L49" s="16">
        <v>45524</v>
      </c>
      <c r="M49" s="19"/>
      <c r="N49" s="17">
        <f t="shared" si="17"/>
        <v>45524</v>
      </c>
      <c r="O49" s="18" t="s">
        <v>20</v>
      </c>
      <c r="P49" s="17">
        <f t="shared" si="18"/>
        <v>45525</v>
      </c>
      <c r="Q49" s="18" t="s">
        <v>20</v>
      </c>
      <c r="R49" s="17">
        <f t="shared" si="19"/>
        <v>45526</v>
      </c>
      <c r="S49" s="18" t="s">
        <v>20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/>
      <c r="L50" s="16">
        <v>45525</v>
      </c>
      <c r="M50" s="19"/>
      <c r="N50" s="17">
        <f t="shared" si="17"/>
        <v>45525</v>
      </c>
      <c r="O50" s="18" t="s">
        <v>20</v>
      </c>
      <c r="P50" s="17">
        <f t="shared" si="18"/>
        <v>45526</v>
      </c>
      <c r="Q50" s="18" t="s">
        <v>20</v>
      </c>
      <c r="R50" s="17">
        <f t="shared" si="19"/>
        <v>45527</v>
      </c>
      <c r="S50" s="18" t="s">
        <v>20</v>
      </c>
      <c r="T50" s="17">
        <f t="shared" si="20"/>
        <v>45528</v>
      </c>
      <c r="U50" s="18" t="s">
        <v>20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/>
      <c r="L51" s="16">
        <v>45526</v>
      </c>
      <c r="M51" s="19"/>
      <c r="N51" s="17">
        <f t="shared" si="17"/>
        <v>45526</v>
      </c>
      <c r="O51" s="18" t="s">
        <v>20</v>
      </c>
      <c r="P51" s="17">
        <f t="shared" si="18"/>
        <v>45527</v>
      </c>
      <c r="Q51" s="18" t="s">
        <v>20</v>
      </c>
      <c r="R51" s="17">
        <f t="shared" si="19"/>
        <v>45528</v>
      </c>
      <c r="S51" s="18" t="s">
        <v>20</v>
      </c>
      <c r="T51" s="17">
        <f t="shared" si="20"/>
        <v>45529</v>
      </c>
      <c r="U51" s="18" t="s">
        <v>20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/>
      <c r="L52" s="16">
        <v>45527</v>
      </c>
      <c r="M52" s="19"/>
      <c r="N52" s="17">
        <f t="shared" si="17"/>
        <v>45527</v>
      </c>
      <c r="O52" s="18" t="s">
        <v>20</v>
      </c>
      <c r="P52" s="17">
        <f t="shared" si="18"/>
        <v>45528</v>
      </c>
      <c r="Q52" s="18" t="s">
        <v>20</v>
      </c>
      <c r="R52" s="17">
        <f t="shared" si="19"/>
        <v>45529</v>
      </c>
      <c r="S52" s="18" t="s">
        <v>20</v>
      </c>
      <c r="T52" s="17">
        <f t="shared" si="20"/>
        <v>45530</v>
      </c>
      <c r="U52" s="18" t="s">
        <v>20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/>
      <c r="L55" s="16">
        <v>45530</v>
      </c>
      <c r="M55" s="19"/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/>
      <c r="L56" s="16">
        <v>45531</v>
      </c>
      <c r="M56" s="19"/>
      <c r="N56" s="17">
        <f t="shared" si="17"/>
        <v>45531</v>
      </c>
      <c r="O56" s="18" t="s">
        <v>20</v>
      </c>
      <c r="P56" s="17">
        <f t="shared" si="18"/>
        <v>45532</v>
      </c>
      <c r="Q56" s="18" t="s">
        <v>20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/>
      <c r="L57" s="16">
        <v>45532</v>
      </c>
      <c r="M57" s="19"/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/>
      <c r="L58" s="16">
        <v>45533</v>
      </c>
      <c r="M58" s="19"/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/>
      <c r="L59" s="16">
        <v>45534</v>
      </c>
      <c r="M59" s="19"/>
      <c r="N59" s="17">
        <f t="shared" si="17"/>
        <v>45534</v>
      </c>
      <c r="O59" s="18" t="s">
        <v>20</v>
      </c>
      <c r="P59" s="17">
        <f t="shared" si="18"/>
        <v>45535</v>
      </c>
      <c r="Q59" s="18" t="s">
        <v>20</v>
      </c>
      <c r="R59" s="17">
        <f t="shared" si="19"/>
        <v>45536</v>
      </c>
      <c r="S59" s="18" t="s">
        <v>20</v>
      </c>
      <c r="T59" s="17">
        <f t="shared" si="20"/>
        <v>45537</v>
      </c>
      <c r="U59" s="18" t="s">
        <v>20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/>
      <c r="L62" s="16">
        <v>45537</v>
      </c>
      <c r="M62" s="19"/>
      <c r="N62" s="17">
        <f t="shared" si="17"/>
        <v>45537</v>
      </c>
      <c r="O62" s="18" t="s">
        <v>20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20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/>
      <c r="L63" s="16">
        <v>45538</v>
      </c>
      <c r="M63" s="19"/>
      <c r="N63" s="17">
        <f t="shared" si="17"/>
        <v>45538</v>
      </c>
      <c r="O63" s="18" t="s">
        <v>20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/>
      <c r="L64" s="16">
        <v>45539</v>
      </c>
      <c r="M64" s="19"/>
      <c r="N64" s="17">
        <f t="shared" si="17"/>
        <v>45539</v>
      </c>
      <c r="O64" s="18" t="s">
        <v>20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/>
      <c r="L65" s="16">
        <v>45540</v>
      </c>
      <c r="M65" s="19"/>
      <c r="N65" s="17">
        <f t="shared" si="17"/>
        <v>45540</v>
      </c>
      <c r="O65" s="18" t="s">
        <v>20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20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/>
      <c r="L66" s="16">
        <v>45541</v>
      </c>
      <c r="M66" s="19"/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20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/>
      <c r="L69" s="16">
        <v>45544</v>
      </c>
      <c r="M69" s="19"/>
      <c r="N69" s="17">
        <f t="shared" si="25"/>
        <v>45544</v>
      </c>
      <c r="O69" s="18" t="s">
        <v>20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/>
      <c r="L70" s="16">
        <v>45545</v>
      </c>
      <c r="M70" s="19"/>
      <c r="N70" s="17">
        <f t="shared" si="25"/>
        <v>45545</v>
      </c>
      <c r="O70" s="18" t="s">
        <v>20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20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/>
      <c r="L71" s="16">
        <v>45546</v>
      </c>
      <c r="M71" s="19"/>
      <c r="N71" s="17">
        <f t="shared" si="25"/>
        <v>45546</v>
      </c>
      <c r="O71" s="18" t="s">
        <v>20</v>
      </c>
      <c r="P71" s="17">
        <f t="shared" si="26"/>
        <v>45547</v>
      </c>
      <c r="Q71" s="18" t="s">
        <v>20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/>
      <c r="L72" s="16">
        <v>45547</v>
      </c>
      <c r="M72" s="19"/>
      <c r="N72" s="17">
        <f t="shared" si="25"/>
        <v>45547</v>
      </c>
      <c r="O72" s="18" t="s">
        <v>20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/>
      <c r="L73" s="16">
        <v>45548</v>
      </c>
      <c r="M73" s="19"/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/>
      <c r="L74" s="16">
        <v>45549</v>
      </c>
      <c r="M74" s="19"/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/>
      <c r="L78" s="16">
        <v>45553</v>
      </c>
      <c r="M78" s="19"/>
      <c r="N78" s="17">
        <f t="shared" si="25"/>
        <v>45553</v>
      </c>
      <c r="O78" s="18" t="s">
        <v>20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/>
      <c r="L79" s="16">
        <v>45554</v>
      </c>
      <c r="M79" s="19"/>
      <c r="N79" s="17">
        <f t="shared" si="25"/>
        <v>45554</v>
      </c>
      <c r="O79" s="18" t="s">
        <v>20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/>
      <c r="L80" s="16">
        <v>45555</v>
      </c>
      <c r="M80" s="19"/>
      <c r="N80" s="17">
        <f t="shared" si="25"/>
        <v>45555</v>
      </c>
      <c r="O80" s="18" t="s">
        <v>20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/>
      <c r="L83" s="16">
        <v>45558</v>
      </c>
      <c r="M83" s="19"/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20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/>
      <c r="L84" s="16">
        <v>45559</v>
      </c>
      <c r="M84" s="19"/>
      <c r="N84" s="17">
        <f t="shared" si="25"/>
        <v>45559</v>
      </c>
      <c r="O84" s="18" t="s">
        <v>20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/>
      <c r="L85" s="16">
        <v>45560</v>
      </c>
      <c r="M85" s="19"/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/>
      <c r="L86" s="16">
        <v>45561</v>
      </c>
      <c r="M86" s="19"/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/>
      <c r="L87" s="16">
        <v>45562</v>
      </c>
      <c r="M87" s="19"/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/>
      <c r="L89" s="16">
        <v>45564</v>
      </c>
      <c r="M89" s="19"/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/>
      <c r="L90" s="16">
        <v>45565</v>
      </c>
      <c r="M90" s="19"/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/>
      <c r="L98" s="16">
        <v>45573</v>
      </c>
      <c r="M98" s="19"/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/>
      <c r="L99" s="16">
        <v>45574</v>
      </c>
      <c r="M99" s="19"/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/>
      <c r="L100" s="16">
        <v>45575</v>
      </c>
      <c r="M100" s="19"/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/>
      <c r="L101" s="16">
        <v>45576</v>
      </c>
      <c r="M101" s="19"/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/>
      <c r="L102" s="16">
        <v>45577</v>
      </c>
      <c r="M102" s="19"/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/>
      <c r="L104" s="16">
        <v>45579</v>
      </c>
      <c r="M104" s="19"/>
      <c r="N104" s="17">
        <f t="shared" si="33"/>
        <v>45579</v>
      </c>
      <c r="O104" s="18" t="s">
        <v>20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/>
      <c r="L105" s="16">
        <v>45580</v>
      </c>
      <c r="M105" s="19"/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20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/>
      <c r="L106" s="16">
        <v>45581</v>
      </c>
      <c r="M106" s="19"/>
      <c r="N106" s="17">
        <f t="shared" si="33"/>
        <v>45581</v>
      </c>
      <c r="O106" s="18" t="s">
        <v>20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/>
      <c r="L107" s="16">
        <v>45582</v>
      </c>
      <c r="M107" s="19"/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/>
      <c r="L108" s="16">
        <v>45583</v>
      </c>
      <c r="M108" s="19"/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20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/>
      <c r="L111" s="16">
        <v>45586</v>
      </c>
      <c r="M111" s="19"/>
      <c r="N111" s="17">
        <f t="shared" si="33"/>
        <v>45586</v>
      </c>
      <c r="O111" s="18" t="s">
        <v>20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/>
      <c r="L112" s="16">
        <v>45587</v>
      </c>
      <c r="M112" s="19"/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/>
      <c r="L113" s="16">
        <v>45588</v>
      </c>
      <c r="M113" s="19"/>
      <c r="N113" s="17">
        <f t="shared" si="33"/>
        <v>45588</v>
      </c>
      <c r="O113" s="18" t="s">
        <v>20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/>
      <c r="L114" s="16">
        <v>45589</v>
      </c>
      <c r="M114" s="19"/>
      <c r="N114" s="17">
        <f t="shared" si="33"/>
        <v>45589</v>
      </c>
      <c r="O114" s="18" t="s">
        <v>20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/>
      <c r="L115" s="16">
        <v>45590</v>
      </c>
      <c r="M115" s="19"/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/>
      <c r="L118" s="16">
        <v>45593</v>
      </c>
      <c r="M118" s="19"/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20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20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/>
      <c r="L119" s="16">
        <v>45594</v>
      </c>
      <c r="M119" s="19"/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20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/>
      <c r="L120" s="16">
        <v>45595</v>
      </c>
      <c r="M120" s="19"/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20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/>
      <c r="L121" s="16">
        <v>45596</v>
      </c>
      <c r="M121" s="19"/>
      <c r="N121" s="17">
        <f t="shared" si="33"/>
        <v>45596</v>
      </c>
      <c r="O121" s="18" t="s">
        <v>20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/>
      <c r="L122" s="16">
        <v>45597</v>
      </c>
      <c r="M122" s="19"/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20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/>
      <c r="L125" s="16">
        <v>45600</v>
      </c>
      <c r="M125" s="19"/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/>
      <c r="L126" s="16">
        <v>45601</v>
      </c>
      <c r="M126" s="19"/>
      <c r="N126" s="17">
        <f t="shared" si="33"/>
        <v>45601</v>
      </c>
      <c r="O126" s="18" t="s">
        <v>20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/>
      <c r="L127" s="16">
        <v>45602</v>
      </c>
      <c r="M127" s="19"/>
      <c r="N127" s="17">
        <f t="shared" si="33"/>
        <v>45602</v>
      </c>
      <c r="O127" s="18" t="s">
        <v>20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/>
      <c r="L129" s="16">
        <v>45604</v>
      </c>
      <c r="M129" s="19"/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/>
      <c r="L136" s="16">
        <v>45611</v>
      </c>
      <c r="M136" s="19"/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/>
      <c r="L139" s="16">
        <v>45614</v>
      </c>
      <c r="M139" s="19"/>
      <c r="N139" s="17">
        <f t="shared" si="41"/>
        <v>45614</v>
      </c>
      <c r="O139" s="18" t="s">
        <v>20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  <mergeCell ref="AE10:AF10"/>
    <mergeCell ref="P12:Q12"/>
    <mergeCell ref="R12:S12"/>
    <mergeCell ref="T12:U12"/>
    <mergeCell ref="V12:W12"/>
    <mergeCell ref="X12:Y12"/>
    <mergeCell ref="Z12:AA12"/>
    <mergeCell ref="AB12:AC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47">
    <cfRule type="expression" dxfId="17" priority="3">
      <formula>N13=TODAY()</formula>
    </cfRule>
  </conditionalFormatting>
  <conditionalFormatting sqref="N13:AC2000"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2024-08-17T16:28:18Z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