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1A3F45E4-D650-4EC3-9664-5BFB05EC2214}" xr6:coauthVersionLast="47" xr6:coauthVersionMax="47" xr10:uidLastSave="{00000000-0000-0000-0000-000000000000}"/>
  <bookViews>
    <workbookView xWindow="3800" yWindow="2010" windowWidth="19200" windowHeight="12880" xr2:uid="{00000000-000D-0000-FFFF-FFFF00000000}"/>
  </bookViews>
  <sheets>
    <sheet name="summary" sheetId="8" r:id="rId1"/>
    <sheet name="t_manada" sheetId="1" r:id="rId2"/>
    <sheet name="n_lideres" sheetId="2" r:id="rId3"/>
    <sheet name="theta_1" sheetId="4" r:id="rId4"/>
    <sheet name="theta_2" sheetId="5" r:id="rId5"/>
    <sheet name="theta_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7" l="1"/>
  <c r="P30" i="7"/>
  <c r="P29" i="7"/>
  <c r="P28" i="7"/>
  <c r="P26" i="7"/>
  <c r="P25" i="7"/>
  <c r="P24" i="7"/>
  <c r="P23" i="7"/>
  <c r="P21" i="7"/>
  <c r="P20" i="7"/>
  <c r="P19" i="7"/>
  <c r="P18" i="7"/>
  <c r="P16" i="7"/>
  <c r="P15" i="7"/>
  <c r="P14" i="7"/>
  <c r="P13" i="7"/>
  <c r="P11" i="7"/>
  <c r="P10" i="7"/>
  <c r="P9" i="7"/>
  <c r="P8" i="7"/>
  <c r="P4" i="7"/>
  <c r="P5" i="7"/>
  <c r="P6" i="7"/>
  <c r="P3" i="7"/>
  <c r="P31" i="5"/>
  <c r="P30" i="5"/>
  <c r="P29" i="5"/>
  <c r="P28" i="5"/>
  <c r="P26" i="5"/>
  <c r="P25" i="5"/>
  <c r="P24" i="5"/>
  <c r="P23" i="5"/>
  <c r="P21" i="5"/>
  <c r="P20" i="5"/>
  <c r="P19" i="5"/>
  <c r="P18" i="5"/>
  <c r="P16" i="5"/>
  <c r="P15" i="5"/>
  <c r="P14" i="5"/>
  <c r="P13" i="5"/>
  <c r="P11" i="5"/>
  <c r="P10" i="5"/>
  <c r="P9" i="5"/>
  <c r="P8" i="5"/>
  <c r="P4" i="5"/>
  <c r="P5" i="5"/>
  <c r="P6" i="5"/>
  <c r="P3" i="5"/>
  <c r="U22" i="8"/>
  <c r="U21" i="8"/>
  <c r="U20" i="8"/>
  <c r="U19" i="8"/>
  <c r="U18" i="8"/>
  <c r="U17" i="8"/>
  <c r="U16" i="8"/>
  <c r="U15" i="8"/>
  <c r="U14" i="8"/>
  <c r="U13" i="8"/>
  <c r="U12" i="8"/>
  <c r="U11" i="8"/>
  <c r="P31" i="4"/>
  <c r="P30" i="4"/>
  <c r="P29" i="4"/>
  <c r="P28" i="4"/>
  <c r="P26" i="4"/>
  <c r="P25" i="4"/>
  <c r="P24" i="4"/>
  <c r="P23" i="4"/>
  <c r="P21" i="4"/>
  <c r="P20" i="4"/>
  <c r="P19" i="4"/>
  <c r="P18" i="4"/>
  <c r="P16" i="4"/>
  <c r="P15" i="4"/>
  <c r="P14" i="4"/>
  <c r="P13" i="4"/>
  <c r="P11" i="4"/>
  <c r="P10" i="4"/>
  <c r="P9" i="4"/>
  <c r="P8" i="4"/>
  <c r="P4" i="4"/>
  <c r="P5" i="4"/>
  <c r="P6" i="4"/>
  <c r="P3" i="4"/>
  <c r="U10" i="8"/>
  <c r="U9" i="8"/>
  <c r="P19" i="2"/>
  <c r="P18" i="2"/>
  <c r="P16" i="2"/>
  <c r="P15" i="2"/>
  <c r="P13" i="2"/>
  <c r="P12" i="2"/>
  <c r="P10" i="2"/>
  <c r="P9" i="2"/>
  <c r="P7" i="2"/>
  <c r="P6" i="2"/>
  <c r="P4" i="2"/>
  <c r="P3" i="2"/>
  <c r="U5" i="8"/>
  <c r="U6" i="8"/>
  <c r="U7" i="8"/>
  <c r="U8" i="8"/>
  <c r="U4" i="8"/>
  <c r="P37" i="1"/>
  <c r="P36" i="1"/>
  <c r="P35" i="1"/>
  <c r="P34" i="1"/>
  <c r="P33" i="1"/>
  <c r="P31" i="1"/>
  <c r="P30" i="1"/>
  <c r="P29" i="1"/>
  <c r="P28" i="1"/>
  <c r="P27" i="1"/>
  <c r="P25" i="1"/>
  <c r="P24" i="1"/>
  <c r="P23" i="1"/>
  <c r="P22" i="1"/>
  <c r="P21" i="1"/>
  <c r="P19" i="1"/>
  <c r="P18" i="1"/>
  <c r="P17" i="1"/>
  <c r="P16" i="1"/>
  <c r="P15" i="1"/>
  <c r="P10" i="1"/>
  <c r="P11" i="1"/>
  <c r="P12" i="1"/>
  <c r="P13" i="1"/>
  <c r="P9" i="1"/>
  <c r="P4" i="1"/>
  <c r="P5" i="1"/>
  <c r="P6" i="1"/>
  <c r="P7" i="1"/>
  <c r="P3" i="1"/>
  <c r="Q36" i="7"/>
  <c r="Q35" i="7"/>
  <c r="Q34" i="7"/>
  <c r="Q33" i="7"/>
  <c r="M31" i="7"/>
  <c r="L31" i="7"/>
  <c r="O31" i="7" s="1"/>
  <c r="M30" i="7"/>
  <c r="L30" i="7"/>
  <c r="O30" i="7" s="1"/>
  <c r="M29" i="7"/>
  <c r="L29" i="7"/>
  <c r="O29" i="7" s="1"/>
  <c r="M28" i="7"/>
  <c r="L28" i="7"/>
  <c r="O28" i="7" s="1"/>
  <c r="M26" i="7"/>
  <c r="L26" i="7"/>
  <c r="O26" i="7" s="1"/>
  <c r="M25" i="7"/>
  <c r="L25" i="7"/>
  <c r="O25" i="7" s="1"/>
  <c r="M24" i="7"/>
  <c r="L24" i="7"/>
  <c r="O24" i="7" s="1"/>
  <c r="M23" i="7"/>
  <c r="L23" i="7"/>
  <c r="O23" i="7" s="1"/>
  <c r="M21" i="7"/>
  <c r="L21" i="7"/>
  <c r="O21" i="7" s="1"/>
  <c r="M20" i="7"/>
  <c r="L20" i="7"/>
  <c r="O20" i="7" s="1"/>
  <c r="M19" i="7"/>
  <c r="L19" i="7"/>
  <c r="O19" i="7" s="1"/>
  <c r="M18" i="7"/>
  <c r="L18" i="7"/>
  <c r="O18" i="7" s="1"/>
  <c r="M16" i="7"/>
  <c r="L16" i="7"/>
  <c r="O16" i="7" s="1"/>
  <c r="M15" i="7"/>
  <c r="L15" i="7"/>
  <c r="O15" i="7" s="1"/>
  <c r="M14" i="7"/>
  <c r="L14" i="7"/>
  <c r="O14" i="7" s="1"/>
  <c r="M13" i="7"/>
  <c r="L13" i="7"/>
  <c r="O13" i="7" s="1"/>
  <c r="M11" i="7"/>
  <c r="L11" i="7"/>
  <c r="O11" i="7" s="1"/>
  <c r="M10" i="7"/>
  <c r="L10" i="7"/>
  <c r="O10" i="7" s="1"/>
  <c r="M9" i="7"/>
  <c r="L9" i="7"/>
  <c r="O9" i="7" s="1"/>
  <c r="M8" i="7"/>
  <c r="L8" i="7"/>
  <c r="O8" i="7" s="1"/>
  <c r="M6" i="7"/>
  <c r="L6" i="7"/>
  <c r="O6" i="7" s="1"/>
  <c r="M5" i="7"/>
  <c r="L5" i="7"/>
  <c r="O5" i="7" s="1"/>
  <c r="M4" i="7"/>
  <c r="L4" i="7"/>
  <c r="O4" i="7" s="1"/>
  <c r="M3" i="7"/>
  <c r="L3" i="7"/>
  <c r="O3" i="7" s="1"/>
  <c r="Q36" i="5"/>
  <c r="Q35" i="5"/>
  <c r="Q34" i="5"/>
  <c r="Q33" i="5"/>
  <c r="M31" i="5"/>
  <c r="L31" i="5"/>
  <c r="O31" i="5" s="1"/>
  <c r="M30" i="5"/>
  <c r="L30" i="5"/>
  <c r="O30" i="5" s="1"/>
  <c r="M29" i="5"/>
  <c r="L29" i="5"/>
  <c r="O29" i="5" s="1"/>
  <c r="M28" i="5"/>
  <c r="L28" i="5"/>
  <c r="O28" i="5" s="1"/>
  <c r="M26" i="5"/>
  <c r="L26" i="5"/>
  <c r="O26" i="5" s="1"/>
  <c r="M25" i="5"/>
  <c r="L25" i="5"/>
  <c r="O25" i="5" s="1"/>
  <c r="M24" i="5"/>
  <c r="L24" i="5"/>
  <c r="O24" i="5" s="1"/>
  <c r="M23" i="5"/>
  <c r="L23" i="5"/>
  <c r="O23" i="5" s="1"/>
  <c r="M21" i="5"/>
  <c r="L21" i="5"/>
  <c r="O21" i="5" s="1"/>
  <c r="M20" i="5"/>
  <c r="L20" i="5"/>
  <c r="O20" i="5" s="1"/>
  <c r="M19" i="5"/>
  <c r="L19" i="5"/>
  <c r="O19" i="5" s="1"/>
  <c r="M18" i="5"/>
  <c r="L18" i="5"/>
  <c r="O18" i="5" s="1"/>
  <c r="M16" i="5"/>
  <c r="L16" i="5"/>
  <c r="O16" i="5" s="1"/>
  <c r="M15" i="5"/>
  <c r="L15" i="5"/>
  <c r="O15" i="5" s="1"/>
  <c r="M14" i="5"/>
  <c r="L14" i="5"/>
  <c r="O14" i="5" s="1"/>
  <c r="M13" i="5"/>
  <c r="L13" i="5"/>
  <c r="O13" i="5" s="1"/>
  <c r="M11" i="5"/>
  <c r="L11" i="5"/>
  <c r="O11" i="5" s="1"/>
  <c r="M10" i="5"/>
  <c r="L10" i="5"/>
  <c r="O10" i="5" s="1"/>
  <c r="M9" i="5"/>
  <c r="L9" i="5"/>
  <c r="O9" i="5" s="1"/>
  <c r="M8" i="5"/>
  <c r="L8" i="5"/>
  <c r="O8" i="5" s="1"/>
  <c r="M6" i="5"/>
  <c r="L6" i="5"/>
  <c r="O6" i="5" s="1"/>
  <c r="M5" i="5"/>
  <c r="L5" i="5"/>
  <c r="O5" i="5" s="1"/>
  <c r="M4" i="5"/>
  <c r="L4" i="5"/>
  <c r="O4" i="5" s="1"/>
  <c r="M3" i="5"/>
  <c r="L3" i="5"/>
  <c r="O3" i="5" s="1"/>
  <c r="Q34" i="4"/>
  <c r="Q35" i="4"/>
  <c r="Q36" i="4"/>
  <c r="Q33" i="4"/>
  <c r="M31" i="4"/>
  <c r="L31" i="4"/>
  <c r="O31" i="4" s="1"/>
  <c r="M30" i="4"/>
  <c r="L30" i="4"/>
  <c r="O30" i="4" s="1"/>
  <c r="M29" i="4"/>
  <c r="L29" i="4"/>
  <c r="O29" i="4" s="1"/>
  <c r="M28" i="4"/>
  <c r="L28" i="4"/>
  <c r="O28" i="4" s="1"/>
  <c r="M26" i="4"/>
  <c r="L26" i="4"/>
  <c r="O26" i="4" s="1"/>
  <c r="M25" i="4"/>
  <c r="L25" i="4"/>
  <c r="O25" i="4" s="1"/>
  <c r="M24" i="4"/>
  <c r="L24" i="4"/>
  <c r="O24" i="4" s="1"/>
  <c r="M23" i="4"/>
  <c r="L23" i="4"/>
  <c r="O23" i="4" s="1"/>
  <c r="M21" i="4"/>
  <c r="L21" i="4"/>
  <c r="O21" i="4" s="1"/>
  <c r="M20" i="4"/>
  <c r="L20" i="4"/>
  <c r="O20" i="4" s="1"/>
  <c r="M19" i="4"/>
  <c r="L19" i="4"/>
  <c r="O19" i="4" s="1"/>
  <c r="M18" i="4"/>
  <c r="L18" i="4"/>
  <c r="O18" i="4" s="1"/>
  <c r="M16" i="4"/>
  <c r="L16" i="4"/>
  <c r="O16" i="4" s="1"/>
  <c r="M15" i="4"/>
  <c r="L15" i="4"/>
  <c r="O15" i="4" s="1"/>
  <c r="M14" i="4"/>
  <c r="L14" i="4"/>
  <c r="O14" i="4" s="1"/>
  <c r="M13" i="4"/>
  <c r="L13" i="4"/>
  <c r="O13" i="4" s="1"/>
  <c r="M11" i="4"/>
  <c r="L11" i="4"/>
  <c r="O11" i="4" s="1"/>
  <c r="M10" i="4"/>
  <c r="L10" i="4"/>
  <c r="O10" i="4" s="1"/>
  <c r="M9" i="4"/>
  <c r="L9" i="4"/>
  <c r="O9" i="4" s="1"/>
  <c r="M8" i="4"/>
  <c r="L8" i="4"/>
  <c r="O8" i="4" s="1"/>
  <c r="M6" i="4"/>
  <c r="L6" i="4"/>
  <c r="O6" i="4" s="1"/>
  <c r="M5" i="4"/>
  <c r="L5" i="4"/>
  <c r="O5" i="4" s="1"/>
  <c r="M4" i="4"/>
  <c r="L4" i="4"/>
  <c r="O4" i="4" s="1"/>
  <c r="M3" i="4"/>
  <c r="L3" i="4"/>
  <c r="O3" i="4" s="1"/>
  <c r="Q22" i="2"/>
  <c r="Q21" i="2"/>
  <c r="M19" i="2"/>
  <c r="L19" i="2"/>
  <c r="O19" i="2" s="1"/>
  <c r="M18" i="2"/>
  <c r="L18" i="2"/>
  <c r="O18" i="2" s="1"/>
  <c r="Q40" i="1"/>
  <c r="Q41" i="1"/>
  <c r="Q42" i="1"/>
  <c r="Q43" i="1"/>
  <c r="Q39" i="1"/>
  <c r="M37" i="1"/>
  <c r="L37" i="1"/>
  <c r="O37" i="1" s="1"/>
  <c r="M36" i="1"/>
  <c r="L36" i="1"/>
  <c r="O36" i="1" s="1"/>
  <c r="M35" i="1"/>
  <c r="L35" i="1"/>
  <c r="O35" i="1" s="1"/>
  <c r="M34" i="1"/>
  <c r="L34" i="1"/>
  <c r="O34" i="1" s="1"/>
  <c r="M33" i="1"/>
  <c r="L33" i="1"/>
  <c r="O33" i="1" s="1"/>
  <c r="M16" i="2"/>
  <c r="L16" i="2"/>
  <c r="O16" i="2" s="1"/>
  <c r="M15" i="2"/>
  <c r="L15" i="2"/>
  <c r="O15" i="2" s="1"/>
  <c r="M13" i="2"/>
  <c r="L13" i="2"/>
  <c r="O13" i="2" s="1"/>
  <c r="M12" i="2"/>
  <c r="L12" i="2"/>
  <c r="O12" i="2" s="1"/>
  <c r="M10" i="2"/>
  <c r="L10" i="2"/>
  <c r="O10" i="2" s="1"/>
  <c r="M9" i="2"/>
  <c r="L9" i="2"/>
  <c r="O9" i="2" s="1"/>
  <c r="M7" i="2"/>
  <c r="L7" i="2"/>
  <c r="O7" i="2" s="1"/>
  <c r="M6" i="2"/>
  <c r="L6" i="2"/>
  <c r="O6" i="2" s="1"/>
  <c r="M4" i="2"/>
  <c r="L4" i="2"/>
  <c r="O4" i="2" s="1"/>
  <c r="M3" i="2"/>
  <c r="L3" i="2"/>
  <c r="O3" i="2" s="1"/>
  <c r="M31" i="1"/>
  <c r="L31" i="1"/>
  <c r="O31" i="1" s="1"/>
  <c r="M30" i="1"/>
  <c r="L30" i="1"/>
  <c r="O30" i="1" s="1"/>
  <c r="M29" i="1"/>
  <c r="L29" i="1"/>
  <c r="O29" i="1" s="1"/>
  <c r="M28" i="1"/>
  <c r="L28" i="1"/>
  <c r="O28" i="1" s="1"/>
  <c r="M27" i="1"/>
  <c r="L27" i="1"/>
  <c r="O27" i="1" s="1"/>
  <c r="M25" i="1"/>
  <c r="L25" i="1"/>
  <c r="O25" i="1" s="1"/>
  <c r="M24" i="1"/>
  <c r="L24" i="1"/>
  <c r="O24" i="1" s="1"/>
  <c r="M23" i="1"/>
  <c r="L23" i="1"/>
  <c r="O23" i="1" s="1"/>
  <c r="M22" i="1"/>
  <c r="L22" i="1"/>
  <c r="O22" i="1" s="1"/>
  <c r="M21" i="1"/>
  <c r="L21" i="1"/>
  <c r="O21" i="1" s="1"/>
  <c r="O19" i="1"/>
  <c r="O18" i="1"/>
  <c r="O17" i="1"/>
  <c r="O16" i="1"/>
  <c r="O4" i="1"/>
  <c r="O5" i="1"/>
  <c r="O6" i="1"/>
  <c r="O7" i="1"/>
  <c r="O3" i="1"/>
  <c r="M19" i="1"/>
  <c r="L19" i="1"/>
  <c r="M18" i="1"/>
  <c r="L18" i="1"/>
  <c r="M17" i="1"/>
  <c r="L17" i="1"/>
  <c r="M16" i="1"/>
  <c r="L16" i="1"/>
  <c r="M15" i="1"/>
  <c r="L15" i="1"/>
  <c r="O15" i="1" s="1"/>
  <c r="M13" i="1"/>
  <c r="L13" i="1"/>
  <c r="O13" i="1" s="1"/>
  <c r="M12" i="1"/>
  <c r="L12" i="1"/>
  <c r="O12" i="1" s="1"/>
  <c r="M11" i="1"/>
  <c r="L11" i="1"/>
  <c r="O11" i="1" s="1"/>
  <c r="M10" i="1"/>
  <c r="L10" i="1"/>
  <c r="O10" i="1" s="1"/>
  <c r="M9" i="1"/>
  <c r="L9" i="1"/>
  <c r="O9" i="1" s="1"/>
  <c r="M4" i="1"/>
  <c r="M5" i="1"/>
  <c r="M6" i="1"/>
  <c r="M7" i="1"/>
  <c r="M3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<sst xmlns="http://schemas.openxmlformats.org/spreadsheetml/2006/main" count="195" uniqueCount="30">
  <si>
    <t>t_manada</t>
  </si>
  <si>
    <t>O7</t>
  </si>
  <si>
    <t>parametro:</t>
  </si>
  <si>
    <t>min</t>
  </si>
  <si>
    <t>avg</t>
  </si>
  <si>
    <t>O8</t>
  </si>
  <si>
    <t>O9</t>
  </si>
  <si>
    <t>gap-min</t>
  </si>
  <si>
    <t>best</t>
  </si>
  <si>
    <t>vC10R-a</t>
  </si>
  <si>
    <t>MB12</t>
  </si>
  <si>
    <t>n_lideres</t>
  </si>
  <si>
    <t>Garment</t>
  </si>
  <si>
    <t>theta_1</t>
  </si>
  <si>
    <t>theta_2</t>
  </si>
  <si>
    <t>theta_3</t>
  </si>
  <si>
    <t>gap-avg</t>
  </si>
  <si>
    <t>Instance</t>
  </si>
  <si>
    <t>Value</t>
  </si>
  <si>
    <t>Parameter</t>
  </si>
  <si>
    <t>OPT-FBS</t>
  </si>
  <si>
    <t>M</t>
  </si>
  <si>
    <t>l</t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</si>
  <si>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1</t>
    </r>
  </si>
  <si>
    <r>
      <t>θ</t>
    </r>
    <r>
      <rPr>
        <vertAlign val="subscript"/>
        <sz val="11"/>
        <color theme="1"/>
        <rFont val="Calibri"/>
        <family val="2"/>
      </rPr>
      <t>2</t>
    </r>
  </si>
  <si>
    <r>
      <t>θ</t>
    </r>
    <r>
      <rPr>
        <vertAlign val="subscript"/>
        <sz val="11"/>
        <color theme="1"/>
        <rFont val="Calibri"/>
        <family val="2"/>
      </rPr>
      <t>3</t>
    </r>
  </si>
  <si>
    <t>Sets of parameters</t>
  </si>
  <si>
    <t>θ1</t>
  </si>
  <si>
    <t>θ2</t>
  </si>
  <si>
    <t>θ3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</si>
</sst>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2" fillId="0" borderId="0" xfId="1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166" fontId="0" fillId="0" borderId="0" xfId="0" applyNumberFormat="1" applyFont="1" applyAlignment="1">
      <alignment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B46-B656-441B-9C88-8BF5D9BC1FCA}">
  <dimension ref="A1:U31"/>
  <sheetViews>
    <sheetView tabSelected="1" topLeftCell="A10" workbookViewId="0">
      <selection activeCell="J31" sqref="J31"/>
    </sheetView>
  </sheetViews>
  <sheetFormatPr defaultRowHeight="14.5" x14ac:dyDescent="0.35"/>
  <cols>
    <col min="1" max="4" width="8.7265625" style="2"/>
    <col min="5" max="5" width="1.26953125" style="2" customWidth="1"/>
    <col min="6" max="7" width="8.7265625" style="2"/>
    <col min="8" max="8" width="1.26953125" style="2" customWidth="1"/>
    <col min="9" max="10" width="8.7265625" style="2"/>
    <col min="11" max="11" width="1.26953125" style="2" customWidth="1"/>
    <col min="12" max="13" width="9.36328125" style="2" bestFit="1" customWidth="1"/>
    <col min="14" max="14" width="1.26953125" style="2" customWidth="1"/>
    <col min="15" max="16" width="8.7265625" style="2"/>
    <col min="17" max="17" width="1.26953125" style="2" customWidth="1"/>
    <col min="18" max="19" width="8.7265625" style="2"/>
    <col min="20" max="20" width="1.26953125" style="2" customWidth="1"/>
    <col min="21" max="16384" width="8.7265625" style="2"/>
  </cols>
  <sheetData>
    <row r="1" spans="1:21" x14ac:dyDescent="0.35">
      <c r="B1" s="1" t="s">
        <v>17</v>
      </c>
      <c r="C1" s="14" t="s">
        <v>1</v>
      </c>
      <c r="D1" s="14"/>
      <c r="F1" s="14" t="s">
        <v>5</v>
      </c>
      <c r="G1" s="14"/>
      <c r="I1" s="14" t="s">
        <v>6</v>
      </c>
      <c r="J1" s="14"/>
      <c r="L1" s="14" t="s">
        <v>9</v>
      </c>
      <c r="M1" s="14"/>
      <c r="O1" s="14" t="s">
        <v>10</v>
      </c>
      <c r="P1" s="14"/>
      <c r="R1" s="14" t="s">
        <v>12</v>
      </c>
      <c r="S1" s="14"/>
    </row>
    <row r="2" spans="1:21" x14ac:dyDescent="0.35">
      <c r="B2" s="6" t="s">
        <v>20</v>
      </c>
      <c r="C2" s="14">
        <v>134.19</v>
      </c>
      <c r="D2" s="14"/>
      <c r="F2" s="16">
        <v>245.5</v>
      </c>
      <c r="G2" s="16"/>
      <c r="I2" s="14">
        <v>254.39</v>
      </c>
      <c r="J2" s="14"/>
      <c r="L2" s="14">
        <v>20140.349999999999</v>
      </c>
      <c r="M2" s="14"/>
      <c r="O2" s="16">
        <v>125</v>
      </c>
      <c r="P2" s="16"/>
      <c r="R2" s="16">
        <v>8585.08</v>
      </c>
      <c r="S2" s="16"/>
    </row>
    <row r="3" spans="1:21" x14ac:dyDescent="0.35">
      <c r="A3" s="1" t="s">
        <v>19</v>
      </c>
      <c r="B3" s="6" t="s">
        <v>18</v>
      </c>
      <c r="C3" s="4" t="s">
        <v>3</v>
      </c>
      <c r="D3" s="4" t="s">
        <v>4</v>
      </c>
      <c r="F3" s="4" t="s">
        <v>3</v>
      </c>
      <c r="G3" s="4" t="s">
        <v>4</v>
      </c>
      <c r="I3" s="4" t="s">
        <v>3</v>
      </c>
      <c r="J3" s="4" t="s">
        <v>4</v>
      </c>
      <c r="L3" s="4" t="s">
        <v>3</v>
      </c>
      <c r="M3" s="4" t="s">
        <v>4</v>
      </c>
      <c r="O3" s="4" t="s">
        <v>3</v>
      </c>
      <c r="P3" s="4" t="s">
        <v>4</v>
      </c>
      <c r="R3" s="4" t="s">
        <v>3</v>
      </c>
      <c r="S3" s="4" t="s">
        <v>4</v>
      </c>
      <c r="U3" s="4" t="s">
        <v>4</v>
      </c>
    </row>
    <row r="4" spans="1:21" x14ac:dyDescent="0.35">
      <c r="A4" s="13" t="s">
        <v>21</v>
      </c>
      <c r="B4" s="3">
        <v>6</v>
      </c>
      <c r="C4" s="15">
        <v>7.7502049333034659E-3</v>
      </c>
      <c r="D4" s="15">
        <v>8.9894925106192625E-2</v>
      </c>
      <c r="E4" s="19"/>
      <c r="F4" s="20">
        <v>2.0162932790223985E-2</v>
      </c>
      <c r="G4" s="20">
        <v>0.22174745417515285</v>
      </c>
      <c r="H4" s="21"/>
      <c r="I4" s="20">
        <v>5.3618459845119648E-2</v>
      </c>
      <c r="J4" s="20">
        <v>0.30988246393333058</v>
      </c>
      <c r="K4" s="22"/>
      <c r="L4" s="20">
        <v>0.31452531857688681</v>
      </c>
      <c r="M4" s="20">
        <v>1.1000653911178302</v>
      </c>
      <c r="N4" s="22"/>
      <c r="O4" s="20">
        <v>0.23200000000000001</v>
      </c>
      <c r="P4" s="20">
        <v>1.610984</v>
      </c>
      <c r="Q4" s="17"/>
      <c r="R4" s="15">
        <v>0.14903297348423089</v>
      </c>
      <c r="S4" s="15">
        <v>2.3745771734217973</v>
      </c>
      <c r="T4" s="17"/>
      <c r="U4" s="15">
        <f>+(D4+G4+J4+M4+P4+S4)/5</f>
        <v>1.1414302815508608</v>
      </c>
    </row>
    <row r="5" spans="1:21" x14ac:dyDescent="0.35">
      <c r="A5" s="13"/>
      <c r="B5" s="3">
        <v>8</v>
      </c>
      <c r="C5" s="15">
        <v>3.5024964602429307E-2</v>
      </c>
      <c r="D5" s="20">
        <v>0.3014531634249944</v>
      </c>
      <c r="E5" s="17"/>
      <c r="F5" s="20">
        <v>4.9979633401221919E-2</v>
      </c>
      <c r="G5" s="20">
        <v>0.17541344195519334</v>
      </c>
      <c r="H5" s="22"/>
      <c r="I5" s="20">
        <v>1.4072880223279379E-2</v>
      </c>
      <c r="J5" s="20">
        <v>5.6157867840717239E-2</v>
      </c>
      <c r="K5" s="22"/>
      <c r="L5" s="20">
        <v>0.27559848761317463</v>
      </c>
      <c r="M5" s="20">
        <v>0.52165012028092861</v>
      </c>
      <c r="N5" s="22"/>
      <c r="O5" s="20">
        <v>0.31535999999999992</v>
      </c>
      <c r="P5" s="20">
        <v>1.6191759999999999</v>
      </c>
      <c r="Q5" s="17"/>
      <c r="R5" s="15">
        <v>0.1190553844576871</v>
      </c>
      <c r="S5" s="15">
        <v>0.55929566177601142</v>
      </c>
      <c r="T5" s="17"/>
      <c r="U5" s="15">
        <f t="shared" ref="U5:U14" si="0">+(D5+G5+J5+M5+P5+S5)/5</f>
        <v>0.6466292510555689</v>
      </c>
    </row>
    <row r="6" spans="1:21" x14ac:dyDescent="0.35">
      <c r="A6" s="13"/>
      <c r="B6" s="24">
        <v>10</v>
      </c>
      <c r="C6" s="20">
        <v>0</v>
      </c>
      <c r="D6" s="20">
        <v>3.2796780684104708E-2</v>
      </c>
      <c r="E6" s="17"/>
      <c r="F6" s="20">
        <v>6.2240325865580336E-2</v>
      </c>
      <c r="G6" s="20">
        <v>0.154427698574338</v>
      </c>
      <c r="H6" s="22"/>
      <c r="I6" s="20">
        <v>2.2288611973741171E-2</v>
      </c>
      <c r="J6" s="20">
        <v>0.21546051338496025</v>
      </c>
      <c r="K6" s="22"/>
      <c r="L6" s="20">
        <v>0.23631019321908522</v>
      </c>
      <c r="M6" s="20">
        <v>0.36736978255094882</v>
      </c>
      <c r="N6" s="22"/>
      <c r="O6" s="20">
        <v>0.30303999999999998</v>
      </c>
      <c r="P6" s="20">
        <v>0.63759200000000005</v>
      </c>
      <c r="Q6" s="17"/>
      <c r="R6" s="15">
        <v>0.10835892035950748</v>
      </c>
      <c r="S6" s="15">
        <v>0.44775203026646238</v>
      </c>
      <c r="T6" s="17"/>
      <c r="U6" s="23">
        <f t="shared" si="0"/>
        <v>0.3710797610921629</v>
      </c>
    </row>
    <row r="7" spans="1:21" x14ac:dyDescent="0.35">
      <c r="A7" s="13"/>
      <c r="B7" s="3">
        <v>12</v>
      </c>
      <c r="C7" s="20">
        <v>0</v>
      </c>
      <c r="D7" s="20">
        <v>4.0569341977792807E-2</v>
      </c>
      <c r="E7" s="17"/>
      <c r="F7" s="20">
        <v>2.37474541751528E-2</v>
      </c>
      <c r="G7" s="20">
        <v>0.11289613034623198</v>
      </c>
      <c r="H7" s="22"/>
      <c r="I7" s="20">
        <v>1.9576241204449934E-2</v>
      </c>
      <c r="J7" s="20">
        <v>3.8991312551593944E-2</v>
      </c>
      <c r="K7" s="22"/>
      <c r="L7" s="20">
        <v>0.15606382212821526</v>
      </c>
      <c r="M7" s="20">
        <v>0.37728073245996219</v>
      </c>
      <c r="N7" s="22"/>
      <c r="O7" s="20">
        <v>0.14399999999999999</v>
      </c>
      <c r="P7" s="20">
        <v>0.38770399999999994</v>
      </c>
      <c r="Q7" s="17"/>
      <c r="R7" s="15">
        <v>0.17386442525870457</v>
      </c>
      <c r="S7" s="15">
        <v>0.9894666095132485</v>
      </c>
      <c r="T7" s="17"/>
      <c r="U7" s="15">
        <f t="shared" si="0"/>
        <v>0.38938162536976584</v>
      </c>
    </row>
    <row r="8" spans="1:21" x14ac:dyDescent="0.35">
      <c r="A8" s="13"/>
      <c r="B8" s="24">
        <v>15</v>
      </c>
      <c r="C8" s="20">
        <v>0</v>
      </c>
      <c r="D8" s="20">
        <v>2.034428794992189E-2</v>
      </c>
      <c r="E8" s="17"/>
      <c r="F8" s="20">
        <v>3.2464358452138485E-2</v>
      </c>
      <c r="G8" s="20">
        <v>0.17426883910386973</v>
      </c>
      <c r="H8" s="22"/>
      <c r="I8" s="20">
        <v>4.0410393490310274E-2</v>
      </c>
      <c r="J8" s="20">
        <v>5.9349817209795812E-2</v>
      </c>
      <c r="K8" s="22"/>
      <c r="L8" s="20">
        <v>0.23606491446275762</v>
      </c>
      <c r="M8" s="20">
        <v>0.38643593582038077</v>
      </c>
      <c r="N8" s="22"/>
      <c r="O8" s="20">
        <v>0.34</v>
      </c>
      <c r="P8" s="20">
        <v>0.46420000000000006</v>
      </c>
      <c r="Q8" s="17"/>
      <c r="R8" s="15">
        <v>6.6708755189235358E-2</v>
      </c>
      <c r="S8" s="15">
        <v>0.25446868287773672</v>
      </c>
      <c r="T8" s="17"/>
      <c r="U8" s="23">
        <f t="shared" si="0"/>
        <v>0.27181351259234099</v>
      </c>
    </row>
    <row r="9" spans="1:21" x14ac:dyDescent="0.35">
      <c r="A9" s="13" t="s">
        <v>22</v>
      </c>
      <c r="B9" s="24">
        <v>1</v>
      </c>
      <c r="C9" s="20">
        <v>0</v>
      </c>
      <c r="D9" s="15">
        <v>6.5869289812951981E-2</v>
      </c>
      <c r="E9" s="17"/>
      <c r="F9" s="15">
        <v>7.4704684317718845E-2</v>
      </c>
      <c r="G9" s="15">
        <v>9.5910386965376751E-2</v>
      </c>
      <c r="H9" s="17"/>
      <c r="I9" s="15">
        <v>1.9576241204449934E-2</v>
      </c>
      <c r="J9" s="15">
        <v>5.8610794449467457E-2</v>
      </c>
      <c r="K9" s="17"/>
      <c r="L9" s="15">
        <v>0.24904631746717418</v>
      </c>
      <c r="M9" s="15">
        <v>0.41682691710918651</v>
      </c>
      <c r="N9" s="17"/>
      <c r="O9" s="15">
        <v>0.25424000000000002</v>
      </c>
      <c r="P9" s="15">
        <v>3.5970480000000005</v>
      </c>
      <c r="Q9" s="17"/>
      <c r="R9" s="15">
        <v>0.14235277947322572</v>
      </c>
      <c r="S9" s="15">
        <v>0.68028230371761222</v>
      </c>
      <c r="T9" s="17"/>
      <c r="U9" s="23">
        <f t="shared" si="0"/>
        <v>0.98290953841091899</v>
      </c>
    </row>
    <row r="10" spans="1:21" x14ac:dyDescent="0.35">
      <c r="A10" s="13"/>
      <c r="B10" s="3">
        <v>3</v>
      </c>
      <c r="C10" s="20">
        <v>0</v>
      </c>
      <c r="D10" s="15">
        <v>3.1276548177956651E-2</v>
      </c>
      <c r="E10" s="17"/>
      <c r="F10" s="15">
        <v>2.0162932790223985E-2</v>
      </c>
      <c r="G10" s="15">
        <v>0.16668024439918516</v>
      </c>
      <c r="H10" s="17"/>
      <c r="I10" s="15">
        <v>2.6258893824442815E-2</v>
      </c>
      <c r="J10" s="15">
        <v>5.9770431227642758E-2</v>
      </c>
      <c r="K10" s="17"/>
      <c r="L10" s="15">
        <v>0.20313450362084079</v>
      </c>
      <c r="M10" s="15">
        <v>0.33934132227096342</v>
      </c>
      <c r="N10" s="17"/>
      <c r="O10" s="15">
        <v>0.38600000000000001</v>
      </c>
      <c r="P10" s="15">
        <v>17.956311999999997</v>
      </c>
      <c r="Q10" s="17"/>
      <c r="R10" s="15">
        <v>8.4250816532868561E-2</v>
      </c>
      <c r="S10" s="15">
        <v>2.1336620043144618</v>
      </c>
      <c r="T10" s="17"/>
      <c r="U10" s="15">
        <f t="shared" si="0"/>
        <v>4.1374085100780409</v>
      </c>
    </row>
    <row r="11" spans="1:21" ht="14.5" customHeight="1" x14ac:dyDescent="0.35">
      <c r="A11" s="18" t="s">
        <v>23</v>
      </c>
      <c r="B11" s="3">
        <v>0.2</v>
      </c>
      <c r="C11" s="15">
        <v>0</v>
      </c>
      <c r="D11" s="15">
        <v>3.0024591996422954E-2</v>
      </c>
      <c r="E11" s="17"/>
      <c r="F11" s="15">
        <v>2.0162932790223985E-2</v>
      </c>
      <c r="G11" s="15">
        <v>0.195645621181263</v>
      </c>
      <c r="H11" s="17"/>
      <c r="I11" s="15">
        <v>2.2288611973741171E-2</v>
      </c>
      <c r="J11" s="15">
        <v>1.0742835803294153</v>
      </c>
      <c r="K11" s="17"/>
      <c r="L11" s="15">
        <v>8.0216083633104784E-2</v>
      </c>
      <c r="M11" s="15">
        <v>0.25431722884656927</v>
      </c>
      <c r="N11" s="17"/>
      <c r="O11" s="15">
        <v>0.224</v>
      </c>
      <c r="P11" s="15">
        <v>0.67459999999999987</v>
      </c>
      <c r="Q11" s="17"/>
      <c r="R11" s="15">
        <v>0.16576316120525378</v>
      </c>
      <c r="S11" s="15">
        <v>0.87076754089653241</v>
      </c>
      <c r="T11" s="17"/>
      <c r="U11" s="15">
        <f t="shared" si="0"/>
        <v>0.61992771265004054</v>
      </c>
    </row>
    <row r="12" spans="1:21" x14ac:dyDescent="0.35">
      <c r="A12" s="18"/>
      <c r="B12" s="24">
        <v>0.4</v>
      </c>
      <c r="C12" s="15">
        <v>0</v>
      </c>
      <c r="D12" s="15">
        <v>4.6650272002384821E-2</v>
      </c>
      <c r="E12" s="17"/>
      <c r="F12" s="15">
        <v>6.2240325865580336E-2</v>
      </c>
      <c r="G12" s="15">
        <v>0.19824439918533598</v>
      </c>
      <c r="H12" s="17"/>
      <c r="I12" s="15">
        <v>3.42780769684344E-2</v>
      </c>
      <c r="J12" s="15">
        <v>0.1979205157435438</v>
      </c>
      <c r="K12" s="17"/>
      <c r="L12" s="15">
        <v>0.15824749818151124</v>
      </c>
      <c r="M12" s="15">
        <v>0.76936964849170963</v>
      </c>
      <c r="N12" s="17"/>
      <c r="O12" s="15">
        <v>0.28927999999999998</v>
      </c>
      <c r="P12" s="15">
        <v>0.68572</v>
      </c>
      <c r="Q12" s="17"/>
      <c r="R12" s="15">
        <v>0.14125319740759551</v>
      </c>
      <c r="S12" s="15">
        <v>0.51524202453558943</v>
      </c>
      <c r="T12" s="17"/>
      <c r="U12" s="23">
        <f t="shared" si="0"/>
        <v>0.48262937199171274</v>
      </c>
    </row>
    <row r="13" spans="1:21" x14ac:dyDescent="0.35">
      <c r="A13" s="18"/>
      <c r="B13" s="24">
        <v>0.6</v>
      </c>
      <c r="C13" s="15">
        <v>0</v>
      </c>
      <c r="D13" s="15">
        <v>6.1889857664505818E-2</v>
      </c>
      <c r="E13" s="17"/>
      <c r="F13" s="15">
        <v>9.5723014256618912E-3</v>
      </c>
      <c r="G13" s="15">
        <v>0.12844399185336056</v>
      </c>
      <c r="H13" s="17"/>
      <c r="I13" s="15">
        <v>3.4592554738786946E-2</v>
      </c>
      <c r="J13" s="15">
        <v>7.4464405047368148E-2</v>
      </c>
      <c r="K13" s="17"/>
      <c r="L13" s="15">
        <v>0.25921396599363966</v>
      </c>
      <c r="M13" s="15">
        <v>0.53044808059442861</v>
      </c>
      <c r="N13" s="17"/>
      <c r="O13" s="15">
        <v>0.40600000000000003</v>
      </c>
      <c r="P13" s="15">
        <v>0.89935999999999994</v>
      </c>
      <c r="Q13" s="17"/>
      <c r="R13" s="15">
        <v>0.18725626319149041</v>
      </c>
      <c r="S13" s="15">
        <v>0.74054673922665859</v>
      </c>
      <c r="T13" s="17"/>
      <c r="U13" s="23">
        <f t="shared" si="0"/>
        <v>0.48703061487726435</v>
      </c>
    </row>
    <row r="14" spans="1:21" x14ac:dyDescent="0.35">
      <c r="A14" s="18"/>
      <c r="B14" s="3">
        <v>0.8</v>
      </c>
      <c r="C14" s="15">
        <v>2.2654445189656397E-2</v>
      </c>
      <c r="D14" s="15">
        <v>7.0213875847678853E-2</v>
      </c>
      <c r="E14" s="17"/>
      <c r="F14" s="15">
        <v>0.11405295315682282</v>
      </c>
      <c r="G14" s="15">
        <v>0.30488391038696533</v>
      </c>
      <c r="H14" s="17"/>
      <c r="I14" s="15">
        <v>0.11616022642399471</v>
      </c>
      <c r="J14" s="15">
        <v>0.34030032627068685</v>
      </c>
      <c r="K14" s="17"/>
      <c r="L14" s="15">
        <v>0.74091463157293691</v>
      </c>
      <c r="M14" s="15">
        <v>1.5954043996256275</v>
      </c>
      <c r="N14" s="17"/>
      <c r="O14" s="15">
        <v>0.92735999999999985</v>
      </c>
      <c r="P14" s="15">
        <v>2.436048</v>
      </c>
      <c r="Q14" s="17"/>
      <c r="R14" s="15">
        <v>0.39493633140285234</v>
      </c>
      <c r="S14" s="15">
        <v>0.62457868767676028</v>
      </c>
      <c r="T14" s="17"/>
      <c r="U14" s="15">
        <f t="shared" si="0"/>
        <v>1.0742858399615438</v>
      </c>
    </row>
    <row r="15" spans="1:21" x14ac:dyDescent="0.35">
      <c r="A15" s="18" t="s">
        <v>24</v>
      </c>
      <c r="B15" s="24">
        <v>0.2</v>
      </c>
      <c r="C15" s="15">
        <v>7.7502049333034659E-3</v>
      </c>
      <c r="D15" s="15">
        <v>6.7635442283329766E-2</v>
      </c>
      <c r="E15" s="17"/>
      <c r="F15" s="15">
        <v>6.9083503054989739E-2</v>
      </c>
      <c r="G15" s="15">
        <v>0.36145010183299386</v>
      </c>
      <c r="H15" s="17"/>
      <c r="I15" s="15">
        <v>2.2288611973741171E-2</v>
      </c>
      <c r="J15" s="15">
        <v>4.4915287550611444E-2</v>
      </c>
      <c r="K15" s="17"/>
      <c r="L15" s="15">
        <v>3.5464626980166704E-2</v>
      </c>
      <c r="M15" s="15">
        <v>0.22932957967463319</v>
      </c>
      <c r="N15" s="17"/>
      <c r="O15" s="15">
        <v>4.8000000000000001E-2</v>
      </c>
      <c r="P15" s="15">
        <v>0.34200800000000003</v>
      </c>
      <c r="Q15" s="17"/>
      <c r="R15" s="15">
        <v>9.5346810979047306E-2</v>
      </c>
      <c r="S15" s="15">
        <v>0.31933447329553138</v>
      </c>
      <c r="T15" s="17"/>
      <c r="U15" s="23">
        <f t="shared" ref="U15:U22" si="1">+(D15+G15+J15+M15+P15+S15)/5</f>
        <v>0.27293457692741996</v>
      </c>
    </row>
    <row r="16" spans="1:21" x14ac:dyDescent="0.35">
      <c r="A16" s="18"/>
      <c r="B16" s="24">
        <v>0.4</v>
      </c>
      <c r="C16" s="15">
        <v>0</v>
      </c>
      <c r="D16" s="15">
        <v>7.788955957970041E-2</v>
      </c>
      <c r="E16" s="17"/>
      <c r="F16" s="15">
        <v>4.2036659877800378E-2</v>
      </c>
      <c r="G16" s="15">
        <v>0.12588594704684331</v>
      </c>
      <c r="H16" s="17"/>
      <c r="I16" s="15">
        <v>3.0071936789968296E-2</v>
      </c>
      <c r="J16" s="15">
        <v>5.5438499941035453E-2</v>
      </c>
      <c r="K16" s="17"/>
      <c r="L16" s="15">
        <v>0.18617054817815981</v>
      </c>
      <c r="M16" s="15">
        <v>0.31192104407321664</v>
      </c>
      <c r="N16" s="17"/>
      <c r="O16" s="15">
        <v>0.25848000000000004</v>
      </c>
      <c r="P16" s="15">
        <v>0.51358400000000004</v>
      </c>
      <c r="Q16" s="17"/>
      <c r="R16" s="15">
        <v>8.4549008279480281E-2</v>
      </c>
      <c r="S16" s="15">
        <v>0.36745283678195206</v>
      </c>
      <c r="T16" s="17"/>
      <c r="U16" s="23">
        <f t="shared" si="1"/>
        <v>0.29043437748454959</v>
      </c>
    </row>
    <row r="17" spans="1:21" x14ac:dyDescent="0.35">
      <c r="A17" s="18"/>
      <c r="B17" s="3">
        <v>0.6</v>
      </c>
      <c r="C17" s="15">
        <v>1.9151948729413469E-2</v>
      </c>
      <c r="D17" s="15">
        <v>0.21164021164021146</v>
      </c>
      <c r="E17" s="17"/>
      <c r="F17" s="15">
        <v>7.4704684317718845E-2</v>
      </c>
      <c r="G17" s="15">
        <v>0.22076985743380861</v>
      </c>
      <c r="H17" s="17"/>
      <c r="I17" s="15">
        <v>3.0032627068674031E-2</v>
      </c>
      <c r="J17" s="15">
        <v>0.30915130311726086</v>
      </c>
      <c r="K17" s="17"/>
      <c r="L17" s="15">
        <v>0.3429384295704892</v>
      </c>
      <c r="M17" s="15">
        <v>1.1723183559372108</v>
      </c>
      <c r="N17" s="17"/>
      <c r="O17" s="15">
        <v>0.91200000000000003</v>
      </c>
      <c r="P17" s="15">
        <v>6.0677520000000005</v>
      </c>
      <c r="Q17" s="17"/>
      <c r="R17" s="15">
        <v>0.44528530893130869</v>
      </c>
      <c r="S17" s="15">
        <v>3.2619184678535316</v>
      </c>
      <c r="T17" s="17"/>
      <c r="U17" s="15">
        <f t="shared" si="1"/>
        <v>2.2487100391964048</v>
      </c>
    </row>
    <row r="18" spans="1:21" x14ac:dyDescent="0.35">
      <c r="A18" s="18"/>
      <c r="B18" s="3">
        <v>0.8</v>
      </c>
      <c r="C18" s="15">
        <v>4.1731872717788172E-2</v>
      </c>
      <c r="D18" s="15">
        <v>0.4893360160965794</v>
      </c>
      <c r="E18" s="17"/>
      <c r="F18" s="15">
        <v>0.10859470468431782</v>
      </c>
      <c r="G18" s="15">
        <v>0.44872505091649662</v>
      </c>
      <c r="H18" s="17"/>
      <c r="I18" s="15">
        <v>8.3100750815676666E-2</v>
      </c>
      <c r="J18" s="15">
        <v>0.62589331341640797</v>
      </c>
      <c r="K18" s="17"/>
      <c r="L18" s="15">
        <v>0.7414483859515848</v>
      </c>
      <c r="M18" s="15">
        <v>4.1132298098096616</v>
      </c>
      <c r="N18" s="17"/>
      <c r="O18" s="15">
        <v>0.76400000000000001</v>
      </c>
      <c r="P18" s="15">
        <v>3.7098880000000007</v>
      </c>
      <c r="Q18" s="17"/>
      <c r="R18" s="15">
        <v>1.0356047934323269</v>
      </c>
      <c r="S18" s="15">
        <v>8.8697037185442653</v>
      </c>
      <c r="T18" s="17"/>
      <c r="U18" s="15">
        <f t="shared" si="1"/>
        <v>3.6513551817566823</v>
      </c>
    </row>
    <row r="19" spans="1:21" x14ac:dyDescent="0.35">
      <c r="A19" s="18" t="s">
        <v>25</v>
      </c>
      <c r="B19" s="3">
        <v>0.2</v>
      </c>
      <c r="C19" s="15">
        <v>0</v>
      </c>
      <c r="D19" s="15">
        <v>5.5309635591325922E-2</v>
      </c>
      <c r="E19" s="17"/>
      <c r="F19" s="15">
        <v>5.0875763747454214E-2</v>
      </c>
      <c r="G19" s="15">
        <v>0.16775152749490832</v>
      </c>
      <c r="H19" s="17"/>
      <c r="I19" s="15">
        <v>4.5206179488187651E-3</v>
      </c>
      <c r="J19" s="15">
        <v>0.21170250402924651</v>
      </c>
      <c r="K19" s="17"/>
      <c r="L19" s="15">
        <v>0.20218814469460578</v>
      </c>
      <c r="M19" s="15">
        <v>0.45048010585714776</v>
      </c>
      <c r="N19" s="17"/>
      <c r="O19" s="15">
        <v>0.23599999999999999</v>
      </c>
      <c r="P19" s="15">
        <v>0.76250399999999963</v>
      </c>
      <c r="Q19" s="17"/>
      <c r="R19" s="15">
        <v>7.6245067023254259E-2</v>
      </c>
      <c r="S19" s="15">
        <v>0.96994320379076293</v>
      </c>
      <c r="T19" s="17"/>
      <c r="U19" s="15">
        <f t="shared" si="1"/>
        <v>0.5235381953526782</v>
      </c>
    </row>
    <row r="20" spans="1:21" x14ac:dyDescent="0.35">
      <c r="A20" s="18"/>
      <c r="B20" s="24">
        <v>0.4</v>
      </c>
      <c r="C20" s="15">
        <v>0</v>
      </c>
      <c r="D20" s="15">
        <v>6.9640062597809277E-2</v>
      </c>
      <c r="E20" s="17"/>
      <c r="F20" s="15">
        <v>4.0733197555971098E-5</v>
      </c>
      <c r="G20" s="15">
        <v>9.8354378818737098E-2</v>
      </c>
      <c r="H20" s="17"/>
      <c r="I20" s="15">
        <v>1.4072880223279379E-2</v>
      </c>
      <c r="J20" s="15">
        <v>0.17394944769841572</v>
      </c>
      <c r="K20" s="17"/>
      <c r="L20" s="15">
        <v>0.19586253466300246</v>
      </c>
      <c r="M20" s="15">
        <v>0.42069601570975701</v>
      </c>
      <c r="N20" s="17"/>
      <c r="O20" s="15">
        <v>0.34864000000000012</v>
      </c>
      <c r="P20" s="15">
        <v>0.79463199999999956</v>
      </c>
      <c r="Q20" s="17"/>
      <c r="R20" s="15">
        <v>0.14187870118857376</v>
      </c>
      <c r="S20" s="15">
        <v>0.50877557343670654</v>
      </c>
      <c r="T20" s="17"/>
      <c r="U20" s="23">
        <f t="shared" si="1"/>
        <v>0.41320949565228504</v>
      </c>
    </row>
    <row r="21" spans="1:21" x14ac:dyDescent="0.35">
      <c r="A21" s="18"/>
      <c r="B21" s="24">
        <v>0.6</v>
      </c>
      <c r="C21" s="15">
        <v>0</v>
      </c>
      <c r="D21" s="15">
        <v>6.1390565615917728E-2</v>
      </c>
      <c r="E21" s="17"/>
      <c r="F21" s="15">
        <v>6.2240325865580336E-2</v>
      </c>
      <c r="G21" s="15">
        <v>0.26875763747454134</v>
      </c>
      <c r="H21" s="17"/>
      <c r="I21" s="15">
        <v>2.2721018907976061E-2</v>
      </c>
      <c r="J21" s="15">
        <v>6.5643303588977825E-2</v>
      </c>
      <c r="K21" s="17"/>
      <c r="L21" s="15">
        <v>8.5392259816736149E-2</v>
      </c>
      <c r="M21" s="15">
        <v>0.63564590486262629</v>
      </c>
      <c r="N21" s="17"/>
      <c r="O21" s="15">
        <v>0.28983999999999993</v>
      </c>
      <c r="P21" s="15">
        <v>0.83172000000000001</v>
      </c>
      <c r="Q21" s="17"/>
      <c r="R21" s="15">
        <v>0.1299708331197845</v>
      </c>
      <c r="S21" s="15">
        <v>0.49170106743326791</v>
      </c>
      <c r="T21" s="17"/>
      <c r="U21" s="23">
        <f t="shared" si="1"/>
        <v>0.4709716957950662</v>
      </c>
    </row>
    <row r="22" spans="1:21" x14ac:dyDescent="0.35">
      <c r="A22" s="18"/>
      <c r="B22" s="3">
        <v>0.8</v>
      </c>
      <c r="C22" s="15">
        <v>0</v>
      </c>
      <c r="D22" s="15">
        <v>4.1821298159326503E-2</v>
      </c>
      <c r="E22" s="17"/>
      <c r="F22" s="15">
        <v>9.5723014256618912E-3</v>
      </c>
      <c r="G22" s="15">
        <v>0.17295315682281051</v>
      </c>
      <c r="H22" s="17"/>
      <c r="I22" s="15">
        <v>2.7752663233617685E-2</v>
      </c>
      <c r="J22" s="15">
        <v>6.9031801564527054E-2</v>
      </c>
      <c r="K22" s="17"/>
      <c r="L22" s="15">
        <v>0.18661344018351236</v>
      </c>
      <c r="M22" s="15">
        <v>0.36068042511674325</v>
      </c>
      <c r="N22" s="17"/>
      <c r="O22" s="15">
        <v>0.31535999999999992</v>
      </c>
      <c r="P22" s="15">
        <v>0.52039200000000008</v>
      </c>
      <c r="Q22" s="17"/>
      <c r="R22" s="15">
        <v>0.16686740251692467</v>
      </c>
      <c r="S22" s="15">
        <v>1.245889147218197</v>
      </c>
      <c r="T22" s="17"/>
      <c r="U22" s="15">
        <f t="shared" si="1"/>
        <v>0.48215356577632085</v>
      </c>
    </row>
    <row r="23" spans="1:21" x14ac:dyDescent="0.35">
      <c r="A23" s="3"/>
      <c r="B23" s="3"/>
    </row>
    <row r="24" spans="1:21" x14ac:dyDescent="0.35">
      <c r="A24" s="3"/>
      <c r="B24" s="3"/>
    </row>
    <row r="25" spans="1:21" x14ac:dyDescent="0.35">
      <c r="A25" s="3"/>
      <c r="B25" s="3" t="s">
        <v>26</v>
      </c>
    </row>
    <row r="26" spans="1:21" x14ac:dyDescent="0.35">
      <c r="A26" s="3"/>
      <c r="B26" s="3" t="s">
        <v>21</v>
      </c>
      <c r="C26" s="3">
        <v>10</v>
      </c>
      <c r="D26" s="3">
        <v>10</v>
      </c>
      <c r="E26" s="3"/>
      <c r="F26" s="3">
        <v>15</v>
      </c>
      <c r="G26" s="3">
        <v>15</v>
      </c>
      <c r="H26" s="3"/>
      <c r="I26" s="3">
        <v>15</v>
      </c>
      <c r="J26" s="3">
        <v>12</v>
      </c>
      <c r="K26" s="3"/>
      <c r="L26" s="3"/>
      <c r="M26" s="3"/>
    </row>
    <row r="27" spans="1:21" x14ac:dyDescent="0.35">
      <c r="A27" s="3"/>
      <c r="B27" s="3" t="s">
        <v>22</v>
      </c>
      <c r="C27" s="3">
        <v>1</v>
      </c>
      <c r="D27" s="3">
        <v>3</v>
      </c>
      <c r="E27" s="3"/>
      <c r="F27" s="3">
        <v>1</v>
      </c>
      <c r="G27" s="3">
        <v>3</v>
      </c>
      <c r="H27" s="3"/>
      <c r="I27" s="3">
        <v>3</v>
      </c>
      <c r="J27" s="3">
        <v>3</v>
      </c>
      <c r="K27" s="3"/>
      <c r="L27" s="3"/>
      <c r="M27" s="3"/>
    </row>
    <row r="28" spans="1:21" x14ac:dyDescent="0.35">
      <c r="A28" s="3"/>
      <c r="B28" s="3" t="s">
        <v>27</v>
      </c>
      <c r="C28" s="3">
        <v>0.4</v>
      </c>
      <c r="D28" s="3">
        <v>0.6</v>
      </c>
      <c r="E28" s="3"/>
      <c r="F28" s="3">
        <v>0.4</v>
      </c>
      <c r="G28" s="3">
        <v>0.6</v>
      </c>
      <c r="H28" s="3"/>
      <c r="I28" s="3">
        <v>0.4</v>
      </c>
      <c r="J28" s="3">
        <v>0.2</v>
      </c>
      <c r="K28" s="3"/>
      <c r="L28" s="3"/>
      <c r="M28" s="3"/>
    </row>
    <row r="29" spans="1:21" x14ac:dyDescent="0.35">
      <c r="A29" s="3"/>
      <c r="B29" s="3" t="s">
        <v>28</v>
      </c>
      <c r="C29" s="3">
        <v>0.2</v>
      </c>
      <c r="D29" s="3">
        <v>0.4</v>
      </c>
      <c r="E29" s="3"/>
      <c r="F29" s="3">
        <v>0.2</v>
      </c>
      <c r="G29" s="3">
        <v>0.4</v>
      </c>
      <c r="H29" s="3"/>
      <c r="I29" s="3">
        <v>0.2</v>
      </c>
      <c r="J29" s="3">
        <v>0.3</v>
      </c>
      <c r="K29" s="3"/>
      <c r="L29" s="3"/>
      <c r="M29" s="3"/>
    </row>
    <row r="30" spans="1:21" x14ac:dyDescent="0.35">
      <c r="B30" s="3" t="s">
        <v>29</v>
      </c>
      <c r="C30" s="3">
        <v>1</v>
      </c>
      <c r="D30" s="3">
        <v>0.4</v>
      </c>
      <c r="E30" s="3"/>
      <c r="F30" s="3">
        <v>1</v>
      </c>
      <c r="G30" s="3">
        <v>0.6</v>
      </c>
      <c r="H30" s="3"/>
      <c r="I30" s="3">
        <v>0.4</v>
      </c>
      <c r="J30" s="3">
        <v>0.5</v>
      </c>
      <c r="K30" s="3"/>
      <c r="L30" s="3"/>
      <c r="M30" s="3"/>
    </row>
    <row r="31" spans="1:21" x14ac:dyDescent="0.35">
      <c r="C31" s="3"/>
    </row>
  </sheetData>
  <mergeCells count="17">
    <mergeCell ref="A11:A14"/>
    <mergeCell ref="A15:A18"/>
    <mergeCell ref="A19:A22"/>
    <mergeCell ref="O1:P1"/>
    <mergeCell ref="R1:S1"/>
    <mergeCell ref="O2:P2"/>
    <mergeCell ref="R2:S2"/>
    <mergeCell ref="A4:A8"/>
    <mergeCell ref="A9:A10"/>
    <mergeCell ref="C1:D1"/>
    <mergeCell ref="F1:G1"/>
    <mergeCell ref="I1:J1"/>
    <mergeCell ref="L1:M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7" workbookViewId="0">
      <selection activeCell="N33" sqref="N33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0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 t="s">
        <v>16</v>
      </c>
    </row>
    <row r="3" spans="1:17" x14ac:dyDescent="0.35">
      <c r="A3" s="4">
        <v>6</v>
      </c>
      <c r="B3" s="3">
        <v>140.44</v>
      </c>
      <c r="C3" s="3">
        <v>136.76</v>
      </c>
      <c r="D3" s="3">
        <v>142.44</v>
      </c>
      <c r="E3" s="3">
        <v>182.5</v>
      </c>
      <c r="F3" s="3">
        <v>140.44</v>
      </c>
      <c r="G3" s="3">
        <v>138.88999999999999</v>
      </c>
      <c r="H3" s="3">
        <v>146.28</v>
      </c>
      <c r="I3" s="3">
        <v>156.07</v>
      </c>
      <c r="J3" s="3">
        <v>143.47999999999999</v>
      </c>
      <c r="K3" s="3">
        <v>135.22999999999999</v>
      </c>
      <c r="L3" s="4">
        <f>+MIN(B3:K3)</f>
        <v>135.22999999999999</v>
      </c>
      <c r="M3" s="4">
        <f>+AVERAGE(B3:K3)</f>
        <v>146.25299999999999</v>
      </c>
      <c r="N3" s="4">
        <v>134.19</v>
      </c>
      <c r="O3" s="7">
        <f>+(L3-N3)/N3</f>
        <v>7.7502049333034659E-3</v>
      </c>
      <c r="P3" s="7">
        <f>+(M3-N3)/N3</f>
        <v>8.9894925106192625E-2</v>
      </c>
    </row>
    <row r="4" spans="1:17" x14ac:dyDescent="0.35">
      <c r="A4" s="4">
        <v>8</v>
      </c>
      <c r="B4" s="3">
        <v>138.88999999999999</v>
      </c>
      <c r="C4" s="3">
        <v>281.61</v>
      </c>
      <c r="D4" s="3">
        <v>158.69999999999999</v>
      </c>
      <c r="E4" s="3">
        <v>144.47999999999999</v>
      </c>
      <c r="F4" s="3">
        <v>308.48</v>
      </c>
      <c r="G4" s="3">
        <v>143.94999999999999</v>
      </c>
      <c r="H4" s="3">
        <v>144.47999999999999</v>
      </c>
      <c r="I4" s="3">
        <v>139.96</v>
      </c>
      <c r="J4" s="3">
        <v>141.37</v>
      </c>
      <c r="K4" s="3">
        <v>144.5</v>
      </c>
      <c r="L4" s="4">
        <f t="shared" ref="L4:L7" si="0">+MIN(B4:K4)</f>
        <v>138.88999999999999</v>
      </c>
      <c r="M4" s="4">
        <f t="shared" ref="M4:M7" si="1">+AVERAGE(B4:K4)</f>
        <v>174.642</v>
      </c>
      <c r="N4" s="4">
        <v>134.19</v>
      </c>
      <c r="O4" s="7">
        <f t="shared" ref="O4:O7" si="2">+(L4-N4)/N4</f>
        <v>3.5024964602429307E-2</v>
      </c>
      <c r="P4" s="7">
        <f t="shared" ref="P4:P7" si="3">+(M4-N4)/N4</f>
        <v>0.3014531634249944</v>
      </c>
    </row>
    <row r="5" spans="1:17" x14ac:dyDescent="0.35">
      <c r="A5" s="4">
        <v>10</v>
      </c>
      <c r="B5" s="3">
        <v>137.22999999999999</v>
      </c>
      <c r="C5" s="3">
        <v>143.24</v>
      </c>
      <c r="D5" s="3">
        <v>139.80000000000001</v>
      </c>
      <c r="E5" s="3">
        <v>135.22999999999999</v>
      </c>
      <c r="F5" s="3">
        <v>134.19</v>
      </c>
      <c r="G5" s="3">
        <v>135.22999999999999</v>
      </c>
      <c r="H5" s="3">
        <v>135.22999999999999</v>
      </c>
      <c r="I5" s="3">
        <v>146.28</v>
      </c>
      <c r="J5" s="3">
        <v>137.22999999999999</v>
      </c>
      <c r="K5" s="3">
        <v>142.25</v>
      </c>
      <c r="L5" s="4">
        <f t="shared" si="0"/>
        <v>134.19</v>
      </c>
      <c r="M5" s="4">
        <f t="shared" si="1"/>
        <v>138.59100000000001</v>
      </c>
      <c r="N5" s="4">
        <v>134.19</v>
      </c>
      <c r="O5" s="7">
        <f t="shared" si="2"/>
        <v>0</v>
      </c>
      <c r="P5" s="7">
        <f t="shared" si="3"/>
        <v>3.2796780684104708E-2</v>
      </c>
      <c r="Q5" s="2">
        <v>10</v>
      </c>
    </row>
    <row r="6" spans="1:17" x14ac:dyDescent="0.35">
      <c r="A6" s="4">
        <v>12</v>
      </c>
      <c r="B6" s="3">
        <v>142.25</v>
      </c>
      <c r="C6" s="3">
        <v>136.76</v>
      </c>
      <c r="D6" s="3">
        <v>134.19</v>
      </c>
      <c r="E6" s="3">
        <v>137.22999999999999</v>
      </c>
      <c r="F6" s="3">
        <v>143.94999999999999</v>
      </c>
      <c r="G6" s="3">
        <v>142.25</v>
      </c>
      <c r="H6" s="3">
        <v>140.35</v>
      </c>
      <c r="I6" s="3">
        <v>146.28</v>
      </c>
      <c r="J6" s="3">
        <v>138.88999999999999</v>
      </c>
      <c r="K6" s="3">
        <v>134.19</v>
      </c>
      <c r="L6" s="4">
        <f t="shared" si="0"/>
        <v>134.19</v>
      </c>
      <c r="M6" s="4">
        <f t="shared" si="1"/>
        <v>139.63400000000001</v>
      </c>
      <c r="N6" s="4">
        <v>134.19</v>
      </c>
      <c r="O6" s="7">
        <f t="shared" si="2"/>
        <v>0</v>
      </c>
      <c r="P6" s="7">
        <f t="shared" si="3"/>
        <v>4.0569341977792807E-2</v>
      </c>
      <c r="Q6" s="2">
        <v>12</v>
      </c>
    </row>
    <row r="7" spans="1:17" x14ac:dyDescent="0.35">
      <c r="A7" s="4">
        <v>15</v>
      </c>
      <c r="B7" s="3">
        <v>137.22999999999999</v>
      </c>
      <c r="C7" s="3">
        <v>134.19</v>
      </c>
      <c r="D7" s="3">
        <v>135.22999999999999</v>
      </c>
      <c r="E7" s="3">
        <v>139.96</v>
      </c>
      <c r="F7" s="3">
        <v>139.79</v>
      </c>
      <c r="G7" s="3">
        <v>134.19</v>
      </c>
      <c r="H7" s="3">
        <v>134.19</v>
      </c>
      <c r="I7" s="3">
        <v>137.22999999999999</v>
      </c>
      <c r="J7" s="3">
        <v>139.96</v>
      </c>
      <c r="K7" s="3">
        <v>137.22999999999999</v>
      </c>
      <c r="L7" s="4">
        <f t="shared" si="0"/>
        <v>134.19</v>
      </c>
      <c r="M7" s="4">
        <f t="shared" si="1"/>
        <v>136.92000000000002</v>
      </c>
      <c r="N7" s="4">
        <v>134.19</v>
      </c>
      <c r="O7" s="7">
        <f t="shared" si="2"/>
        <v>0</v>
      </c>
      <c r="P7" s="7">
        <f t="shared" si="3"/>
        <v>2.034428794992189E-2</v>
      </c>
      <c r="Q7" s="2">
        <v>15</v>
      </c>
    </row>
    <row r="8" spans="1:17" x14ac:dyDescent="0.35">
      <c r="A8" s="4" t="s">
        <v>5</v>
      </c>
      <c r="B8" s="4">
        <v>0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 t="s">
        <v>3</v>
      </c>
      <c r="M8" s="4" t="s">
        <v>4</v>
      </c>
      <c r="N8" s="4" t="s">
        <v>8</v>
      </c>
      <c r="O8" s="4" t="s">
        <v>7</v>
      </c>
      <c r="P8" s="4"/>
    </row>
    <row r="9" spans="1:17" x14ac:dyDescent="0.35">
      <c r="A9" s="4">
        <v>6</v>
      </c>
      <c r="B9" s="3">
        <v>279.63</v>
      </c>
      <c r="C9" s="3">
        <v>302.05</v>
      </c>
      <c r="D9" s="3">
        <v>276.87</v>
      </c>
      <c r="E9" s="3">
        <v>360.61</v>
      </c>
      <c r="F9" s="3">
        <v>334.78</v>
      </c>
      <c r="G9" s="3">
        <v>299.66000000000003</v>
      </c>
      <c r="H9" s="3">
        <v>276.51</v>
      </c>
      <c r="I9" s="3">
        <v>354.99</v>
      </c>
      <c r="J9" s="3">
        <v>250.45</v>
      </c>
      <c r="K9" s="3">
        <v>263.83999999999997</v>
      </c>
      <c r="L9" s="4">
        <f>+MIN(B9:K9)</f>
        <v>250.45</v>
      </c>
      <c r="M9" s="4">
        <f>+AVERAGE(B9:K9)</f>
        <v>299.93900000000002</v>
      </c>
      <c r="N9" s="5">
        <v>245.5</v>
      </c>
      <c r="O9" s="7">
        <f>+(L9-N9)/N9</f>
        <v>2.0162932790223985E-2</v>
      </c>
      <c r="P9" s="7">
        <f>+(M9-N9)/N9</f>
        <v>0.22174745417515285</v>
      </c>
      <c r="Q9" s="2">
        <v>6</v>
      </c>
    </row>
    <row r="10" spans="1:17" x14ac:dyDescent="0.35">
      <c r="A10" s="4">
        <v>8</v>
      </c>
      <c r="B10" s="3">
        <v>266.54000000000002</v>
      </c>
      <c r="C10" s="3">
        <v>318.79000000000002</v>
      </c>
      <c r="D10" s="3">
        <v>369.29</v>
      </c>
      <c r="E10" s="3">
        <v>257.77</v>
      </c>
      <c r="F10" s="3">
        <v>262.14999999999998</v>
      </c>
      <c r="G10" s="3">
        <v>272.25</v>
      </c>
      <c r="H10" s="3">
        <v>286.29000000000002</v>
      </c>
      <c r="I10" s="3">
        <v>272.94</v>
      </c>
      <c r="J10" s="3">
        <v>271.95</v>
      </c>
      <c r="K10" s="3">
        <v>307.67</v>
      </c>
      <c r="L10" s="4">
        <f t="shared" ref="L10:L13" si="4">+MIN(B10:K10)</f>
        <v>257.77</v>
      </c>
      <c r="M10" s="4">
        <f t="shared" ref="M10:M13" si="5">+AVERAGE(B10:K10)</f>
        <v>288.56399999999996</v>
      </c>
      <c r="N10" s="5">
        <v>245.5</v>
      </c>
      <c r="O10" s="7">
        <f t="shared" ref="O10:O13" si="6">+(L10-N10)/N10</f>
        <v>4.9979633401221919E-2</v>
      </c>
      <c r="P10" s="7">
        <f t="shared" ref="P10:P37" si="7">+(M10-N10)/N10</f>
        <v>0.17541344195519334</v>
      </c>
    </row>
    <row r="11" spans="1:17" x14ac:dyDescent="0.35">
      <c r="A11" s="4">
        <v>10</v>
      </c>
      <c r="B11" s="3">
        <v>260.77999999999997</v>
      </c>
      <c r="C11" s="3">
        <v>262.93</v>
      </c>
      <c r="D11" s="3">
        <v>326.19</v>
      </c>
      <c r="E11" s="3">
        <v>280.62</v>
      </c>
      <c r="F11" s="3">
        <v>272.74</v>
      </c>
      <c r="G11" s="3">
        <v>298.77</v>
      </c>
      <c r="H11" s="3">
        <v>277.91000000000003</v>
      </c>
      <c r="I11" s="3">
        <v>276.70999999999998</v>
      </c>
      <c r="J11" s="3">
        <v>316.69</v>
      </c>
      <c r="K11" s="3">
        <v>260.77999999999997</v>
      </c>
      <c r="L11" s="4">
        <f t="shared" si="4"/>
        <v>260.77999999999997</v>
      </c>
      <c r="M11" s="4">
        <f t="shared" si="5"/>
        <v>283.41199999999998</v>
      </c>
      <c r="N11" s="5">
        <v>245.5</v>
      </c>
      <c r="O11" s="7">
        <f t="shared" si="6"/>
        <v>6.2240325865580336E-2</v>
      </c>
      <c r="P11" s="7">
        <f t="shared" si="7"/>
        <v>0.154427698574338</v>
      </c>
    </row>
    <row r="12" spans="1:17" x14ac:dyDescent="0.35">
      <c r="A12" s="4">
        <v>12</v>
      </c>
      <c r="B12" s="3">
        <v>280.31</v>
      </c>
      <c r="C12" s="3">
        <v>285.86</v>
      </c>
      <c r="D12" s="3">
        <v>321.29000000000002</v>
      </c>
      <c r="E12" s="3">
        <v>260.77999999999997</v>
      </c>
      <c r="F12" s="3">
        <v>269.27999999999997</v>
      </c>
      <c r="G12" s="3">
        <v>251.33</v>
      </c>
      <c r="H12" s="3">
        <v>269.81</v>
      </c>
      <c r="I12" s="3">
        <v>265.99</v>
      </c>
      <c r="J12" s="3">
        <v>256.89</v>
      </c>
      <c r="K12" s="3">
        <v>270.62</v>
      </c>
      <c r="L12" s="4">
        <f t="shared" si="4"/>
        <v>251.33</v>
      </c>
      <c r="M12" s="4">
        <f t="shared" si="5"/>
        <v>273.21599999999995</v>
      </c>
      <c r="N12" s="5">
        <v>245.5</v>
      </c>
      <c r="O12" s="7">
        <f t="shared" si="6"/>
        <v>2.37474541751528E-2</v>
      </c>
      <c r="P12" s="7">
        <f t="shared" si="7"/>
        <v>0.11289613034623198</v>
      </c>
      <c r="Q12" s="2">
        <v>12</v>
      </c>
    </row>
    <row r="13" spans="1:17" x14ac:dyDescent="0.35">
      <c r="A13" s="4">
        <v>15</v>
      </c>
      <c r="B13" s="3">
        <v>253.47</v>
      </c>
      <c r="C13" s="3">
        <v>260.77999999999997</v>
      </c>
      <c r="D13" s="3">
        <v>262.3</v>
      </c>
      <c r="E13" s="3">
        <v>263.22000000000003</v>
      </c>
      <c r="F13" s="3">
        <v>367.94</v>
      </c>
      <c r="G13" s="3">
        <v>259.62</v>
      </c>
      <c r="H13" s="3">
        <v>268.69</v>
      </c>
      <c r="I13" s="3">
        <v>268.02999999999997</v>
      </c>
      <c r="J13" s="3">
        <v>402.83</v>
      </c>
      <c r="K13" s="3">
        <v>275.95</v>
      </c>
      <c r="L13" s="4">
        <f t="shared" si="4"/>
        <v>253.47</v>
      </c>
      <c r="M13" s="4">
        <f t="shared" si="5"/>
        <v>288.28300000000002</v>
      </c>
      <c r="N13" s="5">
        <v>245.5</v>
      </c>
      <c r="O13" s="7">
        <f t="shared" si="6"/>
        <v>3.2464358452138485E-2</v>
      </c>
      <c r="P13" s="7">
        <f t="shared" si="7"/>
        <v>0.17426883910386973</v>
      </c>
    </row>
    <row r="14" spans="1:17" x14ac:dyDescent="0.35">
      <c r="A14" s="4" t="s">
        <v>6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 t="s">
        <v>3</v>
      </c>
      <c r="M14" s="4" t="s">
        <v>4</v>
      </c>
      <c r="N14" s="4" t="s">
        <v>8</v>
      </c>
      <c r="O14" s="4" t="s">
        <v>7</v>
      </c>
      <c r="P14" s="4"/>
    </row>
    <row r="15" spans="1:17" x14ac:dyDescent="0.35">
      <c r="A15" s="4">
        <v>6</v>
      </c>
      <c r="B15" s="3">
        <v>573.51</v>
      </c>
      <c r="C15" s="3">
        <v>268.02999999999997</v>
      </c>
      <c r="D15" s="3">
        <v>278.47000000000003</v>
      </c>
      <c r="E15" s="3">
        <v>274.06</v>
      </c>
      <c r="F15" s="3">
        <v>272.66000000000003</v>
      </c>
      <c r="G15" s="3">
        <v>281.32</v>
      </c>
      <c r="H15" s="3">
        <v>560.29999999999995</v>
      </c>
      <c r="I15" s="3">
        <v>271.97000000000003</v>
      </c>
      <c r="J15" s="3">
        <v>274.45999999999998</v>
      </c>
      <c r="K15" s="3">
        <v>277.43</v>
      </c>
      <c r="L15" s="4">
        <f>+MIN(B15:K15)</f>
        <v>268.02999999999997</v>
      </c>
      <c r="M15" s="4">
        <f>+AVERAGE(B15:K15)</f>
        <v>333.22099999999995</v>
      </c>
      <c r="N15" s="4">
        <v>254.39</v>
      </c>
      <c r="O15" s="7">
        <f>+(L15-N15)/N15</f>
        <v>5.3618459845119648E-2</v>
      </c>
      <c r="P15" s="7">
        <f t="shared" si="7"/>
        <v>0.30988246393333058</v>
      </c>
    </row>
    <row r="16" spans="1:17" x14ac:dyDescent="0.35">
      <c r="A16" s="4">
        <v>8</v>
      </c>
      <c r="B16" s="3">
        <v>271.44</v>
      </c>
      <c r="C16" s="3">
        <v>275.23</v>
      </c>
      <c r="D16" s="3">
        <v>260.06</v>
      </c>
      <c r="E16" s="3">
        <v>273.42</v>
      </c>
      <c r="F16" s="3">
        <v>270.64999999999998</v>
      </c>
      <c r="G16" s="3">
        <v>267.39999999999998</v>
      </c>
      <c r="H16" s="3">
        <v>270.33999999999997</v>
      </c>
      <c r="I16" s="3">
        <v>257.97000000000003</v>
      </c>
      <c r="J16" s="3">
        <v>271.66000000000003</v>
      </c>
      <c r="K16" s="3">
        <v>268.58999999999997</v>
      </c>
      <c r="L16" s="4">
        <f t="shared" ref="L16:L19" si="8">+MIN(B16:K16)</f>
        <v>257.97000000000003</v>
      </c>
      <c r="M16" s="4">
        <f t="shared" ref="M16:M19" si="9">+AVERAGE(B16:K16)</f>
        <v>268.67600000000004</v>
      </c>
      <c r="N16" s="4">
        <v>254.39</v>
      </c>
      <c r="O16" s="7">
        <f t="shared" ref="O16:O19" si="10">+(L16-N16)/N16</f>
        <v>1.4072880223279379E-2</v>
      </c>
      <c r="P16" s="7">
        <f t="shared" si="7"/>
        <v>5.6157867840717239E-2</v>
      </c>
      <c r="Q16" s="2">
        <v>8</v>
      </c>
    </row>
    <row r="17" spans="1:17" x14ac:dyDescent="0.35">
      <c r="A17" s="4">
        <v>10</v>
      </c>
      <c r="B17" s="3">
        <v>273.58999999999997</v>
      </c>
      <c r="C17" s="3">
        <v>263.33</v>
      </c>
      <c r="D17" s="3">
        <v>266.17</v>
      </c>
      <c r="E17" s="3">
        <v>274.52999999999997</v>
      </c>
      <c r="F17" s="3">
        <v>269.43</v>
      </c>
      <c r="G17" s="3">
        <v>278.92</v>
      </c>
      <c r="H17" s="3">
        <v>262.31</v>
      </c>
      <c r="I17" s="3">
        <v>260.06</v>
      </c>
      <c r="J17" s="3">
        <v>279.72000000000003</v>
      </c>
      <c r="K17" s="3">
        <v>663.95</v>
      </c>
      <c r="L17" s="4">
        <f t="shared" si="8"/>
        <v>260.06</v>
      </c>
      <c r="M17" s="4">
        <f t="shared" si="9"/>
        <v>309.20100000000002</v>
      </c>
      <c r="N17" s="4">
        <v>254.39</v>
      </c>
      <c r="O17" s="7">
        <f t="shared" si="10"/>
        <v>2.2288611973741171E-2</v>
      </c>
      <c r="P17" s="7">
        <f t="shared" si="7"/>
        <v>0.21546051338496025</v>
      </c>
    </row>
    <row r="18" spans="1:17" x14ac:dyDescent="0.35">
      <c r="A18" s="4">
        <v>12</v>
      </c>
      <c r="B18" s="3">
        <v>262.04000000000002</v>
      </c>
      <c r="C18" s="3">
        <v>266.22000000000003</v>
      </c>
      <c r="D18" s="3">
        <v>260.58999999999997</v>
      </c>
      <c r="E18" s="3">
        <v>259.51</v>
      </c>
      <c r="F18" s="3">
        <v>261.68</v>
      </c>
      <c r="G18" s="3">
        <v>263.33</v>
      </c>
      <c r="H18" s="3">
        <v>272.82</v>
      </c>
      <c r="I18" s="3">
        <v>259.37</v>
      </c>
      <c r="J18" s="3">
        <v>261.45</v>
      </c>
      <c r="K18" s="3">
        <v>276.08</v>
      </c>
      <c r="L18" s="4">
        <f t="shared" si="8"/>
        <v>259.37</v>
      </c>
      <c r="M18" s="4">
        <f t="shared" si="9"/>
        <v>264.30899999999997</v>
      </c>
      <c r="N18" s="4">
        <v>254.39</v>
      </c>
      <c r="O18" s="7">
        <f t="shared" si="10"/>
        <v>1.9576241204449934E-2</v>
      </c>
      <c r="P18" s="7">
        <f t="shared" si="7"/>
        <v>3.8991312551593944E-2</v>
      </c>
      <c r="Q18" s="2">
        <v>12</v>
      </c>
    </row>
    <row r="19" spans="1:17" x14ac:dyDescent="0.35">
      <c r="A19" s="4">
        <v>15</v>
      </c>
      <c r="B19" s="3">
        <v>268.75</v>
      </c>
      <c r="C19" s="3">
        <v>268.32</v>
      </c>
      <c r="D19" s="3">
        <v>266.3</v>
      </c>
      <c r="E19" s="3">
        <v>264.67</v>
      </c>
      <c r="F19" s="3">
        <v>268.75</v>
      </c>
      <c r="G19" s="3">
        <v>268.14999999999998</v>
      </c>
      <c r="H19" s="3">
        <v>270.12</v>
      </c>
      <c r="I19" s="3">
        <v>269.43</v>
      </c>
      <c r="J19" s="3">
        <v>280</v>
      </c>
      <c r="K19" s="3">
        <v>270.39</v>
      </c>
      <c r="L19" s="4">
        <f t="shared" si="8"/>
        <v>264.67</v>
      </c>
      <c r="M19" s="4">
        <f t="shared" si="9"/>
        <v>269.48799999999994</v>
      </c>
      <c r="N19" s="4">
        <v>254.39</v>
      </c>
      <c r="O19" s="7">
        <f t="shared" si="10"/>
        <v>4.0410393490310274E-2</v>
      </c>
      <c r="P19" s="7">
        <f t="shared" si="7"/>
        <v>5.9349817209795812E-2</v>
      </c>
    </row>
    <row r="20" spans="1:17" x14ac:dyDescent="0.35">
      <c r="A20" s="4" t="s">
        <v>9</v>
      </c>
      <c r="B20" s="4">
        <v>0</v>
      </c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 t="s">
        <v>3</v>
      </c>
      <c r="M20" s="4" t="s">
        <v>4</v>
      </c>
      <c r="N20" s="4" t="s">
        <v>8</v>
      </c>
      <c r="O20" s="4" t="s">
        <v>7</v>
      </c>
      <c r="P20" s="4"/>
    </row>
    <row r="21" spans="1:17" x14ac:dyDescent="0.35">
      <c r="A21" s="4">
        <v>6</v>
      </c>
      <c r="B21" s="3">
        <v>103681.01</v>
      </c>
      <c r="C21" s="3">
        <v>64601.59</v>
      </c>
      <c r="D21" s="3">
        <v>33404.06</v>
      </c>
      <c r="E21" s="3">
        <v>32690.92</v>
      </c>
      <c r="F21" s="3">
        <v>29681.68</v>
      </c>
      <c r="G21" s="3">
        <v>26929.3</v>
      </c>
      <c r="H21" s="3">
        <v>26475</v>
      </c>
      <c r="I21" s="3">
        <v>29712.47</v>
      </c>
      <c r="J21" s="3">
        <v>36646.230000000003</v>
      </c>
      <c r="K21" s="3">
        <v>39138.26</v>
      </c>
      <c r="L21" s="4">
        <f>+MIN(B21:K21)</f>
        <v>26475</v>
      </c>
      <c r="M21" s="4">
        <f>+AVERAGE(B21:K21)</f>
        <v>42296.051999999989</v>
      </c>
      <c r="N21" s="4">
        <v>20140.349999999999</v>
      </c>
      <c r="O21" s="7">
        <f>+(L21-N21)/N21</f>
        <v>0.31452531857688681</v>
      </c>
      <c r="P21" s="7">
        <f t="shared" si="7"/>
        <v>1.1000653911178302</v>
      </c>
    </row>
    <row r="22" spans="1:17" x14ac:dyDescent="0.35">
      <c r="A22" s="4">
        <v>8</v>
      </c>
      <c r="B22" s="3">
        <v>37982.83</v>
      </c>
      <c r="C22" s="3">
        <v>40951.089999999997</v>
      </c>
      <c r="D22" s="3">
        <v>27721.1</v>
      </c>
      <c r="E22" s="3">
        <v>26272.63</v>
      </c>
      <c r="F22" s="3">
        <v>27657.53</v>
      </c>
      <c r="G22" s="3">
        <v>25691</v>
      </c>
      <c r="H22" s="3">
        <v>30045.84</v>
      </c>
      <c r="I22" s="3">
        <v>36195.730000000003</v>
      </c>
      <c r="J22" s="3">
        <v>26861.86</v>
      </c>
      <c r="K22" s="3">
        <v>27086.05</v>
      </c>
      <c r="L22" s="4">
        <f t="shared" ref="L22:L25" si="11">+MIN(B22:K22)</f>
        <v>25691</v>
      </c>
      <c r="M22" s="4">
        <f t="shared" ref="M22:M25" si="12">+AVERAGE(B22:K22)</f>
        <v>30646.565999999999</v>
      </c>
      <c r="N22" s="4">
        <v>20140.349999999999</v>
      </c>
      <c r="O22" s="7">
        <f t="shared" ref="O22:O25" si="13">+(L22-N22)/N22</f>
        <v>0.27559848761317463</v>
      </c>
      <c r="P22" s="7">
        <f t="shared" si="7"/>
        <v>0.52165012028092861</v>
      </c>
    </row>
    <row r="23" spans="1:17" x14ac:dyDescent="0.35">
      <c r="A23" s="4">
        <v>10</v>
      </c>
      <c r="B23" s="3">
        <v>28875.96</v>
      </c>
      <c r="C23" s="3">
        <v>30281.33</v>
      </c>
      <c r="D23" s="3">
        <v>26629.52</v>
      </c>
      <c r="E23" s="3">
        <v>26755.83</v>
      </c>
      <c r="F23" s="3">
        <v>26058.11</v>
      </c>
      <c r="G23" s="3">
        <v>24899.72</v>
      </c>
      <c r="H23" s="3">
        <v>26925.22</v>
      </c>
      <c r="I23" s="3">
        <v>30231.360000000001</v>
      </c>
      <c r="J23" s="3">
        <v>26745.62</v>
      </c>
      <c r="K23" s="3">
        <v>27990.39</v>
      </c>
      <c r="L23" s="4">
        <f t="shared" si="11"/>
        <v>24899.72</v>
      </c>
      <c r="M23" s="4">
        <f t="shared" si="12"/>
        <v>27539.306</v>
      </c>
      <c r="N23" s="4">
        <v>20140.349999999999</v>
      </c>
      <c r="O23" s="7">
        <f t="shared" si="13"/>
        <v>0.23631019321908522</v>
      </c>
      <c r="P23" s="7">
        <f t="shared" si="7"/>
        <v>0.36736978255094882</v>
      </c>
    </row>
    <row r="24" spans="1:17" x14ac:dyDescent="0.35">
      <c r="A24" s="4">
        <v>12</v>
      </c>
      <c r="B24" s="3">
        <v>23283.53</v>
      </c>
      <c r="C24" s="3">
        <v>30229.84</v>
      </c>
      <c r="D24" s="3">
        <v>33098.769999999997</v>
      </c>
      <c r="E24" s="3">
        <v>31356.54</v>
      </c>
      <c r="F24" s="3">
        <v>27067.919999999998</v>
      </c>
      <c r="G24" s="3">
        <v>27145.87</v>
      </c>
      <c r="H24" s="3">
        <v>26230.880000000001</v>
      </c>
      <c r="I24" s="3">
        <v>25822.11</v>
      </c>
      <c r="J24" s="3">
        <v>26075.21</v>
      </c>
      <c r="K24" s="3">
        <v>27078.49</v>
      </c>
      <c r="L24" s="4">
        <f t="shared" si="11"/>
        <v>23283.53</v>
      </c>
      <c r="M24" s="4">
        <f t="shared" si="12"/>
        <v>27738.915999999997</v>
      </c>
      <c r="N24" s="4">
        <v>20140.349999999999</v>
      </c>
      <c r="O24" s="7">
        <f t="shared" si="13"/>
        <v>0.15606382212821526</v>
      </c>
      <c r="P24" s="7">
        <f t="shared" si="7"/>
        <v>0.37728073245996219</v>
      </c>
      <c r="Q24" s="2">
        <v>12</v>
      </c>
    </row>
    <row r="25" spans="1:17" x14ac:dyDescent="0.35">
      <c r="A25" s="4">
        <v>15</v>
      </c>
      <c r="B25" s="3">
        <v>25997.05</v>
      </c>
      <c r="C25" s="3">
        <v>27452.55</v>
      </c>
      <c r="D25" s="3">
        <v>30167.15</v>
      </c>
      <c r="E25" s="3">
        <v>26870.63</v>
      </c>
      <c r="F25" s="3">
        <v>28326.76</v>
      </c>
      <c r="G25" s="3">
        <v>28725.45</v>
      </c>
      <c r="H25" s="3">
        <v>26582.04</v>
      </c>
      <c r="I25" s="3">
        <v>24894.78</v>
      </c>
      <c r="J25" s="3">
        <v>33781.07</v>
      </c>
      <c r="K25" s="3">
        <v>26435.57</v>
      </c>
      <c r="L25" s="4">
        <f t="shared" si="11"/>
        <v>24894.78</v>
      </c>
      <c r="M25" s="4">
        <f t="shared" si="12"/>
        <v>27923.305000000004</v>
      </c>
      <c r="N25" s="4">
        <v>20140.349999999999</v>
      </c>
      <c r="O25" s="7">
        <f t="shared" si="13"/>
        <v>0.23606491446275762</v>
      </c>
      <c r="P25" s="7">
        <f t="shared" si="7"/>
        <v>0.38643593582038077</v>
      </c>
      <c r="Q25" s="2">
        <v>15</v>
      </c>
    </row>
    <row r="26" spans="1:17" x14ac:dyDescent="0.35">
      <c r="A26" s="4" t="s">
        <v>10</v>
      </c>
      <c r="B26" s="4">
        <v>0</v>
      </c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4">
        <v>8</v>
      </c>
      <c r="K26" s="4">
        <v>9</v>
      </c>
      <c r="L26" s="4" t="s">
        <v>3</v>
      </c>
      <c r="M26" s="4" t="s">
        <v>4</v>
      </c>
      <c r="N26" s="4" t="s">
        <v>8</v>
      </c>
      <c r="O26" s="4" t="s">
        <v>7</v>
      </c>
      <c r="P26" s="4"/>
    </row>
    <row r="27" spans="1:17" x14ac:dyDescent="0.35">
      <c r="A27" s="4">
        <v>6</v>
      </c>
      <c r="B27" s="3">
        <v>185</v>
      </c>
      <c r="C27" s="3">
        <v>154</v>
      </c>
      <c r="D27" s="3">
        <v>202.58</v>
      </c>
      <c r="E27" s="3">
        <v>182.83</v>
      </c>
      <c r="F27" s="3">
        <v>160.49</v>
      </c>
      <c r="G27" s="3">
        <v>194.76</v>
      </c>
      <c r="H27" s="3">
        <v>201.5</v>
      </c>
      <c r="I27" s="3">
        <v>216.29</v>
      </c>
      <c r="J27" s="3">
        <v>228.97</v>
      </c>
      <c r="K27" s="3">
        <v>1537.31</v>
      </c>
      <c r="L27" s="4">
        <f>+MIN(B27:K27)</f>
        <v>154</v>
      </c>
      <c r="M27" s="4">
        <f>+AVERAGE(B27:K27)</f>
        <v>326.37299999999999</v>
      </c>
      <c r="N27" s="5">
        <v>125</v>
      </c>
      <c r="O27" s="7">
        <f>+(L27-N27)/N27</f>
        <v>0.23200000000000001</v>
      </c>
      <c r="P27" s="7">
        <f t="shared" si="7"/>
        <v>1.610984</v>
      </c>
      <c r="Q27" s="2">
        <v>6</v>
      </c>
    </row>
    <row r="28" spans="1:17" x14ac:dyDescent="0.35">
      <c r="A28" s="4">
        <v>8</v>
      </c>
      <c r="B28" s="3">
        <v>201.9</v>
      </c>
      <c r="C28" s="3">
        <v>209.5</v>
      </c>
      <c r="D28" s="3">
        <v>212</v>
      </c>
      <c r="E28" s="3">
        <v>201.25</v>
      </c>
      <c r="F28" s="3">
        <v>182.42</v>
      </c>
      <c r="G28" s="3">
        <v>836.8</v>
      </c>
      <c r="H28" s="3">
        <v>566.88</v>
      </c>
      <c r="I28" s="3">
        <v>164.42</v>
      </c>
      <c r="J28" s="3">
        <v>507.89</v>
      </c>
      <c r="K28" s="3">
        <v>190.91</v>
      </c>
      <c r="L28" s="4">
        <f t="shared" ref="L28:L31" si="14">+MIN(B28:K28)</f>
        <v>164.42</v>
      </c>
      <c r="M28" s="4">
        <f t="shared" ref="M28:M31" si="15">+AVERAGE(B28:K28)</f>
        <v>327.39699999999999</v>
      </c>
      <c r="N28" s="5">
        <v>125</v>
      </c>
      <c r="O28" s="7">
        <f t="shared" ref="O28:O31" si="16">+(L28-N28)/N28</f>
        <v>0.31535999999999992</v>
      </c>
      <c r="P28" s="7">
        <f t="shared" si="7"/>
        <v>1.6191759999999999</v>
      </c>
    </row>
    <row r="29" spans="1:17" x14ac:dyDescent="0.35">
      <c r="A29" s="4">
        <v>10</v>
      </c>
      <c r="B29" s="3">
        <v>226.5</v>
      </c>
      <c r="C29" s="3">
        <v>162.88</v>
      </c>
      <c r="D29" s="3">
        <v>356.9</v>
      </c>
      <c r="E29" s="3">
        <v>182.5</v>
      </c>
      <c r="F29" s="3">
        <v>164.39</v>
      </c>
      <c r="G29" s="3">
        <v>183.58</v>
      </c>
      <c r="H29" s="3">
        <v>164.42</v>
      </c>
      <c r="I29" s="3">
        <v>238</v>
      </c>
      <c r="J29" s="3">
        <v>204</v>
      </c>
      <c r="K29" s="3">
        <v>163.82</v>
      </c>
      <c r="L29" s="4">
        <f t="shared" si="14"/>
        <v>162.88</v>
      </c>
      <c r="M29" s="4">
        <f t="shared" si="15"/>
        <v>204.69900000000001</v>
      </c>
      <c r="N29" s="5">
        <v>125</v>
      </c>
      <c r="O29" s="7">
        <f t="shared" si="16"/>
        <v>0.30303999999999998</v>
      </c>
      <c r="P29" s="7">
        <f t="shared" si="7"/>
        <v>0.63759200000000005</v>
      </c>
    </row>
    <row r="30" spans="1:17" x14ac:dyDescent="0.35">
      <c r="A30" s="4">
        <v>12</v>
      </c>
      <c r="B30" s="3">
        <v>160.5</v>
      </c>
      <c r="C30" s="3">
        <v>205.5</v>
      </c>
      <c r="D30" s="3">
        <v>177.02</v>
      </c>
      <c r="E30" s="3">
        <v>143</v>
      </c>
      <c r="F30" s="3">
        <v>214.9</v>
      </c>
      <c r="G30" s="3">
        <v>157.61000000000001</v>
      </c>
      <c r="H30" s="3">
        <v>161</v>
      </c>
      <c r="I30" s="3">
        <v>169.36</v>
      </c>
      <c r="J30" s="3">
        <v>166</v>
      </c>
      <c r="K30" s="3">
        <v>179.74</v>
      </c>
      <c r="L30" s="4">
        <f t="shared" si="14"/>
        <v>143</v>
      </c>
      <c r="M30" s="4">
        <f t="shared" si="15"/>
        <v>173.46299999999999</v>
      </c>
      <c r="N30" s="5">
        <v>125</v>
      </c>
      <c r="O30" s="7">
        <f t="shared" si="16"/>
        <v>0.14399999999999999</v>
      </c>
      <c r="P30" s="7">
        <f t="shared" si="7"/>
        <v>0.38770399999999994</v>
      </c>
      <c r="Q30" s="2">
        <v>12</v>
      </c>
    </row>
    <row r="31" spans="1:17" x14ac:dyDescent="0.35">
      <c r="A31" s="4">
        <v>15</v>
      </c>
      <c r="B31" s="3">
        <v>176.24</v>
      </c>
      <c r="C31" s="3">
        <v>179.77</v>
      </c>
      <c r="D31" s="3">
        <v>188.18</v>
      </c>
      <c r="E31" s="3">
        <v>213.31</v>
      </c>
      <c r="F31" s="3">
        <v>169.75</v>
      </c>
      <c r="G31" s="3">
        <v>180.5</v>
      </c>
      <c r="H31" s="3">
        <v>167.5</v>
      </c>
      <c r="I31" s="3">
        <v>189</v>
      </c>
      <c r="J31" s="3">
        <v>167.5</v>
      </c>
      <c r="K31" s="3">
        <v>198.5</v>
      </c>
      <c r="L31" s="4">
        <f t="shared" si="14"/>
        <v>167.5</v>
      </c>
      <c r="M31" s="4">
        <f t="shared" si="15"/>
        <v>183.02500000000001</v>
      </c>
      <c r="N31" s="5">
        <v>125</v>
      </c>
      <c r="O31" s="7">
        <f t="shared" si="16"/>
        <v>0.34</v>
      </c>
      <c r="P31" s="7">
        <f t="shared" si="7"/>
        <v>0.46420000000000006</v>
      </c>
    </row>
    <row r="32" spans="1:17" x14ac:dyDescent="0.35">
      <c r="A32" s="4" t="s">
        <v>12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 t="s">
        <v>3</v>
      </c>
      <c r="M32" s="4" t="s">
        <v>4</v>
      </c>
      <c r="N32" s="4" t="s">
        <v>8</v>
      </c>
      <c r="O32" s="4" t="s">
        <v>7</v>
      </c>
      <c r="P32" s="4"/>
    </row>
    <row r="33" spans="1:17" x14ac:dyDescent="0.35">
      <c r="A33" s="4">
        <v>6</v>
      </c>
      <c r="B33" s="3">
        <v>9864.5400000000009</v>
      </c>
      <c r="C33" s="3">
        <v>34140.550000000003</v>
      </c>
      <c r="D33" s="3">
        <v>16477.98</v>
      </c>
      <c r="E33" s="3">
        <v>19470.43</v>
      </c>
      <c r="F33" s="3">
        <v>100902.46</v>
      </c>
      <c r="G33" s="3">
        <v>37680.51</v>
      </c>
      <c r="H33" s="3">
        <v>10084.129999999999</v>
      </c>
      <c r="I33" s="3">
        <v>37669.519999999997</v>
      </c>
      <c r="J33" s="3">
        <v>12183.17</v>
      </c>
      <c r="K33" s="3">
        <v>11236.86</v>
      </c>
      <c r="L33" s="4">
        <f>+MIN(B33:K33)</f>
        <v>9864.5400000000009</v>
      </c>
      <c r="M33" s="4">
        <f>+AVERAGE(B33:K33)</f>
        <v>28971.015000000003</v>
      </c>
      <c r="N33" s="5">
        <v>8585.08</v>
      </c>
      <c r="O33" s="7">
        <f>+(L33-N33)/N33</f>
        <v>0.14903297348423089</v>
      </c>
      <c r="P33" s="7">
        <f t="shared" si="7"/>
        <v>2.3745771734217973</v>
      </c>
    </row>
    <row r="34" spans="1:17" x14ac:dyDescent="0.35">
      <c r="A34" s="4">
        <v>8</v>
      </c>
      <c r="B34" s="3">
        <v>10952.23</v>
      </c>
      <c r="C34" s="3">
        <v>15647.56</v>
      </c>
      <c r="D34" s="3">
        <v>13490.61</v>
      </c>
      <c r="E34" s="3">
        <v>9607.18</v>
      </c>
      <c r="F34" s="3">
        <v>21213.1</v>
      </c>
      <c r="G34" s="3">
        <v>10519.91</v>
      </c>
      <c r="H34" s="3">
        <v>19868.189999999999</v>
      </c>
      <c r="I34" s="3">
        <v>10668.33</v>
      </c>
      <c r="J34" s="3">
        <v>10505.43</v>
      </c>
      <c r="K34" s="3">
        <v>11394.24</v>
      </c>
      <c r="L34" s="4">
        <f t="shared" ref="L34:L37" si="17">+MIN(B34:K34)</f>
        <v>9607.18</v>
      </c>
      <c r="M34" s="4">
        <f t="shared" ref="M34:M37" si="18">+AVERAGE(B34:K34)</f>
        <v>13386.678</v>
      </c>
      <c r="N34" s="5">
        <v>8585.08</v>
      </c>
      <c r="O34" s="7">
        <f t="shared" ref="O34:O37" si="19">+(L34-N34)/N34</f>
        <v>0.1190553844576871</v>
      </c>
      <c r="P34" s="7">
        <f t="shared" si="7"/>
        <v>0.55929566177601142</v>
      </c>
    </row>
    <row r="35" spans="1:17" x14ac:dyDescent="0.35">
      <c r="A35" s="4">
        <v>10</v>
      </c>
      <c r="B35" s="3">
        <v>9548.0300000000007</v>
      </c>
      <c r="C35" s="3">
        <v>9515.35</v>
      </c>
      <c r="D35" s="3">
        <v>11755.07</v>
      </c>
      <c r="E35" s="3">
        <v>12259.02</v>
      </c>
      <c r="F35" s="3">
        <v>10891.2</v>
      </c>
      <c r="G35" s="3">
        <v>11318.56</v>
      </c>
      <c r="H35" s="3">
        <v>17758.95</v>
      </c>
      <c r="I35" s="3">
        <v>18039.79</v>
      </c>
      <c r="J35" s="3">
        <v>13587.1</v>
      </c>
      <c r="K35" s="3">
        <v>9617.6</v>
      </c>
      <c r="L35" s="4">
        <f t="shared" si="17"/>
        <v>9515.35</v>
      </c>
      <c r="M35" s="4">
        <f t="shared" si="18"/>
        <v>12429.067000000001</v>
      </c>
      <c r="N35" s="5">
        <v>8585.08</v>
      </c>
      <c r="O35" s="7">
        <f t="shared" si="19"/>
        <v>0.10835892035950748</v>
      </c>
      <c r="P35" s="7">
        <f t="shared" si="7"/>
        <v>0.44775203026646238</v>
      </c>
      <c r="Q35" s="2">
        <v>10</v>
      </c>
    </row>
    <row r="36" spans="1:17" x14ac:dyDescent="0.35">
      <c r="A36" s="4">
        <v>12</v>
      </c>
      <c r="B36" s="3">
        <v>13747.43</v>
      </c>
      <c r="C36" s="3">
        <v>12429.82</v>
      </c>
      <c r="D36" s="3">
        <v>10077.719999999999</v>
      </c>
      <c r="E36" s="3">
        <v>34400.04</v>
      </c>
      <c r="F36" s="3">
        <v>11101.78</v>
      </c>
      <c r="G36" s="3">
        <v>10155.379999999999</v>
      </c>
      <c r="H36" s="3">
        <v>16832.400000000001</v>
      </c>
      <c r="I36" s="3">
        <v>20083.98</v>
      </c>
      <c r="J36" s="3">
        <v>31204.85</v>
      </c>
      <c r="K36" s="3">
        <v>10763.9</v>
      </c>
      <c r="L36" s="4">
        <f t="shared" si="17"/>
        <v>10077.719999999999</v>
      </c>
      <c r="M36" s="4">
        <f t="shared" si="18"/>
        <v>17079.73</v>
      </c>
      <c r="N36" s="5">
        <v>8585.08</v>
      </c>
      <c r="O36" s="7">
        <f t="shared" si="19"/>
        <v>0.17386442525870457</v>
      </c>
      <c r="P36" s="7">
        <f t="shared" si="7"/>
        <v>0.9894666095132485</v>
      </c>
    </row>
    <row r="37" spans="1:17" x14ac:dyDescent="0.35">
      <c r="A37" s="4">
        <v>15</v>
      </c>
      <c r="B37" s="3">
        <v>10929.41</v>
      </c>
      <c r="C37" s="3">
        <v>10327.9</v>
      </c>
      <c r="D37" s="3">
        <v>10466.64</v>
      </c>
      <c r="E37" s="3">
        <v>11181.99</v>
      </c>
      <c r="F37" s="3">
        <v>10152.15</v>
      </c>
      <c r="G37" s="3">
        <v>15681.11</v>
      </c>
      <c r="H37" s="3">
        <v>9634.74</v>
      </c>
      <c r="I37" s="3">
        <v>9157.7800000000007</v>
      </c>
      <c r="J37" s="3">
        <v>9607.18</v>
      </c>
      <c r="K37" s="3">
        <v>10558.24</v>
      </c>
      <c r="L37" s="4">
        <f t="shared" si="17"/>
        <v>9157.7800000000007</v>
      </c>
      <c r="M37" s="4">
        <f t="shared" si="18"/>
        <v>10769.714</v>
      </c>
      <c r="N37" s="5">
        <v>8585.08</v>
      </c>
      <c r="O37" s="7">
        <f t="shared" si="19"/>
        <v>6.6708755189235358E-2</v>
      </c>
      <c r="P37" s="7">
        <f t="shared" si="7"/>
        <v>0.25446868287773672</v>
      </c>
      <c r="Q37" s="2">
        <v>15</v>
      </c>
    </row>
    <row r="39" spans="1:17" x14ac:dyDescent="0.35">
      <c r="O39" s="4">
        <v>6</v>
      </c>
      <c r="P39" s="4"/>
      <c r="Q39" s="2">
        <f>+COUNTIF($Q$2:$Q$37,O39)</f>
        <v>2</v>
      </c>
    </row>
    <row r="40" spans="1:17" x14ac:dyDescent="0.35">
      <c r="O40" s="4">
        <v>8</v>
      </c>
      <c r="P40" s="4"/>
      <c r="Q40" s="2">
        <f t="shared" ref="Q40:Q43" si="20">+COUNTIF($Q$2:$Q$37,O40)</f>
        <v>1</v>
      </c>
    </row>
    <row r="41" spans="1:17" x14ac:dyDescent="0.35">
      <c r="O41" s="11">
        <v>10</v>
      </c>
      <c r="P41" s="11"/>
      <c r="Q41" s="12">
        <f t="shared" si="20"/>
        <v>2</v>
      </c>
    </row>
    <row r="42" spans="1:17" x14ac:dyDescent="0.35">
      <c r="O42" s="9">
        <v>12</v>
      </c>
      <c r="P42" s="9"/>
      <c r="Q42" s="10">
        <f t="shared" si="20"/>
        <v>5</v>
      </c>
    </row>
    <row r="43" spans="1:17" x14ac:dyDescent="0.35">
      <c r="O43" s="9">
        <v>15</v>
      </c>
      <c r="P43" s="9"/>
      <c r="Q43" s="10">
        <f t="shared" si="20"/>
        <v>3</v>
      </c>
    </row>
  </sheetData>
  <conditionalFormatting sqref="M3:M7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:L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9:M13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9:L13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5:M19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5:L19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1:M25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1:L25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7:M31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7:L31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3:M37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3:L3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22F0-4995-496E-BC98-977E1E3D43DE}">
  <dimension ref="A1:Q22"/>
  <sheetViews>
    <sheetView workbookViewId="0">
      <selection activeCell="O18" sqref="O18:P19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11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1</v>
      </c>
      <c r="B3" s="3">
        <v>144.47999999999999</v>
      </c>
      <c r="C3" s="3">
        <v>142.25</v>
      </c>
      <c r="D3" s="3">
        <v>142.25</v>
      </c>
      <c r="E3" s="3">
        <v>146.28</v>
      </c>
      <c r="F3" s="3">
        <v>144.47999999999999</v>
      </c>
      <c r="G3" s="3">
        <v>134.19</v>
      </c>
      <c r="H3" s="3">
        <v>143.94999999999999</v>
      </c>
      <c r="I3" s="3">
        <v>144.22999999999999</v>
      </c>
      <c r="J3" s="3">
        <v>143.94999999999999</v>
      </c>
      <c r="K3" s="3">
        <v>144.22999999999999</v>
      </c>
      <c r="L3" s="4">
        <f>+MIN(B3:K3)</f>
        <v>134.19</v>
      </c>
      <c r="M3" s="4">
        <f>+AVERAGE(B3:K3)</f>
        <v>143.02900000000002</v>
      </c>
      <c r="N3" s="4">
        <v>134.19</v>
      </c>
      <c r="O3" s="7">
        <f>+(L3-N3)/N3</f>
        <v>0</v>
      </c>
      <c r="P3" s="7">
        <f>+(M3-N3)/N3</f>
        <v>6.5869289812951981E-2</v>
      </c>
      <c r="Q3" s="2">
        <v>1</v>
      </c>
    </row>
    <row r="4" spans="1:17" x14ac:dyDescent="0.35">
      <c r="A4" s="4">
        <v>3</v>
      </c>
      <c r="B4" s="3">
        <v>142.25</v>
      </c>
      <c r="C4" s="3">
        <v>137.22999999999999</v>
      </c>
      <c r="D4" s="3">
        <v>134.19</v>
      </c>
      <c r="E4" s="3">
        <v>142.25</v>
      </c>
      <c r="F4" s="3">
        <v>135.22999999999999</v>
      </c>
      <c r="G4" s="3">
        <v>151.88</v>
      </c>
      <c r="H4" s="3">
        <v>134.19</v>
      </c>
      <c r="I4" s="3">
        <v>137.22999999999999</v>
      </c>
      <c r="J4" s="3">
        <v>134.19</v>
      </c>
      <c r="K4" s="3">
        <v>135.22999999999999</v>
      </c>
      <c r="L4" s="4">
        <f t="shared" ref="L4" si="0">+MIN(B4:K4)</f>
        <v>134.19</v>
      </c>
      <c r="M4" s="4">
        <f t="shared" ref="M4" si="1">+AVERAGE(B4:K4)</f>
        <v>138.387</v>
      </c>
      <c r="N4" s="4">
        <v>134.19</v>
      </c>
      <c r="O4" s="7">
        <f t="shared" ref="O4" si="2">+(L4-N4)/N4</f>
        <v>0</v>
      </c>
      <c r="P4" s="7">
        <f>+(M4-N4)/N4</f>
        <v>3.1276548177956651E-2</v>
      </c>
      <c r="Q4" s="2">
        <v>3</v>
      </c>
    </row>
    <row r="5" spans="1:17" x14ac:dyDescent="0.35">
      <c r="A5" s="4" t="s">
        <v>5</v>
      </c>
      <c r="B5" s="4">
        <v>0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 t="s">
        <v>3</v>
      </c>
      <c r="M5" s="4" t="s">
        <v>4</v>
      </c>
      <c r="N5" s="4" t="s">
        <v>8</v>
      </c>
      <c r="O5" s="4" t="s">
        <v>7</v>
      </c>
      <c r="P5" s="4"/>
    </row>
    <row r="6" spans="1:17" x14ac:dyDescent="0.35">
      <c r="A6" s="4">
        <v>1</v>
      </c>
      <c r="B6" s="3">
        <v>267.51</v>
      </c>
      <c r="C6" s="3">
        <v>271.95</v>
      </c>
      <c r="D6" s="3">
        <v>279.52999999999997</v>
      </c>
      <c r="E6" s="3">
        <v>267.08999999999997</v>
      </c>
      <c r="F6" s="3">
        <v>263.83999999999997</v>
      </c>
      <c r="G6" s="3">
        <v>273.38</v>
      </c>
      <c r="H6" s="3">
        <v>268.95999999999998</v>
      </c>
      <c r="I6" s="3">
        <v>263.83999999999997</v>
      </c>
      <c r="J6" s="3">
        <v>265.99</v>
      </c>
      <c r="K6" s="3">
        <v>268.37</v>
      </c>
      <c r="L6" s="4">
        <f>+MIN(B6:K6)</f>
        <v>263.83999999999997</v>
      </c>
      <c r="M6" s="4">
        <f>+AVERAGE(B6:K6)</f>
        <v>269.04599999999999</v>
      </c>
      <c r="N6" s="5">
        <v>245.5</v>
      </c>
      <c r="O6" s="7">
        <f>+(L6-N6)/N6</f>
        <v>7.4704684317718845E-2</v>
      </c>
      <c r="P6" s="7">
        <f>+(M6-N6)/N6</f>
        <v>9.5910386965376751E-2</v>
      </c>
    </row>
    <row r="7" spans="1:17" x14ac:dyDescent="0.35">
      <c r="A7" s="4">
        <v>3</v>
      </c>
      <c r="B7" s="3">
        <v>262.44</v>
      </c>
      <c r="C7" s="3">
        <v>261.54000000000002</v>
      </c>
      <c r="D7" s="3">
        <v>370.29</v>
      </c>
      <c r="E7" s="3">
        <v>265.60000000000002</v>
      </c>
      <c r="F7" s="3">
        <v>260.77999999999997</v>
      </c>
      <c r="G7" s="3">
        <v>250.45</v>
      </c>
      <c r="H7" s="3">
        <v>262.93</v>
      </c>
      <c r="I7" s="3">
        <v>263.08</v>
      </c>
      <c r="J7" s="3">
        <v>355.89</v>
      </c>
      <c r="K7" s="3">
        <v>311.2</v>
      </c>
      <c r="L7" s="4">
        <f t="shared" ref="L7" si="3">+MIN(B7:K7)</f>
        <v>250.45</v>
      </c>
      <c r="M7" s="4">
        <f t="shared" ref="M7" si="4">+AVERAGE(B7:K7)</f>
        <v>286.41999999999996</v>
      </c>
      <c r="N7" s="5">
        <v>245.5</v>
      </c>
      <c r="O7" s="7">
        <f t="shared" ref="O7" si="5">+(L7-N7)/N7</f>
        <v>2.0162932790223985E-2</v>
      </c>
      <c r="P7" s="7">
        <f>+(M7-N7)/N7</f>
        <v>0.16668024439918516</v>
      </c>
      <c r="Q7" s="2">
        <v>3</v>
      </c>
    </row>
    <row r="8" spans="1:17" x14ac:dyDescent="0.35">
      <c r="A8" s="4" t="s">
        <v>6</v>
      </c>
      <c r="B8" s="4">
        <v>0</v>
      </c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 t="s">
        <v>3</v>
      </c>
      <c r="M8" s="4" t="s">
        <v>4</v>
      </c>
      <c r="N8" s="4" t="s">
        <v>8</v>
      </c>
      <c r="O8" s="4" t="s">
        <v>7</v>
      </c>
      <c r="P8" s="4"/>
    </row>
    <row r="9" spans="1:17" x14ac:dyDescent="0.35">
      <c r="A9" s="4">
        <v>1</v>
      </c>
      <c r="B9" s="3">
        <v>264.67</v>
      </c>
      <c r="C9" s="3">
        <v>261.72000000000003</v>
      </c>
      <c r="D9" s="3">
        <v>270.86</v>
      </c>
      <c r="E9" s="3">
        <v>297.63</v>
      </c>
      <c r="F9" s="3">
        <v>264.20999999999998</v>
      </c>
      <c r="G9" s="3">
        <v>259.37</v>
      </c>
      <c r="H9" s="3">
        <v>266.75</v>
      </c>
      <c r="I9" s="3">
        <v>268.45999999999998</v>
      </c>
      <c r="J9" s="3">
        <v>274.66000000000003</v>
      </c>
      <c r="K9" s="3">
        <v>264.67</v>
      </c>
      <c r="L9" s="4">
        <f>+MIN(B9:K9)</f>
        <v>259.37</v>
      </c>
      <c r="M9" s="4">
        <f>+AVERAGE(B9:K9)</f>
        <v>269.3</v>
      </c>
      <c r="N9" s="4">
        <v>254.39</v>
      </c>
      <c r="O9" s="7">
        <f>+(L9-N9)/N9</f>
        <v>1.9576241204449934E-2</v>
      </c>
      <c r="P9" s="7">
        <f>+(M9-N9)/N9</f>
        <v>5.8610794449467457E-2</v>
      </c>
      <c r="Q9" s="2">
        <v>1</v>
      </c>
    </row>
    <row r="10" spans="1:17" x14ac:dyDescent="0.35">
      <c r="A10" s="4">
        <v>3</v>
      </c>
      <c r="B10" s="3">
        <v>265.36</v>
      </c>
      <c r="C10" s="3">
        <v>274.06</v>
      </c>
      <c r="D10" s="3">
        <v>264.67</v>
      </c>
      <c r="E10" s="3">
        <v>268.47000000000003</v>
      </c>
      <c r="F10" s="3">
        <v>266.13</v>
      </c>
      <c r="G10" s="3">
        <v>276.39</v>
      </c>
      <c r="H10" s="3">
        <v>267.18</v>
      </c>
      <c r="I10" s="3">
        <v>261.07</v>
      </c>
      <c r="J10" s="3">
        <v>271.55</v>
      </c>
      <c r="K10" s="3">
        <v>281.07</v>
      </c>
      <c r="L10" s="4">
        <f t="shared" ref="L10" si="6">+MIN(B10:K10)</f>
        <v>261.07</v>
      </c>
      <c r="M10" s="4">
        <f t="shared" ref="M10" si="7">+AVERAGE(B10:K10)</f>
        <v>269.59500000000003</v>
      </c>
      <c r="N10" s="4">
        <v>254.39</v>
      </c>
      <c r="O10" s="7">
        <f t="shared" ref="O10" si="8">+(L10-N10)/N10</f>
        <v>2.6258893824442815E-2</v>
      </c>
      <c r="P10" s="7">
        <f>+(M10-N10)/N10</f>
        <v>5.9770431227642758E-2</v>
      </c>
    </row>
    <row r="11" spans="1:17" x14ac:dyDescent="0.35">
      <c r="A11" s="4" t="s">
        <v>9</v>
      </c>
      <c r="B11" s="4">
        <v>0</v>
      </c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 t="s">
        <v>3</v>
      </c>
      <c r="M11" s="4" t="s">
        <v>4</v>
      </c>
      <c r="N11" s="4" t="s">
        <v>8</v>
      </c>
      <c r="O11" s="4" t="s">
        <v>7</v>
      </c>
      <c r="P11" s="4"/>
    </row>
    <row r="12" spans="1:17" x14ac:dyDescent="0.35">
      <c r="A12" s="4">
        <v>1</v>
      </c>
      <c r="B12" s="3">
        <v>25156.23</v>
      </c>
      <c r="C12" s="3">
        <v>27312.35</v>
      </c>
      <c r="D12" s="3">
        <v>26533.58</v>
      </c>
      <c r="E12" s="3">
        <v>29174.3</v>
      </c>
      <c r="F12" s="3">
        <v>32973.769999999997</v>
      </c>
      <c r="G12" s="3">
        <v>27059.45</v>
      </c>
      <c r="H12" s="3">
        <v>27637.79</v>
      </c>
      <c r="I12" s="3">
        <v>27160.41</v>
      </c>
      <c r="J12" s="3">
        <v>27114.43</v>
      </c>
      <c r="K12" s="3">
        <v>35231.589999999997</v>
      </c>
      <c r="L12" s="4">
        <f>+MIN(B12:K12)</f>
        <v>25156.23</v>
      </c>
      <c r="M12" s="4">
        <f>+AVERAGE(B12:K12)</f>
        <v>28535.390000000003</v>
      </c>
      <c r="N12" s="4">
        <v>20140.349999999999</v>
      </c>
      <c r="O12" s="7">
        <f>+(L12-N12)/N12</f>
        <v>0.24904631746717418</v>
      </c>
      <c r="P12" s="7">
        <f>+(M12-N12)/N12</f>
        <v>0.41682691710918651</v>
      </c>
    </row>
    <row r="13" spans="1:17" x14ac:dyDescent="0.35">
      <c r="A13" s="4">
        <v>3</v>
      </c>
      <c r="B13" s="3">
        <v>28390.18</v>
      </c>
      <c r="C13" s="3">
        <v>28288.97</v>
      </c>
      <c r="D13" s="3">
        <v>24231.55</v>
      </c>
      <c r="E13" s="3">
        <v>27065.26</v>
      </c>
      <c r="F13" s="3">
        <v>26241.24</v>
      </c>
      <c r="G13" s="3">
        <v>26842.84</v>
      </c>
      <c r="H13" s="3">
        <v>26782.61</v>
      </c>
      <c r="I13" s="3">
        <v>25955.71</v>
      </c>
      <c r="J13" s="3">
        <v>26810.17</v>
      </c>
      <c r="K13" s="3">
        <v>29139.5</v>
      </c>
      <c r="L13" s="4">
        <f t="shared" ref="L13" si="9">+MIN(B13:K13)</f>
        <v>24231.55</v>
      </c>
      <c r="M13" s="4">
        <f t="shared" ref="M13" si="10">+AVERAGE(B13:K13)</f>
        <v>26974.802999999996</v>
      </c>
      <c r="N13" s="4">
        <v>20140.349999999999</v>
      </c>
      <c r="O13" s="7">
        <f t="shared" ref="O13" si="11">+(L13-N13)/N13</f>
        <v>0.20313450362084079</v>
      </c>
      <c r="P13" s="7">
        <f>+(M13-N13)/N13</f>
        <v>0.33934132227096342</v>
      </c>
      <c r="Q13" s="2">
        <v>3</v>
      </c>
    </row>
    <row r="14" spans="1:17" x14ac:dyDescent="0.35">
      <c r="A14" s="4" t="s">
        <v>10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 t="s">
        <v>3</v>
      </c>
      <c r="M14" s="4" t="s">
        <v>4</v>
      </c>
      <c r="N14" s="4" t="s">
        <v>8</v>
      </c>
      <c r="O14" s="4" t="s">
        <v>7</v>
      </c>
      <c r="P14" s="4"/>
    </row>
    <row r="15" spans="1:17" x14ac:dyDescent="0.35">
      <c r="A15" s="4">
        <v>1</v>
      </c>
      <c r="B15" s="3">
        <v>175.02</v>
      </c>
      <c r="C15" s="3">
        <v>170.5</v>
      </c>
      <c r="D15" s="3">
        <v>185.92</v>
      </c>
      <c r="E15" s="3">
        <v>156.78</v>
      </c>
      <c r="F15" s="3">
        <v>4078.2</v>
      </c>
      <c r="G15" s="3">
        <v>195</v>
      </c>
      <c r="H15" s="3">
        <v>171.5</v>
      </c>
      <c r="I15" s="3">
        <v>184.58</v>
      </c>
      <c r="J15" s="3">
        <v>158.31</v>
      </c>
      <c r="K15" s="3">
        <v>270.5</v>
      </c>
      <c r="L15" s="4">
        <f>+MIN(B15:K15)</f>
        <v>156.78</v>
      </c>
      <c r="M15" s="4">
        <f>+AVERAGE(B15:K15)</f>
        <v>574.63100000000009</v>
      </c>
      <c r="N15" s="5">
        <v>125</v>
      </c>
      <c r="O15" s="7">
        <f>+(L15-N15)/N15</f>
        <v>0.25424000000000002</v>
      </c>
      <c r="P15" s="7">
        <f>+(M15-N15)/N15</f>
        <v>3.5970480000000005</v>
      </c>
      <c r="Q15" s="2">
        <v>1</v>
      </c>
    </row>
    <row r="16" spans="1:17" x14ac:dyDescent="0.35">
      <c r="A16" s="4">
        <v>3</v>
      </c>
      <c r="B16" s="3">
        <v>195</v>
      </c>
      <c r="C16" s="3">
        <v>182.5</v>
      </c>
      <c r="D16" s="3">
        <v>199.5</v>
      </c>
      <c r="E16" s="3">
        <v>173.25</v>
      </c>
      <c r="F16" s="3">
        <v>191.64</v>
      </c>
      <c r="G16" s="3">
        <v>208.5</v>
      </c>
      <c r="H16" s="3">
        <v>203</v>
      </c>
      <c r="I16" s="3">
        <v>21987</v>
      </c>
      <c r="J16" s="3">
        <v>181.5</v>
      </c>
      <c r="K16" s="3">
        <v>173.5</v>
      </c>
      <c r="L16" s="4">
        <f t="shared" ref="L16" si="12">+MIN(B16:K16)</f>
        <v>173.25</v>
      </c>
      <c r="M16" s="4">
        <f t="shared" ref="M16" si="13">+AVERAGE(B16:K16)</f>
        <v>2369.5389999999998</v>
      </c>
      <c r="N16" s="5">
        <v>125</v>
      </c>
      <c r="O16" s="7">
        <f t="shared" ref="O16" si="14">+(L16-N16)/N16</f>
        <v>0.38600000000000001</v>
      </c>
      <c r="P16" s="7">
        <f>+(M16-N16)/N16</f>
        <v>17.956311999999997</v>
      </c>
    </row>
    <row r="17" spans="1:17" x14ac:dyDescent="0.35">
      <c r="A17" s="4" t="s">
        <v>12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1</v>
      </c>
      <c r="B18" s="3">
        <v>11463.31</v>
      </c>
      <c r="C18" s="3">
        <v>9807.19</v>
      </c>
      <c r="D18" s="3">
        <v>9807.19</v>
      </c>
      <c r="E18" s="3">
        <v>10595.61</v>
      </c>
      <c r="F18" s="3">
        <v>10712.28</v>
      </c>
      <c r="G18" s="3">
        <v>14990.66</v>
      </c>
      <c r="H18" s="3">
        <v>10153.4</v>
      </c>
      <c r="I18" s="3">
        <v>40722.42</v>
      </c>
      <c r="J18" s="3">
        <v>15639.03</v>
      </c>
      <c r="K18" s="3">
        <v>10362.49</v>
      </c>
      <c r="L18" s="4">
        <f>+MIN(B18:K18)</f>
        <v>9807.19</v>
      </c>
      <c r="M18" s="4">
        <f>+AVERAGE(B18:K18)</f>
        <v>14425.357999999998</v>
      </c>
      <c r="N18" s="5">
        <v>8585.08</v>
      </c>
      <c r="O18" s="7">
        <f>+(L18-N18)/N18</f>
        <v>0.14235277947322572</v>
      </c>
      <c r="P18" s="7">
        <f>+(M18-N18)/N18</f>
        <v>0.68028230371761222</v>
      </c>
    </row>
    <row r="19" spans="1:17" x14ac:dyDescent="0.35">
      <c r="A19" s="4">
        <v>3</v>
      </c>
      <c r="B19" s="3">
        <v>11371.29</v>
      </c>
      <c r="C19" s="3">
        <v>9308.3799999999992</v>
      </c>
      <c r="D19" s="3">
        <v>17076.91</v>
      </c>
      <c r="E19" s="3">
        <v>13567.61</v>
      </c>
      <c r="F19" s="3">
        <v>9972.92</v>
      </c>
      <c r="G19" s="3">
        <v>12998.59</v>
      </c>
      <c r="H19" s="3">
        <v>18118.71</v>
      </c>
      <c r="I19" s="3">
        <v>9778.58</v>
      </c>
      <c r="J19" s="3">
        <v>19089.8</v>
      </c>
      <c r="K19" s="3">
        <v>147744.6</v>
      </c>
      <c r="L19" s="4">
        <f t="shared" ref="L19" si="15">+MIN(B19:K19)</f>
        <v>9308.3799999999992</v>
      </c>
      <c r="M19" s="4">
        <f t="shared" ref="M19" si="16">+AVERAGE(B19:K19)</f>
        <v>26902.739000000001</v>
      </c>
      <c r="N19" s="5">
        <v>8585.08</v>
      </c>
      <c r="O19" s="7">
        <f t="shared" ref="O19" si="17">+(L19-N19)/N19</f>
        <v>8.4250816532868561E-2</v>
      </c>
      <c r="P19" s="7">
        <f>+(M19-N19)/N19</f>
        <v>2.1336620043144618</v>
      </c>
      <c r="Q19" s="2">
        <v>3</v>
      </c>
    </row>
    <row r="21" spans="1:17" x14ac:dyDescent="0.35">
      <c r="O21" s="9">
        <v>1</v>
      </c>
      <c r="P21" s="9"/>
      <c r="Q21" s="10">
        <f>+COUNTIF($Q$2:$Q$20,O21)</f>
        <v>3</v>
      </c>
    </row>
    <row r="22" spans="1:17" x14ac:dyDescent="0.35">
      <c r="O22" s="9">
        <v>3</v>
      </c>
      <c r="P22" s="9"/>
      <c r="Q22" s="10">
        <f>+COUNTIF($Q$2:$Q$20,O22)</f>
        <v>4</v>
      </c>
    </row>
  </sheetData>
  <conditionalFormatting sqref="M15:M16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5:L16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2:M13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2:L13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9:M10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9:L1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6:M7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6:L7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4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:L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19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19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DCA1-5DF2-4C8B-9524-207136867242}">
  <dimension ref="A1:Q36"/>
  <sheetViews>
    <sheetView workbookViewId="0">
      <selection activeCell="O28" sqref="O28:P31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13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139.47</v>
      </c>
      <c r="C3" s="3">
        <v>137.22999999999999</v>
      </c>
      <c r="D3" s="3">
        <v>138.88999999999999</v>
      </c>
      <c r="E3" s="3">
        <v>142.25</v>
      </c>
      <c r="F3" s="3">
        <v>137.80000000000001</v>
      </c>
      <c r="G3" s="3">
        <v>139.47</v>
      </c>
      <c r="H3" s="3">
        <v>140.43</v>
      </c>
      <c r="I3" s="3">
        <v>135.22999999999999</v>
      </c>
      <c r="J3" s="3">
        <v>137.22999999999999</v>
      </c>
      <c r="K3" s="3">
        <v>134.19</v>
      </c>
      <c r="L3" s="4">
        <f>+MIN(B3:K3)</f>
        <v>134.19</v>
      </c>
      <c r="M3" s="4">
        <f>+AVERAGE(B3:K3)</f>
        <v>138.21899999999999</v>
      </c>
      <c r="N3" s="4">
        <v>134.19</v>
      </c>
      <c r="O3" s="7">
        <f>+(L3-N3)/N3</f>
        <v>0</v>
      </c>
      <c r="P3" s="7">
        <f>+(M3-N3)/N3</f>
        <v>3.0024591996422954E-2</v>
      </c>
      <c r="Q3" s="2">
        <v>0.2</v>
      </c>
    </row>
    <row r="4" spans="1:17" x14ac:dyDescent="0.35">
      <c r="A4" s="4">
        <v>0.4</v>
      </c>
      <c r="B4" s="3">
        <v>135.22999999999999</v>
      </c>
      <c r="C4" s="3">
        <v>134.19</v>
      </c>
      <c r="D4" s="3">
        <v>144.22999999999999</v>
      </c>
      <c r="E4" s="3">
        <v>144.22999999999999</v>
      </c>
      <c r="F4" s="3">
        <v>144.47999999999999</v>
      </c>
      <c r="G4" s="3">
        <v>142.25</v>
      </c>
      <c r="H4" s="3">
        <v>137.22999999999999</v>
      </c>
      <c r="I4" s="3">
        <v>144.5</v>
      </c>
      <c r="J4" s="3">
        <v>143.97</v>
      </c>
      <c r="K4" s="3">
        <v>134.19</v>
      </c>
      <c r="L4" s="4">
        <f t="shared" ref="L4:L6" si="0">+MIN(B4:K4)</f>
        <v>134.19</v>
      </c>
      <c r="M4" s="4">
        <f t="shared" ref="M4:M6" si="1">+AVERAGE(B4:K4)</f>
        <v>140.45000000000002</v>
      </c>
      <c r="N4" s="4">
        <v>134.19</v>
      </c>
      <c r="O4" s="7">
        <f t="shared" ref="O4:O6" si="2">+(L4-N4)/N4</f>
        <v>0</v>
      </c>
      <c r="P4" s="7">
        <f t="shared" ref="P4:P6" si="3">+(M4-N4)/N4</f>
        <v>4.6650272002384821E-2</v>
      </c>
      <c r="Q4" s="2">
        <v>0.4</v>
      </c>
    </row>
    <row r="5" spans="1:17" x14ac:dyDescent="0.35">
      <c r="A5" s="4">
        <v>0.6</v>
      </c>
      <c r="B5" s="3">
        <v>143.85</v>
      </c>
      <c r="C5" s="3">
        <v>143.24</v>
      </c>
      <c r="D5" s="3">
        <v>146.58000000000001</v>
      </c>
      <c r="E5" s="3">
        <v>139.96</v>
      </c>
      <c r="F5" s="3">
        <v>144.22999999999999</v>
      </c>
      <c r="G5" s="3">
        <v>134.19</v>
      </c>
      <c r="H5" s="3">
        <v>134.19</v>
      </c>
      <c r="I5" s="3">
        <v>159.07</v>
      </c>
      <c r="J5" s="3">
        <v>138.88999999999999</v>
      </c>
      <c r="K5" s="3">
        <v>140.75</v>
      </c>
      <c r="L5" s="4">
        <f t="shared" si="0"/>
        <v>134.19</v>
      </c>
      <c r="M5" s="4">
        <f t="shared" si="1"/>
        <v>142.49500000000003</v>
      </c>
      <c r="N5" s="4">
        <v>134.19</v>
      </c>
      <c r="O5" s="7">
        <f t="shared" si="2"/>
        <v>0</v>
      </c>
      <c r="P5" s="7">
        <f t="shared" si="3"/>
        <v>6.1889857664505818E-2</v>
      </c>
      <c r="Q5" s="2">
        <v>0.6</v>
      </c>
    </row>
    <row r="6" spans="1:17" x14ac:dyDescent="0.35">
      <c r="A6" s="4">
        <v>0.8</v>
      </c>
      <c r="B6" s="3">
        <v>141.37</v>
      </c>
      <c r="C6" s="3">
        <v>144.47999999999999</v>
      </c>
      <c r="D6" s="3">
        <v>142.25</v>
      </c>
      <c r="E6" s="3">
        <v>146.58000000000001</v>
      </c>
      <c r="F6" s="3">
        <v>141.87</v>
      </c>
      <c r="G6" s="3">
        <v>137.22999999999999</v>
      </c>
      <c r="H6" s="3">
        <v>150.91</v>
      </c>
      <c r="I6" s="3">
        <v>146.29</v>
      </c>
      <c r="J6" s="3">
        <v>140.44</v>
      </c>
      <c r="K6" s="3">
        <v>144.69999999999999</v>
      </c>
      <c r="L6" s="4">
        <f t="shared" si="0"/>
        <v>137.22999999999999</v>
      </c>
      <c r="M6" s="4">
        <f t="shared" si="1"/>
        <v>143.61200000000002</v>
      </c>
      <c r="N6" s="4">
        <v>134.19</v>
      </c>
      <c r="O6" s="7">
        <f t="shared" si="2"/>
        <v>2.2654445189656397E-2</v>
      </c>
      <c r="P6" s="7">
        <f t="shared" si="3"/>
        <v>7.0213875847678853E-2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259.52999999999997</v>
      </c>
      <c r="C8" s="3">
        <v>260.77999999999997</v>
      </c>
      <c r="D8" s="3">
        <v>253.47</v>
      </c>
      <c r="E8" s="3">
        <v>269.88</v>
      </c>
      <c r="F8" s="3">
        <v>262.93</v>
      </c>
      <c r="G8" s="3">
        <v>250.45</v>
      </c>
      <c r="H8" s="3">
        <v>266.27999999999997</v>
      </c>
      <c r="I8" s="3">
        <v>322.60000000000002</v>
      </c>
      <c r="J8" s="3">
        <v>263.94</v>
      </c>
      <c r="K8" s="3">
        <v>525.45000000000005</v>
      </c>
      <c r="L8" s="4">
        <f>+MIN(B8:K8)</f>
        <v>250.45</v>
      </c>
      <c r="M8" s="4">
        <f>+AVERAGE(B8:K8)</f>
        <v>293.53100000000006</v>
      </c>
      <c r="N8" s="5">
        <v>245.5</v>
      </c>
      <c r="O8" s="7">
        <f>+(L8-N8)/N8</f>
        <v>2.0162932790223985E-2</v>
      </c>
      <c r="P8" s="7">
        <f>+(M8-N8)/N8</f>
        <v>0.195645621181263</v>
      </c>
      <c r="Q8" s="2">
        <v>0.2</v>
      </c>
    </row>
    <row r="9" spans="1:17" x14ac:dyDescent="0.35">
      <c r="A9" s="4">
        <v>0.4</v>
      </c>
      <c r="B9" s="3">
        <v>263.83999999999997</v>
      </c>
      <c r="C9" s="3">
        <v>272.74</v>
      </c>
      <c r="D9" s="3">
        <v>272.48</v>
      </c>
      <c r="E9" s="3">
        <v>265.99</v>
      </c>
      <c r="F9" s="3">
        <v>522.53</v>
      </c>
      <c r="G9" s="3">
        <v>260.77999999999997</v>
      </c>
      <c r="H9" s="3">
        <v>263.83999999999997</v>
      </c>
      <c r="I9" s="3">
        <v>282.01</v>
      </c>
      <c r="J9" s="3">
        <v>269.98</v>
      </c>
      <c r="K9" s="3">
        <v>267.5</v>
      </c>
      <c r="L9" s="4">
        <f t="shared" ref="L9:L11" si="4">+MIN(B9:K9)</f>
        <v>260.77999999999997</v>
      </c>
      <c r="M9" s="4">
        <f t="shared" ref="M9:M11" si="5">+AVERAGE(B9:K9)</f>
        <v>294.16899999999998</v>
      </c>
      <c r="N9" s="5">
        <v>245.5</v>
      </c>
      <c r="O9" s="7">
        <f t="shared" ref="O9:O11" si="6">+(L9-N9)/N9</f>
        <v>6.2240325865580336E-2</v>
      </c>
      <c r="P9" s="7">
        <f t="shared" ref="P9:P11" si="7">+(M9-N9)/N9</f>
        <v>0.19824439918533598</v>
      </c>
    </row>
    <row r="10" spans="1:17" x14ac:dyDescent="0.35">
      <c r="A10" s="4">
        <v>0.6</v>
      </c>
      <c r="B10" s="3">
        <v>295.87</v>
      </c>
      <c r="C10" s="3">
        <v>333.39</v>
      </c>
      <c r="D10" s="3">
        <v>247.85</v>
      </c>
      <c r="E10" s="3">
        <v>263.14999999999998</v>
      </c>
      <c r="F10" s="3">
        <v>272.48</v>
      </c>
      <c r="G10" s="3">
        <v>290.06</v>
      </c>
      <c r="H10" s="3">
        <v>271.86</v>
      </c>
      <c r="I10" s="3">
        <v>275.91000000000003</v>
      </c>
      <c r="J10" s="3">
        <v>263.94</v>
      </c>
      <c r="K10" s="3">
        <v>255.82</v>
      </c>
      <c r="L10" s="4">
        <f t="shared" si="4"/>
        <v>247.85</v>
      </c>
      <c r="M10" s="4">
        <f t="shared" si="5"/>
        <v>277.03300000000002</v>
      </c>
      <c r="N10" s="5">
        <v>245.5</v>
      </c>
      <c r="O10" s="7">
        <f t="shared" si="6"/>
        <v>9.5723014256618912E-3</v>
      </c>
      <c r="P10" s="7">
        <f t="shared" si="7"/>
        <v>0.12844399185336056</v>
      </c>
      <c r="Q10" s="2">
        <v>0.6</v>
      </c>
    </row>
    <row r="11" spans="1:17" x14ac:dyDescent="0.35">
      <c r="A11" s="4">
        <v>0.8</v>
      </c>
      <c r="B11" s="3">
        <v>290.45</v>
      </c>
      <c r="C11" s="3">
        <v>307.27999999999997</v>
      </c>
      <c r="D11" s="3">
        <v>304.57</v>
      </c>
      <c r="E11" s="3">
        <v>279.29000000000002</v>
      </c>
      <c r="F11" s="3">
        <v>273.5</v>
      </c>
      <c r="G11" s="3">
        <v>291.73</v>
      </c>
      <c r="H11" s="3">
        <v>295.01</v>
      </c>
      <c r="I11" s="3">
        <v>290.52999999999997</v>
      </c>
      <c r="J11" s="3">
        <v>284.12</v>
      </c>
      <c r="K11" s="3">
        <v>587.01</v>
      </c>
      <c r="L11" s="4">
        <f t="shared" si="4"/>
        <v>273.5</v>
      </c>
      <c r="M11" s="4">
        <f t="shared" si="5"/>
        <v>320.34899999999999</v>
      </c>
      <c r="N11" s="5">
        <v>245.5</v>
      </c>
      <c r="O11" s="7">
        <f t="shared" si="6"/>
        <v>0.11405295315682282</v>
      </c>
      <c r="P11" s="7">
        <f t="shared" si="7"/>
        <v>0.30488391038696533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273.27999999999997</v>
      </c>
      <c r="C13" s="3">
        <v>269.95</v>
      </c>
      <c r="D13" s="3">
        <v>263.11</v>
      </c>
      <c r="E13" s="3">
        <v>260.06</v>
      </c>
      <c r="F13" s="3">
        <v>267.22000000000003</v>
      </c>
      <c r="G13" s="3">
        <v>268.04000000000002</v>
      </c>
      <c r="H13" s="3">
        <v>263.33</v>
      </c>
      <c r="I13" s="3">
        <v>275.89</v>
      </c>
      <c r="J13" s="3">
        <v>2863.19</v>
      </c>
      <c r="K13" s="3">
        <v>272.7</v>
      </c>
      <c r="L13" s="4">
        <f>+MIN(B13:K13)</f>
        <v>260.06</v>
      </c>
      <c r="M13" s="4">
        <f>+AVERAGE(B13:K13)</f>
        <v>527.67699999999991</v>
      </c>
      <c r="N13" s="4">
        <v>254.39</v>
      </c>
      <c r="O13" s="7">
        <f>+(L13-N13)/N13</f>
        <v>2.2288611973741171E-2</v>
      </c>
      <c r="P13" s="7">
        <f>+(M13-N13)/N13</f>
        <v>1.0742835803294153</v>
      </c>
      <c r="Q13" s="2">
        <v>0.2</v>
      </c>
    </row>
    <row r="14" spans="1:17" x14ac:dyDescent="0.35">
      <c r="A14" s="4">
        <v>0.4</v>
      </c>
      <c r="B14" s="3">
        <v>263.11</v>
      </c>
      <c r="C14" s="3">
        <v>266.13</v>
      </c>
      <c r="D14" s="3">
        <v>270.2</v>
      </c>
      <c r="E14" s="3">
        <v>263.11</v>
      </c>
      <c r="F14" s="3">
        <v>274.3</v>
      </c>
      <c r="G14" s="3">
        <v>268.85000000000002</v>
      </c>
      <c r="H14" s="3">
        <v>625.70000000000005</v>
      </c>
      <c r="I14" s="3">
        <v>275.22000000000003</v>
      </c>
      <c r="J14" s="3">
        <v>265.12</v>
      </c>
      <c r="K14" s="3">
        <v>275.64999999999998</v>
      </c>
      <c r="L14" s="4">
        <f t="shared" ref="L14:L16" si="8">+MIN(B14:K14)</f>
        <v>263.11</v>
      </c>
      <c r="M14" s="4">
        <f t="shared" ref="M14:M16" si="9">+AVERAGE(B14:K14)</f>
        <v>304.73900000000009</v>
      </c>
      <c r="N14" s="4">
        <v>254.39</v>
      </c>
      <c r="O14" s="7">
        <f t="shared" ref="O14:O16" si="10">+(L14-N14)/N14</f>
        <v>3.42780769684344E-2</v>
      </c>
      <c r="P14" s="7">
        <f t="shared" ref="P14:P16" si="11">+(M14-N14)/N14</f>
        <v>0.1979205157435438</v>
      </c>
      <c r="Q14" s="2">
        <v>0.6</v>
      </c>
    </row>
    <row r="15" spans="1:17" x14ac:dyDescent="0.35">
      <c r="A15" s="4">
        <v>0.6</v>
      </c>
      <c r="B15" s="3">
        <v>268.47000000000003</v>
      </c>
      <c r="C15" s="3">
        <v>274.63</v>
      </c>
      <c r="D15" s="3">
        <v>270.12</v>
      </c>
      <c r="E15" s="3">
        <v>275.91000000000003</v>
      </c>
      <c r="F15" s="3">
        <v>268.58999999999997</v>
      </c>
      <c r="G15" s="3">
        <v>294.26</v>
      </c>
      <c r="H15" s="3">
        <v>271.74</v>
      </c>
      <c r="I15" s="3">
        <v>263.19</v>
      </c>
      <c r="J15" s="3">
        <v>272.99</v>
      </c>
      <c r="K15" s="3">
        <v>273.43</v>
      </c>
      <c r="L15" s="4">
        <f t="shared" si="8"/>
        <v>263.19</v>
      </c>
      <c r="M15" s="4">
        <f t="shared" si="9"/>
        <v>273.33299999999997</v>
      </c>
      <c r="N15" s="4">
        <v>254.39</v>
      </c>
      <c r="O15" s="7">
        <f t="shared" si="10"/>
        <v>3.4592554738786946E-2</v>
      </c>
      <c r="P15" s="7">
        <f t="shared" si="11"/>
        <v>7.4464405047368148E-2</v>
      </c>
    </row>
    <row r="16" spans="1:17" x14ac:dyDescent="0.35">
      <c r="A16" s="4">
        <v>0.8</v>
      </c>
      <c r="B16" s="3">
        <v>285.35000000000002</v>
      </c>
      <c r="C16" s="3">
        <v>306.10000000000002</v>
      </c>
      <c r="D16" s="3">
        <v>310.39</v>
      </c>
      <c r="E16" s="3">
        <v>295.54000000000002</v>
      </c>
      <c r="F16" s="3">
        <v>288.25</v>
      </c>
      <c r="G16" s="3">
        <v>289.92</v>
      </c>
      <c r="H16" s="3">
        <v>709.52</v>
      </c>
      <c r="I16" s="3">
        <v>333.12</v>
      </c>
      <c r="J16" s="3">
        <v>283.94</v>
      </c>
      <c r="K16" s="3">
        <v>307.45999999999998</v>
      </c>
      <c r="L16" s="4">
        <f t="shared" si="8"/>
        <v>283.94</v>
      </c>
      <c r="M16" s="4">
        <f t="shared" si="9"/>
        <v>340.959</v>
      </c>
      <c r="N16" s="4">
        <v>254.39</v>
      </c>
      <c r="O16" s="7">
        <f t="shared" si="10"/>
        <v>0.11616022642399471</v>
      </c>
      <c r="P16" s="7">
        <f t="shared" si="11"/>
        <v>0.34030032627068685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28275.7</v>
      </c>
      <c r="C18" s="3">
        <v>24734.75</v>
      </c>
      <c r="D18" s="3">
        <v>27332.720000000001</v>
      </c>
      <c r="E18" s="3">
        <v>24827.22</v>
      </c>
      <c r="F18" s="3">
        <v>27086.05</v>
      </c>
      <c r="G18" s="3">
        <v>26308.29</v>
      </c>
      <c r="H18" s="3">
        <v>21755.93</v>
      </c>
      <c r="I18" s="3">
        <v>23430.23</v>
      </c>
      <c r="J18" s="3">
        <v>25702.66</v>
      </c>
      <c r="K18" s="3">
        <v>23170.33</v>
      </c>
      <c r="L18" s="4">
        <f>+MIN(B18:K18)</f>
        <v>21755.93</v>
      </c>
      <c r="M18" s="4">
        <f>+AVERAGE(B18:K18)</f>
        <v>25262.387999999999</v>
      </c>
      <c r="N18" s="4">
        <v>20140.349999999999</v>
      </c>
      <c r="O18" s="7">
        <f>+(L18-N18)/N18</f>
        <v>8.0216083633104784E-2</v>
      </c>
      <c r="P18" s="7">
        <f>+(M18-N18)/N18</f>
        <v>0.25431722884656927</v>
      </c>
      <c r="Q18" s="2">
        <v>0.2</v>
      </c>
    </row>
    <row r="19" spans="1:17" x14ac:dyDescent="0.35">
      <c r="A19" s="4">
        <v>0.4</v>
      </c>
      <c r="B19" s="3">
        <v>36995.31</v>
      </c>
      <c r="C19" s="3">
        <v>27847.3</v>
      </c>
      <c r="D19" s="3">
        <v>25470.14</v>
      </c>
      <c r="E19" s="3">
        <v>26717.42</v>
      </c>
      <c r="F19" s="3">
        <v>23327.51</v>
      </c>
      <c r="G19" s="3">
        <v>34951.440000000002</v>
      </c>
      <c r="H19" s="3">
        <v>99402.77</v>
      </c>
      <c r="I19" s="3">
        <v>27866.92</v>
      </c>
      <c r="J19" s="3">
        <v>25761.54</v>
      </c>
      <c r="K19" s="3">
        <v>28016.89</v>
      </c>
      <c r="L19" s="4">
        <f t="shared" ref="L19:L21" si="12">+MIN(B19:K19)</f>
        <v>23327.51</v>
      </c>
      <c r="M19" s="4">
        <f t="shared" ref="M19:M21" si="13">+AVERAGE(B19:K19)</f>
        <v>35635.724000000002</v>
      </c>
      <c r="N19" s="4">
        <v>20140.349999999999</v>
      </c>
      <c r="O19" s="7">
        <f t="shared" ref="O19:O21" si="14">+(L19-N19)/N19</f>
        <v>0.15824749818151124</v>
      </c>
      <c r="P19" s="7">
        <f t="shared" ref="P19:P21" si="15">+(M19-N19)/N19</f>
        <v>0.76936964849170963</v>
      </c>
      <c r="Q19" s="2">
        <v>0.4</v>
      </c>
    </row>
    <row r="20" spans="1:17" x14ac:dyDescent="0.35">
      <c r="A20" s="4">
        <v>0.6</v>
      </c>
      <c r="B20" s="3">
        <v>27557.67</v>
      </c>
      <c r="C20" s="3">
        <v>30610.58</v>
      </c>
      <c r="D20" s="3">
        <v>31712.06</v>
      </c>
      <c r="E20" s="3">
        <v>31194.799999999999</v>
      </c>
      <c r="F20" s="3">
        <v>25361.01</v>
      </c>
      <c r="G20" s="3">
        <v>28859.82</v>
      </c>
      <c r="H20" s="3">
        <v>35115.519999999997</v>
      </c>
      <c r="I20" s="3">
        <v>38964.980000000003</v>
      </c>
      <c r="J20" s="3">
        <v>28550.25</v>
      </c>
      <c r="K20" s="3">
        <v>30310.91</v>
      </c>
      <c r="L20" s="4">
        <f t="shared" si="12"/>
        <v>25361.01</v>
      </c>
      <c r="M20" s="4">
        <f t="shared" si="13"/>
        <v>30823.759999999998</v>
      </c>
      <c r="N20" s="4">
        <v>20140.349999999999</v>
      </c>
      <c r="O20" s="7">
        <f t="shared" si="14"/>
        <v>0.25921396599363966</v>
      </c>
      <c r="P20" s="7">
        <f t="shared" si="15"/>
        <v>0.53044808059442861</v>
      </c>
    </row>
    <row r="21" spans="1:17" x14ac:dyDescent="0.35">
      <c r="A21" s="4">
        <v>0.8</v>
      </c>
      <c r="B21" s="3">
        <v>44229.98</v>
      </c>
      <c r="C21" s="3">
        <v>42759.59</v>
      </c>
      <c r="D21" s="3">
        <v>61630.720000000001</v>
      </c>
      <c r="E21" s="3">
        <v>42059.83</v>
      </c>
      <c r="F21" s="3">
        <v>72172.039999999994</v>
      </c>
      <c r="G21" s="3">
        <v>105238.35</v>
      </c>
      <c r="H21" s="3">
        <v>36661.68</v>
      </c>
      <c r="I21" s="3">
        <v>45393.57</v>
      </c>
      <c r="J21" s="3">
        <v>35062.629999999997</v>
      </c>
      <c r="K21" s="3">
        <v>37515.14</v>
      </c>
      <c r="L21" s="4">
        <f t="shared" si="12"/>
        <v>35062.629999999997</v>
      </c>
      <c r="M21" s="4">
        <f t="shared" si="13"/>
        <v>52272.353000000003</v>
      </c>
      <c r="N21" s="4">
        <v>20140.349999999999</v>
      </c>
      <c r="O21" s="7">
        <f t="shared" si="14"/>
        <v>0.74091463157293691</v>
      </c>
      <c r="P21" s="7">
        <f t="shared" si="15"/>
        <v>1.5954043996256275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158</v>
      </c>
      <c r="C23" s="3">
        <v>178.47</v>
      </c>
      <c r="D23" s="3">
        <v>161.52000000000001</v>
      </c>
      <c r="E23" s="3">
        <v>278</v>
      </c>
      <c r="F23" s="3">
        <v>472.26</v>
      </c>
      <c r="G23" s="3">
        <v>190.5</v>
      </c>
      <c r="H23" s="3">
        <v>153</v>
      </c>
      <c r="I23" s="3">
        <v>160.5</v>
      </c>
      <c r="J23" s="3">
        <v>179</v>
      </c>
      <c r="K23" s="3">
        <v>162</v>
      </c>
      <c r="L23" s="4">
        <f>+MIN(B23:K23)</f>
        <v>153</v>
      </c>
      <c r="M23" s="4">
        <f>+AVERAGE(B23:K23)</f>
        <v>209.32499999999999</v>
      </c>
      <c r="N23" s="5">
        <v>125</v>
      </c>
      <c r="O23" s="7">
        <f>+(L23-N23)/N23</f>
        <v>0.224</v>
      </c>
      <c r="P23" s="7">
        <f>+(M23-N23)/N23</f>
        <v>0.67459999999999987</v>
      </c>
      <c r="Q23" s="2">
        <v>0.2</v>
      </c>
    </row>
    <row r="24" spans="1:17" x14ac:dyDescent="0.35">
      <c r="A24" s="4">
        <v>0.4</v>
      </c>
      <c r="B24" s="3">
        <v>184.56</v>
      </c>
      <c r="C24" s="3">
        <v>192.71</v>
      </c>
      <c r="D24" s="3">
        <v>176.71</v>
      </c>
      <c r="E24" s="3">
        <v>174.92</v>
      </c>
      <c r="F24" s="3">
        <v>185.96</v>
      </c>
      <c r="G24" s="3">
        <v>161.16</v>
      </c>
      <c r="H24" s="3">
        <v>461.32</v>
      </c>
      <c r="I24" s="3">
        <v>201.96</v>
      </c>
      <c r="J24" s="3">
        <v>189.77</v>
      </c>
      <c r="K24" s="3">
        <v>178.08</v>
      </c>
      <c r="L24" s="4">
        <f t="shared" ref="L24:L26" si="16">+MIN(B24:K24)</f>
        <v>161.16</v>
      </c>
      <c r="M24" s="4">
        <f t="shared" ref="M24:M26" si="17">+AVERAGE(B24:K24)</f>
        <v>210.715</v>
      </c>
      <c r="N24" s="5">
        <v>125</v>
      </c>
      <c r="O24" s="7">
        <f t="shared" ref="O24:O26" si="18">+(L24-N24)/N24</f>
        <v>0.28927999999999998</v>
      </c>
      <c r="P24" s="7">
        <f t="shared" ref="P24:P26" si="19">+(M24-N24)/N24</f>
        <v>0.68572</v>
      </c>
      <c r="Q24" s="2">
        <v>0.4</v>
      </c>
    </row>
    <row r="25" spans="1:17" x14ac:dyDescent="0.35">
      <c r="A25" s="4">
        <v>0.6</v>
      </c>
      <c r="B25" s="3">
        <v>395.5</v>
      </c>
      <c r="C25" s="3">
        <v>216</v>
      </c>
      <c r="D25" s="3">
        <v>199.92</v>
      </c>
      <c r="E25" s="3">
        <v>175.75</v>
      </c>
      <c r="F25" s="3">
        <v>401.28</v>
      </c>
      <c r="G25" s="3">
        <v>216.05</v>
      </c>
      <c r="H25" s="3">
        <v>212.24</v>
      </c>
      <c r="I25" s="3">
        <v>180</v>
      </c>
      <c r="J25" s="3">
        <v>194.96</v>
      </c>
      <c r="K25" s="3">
        <v>182.5</v>
      </c>
      <c r="L25" s="4">
        <f t="shared" si="16"/>
        <v>175.75</v>
      </c>
      <c r="M25" s="4">
        <f t="shared" si="17"/>
        <v>237.42</v>
      </c>
      <c r="N25" s="5">
        <v>125</v>
      </c>
      <c r="O25" s="7">
        <f t="shared" si="18"/>
        <v>0.40600000000000003</v>
      </c>
      <c r="P25" s="7">
        <f t="shared" si="19"/>
        <v>0.89935999999999994</v>
      </c>
    </row>
    <row r="26" spans="1:17" x14ac:dyDescent="0.35">
      <c r="A26" s="4">
        <v>0.8</v>
      </c>
      <c r="B26" s="3">
        <v>240.92</v>
      </c>
      <c r="C26" s="3">
        <v>246.5</v>
      </c>
      <c r="D26" s="3">
        <v>273.5</v>
      </c>
      <c r="E26" s="3">
        <v>273.08</v>
      </c>
      <c r="F26" s="3">
        <v>481.82</v>
      </c>
      <c r="G26" s="3">
        <v>1492.13</v>
      </c>
      <c r="H26" s="3">
        <v>272</v>
      </c>
      <c r="I26" s="3">
        <v>247.5</v>
      </c>
      <c r="J26" s="3">
        <v>513.74</v>
      </c>
      <c r="K26" s="3">
        <v>253.87</v>
      </c>
      <c r="L26" s="4">
        <f t="shared" si="16"/>
        <v>240.92</v>
      </c>
      <c r="M26" s="4">
        <f t="shared" si="17"/>
        <v>429.50599999999997</v>
      </c>
      <c r="N26" s="5">
        <v>125</v>
      </c>
      <c r="O26" s="7">
        <f t="shared" si="18"/>
        <v>0.92735999999999985</v>
      </c>
      <c r="P26" s="7">
        <f t="shared" si="19"/>
        <v>2.436048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10510.35</v>
      </c>
      <c r="C28" s="3">
        <v>13760.72</v>
      </c>
      <c r="D28" s="3">
        <v>10387.719999999999</v>
      </c>
      <c r="E28" s="3">
        <v>10953.43</v>
      </c>
      <c r="F28" s="3">
        <v>13390.1</v>
      </c>
      <c r="G28" s="3">
        <v>16106.28</v>
      </c>
      <c r="H28" s="3">
        <v>10008.17</v>
      </c>
      <c r="I28" s="3">
        <v>14817.34</v>
      </c>
      <c r="J28" s="3">
        <v>18709.310000000001</v>
      </c>
      <c r="K28" s="3">
        <v>41963.47</v>
      </c>
      <c r="L28" s="4">
        <f>+MIN(B28:K28)</f>
        <v>10008.17</v>
      </c>
      <c r="M28" s="4">
        <f>+AVERAGE(B28:K28)</f>
        <v>16060.689000000002</v>
      </c>
      <c r="N28" s="5">
        <v>8585.08</v>
      </c>
      <c r="O28" s="7">
        <f>+(L28-N28)/N28</f>
        <v>0.16576316120525378</v>
      </c>
      <c r="P28" s="7">
        <f>+(M28-N28)/N28</f>
        <v>0.87076754089653241</v>
      </c>
      <c r="Q28" s="2">
        <v>0.2</v>
      </c>
    </row>
    <row r="29" spans="1:17" x14ac:dyDescent="0.35">
      <c r="A29" s="4">
        <v>0.4</v>
      </c>
      <c r="B29" s="3">
        <v>10050.94</v>
      </c>
      <c r="C29" s="3">
        <v>10524.05</v>
      </c>
      <c r="D29" s="3">
        <v>20757.45</v>
      </c>
      <c r="E29" s="3">
        <v>16090.74</v>
      </c>
      <c r="F29" s="3">
        <v>9797.75</v>
      </c>
      <c r="G29" s="3">
        <v>9991.74</v>
      </c>
      <c r="H29" s="3">
        <v>12745.59</v>
      </c>
      <c r="I29" s="3">
        <v>19266.04</v>
      </c>
      <c r="J29" s="3">
        <v>10508.73</v>
      </c>
      <c r="K29" s="3">
        <v>10351.709999999999</v>
      </c>
      <c r="L29" s="4">
        <f t="shared" ref="L29:L31" si="20">+MIN(B29:K29)</f>
        <v>9797.75</v>
      </c>
      <c r="M29" s="4">
        <f t="shared" ref="M29:M31" si="21">+AVERAGE(B29:K29)</f>
        <v>13008.473999999998</v>
      </c>
      <c r="N29" s="5">
        <v>8585.08</v>
      </c>
      <c r="O29" s="7">
        <f t="shared" ref="O29:O31" si="22">+(L29-N29)/N29</f>
        <v>0.14125319740759551</v>
      </c>
      <c r="P29" s="7">
        <f t="shared" ref="P29:P31" si="23">+(M29-N29)/N29</f>
        <v>0.51524202453558943</v>
      </c>
      <c r="Q29" s="2">
        <v>0.4</v>
      </c>
    </row>
    <row r="30" spans="1:17" x14ac:dyDescent="0.35">
      <c r="A30" s="4">
        <v>0.6</v>
      </c>
      <c r="B30" s="3">
        <v>10192.69</v>
      </c>
      <c r="C30" s="3">
        <v>11371.37</v>
      </c>
      <c r="D30" s="3">
        <v>13189.65</v>
      </c>
      <c r="E30" s="3">
        <v>11427.08</v>
      </c>
      <c r="F30" s="3">
        <v>36822.39</v>
      </c>
      <c r="G30" s="3">
        <v>12816.57</v>
      </c>
      <c r="H30" s="3">
        <v>10523.02</v>
      </c>
      <c r="I30" s="3">
        <v>21091.86</v>
      </c>
      <c r="J30" s="3">
        <v>11676.16</v>
      </c>
      <c r="K30" s="3">
        <v>10316.540000000001</v>
      </c>
      <c r="L30" s="4">
        <f t="shared" si="20"/>
        <v>10192.69</v>
      </c>
      <c r="M30" s="4">
        <f t="shared" si="21"/>
        <v>14942.733000000002</v>
      </c>
      <c r="N30" s="5">
        <v>8585.08</v>
      </c>
      <c r="O30" s="7">
        <f t="shared" si="22"/>
        <v>0.18725626319149041</v>
      </c>
      <c r="P30" s="7">
        <f t="shared" si="23"/>
        <v>0.74054673922665859</v>
      </c>
    </row>
    <row r="31" spans="1:17" x14ac:dyDescent="0.35">
      <c r="A31" s="4">
        <v>0.8</v>
      </c>
      <c r="B31" s="3">
        <v>13596.74</v>
      </c>
      <c r="C31" s="3">
        <v>12953.64</v>
      </c>
      <c r="D31" s="3">
        <v>13691.34</v>
      </c>
      <c r="E31" s="3">
        <v>14183.58</v>
      </c>
      <c r="F31" s="3">
        <v>13174.26</v>
      </c>
      <c r="G31" s="3">
        <v>18667.75</v>
      </c>
      <c r="H31" s="3">
        <v>11975.64</v>
      </c>
      <c r="I31" s="3">
        <v>12077.06</v>
      </c>
      <c r="J31" s="3">
        <v>16149.19</v>
      </c>
      <c r="K31" s="3">
        <v>13002.18</v>
      </c>
      <c r="L31" s="4">
        <f t="shared" si="20"/>
        <v>11975.64</v>
      </c>
      <c r="M31" s="4">
        <f t="shared" si="21"/>
        <v>13947.138000000001</v>
      </c>
      <c r="N31" s="5">
        <v>8585.08</v>
      </c>
      <c r="O31" s="7">
        <f t="shared" si="22"/>
        <v>0.39493633140285234</v>
      </c>
      <c r="P31" s="7">
        <f t="shared" si="23"/>
        <v>0.62457868767676028</v>
      </c>
    </row>
    <row r="33" spans="15:17" x14ac:dyDescent="0.35">
      <c r="O33" s="9">
        <v>0.2</v>
      </c>
      <c r="P33" s="9"/>
      <c r="Q33" s="10">
        <f>+COUNTIF($Q$2:$Q$31,O33)</f>
        <v>6</v>
      </c>
    </row>
    <row r="34" spans="15:17" x14ac:dyDescent="0.35">
      <c r="O34" s="9">
        <v>0.4</v>
      </c>
      <c r="P34" s="9"/>
      <c r="Q34" s="10">
        <f t="shared" ref="Q34:Q36" si="24">+COUNTIF($Q$2:$Q$31,O34)</f>
        <v>4</v>
      </c>
    </row>
    <row r="35" spans="15:17" x14ac:dyDescent="0.35">
      <c r="O35" s="4">
        <v>0.6</v>
      </c>
      <c r="P35" s="4"/>
      <c r="Q35" s="2">
        <f t="shared" si="24"/>
        <v>3</v>
      </c>
    </row>
    <row r="36" spans="15:17" x14ac:dyDescent="0.35">
      <c r="O36" s="4">
        <v>0.8</v>
      </c>
      <c r="P36" s="4"/>
      <c r="Q36" s="2">
        <f t="shared" si="24"/>
        <v>0</v>
      </c>
    </row>
  </sheetData>
  <conditionalFormatting sqref="M28:M3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2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:L6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169B-DBDA-4CAF-B5C5-552FB27B4AE1}">
  <dimension ref="A1:Q36"/>
  <sheetViews>
    <sheetView workbookViewId="0">
      <selection activeCell="O28" sqref="O28:P31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14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147.59</v>
      </c>
      <c r="C3" s="3">
        <v>173.91</v>
      </c>
      <c r="D3" s="3">
        <v>137.22999999999999</v>
      </c>
      <c r="E3" s="3">
        <v>139.80000000000001</v>
      </c>
      <c r="F3" s="3">
        <v>142.22999999999999</v>
      </c>
      <c r="G3" s="3">
        <v>142.25</v>
      </c>
      <c r="H3" s="3">
        <v>137.22999999999999</v>
      </c>
      <c r="I3" s="3">
        <v>137.22999999999999</v>
      </c>
      <c r="J3" s="3">
        <v>139.96</v>
      </c>
      <c r="K3" s="3">
        <v>135.22999999999999</v>
      </c>
      <c r="L3" s="4">
        <f>+MIN(B3:K3)</f>
        <v>135.22999999999999</v>
      </c>
      <c r="M3" s="4">
        <f>+AVERAGE(B3:K3)</f>
        <v>143.26600000000002</v>
      </c>
      <c r="N3" s="4">
        <v>134.19</v>
      </c>
      <c r="O3" s="7">
        <f>+(L3-N3)/N3</f>
        <v>7.7502049333034659E-3</v>
      </c>
      <c r="P3" s="7">
        <f>+(M3-N3)/N3</f>
        <v>6.7635442283329766E-2</v>
      </c>
      <c r="Q3" s="2">
        <v>0.2</v>
      </c>
    </row>
    <row r="4" spans="1:17" x14ac:dyDescent="0.35">
      <c r="A4" s="4">
        <v>0.4</v>
      </c>
      <c r="B4" s="3">
        <v>137.22999999999999</v>
      </c>
      <c r="C4" s="3">
        <v>137.22999999999999</v>
      </c>
      <c r="D4" s="3">
        <v>134.19</v>
      </c>
      <c r="E4" s="3">
        <v>146.30000000000001</v>
      </c>
      <c r="F4" s="3">
        <v>142.25</v>
      </c>
      <c r="G4" s="3">
        <v>135.22999999999999</v>
      </c>
      <c r="H4" s="3">
        <v>193.58</v>
      </c>
      <c r="I4" s="3">
        <v>143.97</v>
      </c>
      <c r="J4" s="3">
        <v>134.19</v>
      </c>
      <c r="K4" s="3">
        <v>142.25</v>
      </c>
      <c r="L4" s="4">
        <f t="shared" ref="L4:L6" si="0">+MIN(B4:K4)</f>
        <v>134.19</v>
      </c>
      <c r="M4" s="4">
        <f t="shared" ref="M4:M6" si="1">+AVERAGE(B4:K4)</f>
        <v>144.642</v>
      </c>
      <c r="N4" s="4">
        <v>134.19</v>
      </c>
      <c r="O4" s="7">
        <f t="shared" ref="O4:O6" si="2">+(L4-N4)/N4</f>
        <v>0</v>
      </c>
      <c r="P4" s="7">
        <f t="shared" ref="P4:P6" si="3">+(M4-N4)/N4</f>
        <v>7.788955957970041E-2</v>
      </c>
      <c r="Q4" s="2">
        <v>0.4</v>
      </c>
    </row>
    <row r="5" spans="1:17" x14ac:dyDescent="0.35">
      <c r="A5" s="4">
        <v>0.6</v>
      </c>
      <c r="B5" s="3">
        <v>139.80000000000001</v>
      </c>
      <c r="C5" s="3">
        <v>143.94999999999999</v>
      </c>
      <c r="D5" s="3">
        <v>142.36000000000001</v>
      </c>
      <c r="E5" s="3">
        <v>140.27000000000001</v>
      </c>
      <c r="F5" s="3">
        <v>178.51</v>
      </c>
      <c r="G5" s="3">
        <v>136.76</v>
      </c>
      <c r="H5" s="3">
        <v>143.94999999999999</v>
      </c>
      <c r="I5" s="3">
        <v>137.22999999999999</v>
      </c>
      <c r="J5" s="3">
        <v>146.28</v>
      </c>
      <c r="K5" s="3">
        <v>316.79000000000002</v>
      </c>
      <c r="L5" s="4">
        <f t="shared" si="0"/>
        <v>136.76</v>
      </c>
      <c r="M5" s="4">
        <f t="shared" si="1"/>
        <v>162.58999999999997</v>
      </c>
      <c r="N5" s="4">
        <v>134.19</v>
      </c>
      <c r="O5" s="7">
        <f t="shared" si="2"/>
        <v>1.9151948729413469E-2</v>
      </c>
      <c r="P5" s="7">
        <f t="shared" si="3"/>
        <v>0.21164021164021146</v>
      </c>
    </row>
    <row r="6" spans="1:17" x14ac:dyDescent="0.35">
      <c r="A6" s="4">
        <v>0.8</v>
      </c>
      <c r="B6" s="3">
        <v>321.39</v>
      </c>
      <c r="C6" s="3">
        <v>142.25</v>
      </c>
      <c r="D6" s="3">
        <v>161.25</v>
      </c>
      <c r="E6" s="3">
        <v>153.9</v>
      </c>
      <c r="F6" s="3">
        <v>322.11</v>
      </c>
      <c r="G6" s="3">
        <v>147.1</v>
      </c>
      <c r="H6" s="3">
        <v>146.58000000000001</v>
      </c>
      <c r="I6" s="3">
        <v>322.22000000000003</v>
      </c>
      <c r="J6" s="3">
        <v>139.79</v>
      </c>
      <c r="K6" s="3">
        <v>141.94999999999999</v>
      </c>
      <c r="L6" s="4">
        <f t="shared" si="0"/>
        <v>139.79</v>
      </c>
      <c r="M6" s="4">
        <f t="shared" si="1"/>
        <v>199.85399999999998</v>
      </c>
      <c r="N6" s="4">
        <v>134.19</v>
      </c>
      <c r="O6" s="7">
        <f t="shared" si="2"/>
        <v>4.1731872717788172E-2</v>
      </c>
      <c r="P6" s="7">
        <f t="shared" si="3"/>
        <v>0.4893360160965794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543.47</v>
      </c>
      <c r="C8" s="3">
        <v>269.27999999999997</v>
      </c>
      <c r="D8" s="3">
        <v>278.32</v>
      </c>
      <c r="E8" s="3">
        <v>308.42</v>
      </c>
      <c r="F8" s="3">
        <v>276.20999999999998</v>
      </c>
      <c r="G8" s="3">
        <v>318.45</v>
      </c>
      <c r="H8" s="3">
        <v>549.30999999999995</v>
      </c>
      <c r="I8" s="3">
        <v>262.45999999999998</v>
      </c>
      <c r="J8" s="3">
        <v>273.51</v>
      </c>
      <c r="K8" s="3">
        <v>262.93</v>
      </c>
      <c r="L8" s="4">
        <f>+MIN(B8:K8)</f>
        <v>262.45999999999998</v>
      </c>
      <c r="M8" s="4">
        <f>+AVERAGE(B8:K8)</f>
        <v>334.23599999999999</v>
      </c>
      <c r="N8" s="5">
        <v>245.5</v>
      </c>
      <c r="O8" s="7">
        <f>+(L8-N8)/N8</f>
        <v>6.9083503054989739E-2</v>
      </c>
      <c r="P8" s="7">
        <f>+(M8-N8)/N8</f>
        <v>0.36145010183299386</v>
      </c>
      <c r="Q8" s="2">
        <v>0.2</v>
      </c>
    </row>
    <row r="9" spans="1:17" x14ac:dyDescent="0.35">
      <c r="A9" s="4">
        <v>0.4</v>
      </c>
      <c r="B9" s="3">
        <v>261.7</v>
      </c>
      <c r="C9" s="3">
        <v>255.82</v>
      </c>
      <c r="D9" s="3">
        <v>272.58999999999997</v>
      </c>
      <c r="E9" s="3">
        <v>266.27999999999997</v>
      </c>
      <c r="F9" s="3">
        <v>269.07</v>
      </c>
      <c r="G9" s="3">
        <v>272.42</v>
      </c>
      <c r="H9" s="3">
        <v>261.7</v>
      </c>
      <c r="I9" s="3">
        <v>267.92</v>
      </c>
      <c r="J9" s="3">
        <v>317.94</v>
      </c>
      <c r="K9" s="3">
        <v>318.61</v>
      </c>
      <c r="L9" s="4">
        <f t="shared" ref="L9:L11" si="4">+MIN(B9:K9)</f>
        <v>255.82</v>
      </c>
      <c r="M9" s="4">
        <f t="shared" ref="M9:M11" si="5">+AVERAGE(B9:K9)</f>
        <v>276.40500000000003</v>
      </c>
      <c r="N9" s="5">
        <v>245.5</v>
      </c>
      <c r="O9" s="7">
        <f t="shared" ref="O9:O11" si="6">+(L9-N9)/N9</f>
        <v>4.2036659877800378E-2</v>
      </c>
      <c r="P9" s="7">
        <f t="shared" ref="P9:P11" si="7">+(M9-N9)/N9</f>
        <v>0.12588594704684331</v>
      </c>
      <c r="Q9" s="2">
        <v>0.4</v>
      </c>
    </row>
    <row r="10" spans="1:17" x14ac:dyDescent="0.35">
      <c r="A10" s="4">
        <v>0.6</v>
      </c>
      <c r="B10" s="3">
        <v>289.23</v>
      </c>
      <c r="C10" s="3">
        <v>316.89</v>
      </c>
      <c r="D10" s="3">
        <v>263.83999999999997</v>
      </c>
      <c r="E10" s="3">
        <v>340.04</v>
      </c>
      <c r="F10" s="3">
        <v>276.70999999999998</v>
      </c>
      <c r="G10" s="3">
        <v>332</v>
      </c>
      <c r="H10" s="3">
        <v>369.54</v>
      </c>
      <c r="I10" s="3">
        <v>263.83999999999997</v>
      </c>
      <c r="J10" s="3">
        <v>276.20999999999998</v>
      </c>
      <c r="K10" s="3">
        <v>268.69</v>
      </c>
      <c r="L10" s="4">
        <f t="shared" si="4"/>
        <v>263.83999999999997</v>
      </c>
      <c r="M10" s="4">
        <f t="shared" si="5"/>
        <v>299.69900000000001</v>
      </c>
      <c r="N10" s="5">
        <v>245.5</v>
      </c>
      <c r="O10" s="7">
        <f t="shared" si="6"/>
        <v>7.4704684317718845E-2</v>
      </c>
      <c r="P10" s="7">
        <f t="shared" si="7"/>
        <v>0.22076985743380861</v>
      </c>
    </row>
    <row r="11" spans="1:17" x14ac:dyDescent="0.35">
      <c r="A11" s="4">
        <v>0.8</v>
      </c>
      <c r="B11" s="3">
        <v>311.31</v>
      </c>
      <c r="C11" s="3">
        <v>397.02</v>
      </c>
      <c r="D11" s="3">
        <v>347.99</v>
      </c>
      <c r="E11" s="3">
        <v>272.16000000000003</v>
      </c>
      <c r="F11" s="3">
        <v>341.96</v>
      </c>
      <c r="G11" s="3">
        <v>325.37</v>
      </c>
      <c r="H11" s="3">
        <v>327.45</v>
      </c>
      <c r="I11" s="3">
        <v>367.12</v>
      </c>
      <c r="J11" s="3">
        <v>333.08</v>
      </c>
      <c r="K11" s="3">
        <v>533.16</v>
      </c>
      <c r="L11" s="4">
        <f t="shared" si="4"/>
        <v>272.16000000000003</v>
      </c>
      <c r="M11" s="4">
        <f t="shared" si="5"/>
        <v>355.66199999999992</v>
      </c>
      <c r="N11" s="5">
        <v>245.5</v>
      </c>
      <c r="O11" s="7">
        <f t="shared" si="6"/>
        <v>0.10859470468431782</v>
      </c>
      <c r="P11" s="7">
        <f t="shared" si="7"/>
        <v>0.44872505091649662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270.72000000000003</v>
      </c>
      <c r="C13" s="3">
        <v>260.06</v>
      </c>
      <c r="D13" s="3">
        <v>272.31</v>
      </c>
      <c r="E13" s="3">
        <v>264.51</v>
      </c>
      <c r="F13" s="3">
        <v>263.33</v>
      </c>
      <c r="G13" s="3">
        <v>263.35000000000002</v>
      </c>
      <c r="H13" s="3">
        <v>267.39999999999998</v>
      </c>
      <c r="I13" s="3">
        <v>266.3</v>
      </c>
      <c r="J13" s="3">
        <v>266.02999999999997</v>
      </c>
      <c r="K13" s="3">
        <v>264.14999999999998</v>
      </c>
      <c r="L13" s="4">
        <f>+MIN(B13:K13)</f>
        <v>260.06</v>
      </c>
      <c r="M13" s="4">
        <f>+AVERAGE(B13:K13)</f>
        <v>265.81600000000003</v>
      </c>
      <c r="N13" s="4">
        <v>254.39</v>
      </c>
      <c r="O13" s="7">
        <f>+(L13-N13)/N13</f>
        <v>2.2288611973741171E-2</v>
      </c>
      <c r="P13" s="7">
        <f>+(M13-N13)/N13</f>
        <v>4.4915287550611444E-2</v>
      </c>
      <c r="Q13" s="2">
        <v>0.2</v>
      </c>
    </row>
    <row r="14" spans="1:17" x14ac:dyDescent="0.35">
      <c r="A14" s="4">
        <v>0.4</v>
      </c>
      <c r="B14" s="3">
        <v>267.62</v>
      </c>
      <c r="C14" s="3">
        <v>280.58</v>
      </c>
      <c r="D14" s="3">
        <v>267.39999999999998</v>
      </c>
      <c r="E14" s="3">
        <v>267.62</v>
      </c>
      <c r="F14" s="3">
        <v>262.04000000000002</v>
      </c>
      <c r="G14" s="3">
        <v>271.91000000000003</v>
      </c>
      <c r="H14" s="3">
        <v>273.27999999999997</v>
      </c>
      <c r="I14" s="3">
        <v>263.19</v>
      </c>
      <c r="J14" s="3">
        <v>266.17</v>
      </c>
      <c r="K14" s="3">
        <v>265.12</v>
      </c>
      <c r="L14" s="4">
        <f t="shared" ref="L14:L16" si="8">+MIN(B14:K14)</f>
        <v>262.04000000000002</v>
      </c>
      <c r="M14" s="4">
        <f t="shared" ref="M14:M16" si="9">+AVERAGE(B14:K14)</f>
        <v>268.49299999999999</v>
      </c>
      <c r="N14" s="4">
        <v>254.39</v>
      </c>
      <c r="O14" s="7">
        <f t="shared" ref="O14:O16" si="10">+(L14-N14)/N14</f>
        <v>3.0071936789968296E-2</v>
      </c>
      <c r="P14" s="7">
        <f t="shared" ref="P14:P16" si="11">+(M14-N14)/N14</f>
        <v>5.5438499941035453E-2</v>
      </c>
      <c r="Q14" s="2">
        <v>0.4</v>
      </c>
    </row>
    <row r="15" spans="1:17" x14ac:dyDescent="0.35">
      <c r="A15" s="4">
        <v>0.6</v>
      </c>
      <c r="B15" s="3">
        <v>564.54999999999995</v>
      </c>
      <c r="C15" s="3">
        <v>281.24</v>
      </c>
      <c r="D15" s="3">
        <v>262.02999999999997</v>
      </c>
      <c r="E15" s="3">
        <v>275.14999999999998</v>
      </c>
      <c r="F15" s="3">
        <v>275</v>
      </c>
      <c r="G15" s="3">
        <v>290.22000000000003</v>
      </c>
      <c r="H15" s="3">
        <v>285.58999999999997</v>
      </c>
      <c r="I15" s="3">
        <v>279.89999999999998</v>
      </c>
      <c r="J15" s="3">
        <v>279.87</v>
      </c>
      <c r="K15" s="3">
        <v>536.79999999999995</v>
      </c>
      <c r="L15" s="4">
        <f t="shared" si="8"/>
        <v>262.02999999999997</v>
      </c>
      <c r="M15" s="4">
        <f t="shared" si="9"/>
        <v>333.03499999999997</v>
      </c>
      <c r="N15" s="4">
        <v>254.39</v>
      </c>
      <c r="O15" s="7">
        <f t="shared" si="10"/>
        <v>3.0032627068674031E-2</v>
      </c>
      <c r="P15" s="7">
        <f t="shared" si="11"/>
        <v>0.30915130311726086</v>
      </c>
    </row>
    <row r="16" spans="1:17" x14ac:dyDescent="0.35">
      <c r="A16" s="4">
        <v>0.8</v>
      </c>
      <c r="B16" s="3">
        <v>654.01</v>
      </c>
      <c r="C16" s="3">
        <v>290.14</v>
      </c>
      <c r="D16" s="3">
        <v>288.57</v>
      </c>
      <c r="E16" s="3">
        <v>281.81</v>
      </c>
      <c r="F16" s="3">
        <v>295.73</v>
      </c>
      <c r="G16" s="3">
        <v>275.52999999999997</v>
      </c>
      <c r="H16" s="3">
        <v>592.29</v>
      </c>
      <c r="I16" s="3">
        <v>358</v>
      </c>
      <c r="J16" s="3">
        <v>316.95999999999998</v>
      </c>
      <c r="K16" s="3">
        <v>783.07</v>
      </c>
      <c r="L16" s="4">
        <f t="shared" si="8"/>
        <v>275.52999999999997</v>
      </c>
      <c r="M16" s="4">
        <f t="shared" si="9"/>
        <v>413.61099999999999</v>
      </c>
      <c r="N16" s="4">
        <v>254.39</v>
      </c>
      <c r="O16" s="7">
        <f t="shared" si="10"/>
        <v>8.3100750815676666E-2</v>
      </c>
      <c r="P16" s="7">
        <f t="shared" si="11"/>
        <v>0.62589331341640797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20854.62</v>
      </c>
      <c r="C18" s="3">
        <v>24814.2</v>
      </c>
      <c r="D18" s="3">
        <v>28413.31</v>
      </c>
      <c r="E18" s="3">
        <v>25080.49</v>
      </c>
      <c r="F18" s="3">
        <v>21595.89</v>
      </c>
      <c r="G18" s="3">
        <v>22427.68</v>
      </c>
      <c r="H18" s="3">
        <v>21421.46</v>
      </c>
      <c r="I18" s="3">
        <v>29425.97</v>
      </c>
      <c r="J18" s="3">
        <v>22939.24</v>
      </c>
      <c r="K18" s="3">
        <v>30618.42</v>
      </c>
      <c r="L18" s="4">
        <f>+MIN(B18:K18)</f>
        <v>20854.62</v>
      </c>
      <c r="M18" s="4">
        <f>+AVERAGE(B18:K18)</f>
        <v>24759.127999999997</v>
      </c>
      <c r="N18" s="4">
        <v>20140.349999999999</v>
      </c>
      <c r="O18" s="7">
        <f>+(L18-N18)/N18</f>
        <v>3.5464626980166704E-2</v>
      </c>
      <c r="P18" s="7">
        <f>+(M18-N18)/N18</f>
        <v>0.22932957967463319</v>
      </c>
      <c r="Q18" s="2">
        <v>0.2</v>
      </c>
    </row>
    <row r="19" spans="1:17" x14ac:dyDescent="0.35">
      <c r="A19" s="4">
        <v>0.4</v>
      </c>
      <c r="B19" s="3">
        <v>24354.93</v>
      </c>
      <c r="C19" s="3">
        <v>24322.31</v>
      </c>
      <c r="D19" s="3">
        <v>27247.96</v>
      </c>
      <c r="E19" s="3">
        <v>27741.35</v>
      </c>
      <c r="F19" s="3">
        <v>28199.360000000001</v>
      </c>
      <c r="G19" s="3">
        <v>30117.68</v>
      </c>
      <c r="H19" s="3">
        <v>23889.89</v>
      </c>
      <c r="I19" s="3">
        <v>27710.62</v>
      </c>
      <c r="J19" s="3">
        <v>24737.91</v>
      </c>
      <c r="K19" s="3">
        <v>25903.48</v>
      </c>
      <c r="L19" s="4">
        <f t="shared" ref="L19:L21" si="12">+MIN(B19:K19)</f>
        <v>23889.89</v>
      </c>
      <c r="M19" s="4">
        <f t="shared" ref="M19:M21" si="13">+AVERAGE(B19:K19)</f>
        <v>26422.549000000006</v>
      </c>
      <c r="N19" s="4">
        <v>20140.349999999999</v>
      </c>
      <c r="O19" s="7">
        <f t="shared" ref="O19:O21" si="14">+(L19-N19)/N19</f>
        <v>0.18617054817815981</v>
      </c>
      <c r="P19" s="7">
        <f t="shared" ref="P19:P21" si="15">+(M19-N19)/N19</f>
        <v>0.31192104407321664</v>
      </c>
      <c r="Q19" s="2">
        <v>0.4</v>
      </c>
    </row>
    <row r="20" spans="1:17" x14ac:dyDescent="0.35">
      <c r="A20" s="4">
        <v>0.6</v>
      </c>
      <c r="B20" s="3">
        <v>49216.74</v>
      </c>
      <c r="C20" s="3">
        <v>38211.08</v>
      </c>
      <c r="D20" s="3">
        <v>31950.61</v>
      </c>
      <c r="E20" s="3">
        <v>53388.06</v>
      </c>
      <c r="F20" s="3">
        <v>40178.57</v>
      </c>
      <c r="G20" s="3">
        <v>39094.99</v>
      </c>
      <c r="H20" s="3">
        <v>36342.22</v>
      </c>
      <c r="I20" s="3">
        <v>75654.490000000005</v>
      </c>
      <c r="J20" s="3">
        <v>46428.51</v>
      </c>
      <c r="K20" s="3">
        <v>27047.25</v>
      </c>
      <c r="L20" s="4">
        <f t="shared" si="12"/>
        <v>27047.25</v>
      </c>
      <c r="M20" s="4">
        <f t="shared" si="13"/>
        <v>43751.252</v>
      </c>
      <c r="N20" s="4">
        <v>20140.349999999999</v>
      </c>
      <c r="O20" s="7">
        <f t="shared" si="14"/>
        <v>0.3429384295704892</v>
      </c>
      <c r="P20" s="7">
        <f t="shared" si="15"/>
        <v>1.1723183559372108</v>
      </c>
    </row>
    <row r="21" spans="1:17" x14ac:dyDescent="0.35">
      <c r="A21" s="4">
        <v>0.8</v>
      </c>
      <c r="B21" s="3">
        <v>59731.27</v>
      </c>
      <c r="C21" s="3">
        <v>35073.379999999997</v>
      </c>
      <c r="D21" s="3">
        <v>38470.79</v>
      </c>
      <c r="E21" s="3">
        <v>38008.949999999997</v>
      </c>
      <c r="F21" s="3">
        <v>260751.79</v>
      </c>
      <c r="G21" s="3">
        <v>37425.56</v>
      </c>
      <c r="H21" s="3">
        <v>246414.29</v>
      </c>
      <c r="I21" s="3">
        <v>114092.07</v>
      </c>
      <c r="J21" s="3">
        <v>104011.98</v>
      </c>
      <c r="K21" s="3">
        <v>95842.3</v>
      </c>
      <c r="L21" s="4">
        <f t="shared" si="12"/>
        <v>35073.379999999997</v>
      </c>
      <c r="M21" s="4">
        <f t="shared" si="13"/>
        <v>102982.23800000001</v>
      </c>
      <c r="N21" s="4">
        <v>20140.349999999999</v>
      </c>
      <c r="O21" s="7">
        <f t="shared" si="14"/>
        <v>0.7414483859515848</v>
      </c>
      <c r="P21" s="7">
        <f t="shared" si="15"/>
        <v>4.1132298098096616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176.87</v>
      </c>
      <c r="C23" s="3">
        <v>178.59</v>
      </c>
      <c r="D23" s="3">
        <v>171.75</v>
      </c>
      <c r="E23" s="3">
        <v>171.5</v>
      </c>
      <c r="F23" s="3">
        <v>131</v>
      </c>
      <c r="G23" s="3">
        <v>178.5</v>
      </c>
      <c r="H23" s="3">
        <v>155.01</v>
      </c>
      <c r="I23" s="3">
        <v>166.29</v>
      </c>
      <c r="J23" s="3">
        <v>172</v>
      </c>
      <c r="K23" s="3">
        <v>176</v>
      </c>
      <c r="L23" s="4">
        <f>+MIN(B23:K23)</f>
        <v>131</v>
      </c>
      <c r="M23" s="4">
        <f>+AVERAGE(B23:K23)</f>
        <v>167.751</v>
      </c>
      <c r="N23" s="5">
        <v>125</v>
      </c>
      <c r="O23" s="7">
        <f>+(L23-N23)/N23</f>
        <v>4.8000000000000001E-2</v>
      </c>
      <c r="P23" s="7">
        <f>+(M23-N23)/N23</f>
        <v>0.34200800000000003</v>
      </c>
      <c r="Q23" s="2">
        <v>0.2</v>
      </c>
    </row>
    <row r="24" spans="1:17" x14ac:dyDescent="0.35">
      <c r="A24" s="4">
        <v>0.4</v>
      </c>
      <c r="B24" s="3">
        <v>171</v>
      </c>
      <c r="C24" s="3">
        <v>165.5</v>
      </c>
      <c r="D24" s="3">
        <v>184.25</v>
      </c>
      <c r="E24" s="3">
        <v>157.31</v>
      </c>
      <c r="F24" s="3">
        <v>256</v>
      </c>
      <c r="G24" s="3">
        <v>203.75</v>
      </c>
      <c r="H24" s="3">
        <v>185</v>
      </c>
      <c r="I24" s="3">
        <v>190.42</v>
      </c>
      <c r="J24" s="3">
        <v>194.5</v>
      </c>
      <c r="K24" s="3">
        <v>184.25</v>
      </c>
      <c r="L24" s="4">
        <f t="shared" ref="L24:L26" si="16">+MIN(B24:K24)</f>
        <v>157.31</v>
      </c>
      <c r="M24" s="4">
        <f t="shared" ref="M24:M26" si="17">+AVERAGE(B24:K24)</f>
        <v>189.19800000000001</v>
      </c>
      <c r="N24" s="5">
        <v>125</v>
      </c>
      <c r="O24" s="7">
        <f t="shared" ref="O24:O26" si="18">+(L24-N24)/N24</f>
        <v>0.25848000000000004</v>
      </c>
      <c r="P24" s="7">
        <f t="shared" ref="P24:P26" si="19">+(M24-N24)/N24</f>
        <v>0.51358400000000004</v>
      </c>
      <c r="Q24" s="2">
        <v>0.4</v>
      </c>
    </row>
    <row r="25" spans="1:17" x14ac:dyDescent="0.35">
      <c r="A25" s="4">
        <v>0.6</v>
      </c>
      <c r="B25" s="3">
        <v>2297.5300000000002</v>
      </c>
      <c r="C25" s="3">
        <v>292</v>
      </c>
      <c r="D25" s="3">
        <v>275.27999999999997</v>
      </c>
      <c r="E25" s="3">
        <v>458.99</v>
      </c>
      <c r="F25" s="3">
        <v>425.88</v>
      </c>
      <c r="G25" s="3">
        <v>374.7</v>
      </c>
      <c r="H25" s="3">
        <v>293.17</v>
      </c>
      <c r="I25" s="3">
        <v>2355.19</v>
      </c>
      <c r="J25" s="3">
        <v>239</v>
      </c>
      <c r="K25" s="3">
        <v>1822.95</v>
      </c>
      <c r="L25" s="4">
        <f t="shared" si="16"/>
        <v>239</v>
      </c>
      <c r="M25" s="4">
        <f t="shared" si="17"/>
        <v>883.46900000000005</v>
      </c>
      <c r="N25" s="5">
        <v>125</v>
      </c>
      <c r="O25" s="7">
        <f t="shared" si="18"/>
        <v>0.91200000000000003</v>
      </c>
      <c r="P25" s="7">
        <f t="shared" si="19"/>
        <v>6.0677520000000005</v>
      </c>
    </row>
    <row r="26" spans="1:17" x14ac:dyDescent="0.35">
      <c r="A26" s="4">
        <v>0.8</v>
      </c>
      <c r="B26" s="3">
        <v>444.97</v>
      </c>
      <c r="C26" s="3">
        <v>716.03</v>
      </c>
      <c r="D26" s="3">
        <v>1856.25</v>
      </c>
      <c r="E26" s="3">
        <v>544.44000000000005</v>
      </c>
      <c r="F26" s="3">
        <v>241.5</v>
      </c>
      <c r="G26" s="3">
        <v>380.85</v>
      </c>
      <c r="H26" s="3">
        <v>220.5</v>
      </c>
      <c r="I26" s="3">
        <v>365.35</v>
      </c>
      <c r="J26" s="3">
        <v>646.47</v>
      </c>
      <c r="K26" s="3">
        <v>471</v>
      </c>
      <c r="L26" s="4">
        <f t="shared" si="16"/>
        <v>220.5</v>
      </c>
      <c r="M26" s="4">
        <f t="shared" si="17"/>
        <v>588.7360000000001</v>
      </c>
      <c r="N26" s="5">
        <v>125</v>
      </c>
      <c r="O26" s="7">
        <f t="shared" si="18"/>
        <v>0.76400000000000001</v>
      </c>
      <c r="P26" s="7">
        <f t="shared" si="19"/>
        <v>3.7098880000000007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9733.9500000000007</v>
      </c>
      <c r="C28" s="3">
        <v>9611.52</v>
      </c>
      <c r="D28" s="3">
        <v>10778.25</v>
      </c>
      <c r="E28" s="3">
        <v>9403.64</v>
      </c>
      <c r="F28" s="3">
        <v>15831.01</v>
      </c>
      <c r="G28" s="3">
        <v>11525.9</v>
      </c>
      <c r="H28" s="3">
        <v>10821.13</v>
      </c>
      <c r="I28" s="3">
        <v>10742.58</v>
      </c>
      <c r="J28" s="3">
        <v>13776.43</v>
      </c>
      <c r="K28" s="3">
        <v>11041.51</v>
      </c>
      <c r="L28" s="4">
        <f>+MIN(B28:K28)</f>
        <v>9403.64</v>
      </c>
      <c r="M28" s="4">
        <f>+AVERAGE(B28:K28)</f>
        <v>11326.592000000001</v>
      </c>
      <c r="N28" s="5">
        <v>8585.08</v>
      </c>
      <c r="O28" s="7">
        <f>+(L28-N28)/N28</f>
        <v>9.5346810979047306E-2</v>
      </c>
      <c r="P28" s="7">
        <f>+(M28-N28)/N28</f>
        <v>0.31933447329553138</v>
      </c>
      <c r="Q28" s="2">
        <v>0.2</v>
      </c>
    </row>
    <row r="29" spans="1:17" x14ac:dyDescent="0.35">
      <c r="A29" s="4">
        <v>0.4</v>
      </c>
      <c r="B29" s="3">
        <v>10769.82</v>
      </c>
      <c r="C29" s="3">
        <v>9310.94</v>
      </c>
      <c r="D29" s="3">
        <v>11868.64</v>
      </c>
      <c r="E29" s="3">
        <v>15286.15</v>
      </c>
      <c r="F29" s="3">
        <v>10220.870000000001</v>
      </c>
      <c r="G29" s="3">
        <v>10687.88</v>
      </c>
      <c r="H29" s="3">
        <v>11747.83</v>
      </c>
      <c r="I29" s="3">
        <v>11483.58</v>
      </c>
      <c r="J29" s="3">
        <v>11415.75</v>
      </c>
      <c r="K29" s="3">
        <v>14605.46</v>
      </c>
      <c r="L29" s="4">
        <f t="shared" ref="L29:L31" si="20">+MIN(B29:K29)</f>
        <v>9310.94</v>
      </c>
      <c r="M29" s="4">
        <f t="shared" ref="M29:M31" si="21">+AVERAGE(B29:K29)</f>
        <v>11739.692000000001</v>
      </c>
      <c r="N29" s="5">
        <v>8585.08</v>
      </c>
      <c r="O29" s="7">
        <f t="shared" ref="O29:O31" si="22">+(L29-N29)/N29</f>
        <v>8.4549008279480281E-2</v>
      </c>
      <c r="P29" s="7">
        <f t="shared" ref="P29:P31" si="23">+(M29-N29)/N29</f>
        <v>0.36745283678195206</v>
      </c>
      <c r="Q29" s="2">
        <v>0.4</v>
      </c>
    </row>
    <row r="30" spans="1:17" x14ac:dyDescent="0.35">
      <c r="A30" s="4">
        <v>0.6</v>
      </c>
      <c r="B30" s="3">
        <v>109887.41</v>
      </c>
      <c r="C30" s="3">
        <v>16771.23</v>
      </c>
      <c r="D30" s="3">
        <v>17001.82</v>
      </c>
      <c r="E30" s="3">
        <v>16499.900000000001</v>
      </c>
      <c r="F30" s="3">
        <v>98952.6</v>
      </c>
      <c r="G30" s="3">
        <v>12407.89</v>
      </c>
      <c r="H30" s="3">
        <v>30508.06</v>
      </c>
      <c r="I30" s="3">
        <v>27712.67</v>
      </c>
      <c r="J30" s="3">
        <v>18818.259999999998</v>
      </c>
      <c r="K30" s="3">
        <v>17329.27</v>
      </c>
      <c r="L30" s="4">
        <f t="shared" si="20"/>
        <v>12407.89</v>
      </c>
      <c r="M30" s="4">
        <f t="shared" si="21"/>
        <v>36588.911</v>
      </c>
      <c r="N30" s="5">
        <v>8585.08</v>
      </c>
      <c r="O30" s="7">
        <f t="shared" si="22"/>
        <v>0.44528530893130869</v>
      </c>
      <c r="P30" s="7">
        <f t="shared" si="23"/>
        <v>3.2619184678535316</v>
      </c>
    </row>
    <row r="31" spans="1:17" x14ac:dyDescent="0.35">
      <c r="A31" s="4">
        <v>0.8</v>
      </c>
      <c r="B31" s="3">
        <v>36790.480000000003</v>
      </c>
      <c r="C31" s="3">
        <v>39127.269999999997</v>
      </c>
      <c r="D31" s="3">
        <v>146000.63</v>
      </c>
      <c r="E31" s="3">
        <v>103238.69</v>
      </c>
      <c r="F31" s="3">
        <v>17475.830000000002</v>
      </c>
      <c r="G31" s="3">
        <v>31165.24</v>
      </c>
      <c r="H31" s="3">
        <v>193778.37</v>
      </c>
      <c r="I31" s="3">
        <v>139572.72</v>
      </c>
      <c r="J31" s="3">
        <v>21107.52</v>
      </c>
      <c r="K31" s="3">
        <v>119065.21</v>
      </c>
      <c r="L31" s="4">
        <f t="shared" si="20"/>
        <v>17475.830000000002</v>
      </c>
      <c r="M31" s="4">
        <f t="shared" si="21"/>
        <v>84732.195999999996</v>
      </c>
      <c r="N31" s="5">
        <v>8585.08</v>
      </c>
      <c r="O31" s="7">
        <f t="shared" si="22"/>
        <v>1.0356047934323269</v>
      </c>
      <c r="P31" s="7">
        <f t="shared" si="23"/>
        <v>8.8697037185442653</v>
      </c>
    </row>
    <row r="33" spans="15:17" x14ac:dyDescent="0.35">
      <c r="O33" s="9">
        <v>0.2</v>
      </c>
      <c r="P33" s="9"/>
      <c r="Q33" s="10">
        <f>+COUNTIF($Q$2:$Q$31,O33)</f>
        <v>6</v>
      </c>
    </row>
    <row r="34" spans="15:17" x14ac:dyDescent="0.35">
      <c r="O34" s="9">
        <v>0.4</v>
      </c>
      <c r="P34" s="9"/>
      <c r="Q34" s="10">
        <f t="shared" ref="Q34:Q36" si="24">+COUNTIF($Q$2:$Q$31,O34)</f>
        <v>6</v>
      </c>
    </row>
    <row r="35" spans="15:17" x14ac:dyDescent="0.35">
      <c r="O35" s="4">
        <v>0.6</v>
      </c>
      <c r="P35" s="4"/>
      <c r="Q35" s="2">
        <f t="shared" si="24"/>
        <v>0</v>
      </c>
    </row>
    <row r="36" spans="15:17" x14ac:dyDescent="0.35">
      <c r="O36" s="4">
        <v>0.8</v>
      </c>
      <c r="P36" s="4"/>
      <c r="Q36" s="2">
        <f t="shared" si="24"/>
        <v>0</v>
      </c>
    </row>
  </sheetData>
  <conditionalFormatting sqref="M28:M3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F6E4-1E21-4FD3-A43A-2FCBAD98C806}">
  <dimension ref="A1:Q36"/>
  <sheetViews>
    <sheetView workbookViewId="0">
      <selection activeCell="O28" sqref="O28:P31"/>
    </sheetView>
  </sheetViews>
  <sheetFormatPr defaultRowHeight="14.5" x14ac:dyDescent="0.35"/>
  <cols>
    <col min="1" max="1" width="11.1796875" style="2" customWidth="1"/>
    <col min="2" max="2" width="9.54296875" style="2" customWidth="1"/>
    <col min="3" max="13" width="8.7265625" style="2"/>
    <col min="14" max="16" width="8.7265625" style="3"/>
    <col min="17" max="16384" width="8.7265625" style="2"/>
  </cols>
  <sheetData>
    <row r="1" spans="1:17" x14ac:dyDescent="0.35">
      <c r="A1" s="1" t="s">
        <v>2</v>
      </c>
      <c r="B1" s="8" t="s">
        <v>15</v>
      </c>
      <c r="C1" s="1"/>
    </row>
    <row r="2" spans="1:17" x14ac:dyDescent="0.35">
      <c r="A2" s="4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3</v>
      </c>
      <c r="M2" s="4" t="s">
        <v>4</v>
      </c>
      <c r="N2" s="4" t="s">
        <v>8</v>
      </c>
      <c r="O2" s="4" t="s">
        <v>7</v>
      </c>
      <c r="P2" s="4"/>
    </row>
    <row r="3" spans="1:17" x14ac:dyDescent="0.35">
      <c r="A3" s="4">
        <v>0.2</v>
      </c>
      <c r="B3" s="3">
        <v>144.47999999999999</v>
      </c>
      <c r="C3" s="3">
        <v>146.28</v>
      </c>
      <c r="D3" s="3">
        <v>143.94999999999999</v>
      </c>
      <c r="E3" s="3">
        <v>146.29</v>
      </c>
      <c r="F3" s="3">
        <v>142.25</v>
      </c>
      <c r="G3" s="3">
        <v>141.87</v>
      </c>
      <c r="H3" s="3">
        <v>137.80000000000001</v>
      </c>
      <c r="I3" s="3">
        <v>136.76</v>
      </c>
      <c r="J3" s="3">
        <v>134.19</v>
      </c>
      <c r="K3" s="3">
        <v>142.25</v>
      </c>
      <c r="L3" s="4">
        <f>+MIN(B3:K3)</f>
        <v>134.19</v>
      </c>
      <c r="M3" s="4">
        <f>+AVERAGE(B3:K3)</f>
        <v>141.61200000000002</v>
      </c>
      <c r="N3" s="4">
        <v>134.19</v>
      </c>
      <c r="O3" s="7">
        <f>+(L3-N3)/N3</f>
        <v>0</v>
      </c>
      <c r="P3" s="7">
        <f>+(M3-N3)/N3</f>
        <v>5.5309635591325922E-2</v>
      </c>
      <c r="Q3" s="2">
        <v>0.2</v>
      </c>
    </row>
    <row r="4" spans="1:17" x14ac:dyDescent="0.35">
      <c r="A4" s="4">
        <v>0.4</v>
      </c>
      <c r="B4" s="3">
        <v>143.94999999999999</v>
      </c>
      <c r="C4" s="3">
        <v>134.19</v>
      </c>
      <c r="D4" s="3">
        <v>142.25</v>
      </c>
      <c r="E4" s="3">
        <v>143.47999999999999</v>
      </c>
      <c r="F4" s="3">
        <v>143.94999999999999</v>
      </c>
      <c r="G4" s="3">
        <v>142.25</v>
      </c>
      <c r="H4" s="3">
        <v>142.25</v>
      </c>
      <c r="I4" s="3">
        <v>138.88999999999999</v>
      </c>
      <c r="J4" s="3">
        <v>159.91</v>
      </c>
      <c r="K4" s="3">
        <v>144.22999999999999</v>
      </c>
      <c r="L4" s="4">
        <f t="shared" ref="L4:L6" si="0">+MIN(B4:K4)</f>
        <v>134.19</v>
      </c>
      <c r="M4" s="4">
        <f t="shared" ref="M4:M6" si="1">+AVERAGE(B4:K4)</f>
        <v>143.53500000000003</v>
      </c>
      <c r="N4" s="4">
        <v>134.19</v>
      </c>
      <c r="O4" s="7">
        <f t="shared" ref="O4:O6" si="2">+(L4-N4)/N4</f>
        <v>0</v>
      </c>
      <c r="P4" s="7">
        <f t="shared" ref="P4:P6" si="3">+(M4-N4)/N4</f>
        <v>6.9640062597809277E-2</v>
      </c>
      <c r="Q4" s="2">
        <v>0.4</v>
      </c>
    </row>
    <row r="5" spans="1:17" x14ac:dyDescent="0.35">
      <c r="A5" s="4">
        <v>0.6</v>
      </c>
      <c r="B5" s="3">
        <v>140.94</v>
      </c>
      <c r="C5" s="3">
        <v>134.19</v>
      </c>
      <c r="D5" s="3">
        <v>143.94999999999999</v>
      </c>
      <c r="E5" s="3">
        <v>143.97</v>
      </c>
      <c r="F5" s="3">
        <v>137.22999999999999</v>
      </c>
      <c r="G5" s="3">
        <v>142.25</v>
      </c>
      <c r="H5" s="3">
        <v>137.22999999999999</v>
      </c>
      <c r="I5" s="3">
        <v>162.47</v>
      </c>
      <c r="J5" s="3">
        <v>142.25</v>
      </c>
      <c r="K5" s="3">
        <v>139.80000000000001</v>
      </c>
      <c r="L5" s="4">
        <f t="shared" si="0"/>
        <v>134.19</v>
      </c>
      <c r="M5" s="4">
        <f t="shared" si="1"/>
        <v>142.428</v>
      </c>
      <c r="N5" s="4">
        <v>134.19</v>
      </c>
      <c r="O5" s="7">
        <f t="shared" si="2"/>
        <v>0</v>
      </c>
      <c r="P5" s="7">
        <f t="shared" si="3"/>
        <v>6.1390565615917728E-2</v>
      </c>
      <c r="Q5" s="2">
        <v>0.6</v>
      </c>
    </row>
    <row r="6" spans="1:17" x14ac:dyDescent="0.35">
      <c r="A6" s="4">
        <v>0.8</v>
      </c>
      <c r="B6" s="3">
        <v>142.25</v>
      </c>
      <c r="C6" s="3">
        <v>142.25</v>
      </c>
      <c r="D6" s="3">
        <v>134.19</v>
      </c>
      <c r="E6" s="3">
        <v>142.25</v>
      </c>
      <c r="F6" s="3">
        <v>137.22999999999999</v>
      </c>
      <c r="G6" s="3">
        <v>135.22999999999999</v>
      </c>
      <c r="H6" s="3">
        <v>143.94999999999999</v>
      </c>
      <c r="I6" s="3">
        <v>134.19</v>
      </c>
      <c r="J6" s="3">
        <v>142.25</v>
      </c>
      <c r="K6" s="3">
        <v>144.22999999999999</v>
      </c>
      <c r="L6" s="4">
        <f t="shared" si="0"/>
        <v>134.19</v>
      </c>
      <c r="M6" s="4">
        <f t="shared" si="1"/>
        <v>139.80200000000002</v>
      </c>
      <c r="N6" s="4">
        <v>134.19</v>
      </c>
      <c r="O6" s="7">
        <f t="shared" si="2"/>
        <v>0</v>
      </c>
      <c r="P6" s="7">
        <f t="shared" si="3"/>
        <v>4.1821298159326503E-2</v>
      </c>
      <c r="Q6" s="2">
        <v>0.8</v>
      </c>
    </row>
    <row r="7" spans="1:17" x14ac:dyDescent="0.35">
      <c r="A7" s="4" t="s">
        <v>5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 t="s">
        <v>3</v>
      </c>
      <c r="M7" s="4" t="s">
        <v>4</v>
      </c>
      <c r="N7" s="4" t="s">
        <v>8</v>
      </c>
      <c r="O7" s="4" t="s">
        <v>7</v>
      </c>
      <c r="P7" s="4"/>
    </row>
    <row r="8" spans="1:17" x14ac:dyDescent="0.35">
      <c r="A8" s="4">
        <v>0.2</v>
      </c>
      <c r="B8" s="3">
        <v>313.62</v>
      </c>
      <c r="C8" s="3">
        <v>262.93</v>
      </c>
      <c r="D8" s="3">
        <v>278.7</v>
      </c>
      <c r="E8" s="3">
        <v>263.83999999999997</v>
      </c>
      <c r="F8" s="3">
        <v>330.77</v>
      </c>
      <c r="G8" s="3">
        <v>302.94</v>
      </c>
      <c r="H8" s="3">
        <v>261.54000000000002</v>
      </c>
      <c r="I8" s="3">
        <v>257.99</v>
      </c>
      <c r="J8" s="3">
        <v>333.72</v>
      </c>
      <c r="K8" s="3">
        <v>260.77999999999997</v>
      </c>
      <c r="L8" s="4">
        <f>+MIN(B8:K8)</f>
        <v>257.99</v>
      </c>
      <c r="M8" s="4">
        <f>+AVERAGE(B8:K8)</f>
        <v>286.68299999999999</v>
      </c>
      <c r="N8" s="5">
        <v>245.5</v>
      </c>
      <c r="O8" s="7">
        <f>+(L8-N8)/N8</f>
        <v>5.0875763747454214E-2</v>
      </c>
      <c r="P8" s="7">
        <f>+(M8-N8)/N8</f>
        <v>0.16775152749490832</v>
      </c>
    </row>
    <row r="9" spans="1:17" x14ac:dyDescent="0.35">
      <c r="A9" s="4">
        <v>0.4</v>
      </c>
      <c r="B9" s="3">
        <v>245.51</v>
      </c>
      <c r="C9" s="3">
        <v>282.24</v>
      </c>
      <c r="D9" s="3">
        <v>287.74</v>
      </c>
      <c r="E9" s="3">
        <v>261.06</v>
      </c>
      <c r="F9" s="3">
        <v>261.38</v>
      </c>
      <c r="G9" s="3">
        <v>314.37</v>
      </c>
      <c r="H9" s="3">
        <v>260.77999999999997</v>
      </c>
      <c r="I9" s="3">
        <v>275.72000000000003</v>
      </c>
      <c r="J9" s="3">
        <v>245.51</v>
      </c>
      <c r="K9" s="3">
        <v>262.14999999999998</v>
      </c>
      <c r="L9" s="4">
        <f t="shared" ref="L9:L11" si="4">+MIN(B9:K9)</f>
        <v>245.51</v>
      </c>
      <c r="M9" s="4">
        <f t="shared" ref="M9:M11" si="5">+AVERAGE(B9:K9)</f>
        <v>269.64599999999996</v>
      </c>
      <c r="N9" s="5">
        <v>245.5</v>
      </c>
      <c r="O9" s="7">
        <f t="shared" ref="O9:O11" si="6">+(L9-N9)/N9</f>
        <v>4.0733197555971098E-5</v>
      </c>
      <c r="P9" s="7">
        <f t="shared" ref="P9:P11" si="7">+(M9-N9)/N9</f>
        <v>9.8354378818737098E-2</v>
      </c>
      <c r="Q9" s="2">
        <v>0.4</v>
      </c>
    </row>
    <row r="10" spans="1:17" x14ac:dyDescent="0.35">
      <c r="A10" s="4">
        <v>0.6</v>
      </c>
      <c r="B10" s="3">
        <v>266.27999999999997</v>
      </c>
      <c r="C10" s="3">
        <v>260.77999999999997</v>
      </c>
      <c r="D10" s="3">
        <v>323.95999999999998</v>
      </c>
      <c r="E10" s="3">
        <v>262.93</v>
      </c>
      <c r="F10" s="3">
        <v>564.76</v>
      </c>
      <c r="G10" s="3">
        <v>277.55</v>
      </c>
      <c r="H10" s="3">
        <v>281.07</v>
      </c>
      <c r="I10" s="3">
        <v>266.45</v>
      </c>
      <c r="J10" s="3">
        <v>260.77999999999997</v>
      </c>
      <c r="K10" s="3">
        <v>350.24</v>
      </c>
      <c r="L10" s="4">
        <f t="shared" si="4"/>
        <v>260.77999999999997</v>
      </c>
      <c r="M10" s="4">
        <f t="shared" si="5"/>
        <v>311.4799999999999</v>
      </c>
      <c r="N10" s="5">
        <v>245.5</v>
      </c>
      <c r="O10" s="7">
        <f t="shared" si="6"/>
        <v>6.2240325865580336E-2</v>
      </c>
      <c r="P10" s="7">
        <f t="shared" si="7"/>
        <v>0.26875763747454134</v>
      </c>
    </row>
    <row r="11" spans="1:17" x14ac:dyDescent="0.35">
      <c r="A11" s="4">
        <v>0.8</v>
      </c>
      <c r="B11" s="3">
        <v>312</v>
      </c>
      <c r="C11" s="3">
        <v>276.05</v>
      </c>
      <c r="D11" s="3">
        <v>280.62</v>
      </c>
      <c r="E11" s="3">
        <v>316.42</v>
      </c>
      <c r="F11" s="3">
        <v>269.81</v>
      </c>
      <c r="G11" s="3">
        <v>342.13</v>
      </c>
      <c r="H11" s="3">
        <v>247.85</v>
      </c>
      <c r="I11" s="3">
        <v>268.69</v>
      </c>
      <c r="J11" s="3">
        <v>302.19</v>
      </c>
      <c r="K11" s="3">
        <v>263.83999999999997</v>
      </c>
      <c r="L11" s="4">
        <f t="shared" si="4"/>
        <v>247.85</v>
      </c>
      <c r="M11" s="4">
        <f t="shared" si="5"/>
        <v>287.95999999999998</v>
      </c>
      <c r="N11" s="5">
        <v>245.5</v>
      </c>
      <c r="O11" s="7">
        <f t="shared" si="6"/>
        <v>9.5723014256618912E-3</v>
      </c>
      <c r="P11" s="7">
        <f t="shared" si="7"/>
        <v>0.17295315682281051</v>
      </c>
      <c r="Q11" s="2">
        <v>0.8</v>
      </c>
    </row>
    <row r="12" spans="1:17" x14ac:dyDescent="0.35">
      <c r="A12" s="4" t="s">
        <v>6</v>
      </c>
      <c r="B12" s="4">
        <v>0</v>
      </c>
      <c r="C12" s="4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 t="s">
        <v>3</v>
      </c>
      <c r="M12" s="4" t="s">
        <v>4</v>
      </c>
      <c r="N12" s="4" t="s">
        <v>8</v>
      </c>
      <c r="O12" s="4" t="s">
        <v>7</v>
      </c>
      <c r="P12" s="4"/>
    </row>
    <row r="13" spans="1:17" x14ac:dyDescent="0.35">
      <c r="A13" s="4">
        <v>0.2</v>
      </c>
      <c r="B13" s="3">
        <v>270.41000000000003</v>
      </c>
      <c r="C13" s="3">
        <v>255.54</v>
      </c>
      <c r="D13" s="3">
        <v>263.11</v>
      </c>
      <c r="E13" s="3">
        <v>272.08</v>
      </c>
      <c r="F13" s="3">
        <v>264.60000000000002</v>
      </c>
      <c r="G13" s="3">
        <v>274.76</v>
      </c>
      <c r="H13" s="3">
        <v>280.58999999999997</v>
      </c>
      <c r="I13" s="3">
        <v>270.72000000000003</v>
      </c>
      <c r="J13" s="3">
        <v>655.64</v>
      </c>
      <c r="K13" s="3">
        <v>275</v>
      </c>
      <c r="L13" s="4">
        <f>+MIN(B13:K13)</f>
        <v>255.54</v>
      </c>
      <c r="M13" s="4">
        <f>+AVERAGE(B13:K13)</f>
        <v>308.245</v>
      </c>
      <c r="N13" s="4">
        <v>254.39</v>
      </c>
      <c r="O13" s="7">
        <f>+(L13-N13)/N13</f>
        <v>4.5206179488187651E-3</v>
      </c>
      <c r="P13" s="7">
        <f>+(M13-N13)/N13</f>
        <v>0.21170250402924651</v>
      </c>
      <c r="Q13" s="2">
        <v>0.2</v>
      </c>
    </row>
    <row r="14" spans="1:17" x14ac:dyDescent="0.35">
      <c r="A14" s="4">
        <v>0.4</v>
      </c>
      <c r="B14" s="3">
        <v>262.04000000000002</v>
      </c>
      <c r="C14" s="3">
        <v>264.39</v>
      </c>
      <c r="D14" s="3">
        <v>581.13</v>
      </c>
      <c r="E14" s="3">
        <v>269.43</v>
      </c>
      <c r="F14" s="3">
        <v>275.17</v>
      </c>
      <c r="G14" s="3">
        <v>263.23</v>
      </c>
      <c r="H14" s="3">
        <v>275.17</v>
      </c>
      <c r="I14" s="3">
        <v>257.97000000000003</v>
      </c>
      <c r="J14" s="3">
        <v>272.31</v>
      </c>
      <c r="K14" s="3">
        <v>265.57</v>
      </c>
      <c r="L14" s="4">
        <f t="shared" ref="L14:L16" si="8">+MIN(B14:K14)</f>
        <v>257.97000000000003</v>
      </c>
      <c r="M14" s="4">
        <f t="shared" ref="M14:M16" si="9">+AVERAGE(B14:K14)</f>
        <v>298.64099999999996</v>
      </c>
      <c r="N14" s="4">
        <v>254.39</v>
      </c>
      <c r="O14" s="7">
        <f t="shared" ref="O14:O16" si="10">+(L14-N14)/N14</f>
        <v>1.4072880223279379E-2</v>
      </c>
      <c r="P14" s="7">
        <f t="shared" ref="P14:P16" si="11">+(M14-N14)/N14</f>
        <v>0.17394944769841572</v>
      </c>
      <c r="Q14" s="2">
        <v>0.4</v>
      </c>
    </row>
    <row r="15" spans="1:17" x14ac:dyDescent="0.35">
      <c r="A15" s="4">
        <v>0.6</v>
      </c>
      <c r="B15" s="3">
        <v>275.86</v>
      </c>
      <c r="C15" s="3">
        <v>276.33999999999997</v>
      </c>
      <c r="D15" s="3">
        <v>271.62</v>
      </c>
      <c r="E15" s="3">
        <v>260.17</v>
      </c>
      <c r="F15" s="3">
        <v>275.17</v>
      </c>
      <c r="G15" s="3">
        <v>263.8</v>
      </c>
      <c r="H15" s="3">
        <v>274.88</v>
      </c>
      <c r="I15" s="3">
        <v>280.01</v>
      </c>
      <c r="J15" s="3">
        <v>264.51</v>
      </c>
      <c r="K15" s="3">
        <v>268.52999999999997</v>
      </c>
      <c r="L15" s="4">
        <f t="shared" si="8"/>
        <v>260.17</v>
      </c>
      <c r="M15" s="4">
        <f t="shared" si="9"/>
        <v>271.08900000000006</v>
      </c>
      <c r="N15" s="4">
        <v>254.39</v>
      </c>
      <c r="O15" s="7">
        <f t="shared" si="10"/>
        <v>2.2721018907976061E-2</v>
      </c>
      <c r="P15" s="7">
        <f t="shared" si="11"/>
        <v>6.5643303588977825E-2</v>
      </c>
    </row>
    <row r="16" spans="1:17" x14ac:dyDescent="0.35">
      <c r="A16" s="4">
        <v>0.8</v>
      </c>
      <c r="B16" s="3">
        <v>275.89999999999998</v>
      </c>
      <c r="C16" s="3">
        <v>285.35000000000002</v>
      </c>
      <c r="D16" s="3">
        <v>261.45</v>
      </c>
      <c r="E16" s="3">
        <v>274.77</v>
      </c>
      <c r="F16" s="3">
        <v>271.16000000000003</v>
      </c>
      <c r="G16" s="3">
        <v>271.31</v>
      </c>
      <c r="H16" s="3">
        <v>269.18</v>
      </c>
      <c r="I16" s="3">
        <v>270.77</v>
      </c>
      <c r="J16" s="3">
        <v>266.63</v>
      </c>
      <c r="K16" s="3">
        <v>272.99</v>
      </c>
      <c r="L16" s="4">
        <f t="shared" si="8"/>
        <v>261.45</v>
      </c>
      <c r="M16" s="4">
        <f t="shared" si="9"/>
        <v>271.95100000000002</v>
      </c>
      <c r="N16" s="4">
        <v>254.39</v>
      </c>
      <c r="O16" s="7">
        <f t="shared" si="10"/>
        <v>2.7752663233617685E-2</v>
      </c>
      <c r="P16" s="7">
        <f t="shared" si="11"/>
        <v>6.9031801564527054E-2</v>
      </c>
    </row>
    <row r="17" spans="1:17" x14ac:dyDescent="0.35">
      <c r="A17" s="4" t="s">
        <v>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 t="s">
        <v>3</v>
      </c>
      <c r="M17" s="4" t="s">
        <v>4</v>
      </c>
      <c r="N17" s="4" t="s">
        <v>8</v>
      </c>
      <c r="O17" s="4" t="s">
        <v>7</v>
      </c>
      <c r="P17" s="4"/>
    </row>
    <row r="18" spans="1:17" x14ac:dyDescent="0.35">
      <c r="A18" s="4">
        <v>0.2</v>
      </c>
      <c r="B18" s="3">
        <v>39102.370000000003</v>
      </c>
      <c r="C18" s="3">
        <v>29903.31</v>
      </c>
      <c r="D18" s="3">
        <v>27548.57</v>
      </c>
      <c r="E18" s="3">
        <v>33107.14</v>
      </c>
      <c r="F18" s="3">
        <v>26574.53</v>
      </c>
      <c r="G18" s="3">
        <v>24212.49</v>
      </c>
      <c r="H18" s="3">
        <v>32233.599999999999</v>
      </c>
      <c r="I18" s="3">
        <v>26351.56</v>
      </c>
      <c r="J18" s="3">
        <v>26593.73</v>
      </c>
      <c r="K18" s="3">
        <v>26504.47</v>
      </c>
      <c r="L18" s="4">
        <f>+MIN(B18:K18)</f>
        <v>24212.49</v>
      </c>
      <c r="M18" s="4">
        <f>+AVERAGE(B18:K18)</f>
        <v>29213.177000000003</v>
      </c>
      <c r="N18" s="4">
        <v>20140.349999999999</v>
      </c>
      <c r="O18" s="7">
        <f>+(L18-N18)/N18</f>
        <v>0.20218814469460578</v>
      </c>
      <c r="P18" s="7">
        <f>+(M18-N18)/N18</f>
        <v>0.45048010585714776</v>
      </c>
    </row>
    <row r="19" spans="1:17" x14ac:dyDescent="0.35">
      <c r="A19" s="4">
        <v>0.4</v>
      </c>
      <c r="B19" s="3">
        <v>24085.09</v>
      </c>
      <c r="C19" s="3">
        <v>30418.97</v>
      </c>
      <c r="D19" s="3">
        <v>30650.06</v>
      </c>
      <c r="E19" s="3">
        <v>26911.51</v>
      </c>
      <c r="F19" s="3">
        <v>27188.52</v>
      </c>
      <c r="G19" s="3">
        <v>27426.37</v>
      </c>
      <c r="H19" s="3">
        <v>28812.66</v>
      </c>
      <c r="I19" s="3">
        <v>26527.01</v>
      </c>
      <c r="J19" s="3">
        <v>37158.31</v>
      </c>
      <c r="K19" s="3">
        <v>26954.65</v>
      </c>
      <c r="L19" s="4">
        <f t="shared" ref="L19:L21" si="12">+MIN(B19:K19)</f>
        <v>24085.09</v>
      </c>
      <c r="M19" s="4">
        <f t="shared" ref="M19:M21" si="13">+AVERAGE(B19:K19)</f>
        <v>28613.315000000002</v>
      </c>
      <c r="N19" s="4">
        <v>20140.349999999999</v>
      </c>
      <c r="O19" s="7">
        <f t="shared" ref="O19:O21" si="14">+(L19-N19)/N19</f>
        <v>0.19586253466300246</v>
      </c>
      <c r="P19" s="7">
        <f t="shared" ref="P19:P21" si="15">+(M19-N19)/N19</f>
        <v>0.42069601570975701</v>
      </c>
    </row>
    <row r="20" spans="1:17" x14ac:dyDescent="0.35">
      <c r="A20" s="4">
        <v>0.6</v>
      </c>
      <c r="B20" s="3">
        <v>26940.74</v>
      </c>
      <c r="C20" s="3">
        <v>89397.59</v>
      </c>
      <c r="D20" s="3">
        <v>25696.799999999999</v>
      </c>
      <c r="E20" s="3">
        <v>34303.25</v>
      </c>
      <c r="F20" s="3">
        <v>27093.88</v>
      </c>
      <c r="G20" s="3">
        <v>26520.02</v>
      </c>
      <c r="H20" s="3">
        <v>25529.05</v>
      </c>
      <c r="I20" s="3">
        <v>27188.52</v>
      </c>
      <c r="J20" s="3">
        <v>21860.18</v>
      </c>
      <c r="K20" s="3">
        <v>24894.78</v>
      </c>
      <c r="L20" s="4">
        <f t="shared" si="12"/>
        <v>21860.18</v>
      </c>
      <c r="M20" s="4">
        <f t="shared" si="13"/>
        <v>32942.480999999992</v>
      </c>
      <c r="N20" s="4">
        <v>20140.349999999999</v>
      </c>
      <c r="O20" s="7">
        <f t="shared" si="14"/>
        <v>8.5392259816736149E-2</v>
      </c>
      <c r="P20" s="7">
        <f t="shared" si="15"/>
        <v>0.63564590486262629</v>
      </c>
      <c r="Q20" s="2">
        <v>0.6</v>
      </c>
    </row>
    <row r="21" spans="1:17" x14ac:dyDescent="0.35">
      <c r="A21" s="4">
        <v>0.8</v>
      </c>
      <c r="B21" s="3">
        <v>25983.38</v>
      </c>
      <c r="C21" s="3">
        <v>26775.78</v>
      </c>
      <c r="D21" s="3">
        <v>25488.87</v>
      </c>
      <c r="E21" s="3">
        <v>29311.83</v>
      </c>
      <c r="F21" s="3">
        <v>26870.81</v>
      </c>
      <c r="G21" s="3">
        <v>31294.93</v>
      </c>
      <c r="H21" s="3">
        <v>26947.14</v>
      </c>
      <c r="I21" s="3">
        <v>23898.81</v>
      </c>
      <c r="J21" s="3">
        <v>30161.9</v>
      </c>
      <c r="K21" s="3">
        <v>27312.35</v>
      </c>
      <c r="L21" s="4">
        <f t="shared" si="12"/>
        <v>23898.81</v>
      </c>
      <c r="M21" s="4">
        <f t="shared" si="13"/>
        <v>27404.579999999998</v>
      </c>
      <c r="N21" s="4">
        <v>20140.349999999999</v>
      </c>
      <c r="O21" s="7">
        <f t="shared" si="14"/>
        <v>0.18661344018351236</v>
      </c>
      <c r="P21" s="7">
        <f t="shared" si="15"/>
        <v>0.36068042511674325</v>
      </c>
      <c r="Q21" s="2">
        <v>0.8</v>
      </c>
    </row>
    <row r="22" spans="1:17" x14ac:dyDescent="0.35">
      <c r="A22" s="4" t="s">
        <v>10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 t="s">
        <v>3</v>
      </c>
      <c r="M22" s="4" t="s">
        <v>4</v>
      </c>
      <c r="N22" s="4" t="s">
        <v>8</v>
      </c>
      <c r="O22" s="4" t="s">
        <v>7</v>
      </c>
      <c r="P22" s="4"/>
    </row>
    <row r="23" spans="1:17" x14ac:dyDescent="0.35">
      <c r="A23" s="4">
        <v>0.2</v>
      </c>
      <c r="B23" s="3">
        <v>171.5</v>
      </c>
      <c r="C23" s="3">
        <v>360.7</v>
      </c>
      <c r="D23" s="3">
        <v>208.92</v>
      </c>
      <c r="E23" s="3">
        <v>191.5</v>
      </c>
      <c r="F23" s="3">
        <v>170.5</v>
      </c>
      <c r="G23" s="3">
        <v>154.5</v>
      </c>
      <c r="H23" s="3">
        <v>164</v>
      </c>
      <c r="I23" s="3">
        <v>433.34</v>
      </c>
      <c r="J23" s="3">
        <v>175.25</v>
      </c>
      <c r="K23" s="3">
        <v>172.92</v>
      </c>
      <c r="L23" s="4">
        <f>+MIN(B23:K23)</f>
        <v>154.5</v>
      </c>
      <c r="M23" s="4">
        <f>+AVERAGE(B23:K23)</f>
        <v>220.31299999999996</v>
      </c>
      <c r="N23" s="5">
        <v>125</v>
      </c>
      <c r="O23" s="7">
        <f>+(L23-N23)/N23</f>
        <v>0.23599999999999999</v>
      </c>
      <c r="P23" s="7">
        <f>+(M23-N23)/N23</f>
        <v>0.76250399999999963</v>
      </c>
      <c r="Q23" s="2">
        <v>0.2</v>
      </c>
    </row>
    <row r="24" spans="1:17" x14ac:dyDescent="0.35">
      <c r="A24" s="4">
        <v>0.4</v>
      </c>
      <c r="B24" s="3">
        <v>194.44</v>
      </c>
      <c r="C24" s="3">
        <v>183.85</v>
      </c>
      <c r="D24" s="3">
        <v>181.08</v>
      </c>
      <c r="E24" s="3">
        <v>195.5</v>
      </c>
      <c r="F24" s="3">
        <v>176</v>
      </c>
      <c r="G24" s="3">
        <v>183.88</v>
      </c>
      <c r="H24" s="3">
        <v>179.64</v>
      </c>
      <c r="I24" s="3">
        <v>601.42999999999995</v>
      </c>
      <c r="J24" s="3">
        <v>178.89</v>
      </c>
      <c r="K24" s="3">
        <v>168.58</v>
      </c>
      <c r="L24" s="4">
        <f t="shared" ref="L24:L26" si="16">+MIN(B24:K24)</f>
        <v>168.58</v>
      </c>
      <c r="M24" s="4">
        <f t="shared" ref="M24:M26" si="17">+AVERAGE(B24:K24)</f>
        <v>224.32899999999995</v>
      </c>
      <c r="N24" s="5">
        <v>125</v>
      </c>
      <c r="O24" s="7">
        <f t="shared" ref="O24:O26" si="18">+(L24-N24)/N24</f>
        <v>0.34864000000000012</v>
      </c>
      <c r="P24" s="7">
        <f t="shared" ref="P24:P26" si="19">+(M24-N24)/N24</f>
        <v>0.79463199999999956</v>
      </c>
    </row>
    <row r="25" spans="1:17" x14ac:dyDescent="0.35">
      <c r="A25" s="4">
        <v>0.6</v>
      </c>
      <c r="B25" s="3">
        <v>161.22999999999999</v>
      </c>
      <c r="C25" s="3">
        <v>176.75</v>
      </c>
      <c r="D25" s="3">
        <v>234.69</v>
      </c>
      <c r="E25" s="3">
        <v>171.5</v>
      </c>
      <c r="F25" s="3">
        <v>176</v>
      </c>
      <c r="G25" s="3">
        <v>168</v>
      </c>
      <c r="H25" s="3">
        <v>190.5</v>
      </c>
      <c r="I25" s="3">
        <v>186.92</v>
      </c>
      <c r="J25" s="3">
        <v>212.01</v>
      </c>
      <c r="K25" s="3">
        <v>612.04999999999995</v>
      </c>
      <c r="L25" s="4">
        <f t="shared" si="16"/>
        <v>161.22999999999999</v>
      </c>
      <c r="M25" s="4">
        <f t="shared" si="17"/>
        <v>228.965</v>
      </c>
      <c r="N25" s="5">
        <v>125</v>
      </c>
      <c r="O25" s="7">
        <f t="shared" si="18"/>
        <v>0.28983999999999993</v>
      </c>
      <c r="P25" s="7">
        <f t="shared" si="19"/>
        <v>0.83172000000000001</v>
      </c>
      <c r="Q25" s="2">
        <v>0.6</v>
      </c>
    </row>
    <row r="26" spans="1:17" x14ac:dyDescent="0.35">
      <c r="A26" s="4">
        <v>0.8</v>
      </c>
      <c r="B26" s="3">
        <v>181.92</v>
      </c>
      <c r="C26" s="3">
        <v>187.11</v>
      </c>
      <c r="D26" s="3">
        <v>169.87</v>
      </c>
      <c r="E26" s="3">
        <v>196.4</v>
      </c>
      <c r="F26" s="3">
        <v>217</v>
      </c>
      <c r="G26" s="3">
        <v>182.77</v>
      </c>
      <c r="H26" s="3">
        <v>196.5</v>
      </c>
      <c r="I26" s="3">
        <v>197</v>
      </c>
      <c r="J26" s="3">
        <v>207.5</v>
      </c>
      <c r="K26" s="3">
        <v>164.42</v>
      </c>
      <c r="L26" s="4">
        <f t="shared" si="16"/>
        <v>164.42</v>
      </c>
      <c r="M26" s="4">
        <f t="shared" si="17"/>
        <v>190.04900000000001</v>
      </c>
      <c r="N26" s="5">
        <v>125</v>
      </c>
      <c r="O26" s="7">
        <f t="shared" si="18"/>
        <v>0.31535999999999992</v>
      </c>
      <c r="P26" s="7">
        <f t="shared" si="19"/>
        <v>0.52039200000000008</v>
      </c>
    </row>
    <row r="27" spans="1:17" x14ac:dyDescent="0.35">
      <c r="A27" s="4" t="s">
        <v>12</v>
      </c>
      <c r="B27" s="4">
        <v>0</v>
      </c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 t="s">
        <v>3</v>
      </c>
      <c r="M27" s="4" t="s">
        <v>4</v>
      </c>
      <c r="N27" s="4" t="s">
        <v>8</v>
      </c>
      <c r="O27" s="4" t="s">
        <v>7</v>
      </c>
      <c r="P27" s="4"/>
    </row>
    <row r="28" spans="1:17" x14ac:dyDescent="0.35">
      <c r="A28" s="4">
        <v>0.2</v>
      </c>
      <c r="B28" s="3">
        <v>14501.29</v>
      </c>
      <c r="C28" s="3">
        <v>9239.65</v>
      </c>
      <c r="D28" s="3">
        <v>35159.4</v>
      </c>
      <c r="E28" s="3">
        <v>15450.34</v>
      </c>
      <c r="F28" s="3">
        <v>10321.92</v>
      </c>
      <c r="G28" s="3">
        <v>11221.43</v>
      </c>
      <c r="H28" s="3">
        <v>37836.339999999997</v>
      </c>
      <c r="I28" s="3">
        <v>15846.14</v>
      </c>
      <c r="J28" s="3">
        <v>9385.8799999999992</v>
      </c>
      <c r="K28" s="3">
        <v>10158.81</v>
      </c>
      <c r="L28" s="4">
        <f>+MIN(B28:K28)</f>
        <v>9239.65</v>
      </c>
      <c r="M28" s="4">
        <f>+AVERAGE(B28:K28)</f>
        <v>16912.120000000003</v>
      </c>
      <c r="N28" s="5">
        <v>8585.08</v>
      </c>
      <c r="O28" s="7">
        <f>+(L28-N28)/N28</f>
        <v>7.6245067023254259E-2</v>
      </c>
      <c r="P28" s="7">
        <f>+(M28-N28)/N28</f>
        <v>0.96994320379076293</v>
      </c>
      <c r="Q28" s="2">
        <v>0.2</v>
      </c>
    </row>
    <row r="29" spans="1:17" x14ac:dyDescent="0.35">
      <c r="A29" s="4">
        <v>0.4</v>
      </c>
      <c r="B29" s="3">
        <v>15336.92</v>
      </c>
      <c r="C29" s="3">
        <v>9822.93</v>
      </c>
      <c r="D29" s="3">
        <v>9803.1200000000008</v>
      </c>
      <c r="E29" s="3">
        <v>11093.12</v>
      </c>
      <c r="F29" s="3">
        <v>16694.61</v>
      </c>
      <c r="G29" s="3">
        <v>11887.42</v>
      </c>
      <c r="H29" s="3">
        <v>10584.01</v>
      </c>
      <c r="I29" s="3">
        <v>12393.52</v>
      </c>
      <c r="J29" s="3">
        <v>18537.71</v>
      </c>
      <c r="K29" s="3">
        <v>13376.23</v>
      </c>
      <c r="L29" s="4">
        <f t="shared" ref="L29:L31" si="20">+MIN(B29:K29)</f>
        <v>9803.1200000000008</v>
      </c>
      <c r="M29" s="4">
        <f t="shared" ref="M29:M31" si="21">+AVERAGE(B29:K29)</f>
        <v>12952.959000000001</v>
      </c>
      <c r="N29" s="5">
        <v>8585.08</v>
      </c>
      <c r="O29" s="7">
        <f t="shared" ref="O29:O31" si="22">+(L29-N29)/N29</f>
        <v>0.14187870118857376</v>
      </c>
      <c r="P29" s="7">
        <f t="shared" ref="P29:P31" si="23">+(M29-N29)/N29</f>
        <v>0.50877557343670654</v>
      </c>
    </row>
    <row r="30" spans="1:17" x14ac:dyDescent="0.35">
      <c r="A30" s="4">
        <v>0.6</v>
      </c>
      <c r="B30" s="3">
        <v>17369.47</v>
      </c>
      <c r="C30" s="3">
        <v>10648.03</v>
      </c>
      <c r="D30" s="3">
        <v>10559.07</v>
      </c>
      <c r="E30" s="3">
        <v>15978.95</v>
      </c>
      <c r="F30" s="3">
        <v>10832.57</v>
      </c>
      <c r="G30" s="3">
        <v>10903.21</v>
      </c>
      <c r="H30" s="3">
        <v>10468.030000000001</v>
      </c>
      <c r="I30" s="3">
        <v>11066.45</v>
      </c>
      <c r="J30" s="3">
        <v>9700.89</v>
      </c>
      <c r="K30" s="3">
        <v>20537.060000000001</v>
      </c>
      <c r="L30" s="4">
        <f t="shared" si="20"/>
        <v>9700.89</v>
      </c>
      <c r="M30" s="4">
        <f t="shared" si="21"/>
        <v>12806.373</v>
      </c>
      <c r="N30" s="5">
        <v>8585.08</v>
      </c>
      <c r="O30" s="7">
        <f t="shared" si="22"/>
        <v>0.1299708331197845</v>
      </c>
      <c r="P30" s="7">
        <f t="shared" si="23"/>
        <v>0.49170106743326791</v>
      </c>
      <c r="Q30" s="2">
        <v>0.6</v>
      </c>
    </row>
    <row r="31" spans="1:17" x14ac:dyDescent="0.35">
      <c r="A31" s="4">
        <v>0.8</v>
      </c>
      <c r="B31" s="3">
        <v>21114.720000000001</v>
      </c>
      <c r="C31" s="3">
        <v>36184.910000000003</v>
      </c>
      <c r="D31" s="3">
        <v>13307.47</v>
      </c>
      <c r="E31" s="3">
        <v>11835.17</v>
      </c>
      <c r="F31" s="3">
        <v>20155.810000000001</v>
      </c>
      <c r="G31" s="3">
        <v>38603.870000000003</v>
      </c>
      <c r="H31" s="3">
        <v>11484.26</v>
      </c>
      <c r="I31" s="3">
        <v>10017.65</v>
      </c>
      <c r="J31" s="3">
        <v>16310.59</v>
      </c>
      <c r="K31" s="3">
        <v>13796.93</v>
      </c>
      <c r="L31" s="4">
        <f t="shared" si="20"/>
        <v>10017.65</v>
      </c>
      <c r="M31" s="4">
        <f t="shared" si="21"/>
        <v>19281.137999999999</v>
      </c>
      <c r="N31" s="5">
        <v>8585.08</v>
      </c>
      <c r="O31" s="7">
        <f t="shared" si="22"/>
        <v>0.16686740251692467</v>
      </c>
      <c r="P31" s="7">
        <f t="shared" si="23"/>
        <v>1.245889147218197</v>
      </c>
    </row>
    <row r="33" spans="15:17" x14ac:dyDescent="0.35">
      <c r="O33" s="9">
        <v>0.2</v>
      </c>
      <c r="P33" s="9"/>
      <c r="Q33" s="10">
        <f>+COUNTIF($Q$2:$Q$31,O33)</f>
        <v>4</v>
      </c>
    </row>
    <row r="34" spans="15:17" x14ac:dyDescent="0.35">
      <c r="O34" s="11">
        <v>0.4</v>
      </c>
      <c r="P34" s="11"/>
      <c r="Q34" s="12">
        <f t="shared" ref="Q34:Q36" si="24">+COUNTIF($Q$2:$Q$31,O34)</f>
        <v>3</v>
      </c>
    </row>
    <row r="35" spans="15:17" x14ac:dyDescent="0.35">
      <c r="O35" s="9">
        <v>0.6</v>
      </c>
      <c r="P35" s="9"/>
      <c r="Q35" s="10">
        <f t="shared" si="24"/>
        <v>4</v>
      </c>
    </row>
    <row r="36" spans="15:17" x14ac:dyDescent="0.35">
      <c r="O36" s="11">
        <v>0.8</v>
      </c>
      <c r="P36" s="11"/>
      <c r="Q36" s="12">
        <f t="shared" si="24"/>
        <v>3</v>
      </c>
    </row>
  </sheetData>
  <conditionalFormatting sqref="M28:M31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8:L31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23:M26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23:L26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8:M21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8:L21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13:M16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13:L16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8:M11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8:L11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M3:M6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L3:L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t_manada</vt:lpstr>
      <vt:lpstr>n_lideres</vt:lpstr>
      <vt:lpstr>theta_1</vt:lpstr>
      <vt:lpstr>theta_2</vt:lpstr>
      <vt:lpstr>theta_3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Cáceres Gelvez</dc:creator>
  <cp:lastModifiedBy>Caceres Gelvez, Sebastian</cp:lastModifiedBy>
  <dcterms:created xsi:type="dcterms:W3CDTF">2015-06-05T18:17:20Z</dcterms:created>
  <dcterms:modified xsi:type="dcterms:W3CDTF">2023-10-31T10:48:03Z</dcterms:modified>
</cp:coreProperties>
</file>