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\Desktop\"/>
    </mc:Choice>
  </mc:AlternateContent>
  <xr:revisionPtr revIDLastSave="0" documentId="13_ncr:1_{86A960E1-AA2B-4900-BC42-E3C76AFD7040}" xr6:coauthVersionLast="40" xr6:coauthVersionMax="40" xr10:uidLastSave="{00000000-0000-0000-0000-000000000000}"/>
  <bookViews>
    <workbookView xWindow="0" yWindow="0" windowWidth="20490" windowHeight="7545" activeTab="1" xr2:uid="{D4A1C5AA-E868-4C92-967D-075095B01557}"/>
  </bookViews>
  <sheets>
    <sheet name="MS" sheetId="1" r:id="rId1"/>
    <sheet name="Java8" sheetId="2" r:id="rId2"/>
    <sheet name="MS+Java" sheetId="3" r:id="rId3"/>
  </sheets>
  <definedNames>
    <definedName name="_xlnm._FilterDatabase" localSheetId="1" hidden="1">Java8!$A$1:$K$171</definedName>
    <definedName name="_xlnm._FilterDatabase" localSheetId="0" hidden="1">MS!$A$2:$M$154</definedName>
    <definedName name="_xlnm._FilterDatabase" localSheetId="2" hidden="1">'MS+Java'!$A$1:$B$200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B2" i="3"/>
  <c r="A2" i="3"/>
  <c r="E3" i="2"/>
  <c r="E4" i="2"/>
  <c r="F4" i="2" s="1"/>
  <c r="G4" i="2" s="1"/>
  <c r="H4" i="2" s="1"/>
  <c r="I4" i="2" s="1"/>
  <c r="E5" i="2"/>
  <c r="F5" i="2" s="1"/>
  <c r="G5" i="2" s="1"/>
  <c r="H5" i="2" s="1"/>
  <c r="I5" i="2" s="1"/>
  <c r="E6" i="2"/>
  <c r="F6" i="2" s="1"/>
  <c r="G6" i="2" s="1"/>
  <c r="H6" i="2" s="1"/>
  <c r="I6" i="2" s="1"/>
  <c r="E7" i="2"/>
  <c r="E8" i="2"/>
  <c r="E9" i="2"/>
  <c r="F9" i="2" s="1"/>
  <c r="G9" i="2" s="1"/>
  <c r="H9" i="2" s="1"/>
  <c r="I9" i="2" s="1"/>
  <c r="E10" i="2"/>
  <c r="F10" i="2" s="1"/>
  <c r="G10" i="2" s="1"/>
  <c r="H10" i="2" s="1"/>
  <c r="I10" i="2" s="1"/>
  <c r="E11" i="2"/>
  <c r="E12" i="2"/>
  <c r="F12" i="2" s="1"/>
  <c r="G12" i="2" s="1"/>
  <c r="H12" i="2" s="1"/>
  <c r="I12" i="2" s="1"/>
  <c r="E13" i="2"/>
  <c r="F13" i="2" s="1"/>
  <c r="G13" i="2" s="1"/>
  <c r="H13" i="2" s="1"/>
  <c r="I13" i="2" s="1"/>
  <c r="E14" i="2"/>
  <c r="F14" i="2" s="1"/>
  <c r="G14" i="2" s="1"/>
  <c r="H14" i="2" s="1"/>
  <c r="I14" i="2" s="1"/>
  <c r="E15" i="2"/>
  <c r="E16" i="2"/>
  <c r="F16" i="2" s="1"/>
  <c r="G16" i="2" s="1"/>
  <c r="H16" i="2" s="1"/>
  <c r="I16" i="2" s="1"/>
  <c r="E17" i="2"/>
  <c r="F17" i="2" s="1"/>
  <c r="G17" i="2" s="1"/>
  <c r="H17" i="2" s="1"/>
  <c r="I17" i="2" s="1"/>
  <c r="E18" i="2"/>
  <c r="F18" i="2" s="1"/>
  <c r="G18" i="2" s="1"/>
  <c r="H18" i="2" s="1"/>
  <c r="I18" i="2" s="1"/>
  <c r="E19" i="2"/>
  <c r="E20" i="2"/>
  <c r="F20" i="2" s="1"/>
  <c r="G20" i="2" s="1"/>
  <c r="H20" i="2" s="1"/>
  <c r="I20" i="2" s="1"/>
  <c r="E21" i="2"/>
  <c r="F21" i="2" s="1"/>
  <c r="G21" i="2" s="1"/>
  <c r="H21" i="2" s="1"/>
  <c r="I21" i="2" s="1"/>
  <c r="E22" i="2"/>
  <c r="F22" i="2" s="1"/>
  <c r="G22" i="2" s="1"/>
  <c r="H22" i="2" s="1"/>
  <c r="I22" i="2" s="1"/>
  <c r="E23" i="2"/>
  <c r="E24" i="2"/>
  <c r="E25" i="2"/>
  <c r="F25" i="2" s="1"/>
  <c r="G25" i="2" s="1"/>
  <c r="H25" i="2" s="1"/>
  <c r="I25" i="2" s="1"/>
  <c r="E26" i="2"/>
  <c r="F26" i="2" s="1"/>
  <c r="G26" i="2" s="1"/>
  <c r="H26" i="2" s="1"/>
  <c r="I26" i="2" s="1"/>
  <c r="E27" i="2"/>
  <c r="E28" i="2"/>
  <c r="F28" i="2" s="1"/>
  <c r="G28" i="2" s="1"/>
  <c r="H28" i="2" s="1"/>
  <c r="I28" i="2" s="1"/>
  <c r="E29" i="2"/>
  <c r="F29" i="2" s="1"/>
  <c r="G29" i="2" s="1"/>
  <c r="H29" i="2" s="1"/>
  <c r="I29" i="2" s="1"/>
  <c r="E30" i="2"/>
  <c r="F30" i="2" s="1"/>
  <c r="G30" i="2" s="1"/>
  <c r="H30" i="2" s="1"/>
  <c r="I30" i="2" s="1"/>
  <c r="E31" i="2"/>
  <c r="E32" i="2"/>
  <c r="E33" i="2"/>
  <c r="F33" i="2" s="1"/>
  <c r="G33" i="2" s="1"/>
  <c r="H33" i="2" s="1"/>
  <c r="I33" i="2" s="1"/>
  <c r="E34" i="2"/>
  <c r="F34" i="2" s="1"/>
  <c r="G34" i="2" s="1"/>
  <c r="H34" i="2" s="1"/>
  <c r="I34" i="2" s="1"/>
  <c r="E35" i="2"/>
  <c r="E36" i="2"/>
  <c r="F36" i="2" s="1"/>
  <c r="G36" i="2" s="1"/>
  <c r="H36" i="2" s="1"/>
  <c r="I36" i="2" s="1"/>
  <c r="E37" i="2"/>
  <c r="F37" i="2" s="1"/>
  <c r="G37" i="2" s="1"/>
  <c r="H37" i="2" s="1"/>
  <c r="I37" i="2" s="1"/>
  <c r="E38" i="2"/>
  <c r="F38" i="2" s="1"/>
  <c r="G38" i="2" s="1"/>
  <c r="H38" i="2" s="1"/>
  <c r="I38" i="2" s="1"/>
  <c r="E39" i="2"/>
  <c r="E40" i="2"/>
  <c r="F40" i="2" s="1"/>
  <c r="G40" i="2" s="1"/>
  <c r="H40" i="2" s="1"/>
  <c r="I40" i="2" s="1"/>
  <c r="E41" i="2"/>
  <c r="F41" i="2" s="1"/>
  <c r="G41" i="2" s="1"/>
  <c r="H41" i="2" s="1"/>
  <c r="I41" i="2" s="1"/>
  <c r="E42" i="2"/>
  <c r="F42" i="2" s="1"/>
  <c r="G42" i="2" s="1"/>
  <c r="H42" i="2" s="1"/>
  <c r="I42" i="2" s="1"/>
  <c r="E43" i="2"/>
  <c r="E44" i="2"/>
  <c r="F44" i="2" s="1"/>
  <c r="G44" i="2" s="1"/>
  <c r="H44" i="2" s="1"/>
  <c r="I44" i="2" s="1"/>
  <c r="E45" i="2"/>
  <c r="F45" i="2" s="1"/>
  <c r="G45" i="2" s="1"/>
  <c r="H45" i="2" s="1"/>
  <c r="I45" i="2" s="1"/>
  <c r="E46" i="2"/>
  <c r="F46" i="2" s="1"/>
  <c r="G46" i="2" s="1"/>
  <c r="H46" i="2" s="1"/>
  <c r="I46" i="2" s="1"/>
  <c r="E47" i="2"/>
  <c r="E48" i="2"/>
  <c r="F48" i="2" s="1"/>
  <c r="G48" i="2" s="1"/>
  <c r="H48" i="2" s="1"/>
  <c r="I48" i="2" s="1"/>
  <c r="E49" i="2"/>
  <c r="F49" i="2" s="1"/>
  <c r="G49" i="2" s="1"/>
  <c r="H49" i="2" s="1"/>
  <c r="I49" i="2" s="1"/>
  <c r="E50" i="2"/>
  <c r="F50" i="2" s="1"/>
  <c r="G50" i="2" s="1"/>
  <c r="H50" i="2" s="1"/>
  <c r="I50" i="2" s="1"/>
  <c r="E51" i="2"/>
  <c r="E52" i="2"/>
  <c r="F52" i="2" s="1"/>
  <c r="G52" i="2" s="1"/>
  <c r="H52" i="2" s="1"/>
  <c r="I52" i="2" s="1"/>
  <c r="E53" i="2"/>
  <c r="F53" i="2" s="1"/>
  <c r="G53" i="2" s="1"/>
  <c r="H53" i="2" s="1"/>
  <c r="I53" i="2" s="1"/>
  <c r="E54" i="2"/>
  <c r="F54" i="2" s="1"/>
  <c r="G54" i="2" s="1"/>
  <c r="H54" i="2" s="1"/>
  <c r="I54" i="2" s="1"/>
  <c r="E55" i="2"/>
  <c r="E56" i="2"/>
  <c r="E57" i="2"/>
  <c r="F57" i="2" s="1"/>
  <c r="G57" i="2" s="1"/>
  <c r="H57" i="2" s="1"/>
  <c r="I57" i="2" s="1"/>
  <c r="E58" i="2"/>
  <c r="F58" i="2" s="1"/>
  <c r="G58" i="2" s="1"/>
  <c r="H58" i="2" s="1"/>
  <c r="I58" i="2" s="1"/>
  <c r="E59" i="2"/>
  <c r="E60" i="2"/>
  <c r="F60" i="2" s="1"/>
  <c r="G60" i="2" s="1"/>
  <c r="H60" i="2" s="1"/>
  <c r="I60" i="2" s="1"/>
  <c r="E61" i="2"/>
  <c r="F61" i="2" s="1"/>
  <c r="G61" i="2" s="1"/>
  <c r="H61" i="2" s="1"/>
  <c r="I61" i="2" s="1"/>
  <c r="E62" i="2"/>
  <c r="F62" i="2" s="1"/>
  <c r="G62" i="2" s="1"/>
  <c r="H62" i="2" s="1"/>
  <c r="I62" i="2" s="1"/>
  <c r="E63" i="2"/>
  <c r="E64" i="2"/>
  <c r="F64" i="2" s="1"/>
  <c r="G64" i="2" s="1"/>
  <c r="H64" i="2" s="1"/>
  <c r="I64" i="2" s="1"/>
  <c r="E65" i="2"/>
  <c r="F65" i="2" s="1"/>
  <c r="G65" i="2" s="1"/>
  <c r="H65" i="2" s="1"/>
  <c r="I65" i="2" s="1"/>
  <c r="E66" i="2"/>
  <c r="F66" i="2" s="1"/>
  <c r="G66" i="2" s="1"/>
  <c r="H66" i="2" s="1"/>
  <c r="I66" i="2" s="1"/>
  <c r="E67" i="2"/>
  <c r="E68" i="2"/>
  <c r="F68" i="2" s="1"/>
  <c r="G68" i="2" s="1"/>
  <c r="H68" i="2" s="1"/>
  <c r="I68" i="2" s="1"/>
  <c r="E69" i="2"/>
  <c r="F69" i="2" s="1"/>
  <c r="G69" i="2" s="1"/>
  <c r="H69" i="2" s="1"/>
  <c r="I69" i="2" s="1"/>
  <c r="E70" i="2"/>
  <c r="F70" i="2" s="1"/>
  <c r="G70" i="2" s="1"/>
  <c r="H70" i="2" s="1"/>
  <c r="I70" i="2" s="1"/>
  <c r="E71" i="2"/>
  <c r="E72" i="2"/>
  <c r="E73" i="2"/>
  <c r="F73" i="2" s="1"/>
  <c r="G73" i="2" s="1"/>
  <c r="H73" i="2" s="1"/>
  <c r="I73" i="2" s="1"/>
  <c r="E74" i="2"/>
  <c r="F74" i="2" s="1"/>
  <c r="G74" i="2" s="1"/>
  <c r="H74" i="2" s="1"/>
  <c r="I74" i="2" s="1"/>
  <c r="E75" i="2"/>
  <c r="E76" i="2"/>
  <c r="F76" i="2" s="1"/>
  <c r="G76" i="2" s="1"/>
  <c r="H76" i="2" s="1"/>
  <c r="I76" i="2" s="1"/>
  <c r="E77" i="2"/>
  <c r="F77" i="2" s="1"/>
  <c r="G77" i="2" s="1"/>
  <c r="H77" i="2" s="1"/>
  <c r="I77" i="2" s="1"/>
  <c r="E78" i="2"/>
  <c r="F78" i="2" s="1"/>
  <c r="G78" i="2" s="1"/>
  <c r="H78" i="2" s="1"/>
  <c r="I78" i="2" s="1"/>
  <c r="E79" i="2"/>
  <c r="E80" i="2"/>
  <c r="F80" i="2" s="1"/>
  <c r="G80" i="2" s="1"/>
  <c r="H80" i="2" s="1"/>
  <c r="I80" i="2" s="1"/>
  <c r="E81" i="2"/>
  <c r="F81" i="2" s="1"/>
  <c r="G81" i="2" s="1"/>
  <c r="H81" i="2" s="1"/>
  <c r="I81" i="2" s="1"/>
  <c r="E82" i="2"/>
  <c r="F82" i="2" s="1"/>
  <c r="G82" i="2" s="1"/>
  <c r="H82" i="2" s="1"/>
  <c r="I82" i="2" s="1"/>
  <c r="E83" i="2"/>
  <c r="E84" i="2"/>
  <c r="F84" i="2" s="1"/>
  <c r="G84" i="2" s="1"/>
  <c r="H84" i="2" s="1"/>
  <c r="I84" i="2" s="1"/>
  <c r="E85" i="2"/>
  <c r="F85" i="2" s="1"/>
  <c r="G85" i="2" s="1"/>
  <c r="H85" i="2" s="1"/>
  <c r="I85" i="2" s="1"/>
  <c r="E86" i="2"/>
  <c r="F86" i="2" s="1"/>
  <c r="G86" i="2" s="1"/>
  <c r="H86" i="2" s="1"/>
  <c r="I86" i="2" s="1"/>
  <c r="E87" i="2"/>
  <c r="E88" i="2"/>
  <c r="F88" i="2" s="1"/>
  <c r="G88" i="2" s="1"/>
  <c r="H88" i="2" s="1"/>
  <c r="I88" i="2" s="1"/>
  <c r="E89" i="2"/>
  <c r="F89" i="2" s="1"/>
  <c r="G89" i="2" s="1"/>
  <c r="H89" i="2" s="1"/>
  <c r="I89" i="2" s="1"/>
  <c r="E90" i="2"/>
  <c r="F90" i="2" s="1"/>
  <c r="G90" i="2" s="1"/>
  <c r="H90" i="2" s="1"/>
  <c r="I90" i="2" s="1"/>
  <c r="E91" i="2"/>
  <c r="E92" i="2"/>
  <c r="F92" i="2" s="1"/>
  <c r="G92" i="2" s="1"/>
  <c r="H92" i="2" s="1"/>
  <c r="I92" i="2" s="1"/>
  <c r="E93" i="2"/>
  <c r="F93" i="2" s="1"/>
  <c r="G93" i="2" s="1"/>
  <c r="H93" i="2" s="1"/>
  <c r="I93" i="2" s="1"/>
  <c r="E94" i="2"/>
  <c r="F94" i="2" s="1"/>
  <c r="G94" i="2" s="1"/>
  <c r="H94" i="2" s="1"/>
  <c r="I94" i="2" s="1"/>
  <c r="E95" i="2"/>
  <c r="E96" i="2"/>
  <c r="F96" i="2" s="1"/>
  <c r="G96" i="2" s="1"/>
  <c r="H96" i="2" s="1"/>
  <c r="I96" i="2" s="1"/>
  <c r="E97" i="2"/>
  <c r="F97" i="2" s="1"/>
  <c r="G97" i="2" s="1"/>
  <c r="H97" i="2" s="1"/>
  <c r="I97" i="2" s="1"/>
  <c r="E98" i="2"/>
  <c r="F98" i="2" s="1"/>
  <c r="G98" i="2" s="1"/>
  <c r="H98" i="2" s="1"/>
  <c r="I98" i="2" s="1"/>
  <c r="E99" i="2"/>
  <c r="E100" i="2"/>
  <c r="F100" i="2" s="1"/>
  <c r="G100" i="2" s="1"/>
  <c r="H100" i="2" s="1"/>
  <c r="I100" i="2" s="1"/>
  <c r="E101" i="2"/>
  <c r="F101" i="2" s="1"/>
  <c r="G101" i="2" s="1"/>
  <c r="H101" i="2" s="1"/>
  <c r="I101" i="2" s="1"/>
  <c r="E102" i="2"/>
  <c r="F102" i="2" s="1"/>
  <c r="G102" i="2" s="1"/>
  <c r="H102" i="2" s="1"/>
  <c r="I102" i="2" s="1"/>
  <c r="E103" i="2"/>
  <c r="E104" i="2"/>
  <c r="F104" i="2" s="1"/>
  <c r="G104" i="2" s="1"/>
  <c r="H104" i="2" s="1"/>
  <c r="I104" i="2" s="1"/>
  <c r="E105" i="2"/>
  <c r="F105" i="2" s="1"/>
  <c r="G105" i="2" s="1"/>
  <c r="H105" i="2" s="1"/>
  <c r="I105" i="2" s="1"/>
  <c r="E106" i="2"/>
  <c r="F106" i="2" s="1"/>
  <c r="G106" i="2" s="1"/>
  <c r="H106" i="2" s="1"/>
  <c r="I106" i="2" s="1"/>
  <c r="E107" i="2"/>
  <c r="E108" i="2"/>
  <c r="F108" i="2" s="1"/>
  <c r="G108" i="2" s="1"/>
  <c r="H108" i="2" s="1"/>
  <c r="I108" i="2" s="1"/>
  <c r="E109" i="2"/>
  <c r="F109" i="2" s="1"/>
  <c r="G109" i="2" s="1"/>
  <c r="H109" i="2" s="1"/>
  <c r="I109" i="2" s="1"/>
  <c r="E110" i="2"/>
  <c r="F110" i="2" s="1"/>
  <c r="G110" i="2" s="1"/>
  <c r="H110" i="2" s="1"/>
  <c r="I110" i="2" s="1"/>
  <c r="E111" i="2"/>
  <c r="E112" i="2"/>
  <c r="F112" i="2" s="1"/>
  <c r="G112" i="2" s="1"/>
  <c r="H112" i="2" s="1"/>
  <c r="I112" i="2" s="1"/>
  <c r="E113" i="2"/>
  <c r="F113" i="2" s="1"/>
  <c r="G113" i="2" s="1"/>
  <c r="H113" i="2" s="1"/>
  <c r="I113" i="2" s="1"/>
  <c r="E114" i="2"/>
  <c r="F114" i="2" s="1"/>
  <c r="G114" i="2" s="1"/>
  <c r="H114" i="2" s="1"/>
  <c r="I114" i="2" s="1"/>
  <c r="E115" i="2"/>
  <c r="E116" i="2"/>
  <c r="F116" i="2" s="1"/>
  <c r="G116" i="2" s="1"/>
  <c r="H116" i="2" s="1"/>
  <c r="I116" i="2" s="1"/>
  <c r="E117" i="2"/>
  <c r="F117" i="2" s="1"/>
  <c r="G117" i="2" s="1"/>
  <c r="H117" i="2" s="1"/>
  <c r="I117" i="2" s="1"/>
  <c r="E118" i="2"/>
  <c r="F118" i="2" s="1"/>
  <c r="G118" i="2" s="1"/>
  <c r="H118" i="2" s="1"/>
  <c r="I118" i="2" s="1"/>
  <c r="E119" i="2"/>
  <c r="E120" i="2"/>
  <c r="E121" i="2"/>
  <c r="F121" i="2" s="1"/>
  <c r="G121" i="2" s="1"/>
  <c r="H121" i="2" s="1"/>
  <c r="I121" i="2" s="1"/>
  <c r="E122" i="2"/>
  <c r="F122" i="2" s="1"/>
  <c r="G122" i="2" s="1"/>
  <c r="H122" i="2" s="1"/>
  <c r="I122" i="2" s="1"/>
  <c r="E123" i="2"/>
  <c r="E124" i="2"/>
  <c r="F124" i="2" s="1"/>
  <c r="G124" i="2" s="1"/>
  <c r="H124" i="2" s="1"/>
  <c r="I124" i="2" s="1"/>
  <c r="E125" i="2"/>
  <c r="F125" i="2" s="1"/>
  <c r="G125" i="2" s="1"/>
  <c r="H125" i="2" s="1"/>
  <c r="I125" i="2" s="1"/>
  <c r="E126" i="2"/>
  <c r="F126" i="2" s="1"/>
  <c r="G126" i="2" s="1"/>
  <c r="H126" i="2" s="1"/>
  <c r="I126" i="2" s="1"/>
  <c r="E127" i="2"/>
  <c r="E128" i="2"/>
  <c r="F128" i="2" s="1"/>
  <c r="G128" i="2" s="1"/>
  <c r="H128" i="2" s="1"/>
  <c r="I128" i="2" s="1"/>
  <c r="E129" i="2"/>
  <c r="F129" i="2" s="1"/>
  <c r="G129" i="2" s="1"/>
  <c r="H129" i="2" s="1"/>
  <c r="I129" i="2" s="1"/>
  <c r="E130" i="2"/>
  <c r="F130" i="2" s="1"/>
  <c r="G130" i="2" s="1"/>
  <c r="H130" i="2" s="1"/>
  <c r="I130" i="2" s="1"/>
  <c r="E131" i="2"/>
  <c r="E132" i="2"/>
  <c r="F132" i="2" s="1"/>
  <c r="G132" i="2" s="1"/>
  <c r="H132" i="2" s="1"/>
  <c r="I132" i="2" s="1"/>
  <c r="E133" i="2"/>
  <c r="F133" i="2" s="1"/>
  <c r="G133" i="2" s="1"/>
  <c r="H133" i="2" s="1"/>
  <c r="I133" i="2" s="1"/>
  <c r="E134" i="2"/>
  <c r="F134" i="2" s="1"/>
  <c r="G134" i="2" s="1"/>
  <c r="H134" i="2" s="1"/>
  <c r="I134" i="2" s="1"/>
  <c r="E135" i="2"/>
  <c r="E136" i="2"/>
  <c r="F136" i="2" s="1"/>
  <c r="G136" i="2" s="1"/>
  <c r="H136" i="2" s="1"/>
  <c r="I136" i="2" s="1"/>
  <c r="E137" i="2"/>
  <c r="F137" i="2" s="1"/>
  <c r="G137" i="2" s="1"/>
  <c r="H137" i="2" s="1"/>
  <c r="I137" i="2" s="1"/>
  <c r="E138" i="2"/>
  <c r="F138" i="2" s="1"/>
  <c r="G138" i="2" s="1"/>
  <c r="H138" i="2" s="1"/>
  <c r="I138" i="2" s="1"/>
  <c r="E139" i="2"/>
  <c r="E140" i="2"/>
  <c r="F140" i="2" s="1"/>
  <c r="G140" i="2" s="1"/>
  <c r="H140" i="2" s="1"/>
  <c r="I140" i="2" s="1"/>
  <c r="E141" i="2"/>
  <c r="F141" i="2" s="1"/>
  <c r="G141" i="2" s="1"/>
  <c r="H141" i="2" s="1"/>
  <c r="I141" i="2" s="1"/>
  <c r="E142" i="2"/>
  <c r="F142" i="2" s="1"/>
  <c r="G142" i="2" s="1"/>
  <c r="H142" i="2" s="1"/>
  <c r="I142" i="2" s="1"/>
  <c r="E143" i="2"/>
  <c r="E144" i="2"/>
  <c r="F144" i="2" s="1"/>
  <c r="G144" i="2" s="1"/>
  <c r="H144" i="2" s="1"/>
  <c r="I144" i="2" s="1"/>
  <c r="E145" i="2"/>
  <c r="F145" i="2" s="1"/>
  <c r="G145" i="2" s="1"/>
  <c r="H145" i="2" s="1"/>
  <c r="I145" i="2" s="1"/>
  <c r="E146" i="2"/>
  <c r="F146" i="2" s="1"/>
  <c r="G146" i="2" s="1"/>
  <c r="H146" i="2" s="1"/>
  <c r="I146" i="2" s="1"/>
  <c r="E147" i="2"/>
  <c r="E148" i="2"/>
  <c r="F148" i="2" s="1"/>
  <c r="G148" i="2" s="1"/>
  <c r="H148" i="2" s="1"/>
  <c r="I148" i="2" s="1"/>
  <c r="E149" i="2"/>
  <c r="F149" i="2" s="1"/>
  <c r="G149" i="2" s="1"/>
  <c r="H149" i="2" s="1"/>
  <c r="I149" i="2" s="1"/>
  <c r="E150" i="2"/>
  <c r="F150" i="2" s="1"/>
  <c r="G150" i="2" s="1"/>
  <c r="H150" i="2" s="1"/>
  <c r="I150" i="2" s="1"/>
  <c r="E151" i="2"/>
  <c r="E152" i="2"/>
  <c r="F152" i="2" s="1"/>
  <c r="G152" i="2" s="1"/>
  <c r="H152" i="2" s="1"/>
  <c r="I152" i="2" s="1"/>
  <c r="E153" i="2"/>
  <c r="F153" i="2" s="1"/>
  <c r="G153" i="2" s="1"/>
  <c r="H153" i="2" s="1"/>
  <c r="I153" i="2" s="1"/>
  <c r="E154" i="2"/>
  <c r="F154" i="2" s="1"/>
  <c r="G154" i="2" s="1"/>
  <c r="H154" i="2" s="1"/>
  <c r="I154" i="2" s="1"/>
  <c r="E155" i="2"/>
  <c r="E156" i="2"/>
  <c r="F156" i="2" s="1"/>
  <c r="G156" i="2" s="1"/>
  <c r="H156" i="2" s="1"/>
  <c r="I156" i="2" s="1"/>
  <c r="E157" i="2"/>
  <c r="F157" i="2" s="1"/>
  <c r="G157" i="2" s="1"/>
  <c r="H157" i="2" s="1"/>
  <c r="I157" i="2" s="1"/>
  <c r="E158" i="2"/>
  <c r="F158" i="2" s="1"/>
  <c r="G158" i="2" s="1"/>
  <c r="H158" i="2" s="1"/>
  <c r="I158" i="2" s="1"/>
  <c r="E159" i="2"/>
  <c r="E160" i="2"/>
  <c r="E161" i="2"/>
  <c r="F161" i="2" s="1"/>
  <c r="G161" i="2" s="1"/>
  <c r="H161" i="2" s="1"/>
  <c r="I161" i="2" s="1"/>
  <c r="E162" i="2"/>
  <c r="F162" i="2" s="1"/>
  <c r="G162" i="2" s="1"/>
  <c r="H162" i="2" s="1"/>
  <c r="I162" i="2" s="1"/>
  <c r="E163" i="2"/>
  <c r="E164" i="2"/>
  <c r="F164" i="2" s="1"/>
  <c r="G164" i="2" s="1"/>
  <c r="H164" i="2" s="1"/>
  <c r="I164" i="2" s="1"/>
  <c r="E165" i="2"/>
  <c r="F165" i="2" s="1"/>
  <c r="G165" i="2" s="1"/>
  <c r="H165" i="2" s="1"/>
  <c r="I165" i="2" s="1"/>
  <c r="E166" i="2"/>
  <c r="F166" i="2" s="1"/>
  <c r="G166" i="2" s="1"/>
  <c r="H166" i="2" s="1"/>
  <c r="I166" i="2" s="1"/>
  <c r="E167" i="2"/>
  <c r="E168" i="2"/>
  <c r="F168" i="2" s="1"/>
  <c r="G168" i="2" s="1"/>
  <c r="H168" i="2" s="1"/>
  <c r="I168" i="2" s="1"/>
  <c r="E169" i="2"/>
  <c r="F169" i="2" s="1"/>
  <c r="G169" i="2" s="1"/>
  <c r="H169" i="2" s="1"/>
  <c r="I169" i="2" s="1"/>
  <c r="E170" i="2"/>
  <c r="F170" i="2" s="1"/>
  <c r="G170" i="2" s="1"/>
  <c r="H170" i="2" s="1"/>
  <c r="I170" i="2" s="1"/>
  <c r="E171" i="2"/>
  <c r="E2" i="2"/>
  <c r="F2" i="2" s="1"/>
  <c r="G2" i="2" s="1"/>
  <c r="H2" i="2" s="1"/>
  <c r="I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F3" i="2"/>
  <c r="G3" i="2" s="1"/>
  <c r="H3" i="2" s="1"/>
  <c r="I3" i="2" s="1"/>
  <c r="F7" i="2"/>
  <c r="G7" i="2" s="1"/>
  <c r="H7" i="2" s="1"/>
  <c r="I7" i="2" s="1"/>
  <c r="F8" i="2"/>
  <c r="G8" i="2" s="1"/>
  <c r="H8" i="2" s="1"/>
  <c r="I8" i="2" s="1"/>
  <c r="F11" i="2"/>
  <c r="G11" i="2" s="1"/>
  <c r="H11" i="2" s="1"/>
  <c r="I11" i="2" s="1"/>
  <c r="F15" i="2"/>
  <c r="G15" i="2" s="1"/>
  <c r="H15" i="2" s="1"/>
  <c r="I15" i="2" s="1"/>
  <c r="F19" i="2"/>
  <c r="G19" i="2" s="1"/>
  <c r="H19" i="2" s="1"/>
  <c r="I19" i="2" s="1"/>
  <c r="F23" i="2"/>
  <c r="G23" i="2" s="1"/>
  <c r="H23" i="2" s="1"/>
  <c r="I23" i="2" s="1"/>
  <c r="F24" i="2"/>
  <c r="G24" i="2" s="1"/>
  <c r="H24" i="2" s="1"/>
  <c r="I24" i="2" s="1"/>
  <c r="F27" i="2"/>
  <c r="G27" i="2" s="1"/>
  <c r="H27" i="2" s="1"/>
  <c r="I27" i="2" s="1"/>
  <c r="F31" i="2"/>
  <c r="G31" i="2" s="1"/>
  <c r="H31" i="2" s="1"/>
  <c r="I31" i="2" s="1"/>
  <c r="F32" i="2"/>
  <c r="G32" i="2" s="1"/>
  <c r="H32" i="2" s="1"/>
  <c r="I32" i="2" s="1"/>
  <c r="F35" i="2"/>
  <c r="G35" i="2" s="1"/>
  <c r="H35" i="2" s="1"/>
  <c r="I35" i="2" s="1"/>
  <c r="F39" i="2"/>
  <c r="G39" i="2" s="1"/>
  <c r="H39" i="2" s="1"/>
  <c r="I39" i="2" s="1"/>
  <c r="F43" i="2"/>
  <c r="G43" i="2" s="1"/>
  <c r="H43" i="2" s="1"/>
  <c r="I43" i="2" s="1"/>
  <c r="F47" i="2"/>
  <c r="G47" i="2" s="1"/>
  <c r="H47" i="2" s="1"/>
  <c r="I47" i="2" s="1"/>
  <c r="F51" i="2"/>
  <c r="G51" i="2" s="1"/>
  <c r="H51" i="2" s="1"/>
  <c r="I51" i="2" s="1"/>
  <c r="F55" i="2"/>
  <c r="G55" i="2" s="1"/>
  <c r="H55" i="2" s="1"/>
  <c r="I55" i="2" s="1"/>
  <c r="F56" i="2"/>
  <c r="G56" i="2" s="1"/>
  <c r="H56" i="2" s="1"/>
  <c r="I56" i="2" s="1"/>
  <c r="F59" i="2"/>
  <c r="G59" i="2" s="1"/>
  <c r="H59" i="2" s="1"/>
  <c r="I59" i="2" s="1"/>
  <c r="F63" i="2"/>
  <c r="G63" i="2" s="1"/>
  <c r="H63" i="2" s="1"/>
  <c r="I63" i="2" s="1"/>
  <c r="F67" i="2"/>
  <c r="G67" i="2" s="1"/>
  <c r="H67" i="2" s="1"/>
  <c r="I67" i="2" s="1"/>
  <c r="F71" i="2"/>
  <c r="G71" i="2" s="1"/>
  <c r="H71" i="2" s="1"/>
  <c r="I71" i="2" s="1"/>
  <c r="F72" i="2"/>
  <c r="G72" i="2" s="1"/>
  <c r="H72" i="2" s="1"/>
  <c r="I72" i="2" s="1"/>
  <c r="F75" i="2"/>
  <c r="G75" i="2" s="1"/>
  <c r="H75" i="2" s="1"/>
  <c r="I75" i="2" s="1"/>
  <c r="F79" i="2"/>
  <c r="G79" i="2" s="1"/>
  <c r="H79" i="2" s="1"/>
  <c r="I79" i="2" s="1"/>
  <c r="F83" i="2"/>
  <c r="G83" i="2" s="1"/>
  <c r="H83" i="2" s="1"/>
  <c r="I83" i="2" s="1"/>
  <c r="F87" i="2"/>
  <c r="G87" i="2" s="1"/>
  <c r="H87" i="2" s="1"/>
  <c r="I87" i="2" s="1"/>
  <c r="F91" i="2"/>
  <c r="G91" i="2" s="1"/>
  <c r="H91" i="2" s="1"/>
  <c r="I91" i="2" s="1"/>
  <c r="F95" i="2"/>
  <c r="G95" i="2" s="1"/>
  <c r="H95" i="2" s="1"/>
  <c r="I95" i="2" s="1"/>
  <c r="F99" i="2"/>
  <c r="G99" i="2" s="1"/>
  <c r="H99" i="2" s="1"/>
  <c r="I99" i="2" s="1"/>
  <c r="F103" i="2"/>
  <c r="G103" i="2" s="1"/>
  <c r="H103" i="2" s="1"/>
  <c r="I103" i="2" s="1"/>
  <c r="F107" i="2"/>
  <c r="G107" i="2" s="1"/>
  <c r="H107" i="2" s="1"/>
  <c r="I107" i="2" s="1"/>
  <c r="F111" i="2"/>
  <c r="G111" i="2" s="1"/>
  <c r="H111" i="2" s="1"/>
  <c r="I111" i="2" s="1"/>
  <c r="F115" i="2"/>
  <c r="G115" i="2" s="1"/>
  <c r="H115" i="2" s="1"/>
  <c r="I115" i="2" s="1"/>
  <c r="F119" i="2"/>
  <c r="G119" i="2" s="1"/>
  <c r="H119" i="2" s="1"/>
  <c r="I119" i="2" s="1"/>
  <c r="F120" i="2"/>
  <c r="G120" i="2" s="1"/>
  <c r="H120" i="2" s="1"/>
  <c r="I120" i="2" s="1"/>
  <c r="F123" i="2"/>
  <c r="G123" i="2" s="1"/>
  <c r="H123" i="2" s="1"/>
  <c r="I123" i="2" s="1"/>
  <c r="F127" i="2"/>
  <c r="G127" i="2" s="1"/>
  <c r="H127" i="2" s="1"/>
  <c r="I127" i="2" s="1"/>
  <c r="F131" i="2"/>
  <c r="G131" i="2" s="1"/>
  <c r="H131" i="2" s="1"/>
  <c r="I131" i="2" s="1"/>
  <c r="F135" i="2"/>
  <c r="G135" i="2" s="1"/>
  <c r="H135" i="2" s="1"/>
  <c r="I135" i="2" s="1"/>
  <c r="F139" i="2"/>
  <c r="G139" i="2" s="1"/>
  <c r="H139" i="2" s="1"/>
  <c r="I139" i="2" s="1"/>
  <c r="F143" i="2"/>
  <c r="G143" i="2" s="1"/>
  <c r="H143" i="2" s="1"/>
  <c r="I143" i="2" s="1"/>
  <c r="F147" i="2"/>
  <c r="G147" i="2" s="1"/>
  <c r="H147" i="2" s="1"/>
  <c r="I147" i="2" s="1"/>
  <c r="F151" i="2"/>
  <c r="G151" i="2" s="1"/>
  <c r="H151" i="2" s="1"/>
  <c r="I151" i="2" s="1"/>
  <c r="F155" i="2"/>
  <c r="G155" i="2" s="1"/>
  <c r="H155" i="2" s="1"/>
  <c r="I155" i="2" s="1"/>
  <c r="F159" i="2"/>
  <c r="G159" i="2" s="1"/>
  <c r="H159" i="2" s="1"/>
  <c r="I159" i="2" s="1"/>
  <c r="F160" i="2"/>
  <c r="G160" i="2" s="1"/>
  <c r="H160" i="2" s="1"/>
  <c r="I160" i="2" s="1"/>
  <c r="F163" i="2"/>
  <c r="G163" i="2" s="1"/>
  <c r="H163" i="2" s="1"/>
  <c r="I163" i="2" s="1"/>
  <c r="F167" i="2"/>
  <c r="G167" i="2" s="1"/>
  <c r="H167" i="2" s="1"/>
  <c r="I167" i="2" s="1"/>
  <c r="F171" i="2"/>
  <c r="G171" i="2" s="1"/>
  <c r="H171" i="2" s="1"/>
  <c r="I171" i="2" s="1"/>
  <c r="J2" i="2"/>
  <c r="D4" i="1"/>
  <c r="E4" i="1" s="1"/>
  <c r="F4" i="1" s="1"/>
  <c r="G4" i="1" s="1"/>
  <c r="H4" i="1" s="1"/>
  <c r="D5" i="1"/>
  <c r="E5" i="1" s="1"/>
  <c r="F5" i="1" s="1"/>
  <c r="G5" i="1" s="1"/>
  <c r="H5" i="1" s="1"/>
  <c r="D6" i="1"/>
  <c r="E6" i="1" s="1"/>
  <c r="F6" i="1" s="1"/>
  <c r="G6" i="1" s="1"/>
  <c r="H6" i="1" s="1"/>
  <c r="D7" i="1"/>
  <c r="E7" i="1" s="1"/>
  <c r="F7" i="1" s="1"/>
  <c r="G7" i="1" s="1"/>
  <c r="H7" i="1" s="1"/>
  <c r="D8" i="1"/>
  <c r="E8" i="1" s="1"/>
  <c r="F8" i="1" s="1"/>
  <c r="G8" i="1" s="1"/>
  <c r="H8" i="1" s="1"/>
  <c r="D9" i="1"/>
  <c r="E9" i="1" s="1"/>
  <c r="F9" i="1" s="1"/>
  <c r="G9" i="1" s="1"/>
  <c r="H9" i="1" s="1"/>
  <c r="D10" i="1"/>
  <c r="E10" i="1" s="1"/>
  <c r="F10" i="1" s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 s="1"/>
  <c r="F15" i="1" s="1"/>
  <c r="G15" i="1" s="1"/>
  <c r="H15" i="1" s="1"/>
  <c r="D16" i="1"/>
  <c r="E16" i="1" s="1"/>
  <c r="F16" i="1" s="1"/>
  <c r="G16" i="1" s="1"/>
  <c r="H16" i="1" s="1"/>
  <c r="D17" i="1"/>
  <c r="E17" i="1" s="1"/>
  <c r="F17" i="1" s="1"/>
  <c r="G17" i="1" s="1"/>
  <c r="H17" i="1" s="1"/>
  <c r="D18" i="1"/>
  <c r="E18" i="1" s="1"/>
  <c r="F18" i="1" s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 s="1"/>
  <c r="H21" i="1" s="1"/>
  <c r="D22" i="1"/>
  <c r="E22" i="1" s="1"/>
  <c r="F22" i="1" s="1"/>
  <c r="G22" i="1" s="1"/>
  <c r="H22" i="1" s="1"/>
  <c r="D23" i="1"/>
  <c r="E23" i="1" s="1"/>
  <c r="F23" i="1" s="1"/>
  <c r="G23" i="1" s="1"/>
  <c r="H23" i="1" s="1"/>
  <c r="D24" i="1"/>
  <c r="E24" i="1" s="1"/>
  <c r="F24" i="1" s="1"/>
  <c r="G24" i="1" s="1"/>
  <c r="H24" i="1" s="1"/>
  <c r="D25" i="1"/>
  <c r="E25" i="1" s="1"/>
  <c r="F25" i="1" s="1"/>
  <c r="G25" i="1" s="1"/>
  <c r="H25" i="1" s="1"/>
  <c r="D26" i="1"/>
  <c r="E26" i="1" s="1"/>
  <c r="F26" i="1" s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 s="1"/>
  <c r="H29" i="1" s="1"/>
  <c r="D30" i="1"/>
  <c r="E30" i="1" s="1"/>
  <c r="F30" i="1" s="1"/>
  <c r="G30" i="1" s="1"/>
  <c r="H30" i="1" s="1"/>
  <c r="D31" i="1"/>
  <c r="E31" i="1" s="1"/>
  <c r="F31" i="1" s="1"/>
  <c r="G31" i="1" s="1"/>
  <c r="H31" i="1" s="1"/>
  <c r="D32" i="1"/>
  <c r="E32" i="1" s="1"/>
  <c r="F32" i="1" s="1"/>
  <c r="G32" i="1" s="1"/>
  <c r="H32" i="1" s="1"/>
  <c r="D33" i="1"/>
  <c r="E33" i="1" s="1"/>
  <c r="F33" i="1" s="1"/>
  <c r="G33" i="1" s="1"/>
  <c r="H33" i="1" s="1"/>
  <c r="D34" i="1"/>
  <c r="E34" i="1" s="1"/>
  <c r="F34" i="1" s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 s="1"/>
  <c r="H37" i="1" s="1"/>
  <c r="D38" i="1"/>
  <c r="E38" i="1" s="1"/>
  <c r="F38" i="1" s="1"/>
  <c r="G38" i="1" s="1"/>
  <c r="H38" i="1" s="1"/>
  <c r="D39" i="1"/>
  <c r="E39" i="1" s="1"/>
  <c r="F39" i="1" s="1"/>
  <c r="G39" i="1" s="1"/>
  <c r="H39" i="1" s="1"/>
  <c r="D40" i="1"/>
  <c r="E40" i="1" s="1"/>
  <c r="F40" i="1" s="1"/>
  <c r="G40" i="1" s="1"/>
  <c r="H40" i="1" s="1"/>
  <c r="D41" i="1"/>
  <c r="E41" i="1" s="1"/>
  <c r="F41" i="1" s="1"/>
  <c r="G41" i="1" s="1"/>
  <c r="H41" i="1" s="1"/>
  <c r="D42" i="1"/>
  <c r="E42" i="1" s="1"/>
  <c r="F42" i="1" s="1"/>
  <c r="G42" i="1" s="1"/>
  <c r="H42" i="1" s="1"/>
  <c r="D43" i="1"/>
  <c r="E43" i="1" s="1"/>
  <c r="F43" i="1" s="1"/>
  <c r="G43" i="1" s="1"/>
  <c r="H43" i="1" s="1"/>
  <c r="D44" i="1"/>
  <c r="E44" i="1" s="1"/>
  <c r="F44" i="1" s="1"/>
  <c r="G44" i="1" s="1"/>
  <c r="H44" i="1" s="1"/>
  <c r="D45" i="1"/>
  <c r="E45" i="1" s="1"/>
  <c r="F45" i="1" s="1"/>
  <c r="G45" i="1" s="1"/>
  <c r="H45" i="1" s="1"/>
  <c r="D46" i="1"/>
  <c r="E46" i="1" s="1"/>
  <c r="F46" i="1" s="1"/>
  <c r="G46" i="1" s="1"/>
  <c r="H46" i="1" s="1"/>
  <c r="D47" i="1"/>
  <c r="E47" i="1" s="1"/>
  <c r="F47" i="1" s="1"/>
  <c r="G47" i="1" s="1"/>
  <c r="H47" i="1" s="1"/>
  <c r="D48" i="1"/>
  <c r="E48" i="1" s="1"/>
  <c r="F48" i="1" s="1"/>
  <c r="G48" i="1" s="1"/>
  <c r="H48" i="1" s="1"/>
  <c r="D49" i="1"/>
  <c r="E49" i="1" s="1"/>
  <c r="F49" i="1" s="1"/>
  <c r="G49" i="1" s="1"/>
  <c r="H49" i="1" s="1"/>
  <c r="D50" i="1"/>
  <c r="E50" i="1" s="1"/>
  <c r="F50" i="1" s="1"/>
  <c r="G50" i="1" s="1"/>
  <c r="H50" i="1" s="1"/>
  <c r="D51" i="1"/>
  <c r="E51" i="1" s="1"/>
  <c r="F51" i="1" s="1"/>
  <c r="G51" i="1" s="1"/>
  <c r="H51" i="1" s="1"/>
  <c r="D52" i="1"/>
  <c r="E52" i="1" s="1"/>
  <c r="F52" i="1" s="1"/>
  <c r="G52" i="1" s="1"/>
  <c r="H52" i="1" s="1"/>
  <c r="D53" i="1"/>
  <c r="E53" i="1" s="1"/>
  <c r="F53" i="1" s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6" i="1"/>
  <c r="E56" i="1" s="1"/>
  <c r="F56" i="1" s="1"/>
  <c r="G56" i="1" s="1"/>
  <c r="H56" i="1" s="1"/>
  <c r="D57" i="1"/>
  <c r="E57" i="1" s="1"/>
  <c r="F57" i="1" s="1"/>
  <c r="G57" i="1" s="1"/>
  <c r="H57" i="1" s="1"/>
  <c r="D58" i="1"/>
  <c r="E58" i="1" s="1"/>
  <c r="F58" i="1" s="1"/>
  <c r="G58" i="1" s="1"/>
  <c r="H58" i="1" s="1"/>
  <c r="D59" i="1"/>
  <c r="E59" i="1" s="1"/>
  <c r="F59" i="1" s="1"/>
  <c r="G59" i="1" s="1"/>
  <c r="H59" i="1" s="1"/>
  <c r="D60" i="1"/>
  <c r="E60" i="1" s="1"/>
  <c r="F60" i="1" s="1"/>
  <c r="G60" i="1" s="1"/>
  <c r="H60" i="1" s="1"/>
  <c r="D61" i="1"/>
  <c r="E61" i="1" s="1"/>
  <c r="F61" i="1" s="1"/>
  <c r="G61" i="1" s="1"/>
  <c r="H61" i="1" s="1"/>
  <c r="D62" i="1"/>
  <c r="E62" i="1" s="1"/>
  <c r="F62" i="1" s="1"/>
  <c r="G62" i="1" s="1"/>
  <c r="H62" i="1" s="1"/>
  <c r="D63" i="1"/>
  <c r="E63" i="1" s="1"/>
  <c r="F63" i="1" s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 s="1"/>
  <c r="H65" i="1" s="1"/>
  <c r="D66" i="1"/>
  <c r="E66" i="1" s="1"/>
  <c r="F66" i="1" s="1"/>
  <c r="G66" i="1" s="1"/>
  <c r="H66" i="1" s="1"/>
  <c r="D67" i="1"/>
  <c r="E67" i="1" s="1"/>
  <c r="F67" i="1" s="1"/>
  <c r="G67" i="1" s="1"/>
  <c r="H67" i="1" s="1"/>
  <c r="D68" i="1"/>
  <c r="E68" i="1" s="1"/>
  <c r="F68" i="1" s="1"/>
  <c r="G68" i="1" s="1"/>
  <c r="H68" i="1" s="1"/>
  <c r="D69" i="1"/>
  <c r="E69" i="1" s="1"/>
  <c r="F69" i="1" s="1"/>
  <c r="G69" i="1" s="1"/>
  <c r="H69" i="1" s="1"/>
  <c r="D70" i="1"/>
  <c r="E70" i="1" s="1"/>
  <c r="F70" i="1" s="1"/>
  <c r="G70" i="1" s="1"/>
  <c r="H70" i="1" s="1"/>
  <c r="D71" i="1"/>
  <c r="E71" i="1" s="1"/>
  <c r="F71" i="1" s="1"/>
  <c r="G71" i="1" s="1"/>
  <c r="H71" i="1" s="1"/>
  <c r="D72" i="1"/>
  <c r="E72" i="1" s="1"/>
  <c r="F72" i="1" s="1"/>
  <c r="G72" i="1" s="1"/>
  <c r="H72" i="1" s="1"/>
  <c r="D73" i="1"/>
  <c r="E73" i="1" s="1"/>
  <c r="F73" i="1" s="1"/>
  <c r="G73" i="1" s="1"/>
  <c r="H73" i="1" s="1"/>
  <c r="D74" i="1"/>
  <c r="E74" i="1" s="1"/>
  <c r="F74" i="1" s="1"/>
  <c r="G74" i="1" s="1"/>
  <c r="H74" i="1" s="1"/>
  <c r="D75" i="1"/>
  <c r="E75" i="1" s="1"/>
  <c r="F75" i="1" s="1"/>
  <c r="G75" i="1" s="1"/>
  <c r="H75" i="1" s="1"/>
  <c r="D76" i="1"/>
  <c r="E76" i="1" s="1"/>
  <c r="F76" i="1" s="1"/>
  <c r="G76" i="1" s="1"/>
  <c r="H76" i="1" s="1"/>
  <c r="D77" i="1"/>
  <c r="E77" i="1" s="1"/>
  <c r="F77" i="1" s="1"/>
  <c r="G77" i="1" s="1"/>
  <c r="H77" i="1" s="1"/>
  <c r="D78" i="1"/>
  <c r="E78" i="1" s="1"/>
  <c r="F78" i="1" s="1"/>
  <c r="G78" i="1" s="1"/>
  <c r="H78" i="1" s="1"/>
  <c r="D79" i="1"/>
  <c r="E79" i="1" s="1"/>
  <c r="F79" i="1" s="1"/>
  <c r="G79" i="1" s="1"/>
  <c r="H79" i="1" s="1"/>
  <c r="D80" i="1"/>
  <c r="E80" i="1" s="1"/>
  <c r="F80" i="1" s="1"/>
  <c r="G80" i="1" s="1"/>
  <c r="H80" i="1" s="1"/>
  <c r="D81" i="1"/>
  <c r="E81" i="1" s="1"/>
  <c r="F81" i="1" s="1"/>
  <c r="G81" i="1" s="1"/>
  <c r="H81" i="1" s="1"/>
  <c r="D82" i="1"/>
  <c r="E82" i="1" s="1"/>
  <c r="F82" i="1" s="1"/>
  <c r="G82" i="1" s="1"/>
  <c r="H82" i="1" s="1"/>
  <c r="D83" i="1"/>
  <c r="E83" i="1" s="1"/>
  <c r="F83" i="1" s="1"/>
  <c r="G83" i="1" s="1"/>
  <c r="H83" i="1" s="1"/>
  <c r="D84" i="1"/>
  <c r="E84" i="1" s="1"/>
  <c r="F84" i="1" s="1"/>
  <c r="G84" i="1" s="1"/>
  <c r="H84" i="1" s="1"/>
  <c r="D85" i="1"/>
  <c r="E85" i="1" s="1"/>
  <c r="F85" i="1" s="1"/>
  <c r="G85" i="1" s="1"/>
  <c r="H85" i="1" s="1"/>
  <c r="D86" i="1"/>
  <c r="E86" i="1" s="1"/>
  <c r="F86" i="1" s="1"/>
  <c r="G86" i="1" s="1"/>
  <c r="H86" i="1" s="1"/>
  <c r="D87" i="1"/>
  <c r="E87" i="1" s="1"/>
  <c r="F87" i="1" s="1"/>
  <c r="G87" i="1" s="1"/>
  <c r="H87" i="1" s="1"/>
  <c r="D88" i="1"/>
  <c r="E88" i="1" s="1"/>
  <c r="F88" i="1" s="1"/>
  <c r="G88" i="1" s="1"/>
  <c r="H88" i="1" s="1"/>
  <c r="D89" i="1"/>
  <c r="E89" i="1" s="1"/>
  <c r="F89" i="1" s="1"/>
  <c r="G89" i="1" s="1"/>
  <c r="H89" i="1" s="1"/>
  <c r="D90" i="1"/>
  <c r="E90" i="1" s="1"/>
  <c r="F90" i="1" s="1"/>
  <c r="G90" i="1" s="1"/>
  <c r="H90" i="1" s="1"/>
  <c r="D91" i="1"/>
  <c r="E91" i="1" s="1"/>
  <c r="F91" i="1" s="1"/>
  <c r="G91" i="1" s="1"/>
  <c r="H91" i="1" s="1"/>
  <c r="D92" i="1"/>
  <c r="E92" i="1" s="1"/>
  <c r="F92" i="1" s="1"/>
  <c r="G92" i="1" s="1"/>
  <c r="H92" i="1" s="1"/>
  <c r="D93" i="1"/>
  <c r="E93" i="1" s="1"/>
  <c r="F93" i="1" s="1"/>
  <c r="G93" i="1" s="1"/>
  <c r="H93" i="1" s="1"/>
  <c r="D94" i="1"/>
  <c r="E94" i="1" s="1"/>
  <c r="F94" i="1" s="1"/>
  <c r="G94" i="1" s="1"/>
  <c r="H94" i="1" s="1"/>
  <c r="D95" i="1"/>
  <c r="E95" i="1" s="1"/>
  <c r="F95" i="1" s="1"/>
  <c r="G95" i="1" s="1"/>
  <c r="H95" i="1" s="1"/>
  <c r="D96" i="1"/>
  <c r="E96" i="1" s="1"/>
  <c r="F96" i="1" s="1"/>
  <c r="G96" i="1" s="1"/>
  <c r="H96" i="1" s="1"/>
  <c r="D97" i="1"/>
  <c r="E97" i="1" s="1"/>
  <c r="F97" i="1" s="1"/>
  <c r="G97" i="1" s="1"/>
  <c r="H97" i="1" s="1"/>
  <c r="D98" i="1"/>
  <c r="E98" i="1" s="1"/>
  <c r="F98" i="1" s="1"/>
  <c r="G98" i="1" s="1"/>
  <c r="H98" i="1" s="1"/>
  <c r="D99" i="1"/>
  <c r="E99" i="1" s="1"/>
  <c r="F99" i="1" s="1"/>
  <c r="G99" i="1" s="1"/>
  <c r="H99" i="1" s="1"/>
  <c r="D100" i="1"/>
  <c r="E100" i="1" s="1"/>
  <c r="F100" i="1" s="1"/>
  <c r="G100" i="1" s="1"/>
  <c r="H100" i="1" s="1"/>
  <c r="D101" i="1"/>
  <c r="E101" i="1" s="1"/>
  <c r="F101" i="1" s="1"/>
  <c r="G101" i="1" s="1"/>
  <c r="H101" i="1" s="1"/>
  <c r="D102" i="1"/>
  <c r="E102" i="1" s="1"/>
  <c r="F102" i="1" s="1"/>
  <c r="G102" i="1" s="1"/>
  <c r="H102" i="1" s="1"/>
  <c r="D103" i="1"/>
  <c r="E103" i="1" s="1"/>
  <c r="F103" i="1" s="1"/>
  <c r="G103" i="1" s="1"/>
  <c r="H103" i="1" s="1"/>
  <c r="D104" i="1"/>
  <c r="E104" i="1" s="1"/>
  <c r="F104" i="1" s="1"/>
  <c r="G104" i="1" s="1"/>
  <c r="H104" i="1" s="1"/>
  <c r="D105" i="1"/>
  <c r="E105" i="1" s="1"/>
  <c r="F105" i="1" s="1"/>
  <c r="G105" i="1" s="1"/>
  <c r="H105" i="1" s="1"/>
  <c r="D106" i="1"/>
  <c r="E106" i="1" s="1"/>
  <c r="F106" i="1" s="1"/>
  <c r="G106" i="1" s="1"/>
  <c r="H106" i="1" s="1"/>
  <c r="D107" i="1"/>
  <c r="E107" i="1" s="1"/>
  <c r="F107" i="1" s="1"/>
  <c r="G107" i="1" s="1"/>
  <c r="H107" i="1" s="1"/>
  <c r="D108" i="1"/>
  <c r="E108" i="1" s="1"/>
  <c r="F108" i="1" s="1"/>
  <c r="G108" i="1" s="1"/>
  <c r="H108" i="1" s="1"/>
  <c r="D109" i="1"/>
  <c r="E109" i="1" s="1"/>
  <c r="F109" i="1" s="1"/>
  <c r="G109" i="1" s="1"/>
  <c r="H109" i="1" s="1"/>
  <c r="D110" i="1"/>
  <c r="E110" i="1" s="1"/>
  <c r="F110" i="1" s="1"/>
  <c r="G110" i="1" s="1"/>
  <c r="H110" i="1" s="1"/>
  <c r="D111" i="1"/>
  <c r="E111" i="1" s="1"/>
  <c r="F111" i="1" s="1"/>
  <c r="G111" i="1" s="1"/>
  <c r="H111" i="1" s="1"/>
  <c r="D112" i="1"/>
  <c r="E112" i="1" s="1"/>
  <c r="F112" i="1" s="1"/>
  <c r="G112" i="1" s="1"/>
  <c r="H112" i="1" s="1"/>
  <c r="D113" i="1"/>
  <c r="E113" i="1" s="1"/>
  <c r="F113" i="1" s="1"/>
  <c r="G113" i="1" s="1"/>
  <c r="H113" i="1" s="1"/>
  <c r="D114" i="1"/>
  <c r="E114" i="1" s="1"/>
  <c r="F114" i="1" s="1"/>
  <c r="G114" i="1" s="1"/>
  <c r="H114" i="1" s="1"/>
  <c r="D115" i="1"/>
  <c r="E115" i="1" s="1"/>
  <c r="F115" i="1" s="1"/>
  <c r="G115" i="1" s="1"/>
  <c r="H115" i="1" s="1"/>
  <c r="D116" i="1"/>
  <c r="E116" i="1" s="1"/>
  <c r="F116" i="1" s="1"/>
  <c r="G116" i="1" s="1"/>
  <c r="H116" i="1" s="1"/>
  <c r="D117" i="1"/>
  <c r="E117" i="1" s="1"/>
  <c r="F117" i="1" s="1"/>
  <c r="G117" i="1" s="1"/>
  <c r="H117" i="1" s="1"/>
  <c r="D118" i="1"/>
  <c r="E118" i="1" s="1"/>
  <c r="F118" i="1" s="1"/>
  <c r="G118" i="1" s="1"/>
  <c r="H118" i="1" s="1"/>
  <c r="D119" i="1"/>
  <c r="E119" i="1" s="1"/>
  <c r="F119" i="1" s="1"/>
  <c r="G119" i="1" s="1"/>
  <c r="H119" i="1" s="1"/>
  <c r="D120" i="1"/>
  <c r="E120" i="1" s="1"/>
  <c r="F120" i="1" s="1"/>
  <c r="G120" i="1" s="1"/>
  <c r="H120" i="1" s="1"/>
  <c r="D121" i="1"/>
  <c r="E121" i="1" s="1"/>
  <c r="F121" i="1" s="1"/>
  <c r="G121" i="1" s="1"/>
  <c r="H121" i="1" s="1"/>
  <c r="D122" i="1"/>
  <c r="E122" i="1" s="1"/>
  <c r="F122" i="1" s="1"/>
  <c r="G122" i="1" s="1"/>
  <c r="H122" i="1" s="1"/>
  <c r="D123" i="1"/>
  <c r="E123" i="1" s="1"/>
  <c r="F123" i="1" s="1"/>
  <c r="G123" i="1" s="1"/>
  <c r="H123" i="1" s="1"/>
  <c r="D124" i="1"/>
  <c r="E124" i="1" s="1"/>
  <c r="F124" i="1" s="1"/>
  <c r="G124" i="1" s="1"/>
  <c r="H124" i="1" s="1"/>
  <c r="D125" i="1"/>
  <c r="E125" i="1" s="1"/>
  <c r="F125" i="1" s="1"/>
  <c r="G125" i="1" s="1"/>
  <c r="H125" i="1" s="1"/>
  <c r="D126" i="1"/>
  <c r="E126" i="1" s="1"/>
  <c r="F126" i="1" s="1"/>
  <c r="G126" i="1" s="1"/>
  <c r="H126" i="1" s="1"/>
  <c r="D127" i="1"/>
  <c r="E127" i="1" s="1"/>
  <c r="F127" i="1" s="1"/>
  <c r="G127" i="1" s="1"/>
  <c r="H127" i="1" s="1"/>
  <c r="D128" i="1"/>
  <c r="E128" i="1" s="1"/>
  <c r="F128" i="1" s="1"/>
  <c r="G128" i="1" s="1"/>
  <c r="H128" i="1" s="1"/>
  <c r="D129" i="1"/>
  <c r="E129" i="1" s="1"/>
  <c r="F129" i="1" s="1"/>
  <c r="G129" i="1" s="1"/>
  <c r="H129" i="1" s="1"/>
  <c r="D130" i="1"/>
  <c r="E130" i="1" s="1"/>
  <c r="F130" i="1" s="1"/>
  <c r="G130" i="1" s="1"/>
  <c r="H130" i="1" s="1"/>
  <c r="D131" i="1"/>
  <c r="E131" i="1" s="1"/>
  <c r="F131" i="1" s="1"/>
  <c r="G131" i="1" s="1"/>
  <c r="H131" i="1" s="1"/>
  <c r="D132" i="1"/>
  <c r="E132" i="1" s="1"/>
  <c r="F132" i="1" s="1"/>
  <c r="G132" i="1" s="1"/>
  <c r="H132" i="1" s="1"/>
  <c r="D133" i="1"/>
  <c r="E133" i="1" s="1"/>
  <c r="F133" i="1" s="1"/>
  <c r="G133" i="1" s="1"/>
  <c r="H133" i="1" s="1"/>
  <c r="D134" i="1"/>
  <c r="E134" i="1" s="1"/>
  <c r="F134" i="1" s="1"/>
  <c r="G134" i="1" s="1"/>
  <c r="H134" i="1" s="1"/>
  <c r="D135" i="1"/>
  <c r="E135" i="1" s="1"/>
  <c r="F135" i="1" s="1"/>
  <c r="G135" i="1" s="1"/>
  <c r="H135" i="1" s="1"/>
  <c r="D136" i="1"/>
  <c r="E136" i="1" s="1"/>
  <c r="F136" i="1" s="1"/>
  <c r="G136" i="1" s="1"/>
  <c r="H136" i="1" s="1"/>
  <c r="D137" i="1"/>
  <c r="E137" i="1" s="1"/>
  <c r="F137" i="1" s="1"/>
  <c r="G137" i="1" s="1"/>
  <c r="H137" i="1" s="1"/>
  <c r="D138" i="1"/>
  <c r="E138" i="1" s="1"/>
  <c r="F138" i="1" s="1"/>
  <c r="G138" i="1" s="1"/>
  <c r="H138" i="1" s="1"/>
  <c r="D139" i="1"/>
  <c r="E139" i="1" s="1"/>
  <c r="F139" i="1" s="1"/>
  <c r="G139" i="1" s="1"/>
  <c r="H139" i="1" s="1"/>
  <c r="D140" i="1"/>
  <c r="E140" i="1" s="1"/>
  <c r="F140" i="1" s="1"/>
  <c r="G140" i="1" s="1"/>
  <c r="H140" i="1" s="1"/>
  <c r="D141" i="1"/>
  <c r="E141" i="1" s="1"/>
  <c r="F141" i="1" s="1"/>
  <c r="G141" i="1" s="1"/>
  <c r="H141" i="1" s="1"/>
  <c r="D142" i="1"/>
  <c r="E142" i="1" s="1"/>
  <c r="F142" i="1" s="1"/>
  <c r="G142" i="1" s="1"/>
  <c r="H142" i="1" s="1"/>
  <c r="D143" i="1"/>
  <c r="E143" i="1" s="1"/>
  <c r="F143" i="1" s="1"/>
  <c r="G143" i="1" s="1"/>
  <c r="H143" i="1" s="1"/>
  <c r="D144" i="1"/>
  <c r="E144" i="1" s="1"/>
  <c r="F144" i="1" s="1"/>
  <c r="G144" i="1" s="1"/>
  <c r="H144" i="1" s="1"/>
  <c r="D145" i="1"/>
  <c r="E145" i="1" s="1"/>
  <c r="F145" i="1" s="1"/>
  <c r="G145" i="1" s="1"/>
  <c r="H145" i="1" s="1"/>
  <c r="D146" i="1"/>
  <c r="E146" i="1" s="1"/>
  <c r="F146" i="1" s="1"/>
  <c r="G146" i="1" s="1"/>
  <c r="H146" i="1" s="1"/>
  <c r="D147" i="1"/>
  <c r="E147" i="1" s="1"/>
  <c r="F147" i="1" s="1"/>
  <c r="G147" i="1" s="1"/>
  <c r="H147" i="1" s="1"/>
  <c r="D148" i="1"/>
  <c r="E148" i="1" s="1"/>
  <c r="F148" i="1" s="1"/>
  <c r="G148" i="1" s="1"/>
  <c r="H148" i="1" s="1"/>
  <c r="D149" i="1"/>
  <c r="E149" i="1" s="1"/>
  <c r="F149" i="1" s="1"/>
  <c r="G149" i="1" s="1"/>
  <c r="H149" i="1" s="1"/>
  <c r="D150" i="1"/>
  <c r="E150" i="1" s="1"/>
  <c r="F150" i="1" s="1"/>
  <c r="G150" i="1" s="1"/>
  <c r="H150" i="1" s="1"/>
  <c r="D151" i="1"/>
  <c r="E151" i="1" s="1"/>
  <c r="F151" i="1" s="1"/>
  <c r="G151" i="1" s="1"/>
  <c r="H151" i="1" s="1"/>
  <c r="D152" i="1"/>
  <c r="E152" i="1" s="1"/>
  <c r="F152" i="1" s="1"/>
  <c r="G152" i="1" s="1"/>
  <c r="H152" i="1" s="1"/>
  <c r="D153" i="1"/>
  <c r="E153" i="1" s="1"/>
  <c r="F153" i="1" s="1"/>
  <c r="G153" i="1" s="1"/>
  <c r="H153" i="1" s="1"/>
  <c r="D154" i="1"/>
  <c r="E154" i="1" s="1"/>
  <c r="F154" i="1" s="1"/>
  <c r="G154" i="1" s="1"/>
  <c r="H154" i="1" s="1"/>
  <c r="D3" i="1"/>
  <c r="E3" i="1" s="1"/>
  <c r="F3" i="1" s="1"/>
  <c r="G3" i="1" s="1"/>
  <c r="H3" i="1" s="1"/>
  <c r="I31" i="1" l="1"/>
  <c r="K31" i="1" s="1"/>
  <c r="M31" i="1" s="1"/>
  <c r="I137" i="1"/>
  <c r="K137" i="1" s="1"/>
  <c r="M137" i="1" s="1"/>
  <c r="J21" i="1"/>
  <c r="J37" i="1"/>
  <c r="I125" i="1"/>
  <c r="K125" i="1" s="1"/>
  <c r="M125" i="1" s="1"/>
  <c r="I121" i="1"/>
  <c r="K121" i="1" s="1"/>
  <c r="M121" i="1" s="1"/>
  <c r="I117" i="1"/>
  <c r="K117" i="1" s="1"/>
  <c r="M117" i="1" s="1"/>
  <c r="I113" i="1"/>
  <c r="K113" i="1" s="1"/>
  <c r="M113" i="1" s="1"/>
  <c r="I105" i="1"/>
  <c r="K105" i="1" s="1"/>
  <c r="M105" i="1" s="1"/>
  <c r="I101" i="1"/>
  <c r="K101" i="1" s="1"/>
  <c r="M101" i="1" s="1"/>
  <c r="I97" i="1"/>
  <c r="K97" i="1" s="1"/>
  <c r="M97" i="1" s="1"/>
  <c r="I93" i="1"/>
  <c r="K93" i="1" s="1"/>
  <c r="M93" i="1" s="1"/>
  <c r="I89" i="1"/>
  <c r="K89" i="1" s="1"/>
  <c r="M89" i="1" s="1"/>
  <c r="I73" i="1"/>
  <c r="K73" i="1" s="1"/>
  <c r="M73" i="1" s="1"/>
  <c r="I61" i="1"/>
  <c r="K61" i="1" s="1"/>
  <c r="M61" i="1" s="1"/>
  <c r="I53" i="1"/>
  <c r="K53" i="1" s="1"/>
  <c r="M53" i="1" s="1"/>
  <c r="I49" i="1"/>
  <c r="K49" i="1" s="1"/>
  <c r="M49" i="1" s="1"/>
  <c r="I41" i="1"/>
  <c r="K41" i="1" s="1"/>
  <c r="M41" i="1" s="1"/>
  <c r="I37" i="1"/>
  <c r="K37" i="1" s="1"/>
  <c r="M37" i="1" s="1"/>
  <c r="I29" i="1"/>
  <c r="K29" i="1" s="1"/>
  <c r="M29" i="1" s="1"/>
  <c r="I25" i="1"/>
  <c r="K25" i="1" s="1"/>
  <c r="M25" i="1" s="1"/>
  <c r="I21" i="1"/>
  <c r="K21" i="1" s="1"/>
  <c r="M21" i="1" s="1"/>
  <c r="I152" i="1"/>
  <c r="I148" i="1"/>
  <c r="I144" i="1"/>
  <c r="I140" i="1"/>
  <c r="I136" i="1"/>
  <c r="I132" i="1"/>
  <c r="I128" i="1"/>
  <c r="I124" i="1"/>
  <c r="K124" i="1" s="1"/>
  <c r="M124" i="1" s="1"/>
  <c r="I120" i="1"/>
  <c r="K120" i="1" s="1"/>
  <c r="M120" i="1" s="1"/>
  <c r="I116" i="1"/>
  <c r="K116" i="1" s="1"/>
  <c r="M116" i="1" s="1"/>
  <c r="I112" i="1"/>
  <c r="K112" i="1" s="1"/>
  <c r="M112" i="1" s="1"/>
  <c r="I108" i="1"/>
  <c r="K108" i="1" s="1"/>
  <c r="M108" i="1" s="1"/>
  <c r="I104" i="1"/>
  <c r="I100" i="1"/>
  <c r="K100" i="1" s="1"/>
  <c r="M100" i="1" s="1"/>
  <c r="I96" i="1"/>
  <c r="I92" i="1"/>
  <c r="K92" i="1" s="1"/>
  <c r="M92" i="1" s="1"/>
  <c r="I88" i="1"/>
  <c r="K88" i="1" s="1"/>
  <c r="M88" i="1" s="1"/>
  <c r="I84" i="1"/>
  <c r="K84" i="1" s="1"/>
  <c r="M84" i="1" s="1"/>
  <c r="I72" i="1"/>
  <c r="K72" i="1" s="1"/>
  <c r="M72" i="1" s="1"/>
  <c r="I68" i="1"/>
  <c r="K68" i="1" s="1"/>
  <c r="M68" i="1" s="1"/>
  <c r="I60" i="1"/>
  <c r="K60" i="1" s="1"/>
  <c r="M60" i="1" s="1"/>
  <c r="I52" i="1"/>
  <c r="K52" i="1" s="1"/>
  <c r="M52" i="1" s="1"/>
  <c r="I48" i="1"/>
  <c r="K48" i="1" s="1"/>
  <c r="M48" i="1" s="1"/>
  <c r="I44" i="1"/>
  <c r="K44" i="1" s="1"/>
  <c r="M44" i="1" s="1"/>
  <c r="I40" i="1"/>
  <c r="K40" i="1" s="1"/>
  <c r="M40" i="1" s="1"/>
  <c r="I36" i="1"/>
  <c r="K36" i="1" s="1"/>
  <c r="M36" i="1" s="1"/>
  <c r="I32" i="1"/>
  <c r="K32" i="1" s="1"/>
  <c r="M32" i="1" s="1"/>
  <c r="I28" i="1"/>
  <c r="K28" i="1" s="1"/>
  <c r="M28" i="1" s="1"/>
  <c r="I24" i="1"/>
  <c r="K24" i="1" s="1"/>
  <c r="M24" i="1" s="1"/>
  <c r="I20" i="1"/>
  <c r="K20" i="1" s="1"/>
  <c r="M20" i="1" s="1"/>
  <c r="I16" i="1"/>
  <c r="K16" i="1" s="1"/>
  <c r="M16" i="1" s="1"/>
  <c r="I12" i="1"/>
  <c r="K12" i="1" s="1"/>
  <c r="M12" i="1" s="1"/>
  <c r="I4" i="1"/>
  <c r="K4" i="1" s="1"/>
  <c r="M4" i="1" s="1"/>
  <c r="J13" i="1"/>
  <c r="J25" i="1"/>
  <c r="I151" i="1"/>
  <c r="I143" i="1"/>
  <c r="I135" i="1"/>
  <c r="I127" i="1"/>
  <c r="K127" i="1" s="1"/>
  <c r="M127" i="1" s="1"/>
  <c r="I119" i="1"/>
  <c r="K119" i="1" s="1"/>
  <c r="M119" i="1" s="1"/>
  <c r="I111" i="1"/>
  <c r="K111" i="1" s="1"/>
  <c r="M111" i="1" s="1"/>
  <c r="I107" i="1"/>
  <c r="I103" i="1"/>
  <c r="I99" i="1"/>
  <c r="K99" i="1" s="1"/>
  <c r="M99" i="1" s="1"/>
  <c r="I95" i="1"/>
  <c r="K95" i="1" s="1"/>
  <c r="M95" i="1" s="1"/>
  <c r="I91" i="1"/>
  <c r="K91" i="1" s="1"/>
  <c r="M91" i="1" s="1"/>
  <c r="I87" i="1"/>
  <c r="K87" i="1" s="1"/>
  <c r="M87" i="1" s="1"/>
  <c r="I83" i="1"/>
  <c r="I79" i="1"/>
  <c r="I75" i="1"/>
  <c r="I71" i="1"/>
  <c r="K71" i="1" s="1"/>
  <c r="M71" i="1" s="1"/>
  <c r="I67" i="1"/>
  <c r="K67" i="1" s="1"/>
  <c r="M67" i="1" s="1"/>
  <c r="I63" i="1"/>
  <c r="K63" i="1" s="1"/>
  <c r="M63" i="1" s="1"/>
  <c r="I59" i="1"/>
  <c r="I55" i="1"/>
  <c r="K55" i="1" s="1"/>
  <c r="M55" i="1" s="1"/>
  <c r="I51" i="1"/>
  <c r="K51" i="1" s="1"/>
  <c r="M51" i="1" s="1"/>
  <c r="I47" i="1"/>
  <c r="K47" i="1" s="1"/>
  <c r="M47" i="1" s="1"/>
  <c r="I43" i="1"/>
  <c r="K43" i="1" s="1"/>
  <c r="M43" i="1" s="1"/>
  <c r="I39" i="1"/>
  <c r="K39" i="1" s="1"/>
  <c r="M39" i="1" s="1"/>
  <c r="I35" i="1"/>
  <c r="K35" i="1" s="1"/>
  <c r="M35" i="1" s="1"/>
  <c r="I27" i="1"/>
  <c r="K27" i="1" s="1"/>
  <c r="M27" i="1" s="1"/>
  <c r="I23" i="1"/>
  <c r="K23" i="1" s="1"/>
  <c r="M23" i="1" s="1"/>
  <c r="I19" i="1"/>
  <c r="I15" i="1"/>
  <c r="K15" i="1" s="1"/>
  <c r="M15" i="1" s="1"/>
  <c r="I11" i="1"/>
  <c r="K11" i="1" s="1"/>
  <c r="M11" i="1" s="1"/>
  <c r="I7" i="1"/>
  <c r="J69" i="1"/>
  <c r="J53" i="1"/>
  <c r="I3" i="1"/>
  <c r="K3" i="1" s="1"/>
  <c r="M3" i="1" s="1"/>
  <c r="I147" i="1"/>
  <c r="I139" i="1"/>
  <c r="K139" i="1" s="1"/>
  <c r="M139" i="1" s="1"/>
  <c r="I131" i="1"/>
  <c r="I123" i="1"/>
  <c r="K123" i="1" s="1"/>
  <c r="M123" i="1" s="1"/>
  <c r="I115" i="1"/>
  <c r="K115" i="1" s="1"/>
  <c r="M115" i="1" s="1"/>
  <c r="I154" i="1"/>
  <c r="K154" i="1" s="1"/>
  <c r="M154" i="1" s="1"/>
  <c r="I150" i="1"/>
  <c r="I146" i="1"/>
  <c r="I142" i="1"/>
  <c r="K142" i="1" s="1"/>
  <c r="M142" i="1" s="1"/>
  <c r="I138" i="1"/>
  <c r="K138" i="1" s="1"/>
  <c r="M138" i="1" s="1"/>
  <c r="I134" i="1"/>
  <c r="I130" i="1"/>
  <c r="I126" i="1"/>
  <c r="K126" i="1" s="1"/>
  <c r="M126" i="1" s="1"/>
  <c r="I122" i="1"/>
  <c r="I118" i="1"/>
  <c r="K118" i="1" s="1"/>
  <c r="M118" i="1" s="1"/>
  <c r="I114" i="1"/>
  <c r="K114" i="1" s="1"/>
  <c r="M114" i="1" s="1"/>
  <c r="I110" i="1"/>
  <c r="K110" i="1" s="1"/>
  <c r="M110" i="1" s="1"/>
  <c r="I106" i="1"/>
  <c r="I102" i="1"/>
  <c r="I94" i="1"/>
  <c r="K94" i="1" s="1"/>
  <c r="M94" i="1" s="1"/>
  <c r="I90" i="1"/>
  <c r="K90" i="1" s="1"/>
  <c r="M90" i="1" s="1"/>
  <c r="I70" i="1"/>
  <c r="K70" i="1" s="1"/>
  <c r="M70" i="1" s="1"/>
  <c r="I62" i="1"/>
  <c r="K62" i="1" s="1"/>
  <c r="M62" i="1" s="1"/>
  <c r="I54" i="1"/>
  <c r="K54" i="1" s="1"/>
  <c r="M54" i="1" s="1"/>
  <c r="I50" i="1"/>
  <c r="K50" i="1" s="1"/>
  <c r="M50" i="1" s="1"/>
  <c r="I46" i="1"/>
  <c r="K46" i="1" s="1"/>
  <c r="M46" i="1" s="1"/>
  <c r="I42" i="1"/>
  <c r="K42" i="1" s="1"/>
  <c r="M42" i="1" s="1"/>
  <c r="I38" i="1"/>
  <c r="K38" i="1" s="1"/>
  <c r="M38" i="1" s="1"/>
  <c r="I34" i="1"/>
  <c r="K34" i="1" s="1"/>
  <c r="M34" i="1" s="1"/>
  <c r="I30" i="1"/>
  <c r="K30" i="1" s="1"/>
  <c r="M30" i="1" s="1"/>
  <c r="I22" i="1"/>
  <c r="K22" i="1" s="1"/>
  <c r="M22" i="1" s="1"/>
  <c r="J6" i="1"/>
  <c r="J41" i="1"/>
  <c r="J5" i="1"/>
  <c r="J153" i="1"/>
  <c r="J137" i="1"/>
  <c r="J121" i="1"/>
  <c r="J105" i="1"/>
  <c r="J89" i="1"/>
  <c r="J73" i="1"/>
  <c r="J57" i="1"/>
  <c r="J9" i="1"/>
  <c r="I98" i="1"/>
  <c r="I82" i="1"/>
  <c r="I66" i="1"/>
  <c r="I58" i="1"/>
  <c r="I26" i="1"/>
  <c r="K26" i="1" s="1"/>
  <c r="M26" i="1" s="1"/>
  <c r="J149" i="1"/>
  <c r="J133" i="1"/>
  <c r="J117" i="1"/>
  <c r="J101" i="1"/>
  <c r="J85" i="1"/>
  <c r="I86" i="1"/>
  <c r="I78" i="1"/>
  <c r="I74" i="1"/>
  <c r="I153" i="1"/>
  <c r="I149" i="1"/>
  <c r="I145" i="1"/>
  <c r="I141" i="1"/>
  <c r="I133" i="1"/>
  <c r="I129" i="1"/>
  <c r="I109" i="1"/>
  <c r="I85" i="1"/>
  <c r="I81" i="1"/>
  <c r="I77" i="1"/>
  <c r="I69" i="1"/>
  <c r="K69" i="1" s="1"/>
  <c r="M69" i="1" s="1"/>
  <c r="I65" i="1"/>
  <c r="I57" i="1"/>
  <c r="I45" i="1"/>
  <c r="I33" i="1"/>
  <c r="J145" i="1"/>
  <c r="J129" i="1"/>
  <c r="J113" i="1"/>
  <c r="J97" i="1"/>
  <c r="J81" i="1"/>
  <c r="J65" i="1"/>
  <c r="J49" i="1"/>
  <c r="J33" i="1"/>
  <c r="J17" i="1"/>
  <c r="I80" i="1"/>
  <c r="I76" i="1"/>
  <c r="I64" i="1"/>
  <c r="I56" i="1"/>
  <c r="I8" i="1"/>
  <c r="J141" i="1"/>
  <c r="J125" i="1"/>
  <c r="J109" i="1"/>
  <c r="J93" i="1"/>
  <c r="J77" i="1"/>
  <c r="J61" i="1"/>
  <c r="J45" i="1"/>
  <c r="J29" i="1"/>
  <c r="J152" i="1"/>
  <c r="K152" i="1" s="1"/>
  <c r="M152" i="1" s="1"/>
  <c r="J148" i="1"/>
  <c r="K148" i="1" s="1"/>
  <c r="M148" i="1" s="1"/>
  <c r="J144" i="1"/>
  <c r="K144" i="1" s="1"/>
  <c r="M144" i="1" s="1"/>
  <c r="J140" i="1"/>
  <c r="K140" i="1" s="1"/>
  <c r="M140" i="1" s="1"/>
  <c r="J136" i="1"/>
  <c r="K136" i="1" s="1"/>
  <c r="M136" i="1" s="1"/>
  <c r="J132" i="1"/>
  <c r="K132" i="1" s="1"/>
  <c r="M132" i="1" s="1"/>
  <c r="J128" i="1"/>
  <c r="K128" i="1" s="1"/>
  <c r="M128" i="1" s="1"/>
  <c r="J124" i="1"/>
  <c r="J120" i="1"/>
  <c r="J116" i="1"/>
  <c r="J112" i="1"/>
  <c r="J108" i="1"/>
  <c r="J104" i="1"/>
  <c r="K104" i="1" s="1"/>
  <c r="M104" i="1" s="1"/>
  <c r="J100" i="1"/>
  <c r="J96" i="1"/>
  <c r="K96" i="1" s="1"/>
  <c r="M96" i="1" s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I18" i="1"/>
  <c r="K18" i="1" s="1"/>
  <c r="M18" i="1" s="1"/>
  <c r="I14" i="1"/>
  <c r="K14" i="1" s="1"/>
  <c r="M14" i="1" s="1"/>
  <c r="I10" i="1"/>
  <c r="K10" i="1" s="1"/>
  <c r="M10" i="1" s="1"/>
  <c r="I6" i="1"/>
  <c r="K6" i="1" s="1"/>
  <c r="M6" i="1" s="1"/>
  <c r="J3" i="1"/>
  <c r="J151" i="1"/>
  <c r="K151" i="1" s="1"/>
  <c r="M151" i="1" s="1"/>
  <c r="J147" i="1"/>
  <c r="K147" i="1" s="1"/>
  <c r="M147" i="1" s="1"/>
  <c r="J143" i="1"/>
  <c r="K143" i="1" s="1"/>
  <c r="M143" i="1" s="1"/>
  <c r="J139" i="1"/>
  <c r="J135" i="1"/>
  <c r="K135" i="1" s="1"/>
  <c r="M135" i="1" s="1"/>
  <c r="J131" i="1"/>
  <c r="K131" i="1" s="1"/>
  <c r="M131" i="1" s="1"/>
  <c r="J127" i="1"/>
  <c r="J123" i="1"/>
  <c r="J119" i="1"/>
  <c r="J115" i="1"/>
  <c r="J111" i="1"/>
  <c r="J107" i="1"/>
  <c r="K107" i="1" s="1"/>
  <c r="M107" i="1" s="1"/>
  <c r="J103" i="1"/>
  <c r="K103" i="1" s="1"/>
  <c r="M103" i="1" s="1"/>
  <c r="J99" i="1"/>
  <c r="J95" i="1"/>
  <c r="J91" i="1"/>
  <c r="J87" i="1"/>
  <c r="J83" i="1"/>
  <c r="K83" i="1" s="1"/>
  <c r="M83" i="1" s="1"/>
  <c r="J79" i="1"/>
  <c r="K79" i="1" s="1"/>
  <c r="M79" i="1" s="1"/>
  <c r="J75" i="1"/>
  <c r="K75" i="1" s="1"/>
  <c r="M75" i="1" s="1"/>
  <c r="J71" i="1"/>
  <c r="J67" i="1"/>
  <c r="J63" i="1"/>
  <c r="J59" i="1"/>
  <c r="K59" i="1" s="1"/>
  <c r="M59" i="1" s="1"/>
  <c r="J55" i="1"/>
  <c r="J51" i="1"/>
  <c r="J47" i="1"/>
  <c r="J43" i="1"/>
  <c r="J39" i="1"/>
  <c r="J35" i="1"/>
  <c r="J31" i="1"/>
  <c r="J27" i="1"/>
  <c r="J23" i="1"/>
  <c r="J19" i="1"/>
  <c r="K19" i="1" s="1"/>
  <c r="M19" i="1" s="1"/>
  <c r="J15" i="1"/>
  <c r="J11" i="1"/>
  <c r="J7" i="1"/>
  <c r="K7" i="1" s="1"/>
  <c r="M7" i="1" s="1"/>
  <c r="I17" i="1"/>
  <c r="K17" i="1" s="1"/>
  <c r="M17" i="1" s="1"/>
  <c r="I13" i="1"/>
  <c r="K13" i="1" s="1"/>
  <c r="M13" i="1" s="1"/>
  <c r="I9" i="1"/>
  <c r="K9" i="1" s="1"/>
  <c r="M9" i="1" s="1"/>
  <c r="I5" i="1"/>
  <c r="K5" i="1" s="1"/>
  <c r="M5" i="1" s="1"/>
  <c r="J154" i="1"/>
  <c r="J150" i="1"/>
  <c r="K150" i="1" s="1"/>
  <c r="M150" i="1" s="1"/>
  <c r="J146" i="1"/>
  <c r="K146" i="1" s="1"/>
  <c r="M146" i="1" s="1"/>
  <c r="J142" i="1"/>
  <c r="J138" i="1"/>
  <c r="J134" i="1"/>
  <c r="K134" i="1" s="1"/>
  <c r="M134" i="1" s="1"/>
  <c r="J130" i="1"/>
  <c r="K130" i="1" s="1"/>
  <c r="M130" i="1" s="1"/>
  <c r="J126" i="1"/>
  <c r="J122" i="1"/>
  <c r="K122" i="1" s="1"/>
  <c r="M122" i="1" s="1"/>
  <c r="J118" i="1"/>
  <c r="J114" i="1"/>
  <c r="J110" i="1"/>
  <c r="J106" i="1"/>
  <c r="K106" i="1" s="1"/>
  <c r="M106" i="1" s="1"/>
  <c r="J102" i="1"/>
  <c r="K102" i="1" s="1"/>
  <c r="M102" i="1" s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K57" i="1" l="1"/>
  <c r="M57" i="1" s="1"/>
  <c r="K133" i="1"/>
  <c r="M133" i="1" s="1"/>
  <c r="K85" i="1"/>
  <c r="M85" i="1" s="1"/>
  <c r="K149" i="1"/>
  <c r="M149" i="1" s="1"/>
  <c r="K153" i="1"/>
  <c r="M153" i="1" s="1"/>
  <c r="K8" i="1"/>
  <c r="M8" i="1" s="1"/>
  <c r="K80" i="1"/>
  <c r="M80" i="1" s="1"/>
  <c r="K45" i="1"/>
  <c r="M45" i="1" s="1"/>
  <c r="K77" i="1"/>
  <c r="M77" i="1" s="1"/>
  <c r="K129" i="1"/>
  <c r="M129" i="1" s="1"/>
  <c r="K86" i="1"/>
  <c r="M86" i="1" s="1"/>
  <c r="K82" i="1"/>
  <c r="M82" i="1" s="1"/>
  <c r="K56" i="1"/>
  <c r="M56" i="1" s="1"/>
  <c r="K81" i="1"/>
  <c r="M81" i="1" s="1"/>
  <c r="K98" i="1"/>
  <c r="M98" i="1" s="1"/>
  <c r="K64" i="1"/>
  <c r="M64" i="1" s="1"/>
  <c r="K65" i="1"/>
  <c r="M65" i="1" s="1"/>
  <c r="K141" i="1"/>
  <c r="M141" i="1" s="1"/>
  <c r="K74" i="1"/>
  <c r="M74" i="1" s="1"/>
  <c r="K58" i="1"/>
  <c r="M58" i="1" s="1"/>
  <c r="K76" i="1"/>
  <c r="M76" i="1" s="1"/>
  <c r="K33" i="1"/>
  <c r="K109" i="1"/>
  <c r="M109" i="1" s="1"/>
  <c r="K145" i="1"/>
  <c r="M145" i="1" s="1"/>
  <c r="K78" i="1"/>
  <c r="M78" i="1" s="1"/>
  <c r="K66" i="1"/>
  <c r="M66" i="1" s="1"/>
  <c r="K36" i="2" l="1"/>
  <c r="M33" i="1"/>
  <c r="K104" i="2" s="1"/>
  <c r="K125" i="2" l="1"/>
  <c r="K120" i="2"/>
  <c r="K51" i="2"/>
  <c r="K160" i="2"/>
  <c r="K86" i="2"/>
  <c r="K90" i="2"/>
  <c r="K106" i="2"/>
  <c r="K167" i="2"/>
  <c r="K117" i="2"/>
  <c r="K171" i="2"/>
  <c r="K121" i="2"/>
  <c r="K92" i="2"/>
  <c r="K3" i="2"/>
  <c r="K52" i="2"/>
  <c r="K42" i="2"/>
  <c r="K62" i="2"/>
  <c r="K66" i="2"/>
  <c r="K119" i="2"/>
  <c r="K69" i="2"/>
  <c r="K123" i="2"/>
  <c r="K73" i="2"/>
  <c r="K127" i="2"/>
  <c r="K77" i="2"/>
  <c r="K83" i="2"/>
  <c r="K33" i="2"/>
  <c r="K110" i="2"/>
  <c r="K114" i="2"/>
  <c r="K130" i="2"/>
  <c r="K148" i="2"/>
  <c r="K149" i="2"/>
  <c r="K156" i="2"/>
  <c r="K153" i="2"/>
  <c r="K168" i="2"/>
  <c r="K157" i="2"/>
  <c r="K20" i="2"/>
  <c r="K88" i="2"/>
  <c r="K38" i="2"/>
  <c r="K46" i="2"/>
  <c r="K87" i="2"/>
  <c r="K37" i="2"/>
  <c r="K91" i="2"/>
  <c r="K41" i="2"/>
  <c r="K95" i="2"/>
  <c r="K45" i="2"/>
  <c r="K18" i="2"/>
  <c r="K115" i="2"/>
  <c r="K65" i="2"/>
  <c r="K134" i="2"/>
  <c r="K138" i="2"/>
  <c r="K150" i="2"/>
  <c r="K24" i="2"/>
  <c r="K100" i="2"/>
  <c r="K28" i="2"/>
  <c r="K116" i="2"/>
  <c r="K32" i="2"/>
  <c r="K67" i="2"/>
  <c r="K17" i="2"/>
  <c r="K98" i="2"/>
  <c r="K102" i="2"/>
  <c r="K118" i="2"/>
  <c r="K112" i="2"/>
  <c r="K133" i="2"/>
  <c r="K124" i="2"/>
  <c r="K137" i="2"/>
  <c r="K136" i="2"/>
  <c r="K141" i="2"/>
  <c r="K147" i="2"/>
  <c r="K97" i="2"/>
  <c r="K154" i="2"/>
  <c r="K170" i="2"/>
  <c r="K7" i="2"/>
  <c r="K56" i="2"/>
  <c r="K11" i="2"/>
  <c r="K60" i="2"/>
  <c r="K15" i="2"/>
  <c r="K64" i="2"/>
  <c r="K35" i="2"/>
  <c r="K84" i="2"/>
  <c r="K70" i="2"/>
  <c r="K78" i="2"/>
  <c r="K94" i="2"/>
  <c r="K151" i="2"/>
  <c r="K101" i="2"/>
  <c r="K155" i="2"/>
  <c r="K105" i="2"/>
  <c r="K159" i="2"/>
  <c r="K109" i="2"/>
  <c r="K129" i="2"/>
  <c r="K10" i="2"/>
  <c r="K14" i="2"/>
  <c r="K39" i="2"/>
  <c r="K96" i="2"/>
  <c r="K43" i="2"/>
  <c r="K108" i="2"/>
  <c r="K47" i="2"/>
  <c r="K128" i="2"/>
  <c r="K131" i="2"/>
  <c r="K81" i="2"/>
  <c r="K146" i="2"/>
  <c r="K158" i="2"/>
  <c r="K162" i="2"/>
  <c r="K40" i="2"/>
  <c r="K140" i="2"/>
  <c r="K44" i="2"/>
  <c r="K152" i="2"/>
  <c r="K48" i="2"/>
  <c r="K164" i="2"/>
  <c r="K4" i="2"/>
  <c r="K161" i="2"/>
  <c r="K30" i="2"/>
  <c r="K34" i="2"/>
  <c r="K71" i="2"/>
  <c r="K21" i="2"/>
  <c r="K75" i="2"/>
  <c r="K25" i="2"/>
  <c r="K79" i="2"/>
  <c r="K29" i="2"/>
  <c r="K99" i="2"/>
  <c r="K49" i="2"/>
  <c r="K122" i="2"/>
  <c r="K126" i="2"/>
  <c r="K142" i="2"/>
  <c r="K8" i="2"/>
  <c r="K165" i="2"/>
  <c r="K12" i="2"/>
  <c r="K169" i="2"/>
  <c r="K16" i="2"/>
  <c r="K2" i="2"/>
  <c r="K50" i="2"/>
  <c r="K54" i="2"/>
  <c r="K103" i="2"/>
  <c r="K53" i="2"/>
  <c r="K107" i="2"/>
  <c r="K57" i="2"/>
  <c r="K111" i="2"/>
  <c r="K61" i="2"/>
  <c r="K144" i="2"/>
  <c r="K145" i="2"/>
  <c r="K22" i="2"/>
  <c r="K26" i="2"/>
  <c r="K55" i="2"/>
  <c r="K5" i="2"/>
  <c r="K59" i="2"/>
  <c r="K9" i="2"/>
  <c r="K63" i="2"/>
  <c r="K13" i="2"/>
  <c r="K19" i="2"/>
  <c r="K68" i="2"/>
  <c r="K58" i="2"/>
  <c r="K74" i="2"/>
  <c r="K82" i="2"/>
  <c r="K135" i="2"/>
  <c r="K85" i="2"/>
  <c r="K139" i="2"/>
  <c r="K89" i="2"/>
  <c r="K143" i="2"/>
  <c r="K93" i="2"/>
  <c r="K163" i="2"/>
  <c r="K113" i="2"/>
  <c r="K166" i="2"/>
  <c r="K6" i="2"/>
  <c r="K23" i="2"/>
  <c r="K72" i="2"/>
  <c r="K27" i="2"/>
  <c r="K76" i="2"/>
  <c r="K31" i="2"/>
  <c r="K80" i="2"/>
  <c r="K132" i="2"/>
</calcChain>
</file>

<file path=xl/sharedStrings.xml><?xml version="1.0" encoding="utf-8"?>
<sst xmlns="http://schemas.openxmlformats.org/spreadsheetml/2006/main" count="1021" uniqueCount="914">
  <si>
    <t>.NET Name</t>
  </si>
  <si>
    <t>Additional information</t>
  </si>
  <si>
    <t>IBM037</t>
  </si>
  <si>
    <t>IBM EBCDIC US-Canada</t>
  </si>
  <si>
    <t>IBM437</t>
  </si>
  <si>
    <t>OEM United States</t>
  </si>
  <si>
    <t>IBM500</t>
  </si>
  <si>
    <t>IBM EBCDIC International</t>
  </si>
  <si>
    <t>ASMO-708</t>
  </si>
  <si>
    <t>Arabic (ASMO 708)</t>
  </si>
  <si>
    <t>Arabic (ASMO-449+, BCON V4)</t>
  </si>
  <si>
    <t>Arabic - Transparent Arabic</t>
  </si>
  <si>
    <t>DOS-720</t>
  </si>
  <si>
    <t>Arabic (Transparent ASMO); Arabic (DOS)</t>
  </si>
  <si>
    <t>ibm737</t>
  </si>
  <si>
    <t>OEM Greek (formerly 437G); Greek (DOS)</t>
  </si>
  <si>
    <t>ibm775</t>
  </si>
  <si>
    <t>OEM Baltic; Baltic (DOS)</t>
  </si>
  <si>
    <t>ibm850</t>
  </si>
  <si>
    <t>OEM Multilingual Latin 1; Western European (DOS)</t>
  </si>
  <si>
    <t>ibm852</t>
  </si>
  <si>
    <t>OEM Latin 2; Central European (DOS)</t>
  </si>
  <si>
    <t>IBM855</t>
  </si>
  <si>
    <t>OEM Cyrillic (primarily Russian)</t>
  </si>
  <si>
    <t>ibm857</t>
  </si>
  <si>
    <t>OEM Turkish; Turkish (DOS)</t>
  </si>
  <si>
    <t>IBM00858</t>
  </si>
  <si>
    <t>OEM Multilingual Latin 1 + Euro symbol</t>
  </si>
  <si>
    <t>IBM860</t>
  </si>
  <si>
    <t>OEM Portuguese; Portuguese (DOS)</t>
  </si>
  <si>
    <t>ibm861</t>
  </si>
  <si>
    <t>OEM Icelandic; Icelandic (DOS)</t>
  </si>
  <si>
    <t>DOS-862</t>
  </si>
  <si>
    <t>OEM Hebrew; Hebrew (DOS)</t>
  </si>
  <si>
    <t>IBM863</t>
  </si>
  <si>
    <t>OEM French Canadian; French Canadian (DOS)</t>
  </si>
  <si>
    <t>IBM864</t>
  </si>
  <si>
    <t>OEM Arabic; Arabic (864)</t>
  </si>
  <si>
    <t>IBM865</t>
  </si>
  <si>
    <t>OEM Nordic; Nordic (DOS)</t>
  </si>
  <si>
    <t>cp866</t>
  </si>
  <si>
    <t>OEM Russian; Cyrillic (DOS)</t>
  </si>
  <si>
    <t>ibm869</t>
  </si>
  <si>
    <t>OEM Modern Greek; Greek, Modern (DOS)</t>
  </si>
  <si>
    <t>IBM870</t>
  </si>
  <si>
    <t>IBM EBCDIC Multilingual/ROECE (Latin 2); IBM EBCDIC Multilingual Latin 2</t>
  </si>
  <si>
    <t>windows-874</t>
  </si>
  <si>
    <t>ANSI/OEM Thai (ISO 8859-11); Thai (Windows)</t>
  </si>
  <si>
    <t>cp875</t>
  </si>
  <si>
    <t>IBM EBCDIC Greek Modern</t>
  </si>
  <si>
    <t>shift_jis</t>
  </si>
  <si>
    <t>ANSI/OEM Japanese; Japanese (Shift-JIS)</t>
  </si>
  <si>
    <t>gb2312</t>
  </si>
  <si>
    <t>ANSI/OEM Simplified Chinese (PRC, Singapore); Chinese Simplified (GB2312)</t>
  </si>
  <si>
    <t>ks_c_5601-1987</t>
  </si>
  <si>
    <t>ANSI/OEM Korean (Unified Hangul Code)</t>
  </si>
  <si>
    <t>big5</t>
  </si>
  <si>
    <t>ANSI/OEM Traditional Chinese (Taiwan; Hong Kong SAR, PRC); Chinese Traditional (Big5)</t>
  </si>
  <si>
    <t>IBM1026</t>
  </si>
  <si>
    <t>IBM EBCDIC Turkish (Latin 5)</t>
  </si>
  <si>
    <t>IBM01047</t>
  </si>
  <si>
    <t>IBM EBCDIC Latin 1/Open System</t>
  </si>
  <si>
    <t>IBM01140</t>
  </si>
  <si>
    <t>IBM EBCDIC US-Canada (037 + Euro symbol); IBM EBCDIC (US-Canada-Euro)</t>
  </si>
  <si>
    <t>IBM01141</t>
  </si>
  <si>
    <t>IBM EBCDIC Germany (20273 + Euro symbol); IBM EBCDIC (Germany-Euro)</t>
  </si>
  <si>
    <t>IBM01142</t>
  </si>
  <si>
    <t>IBM EBCDIC Denmark-Norway (20277 + Euro symbol); IBM EBCDIC (Denmark-Norway-Euro)</t>
  </si>
  <si>
    <t>IBM01143</t>
  </si>
  <si>
    <t>IBM EBCDIC Finland-Sweden (20278 + Euro symbol); IBM EBCDIC (Finland-Sweden-Euro)</t>
  </si>
  <si>
    <t>IBM01144</t>
  </si>
  <si>
    <t>IBM EBCDIC Italy (20280 + Euro symbol); IBM EBCDIC (Italy-Euro)</t>
  </si>
  <si>
    <t>IBM01145</t>
  </si>
  <si>
    <t>IBM EBCDIC Latin America-Spain (20284 + Euro symbol); IBM EBCDIC (Spain-Euro)</t>
  </si>
  <si>
    <t>IBM01146</t>
  </si>
  <si>
    <t>IBM EBCDIC United Kingdom (20285 + Euro symbol); IBM EBCDIC (UK-Euro)</t>
  </si>
  <si>
    <t>IBM01147</t>
  </si>
  <si>
    <t>IBM EBCDIC France (20297 + Euro symbol); IBM EBCDIC (France-Euro)</t>
  </si>
  <si>
    <t>IBM01148</t>
  </si>
  <si>
    <t>IBM EBCDIC International (500 + Euro symbol); IBM EBCDIC (International-Euro)</t>
  </si>
  <si>
    <t>IBM01149</t>
  </si>
  <si>
    <t>IBM EBCDIC Icelandic (20871 + Euro symbol); IBM EBCDIC (Icelandic-Euro)</t>
  </si>
  <si>
    <t>utf-16</t>
  </si>
  <si>
    <t>Unicode UTF-16, little endian byte order (BMP of ISO 10646); available only to managed applications</t>
  </si>
  <si>
    <t>unicodeFFFE</t>
  </si>
  <si>
    <t>Unicode UTF-16, big endian byte order; available only to managed applications</t>
  </si>
  <si>
    <t>windows-1250</t>
  </si>
  <si>
    <t>ANSI Central European; Central European (Windows)</t>
  </si>
  <si>
    <t>windows-1251</t>
  </si>
  <si>
    <t>ANSI Cyrillic; Cyrillic (Windows)</t>
  </si>
  <si>
    <t>windows-1252</t>
  </si>
  <si>
    <t>ANSI Latin 1; Western European (Windows)</t>
  </si>
  <si>
    <t>windows-1253</t>
  </si>
  <si>
    <t>ANSI Greek; Greek (Windows)</t>
  </si>
  <si>
    <t>windows-1254</t>
  </si>
  <si>
    <t>ANSI Turkish; Turkish (Windows)</t>
  </si>
  <si>
    <t>windows-1255</t>
  </si>
  <si>
    <t>ANSI Hebrew; Hebrew (Windows)</t>
  </si>
  <si>
    <t>windows-1256</t>
  </si>
  <si>
    <t>ANSI Arabic; Arabic (Windows)</t>
  </si>
  <si>
    <t>windows-1257</t>
  </si>
  <si>
    <t>ANSI Baltic; Baltic (Windows)</t>
  </si>
  <si>
    <t>windows-1258</t>
  </si>
  <si>
    <t>ANSI/OEM Vietnamese; Vietnamese (Windows)</t>
  </si>
  <si>
    <t>Johab</t>
  </si>
  <si>
    <t>Korean (Johab)</t>
  </si>
  <si>
    <t>macintosh</t>
  </si>
  <si>
    <t>MAC Roman; Western European (Mac)</t>
  </si>
  <si>
    <t>x-mac-japanese</t>
  </si>
  <si>
    <t>Japanese (Mac)</t>
  </si>
  <si>
    <t>x-mac-chinesetrad</t>
  </si>
  <si>
    <t>MAC Traditional Chinese (Big5); Chinese Traditional (Mac)</t>
  </si>
  <si>
    <t>x-mac-korean</t>
  </si>
  <si>
    <t>Korean (Mac)</t>
  </si>
  <si>
    <t>x-mac-arabic</t>
  </si>
  <si>
    <t>Arabic (Mac)</t>
  </si>
  <si>
    <t>x-mac-hebrew</t>
  </si>
  <si>
    <t>Hebrew (Mac)</t>
  </si>
  <si>
    <t>x-mac-greek</t>
  </si>
  <si>
    <t>Greek (Mac)</t>
  </si>
  <si>
    <t>x-mac-cyrillic</t>
  </si>
  <si>
    <t>Cyrillic (Mac)</t>
  </si>
  <si>
    <t>x-mac-chinesesimp</t>
  </si>
  <si>
    <t>MAC Simplified Chinese (GB 2312); Chinese Simplified (Mac)</t>
  </si>
  <si>
    <t>x-mac-romanian</t>
  </si>
  <si>
    <t>Romanian (Mac)</t>
  </si>
  <si>
    <t>x-mac-ukrainian</t>
  </si>
  <si>
    <t>Ukrainian (Mac)</t>
  </si>
  <si>
    <t>x-mac-thai</t>
  </si>
  <si>
    <t>Thai (Mac)</t>
  </si>
  <si>
    <t>x-mac-ce</t>
  </si>
  <si>
    <t>MAC Latin 2; Central European (Mac)</t>
  </si>
  <si>
    <t>x-mac-icelandic</t>
  </si>
  <si>
    <t>Icelandic (Mac)</t>
  </si>
  <si>
    <t>x-mac-turkish</t>
  </si>
  <si>
    <t>Turkish (Mac)</t>
  </si>
  <si>
    <t>x-mac-croatian</t>
  </si>
  <si>
    <t>Croatian (Mac)</t>
  </si>
  <si>
    <t>utf-32</t>
  </si>
  <si>
    <t>Unicode UTF-32, little endian byte order; available only to managed applications</t>
  </si>
  <si>
    <t>utf-32BE</t>
  </si>
  <si>
    <t>Unicode UTF-32, big endian byte order; available only to managed applications</t>
  </si>
  <si>
    <t>x-Chinese_CNS</t>
  </si>
  <si>
    <t>CNS Taiwan; Chinese Traditional (CNS)</t>
  </si>
  <si>
    <t>x-cp20001</t>
  </si>
  <si>
    <t>TCA Taiwan</t>
  </si>
  <si>
    <t>x_Chinese-Eten</t>
  </si>
  <si>
    <t>Eten Taiwan; Chinese Traditional (Eten)</t>
  </si>
  <si>
    <t>x-cp20003</t>
  </si>
  <si>
    <t>IBM5550 Taiwan</t>
  </si>
  <si>
    <t>x-cp20004</t>
  </si>
  <si>
    <t>TeleText Taiwan</t>
  </si>
  <si>
    <t>x-cp20005</t>
  </si>
  <si>
    <t>Wang Taiwan</t>
  </si>
  <si>
    <t>x-IA5</t>
  </si>
  <si>
    <t>IA5 (IRV International Alphabet No. 5, 7-bit); Western European (IA5)</t>
  </si>
  <si>
    <t>x-IA5-German</t>
  </si>
  <si>
    <t>IA5 German (7-bit)</t>
  </si>
  <si>
    <t>x-IA5-Swedish</t>
  </si>
  <si>
    <t>IA5 Swedish (7-bit)</t>
  </si>
  <si>
    <t>x-IA5-Norwegian</t>
  </si>
  <si>
    <t>IA5 Norwegian (7-bit)</t>
  </si>
  <si>
    <t>us-ascii</t>
  </si>
  <si>
    <t>US-ASCII (7-bit)</t>
  </si>
  <si>
    <t>x-cp20261</t>
  </si>
  <si>
    <t>T.61</t>
  </si>
  <si>
    <t>x-cp20269</t>
  </si>
  <si>
    <t>ISO 6937 Non-Spacing Accent</t>
  </si>
  <si>
    <t>IBM273</t>
  </si>
  <si>
    <t>IBM EBCDIC Germany</t>
  </si>
  <si>
    <t>IBM277</t>
  </si>
  <si>
    <t>IBM EBCDIC Denmark-Norway</t>
  </si>
  <si>
    <t>IBM278</t>
  </si>
  <si>
    <t>IBM EBCDIC Finland-Sweden</t>
  </si>
  <si>
    <t>IBM280</t>
  </si>
  <si>
    <t>IBM EBCDIC Italy</t>
  </si>
  <si>
    <t>IBM284</t>
  </si>
  <si>
    <t>IBM EBCDIC Latin America-Spain</t>
  </si>
  <si>
    <t>IBM285</t>
  </si>
  <si>
    <t>IBM EBCDIC United Kingdom</t>
  </si>
  <si>
    <t>IBM290</t>
  </si>
  <si>
    <t>IBM EBCDIC Japanese Katakana Extended</t>
  </si>
  <si>
    <t>IBM297</t>
  </si>
  <si>
    <t>IBM EBCDIC France</t>
  </si>
  <si>
    <t>IBM420</t>
  </si>
  <si>
    <t>IBM EBCDIC Arabic</t>
  </si>
  <si>
    <t>IBM423</t>
  </si>
  <si>
    <t>IBM EBCDIC Greek</t>
  </si>
  <si>
    <t>IBM424</t>
  </si>
  <si>
    <t>IBM EBCDIC Hebrew</t>
  </si>
  <si>
    <t>x-EBCDIC-KoreanExtended</t>
  </si>
  <si>
    <t>IBM EBCDIC Korean Extended</t>
  </si>
  <si>
    <t>IBM-Thai</t>
  </si>
  <si>
    <t>IBM EBCDIC Thai</t>
  </si>
  <si>
    <t>koi8-r</t>
  </si>
  <si>
    <t>Russian (KOI8-R); Cyrillic (KOI8-R)</t>
  </si>
  <si>
    <t>IBM871</t>
  </si>
  <si>
    <t>IBM EBCDIC Icelandic</t>
  </si>
  <si>
    <t>IBM880</t>
  </si>
  <si>
    <t>IBM EBCDIC Cyrillic Russian</t>
  </si>
  <si>
    <t>IBM905</t>
  </si>
  <si>
    <t>IBM EBCDIC Turkish</t>
  </si>
  <si>
    <t>IBM00924</t>
  </si>
  <si>
    <t>IBM EBCDIC Latin 1/Open System (1047 + Euro symbol)</t>
  </si>
  <si>
    <t>EUC-JP</t>
  </si>
  <si>
    <t>Japanese (JIS 0208-1990 and 0212-1990)</t>
  </si>
  <si>
    <t>x-cp20936</t>
  </si>
  <si>
    <t>Simplified Chinese (GB2312); Chinese Simplified (GB2312-80)</t>
  </si>
  <si>
    <t>x-cp20949</t>
  </si>
  <si>
    <t>Korean Wansung</t>
  </si>
  <si>
    <t>cp1025</t>
  </si>
  <si>
    <t>IBM EBCDIC Cyrillic Serbian-Bulgarian</t>
  </si>
  <si>
    <t>(deprecated)</t>
  </si>
  <si>
    <t>koi8-u</t>
  </si>
  <si>
    <t>Ukrainian (KOI8-U); Cyrillic (KOI8-U)</t>
  </si>
  <si>
    <t>iso-8859-1</t>
  </si>
  <si>
    <t>ISO 8859-1 Latin 1; Western European (ISO)</t>
  </si>
  <si>
    <t>iso-8859-2</t>
  </si>
  <si>
    <t>ISO 8859-2 Central European; Central European (ISO)</t>
  </si>
  <si>
    <t>iso-8859-3</t>
  </si>
  <si>
    <t>ISO 8859-3 Latin 3</t>
  </si>
  <si>
    <t>iso-8859-4</t>
  </si>
  <si>
    <t>ISO 8859-4 Baltic</t>
  </si>
  <si>
    <t>iso-8859-5</t>
  </si>
  <si>
    <t>ISO 8859-5 Cyrillic</t>
  </si>
  <si>
    <t>iso-8859-6</t>
  </si>
  <si>
    <t>ISO 8859-6 Arabic</t>
  </si>
  <si>
    <t>iso-8859-7</t>
  </si>
  <si>
    <t>ISO 8859-7 Greek</t>
  </si>
  <si>
    <t>iso-8859-8</t>
  </si>
  <si>
    <t>ISO 8859-8 Hebrew; Hebrew (ISO-Visual)</t>
  </si>
  <si>
    <t>iso-8859-9</t>
  </si>
  <si>
    <t>ISO 8859-9 Turkish</t>
  </si>
  <si>
    <t>iso-8859-13</t>
  </si>
  <si>
    <t>ISO 8859-13 Estonian</t>
  </si>
  <si>
    <t>iso-8859-15</t>
  </si>
  <si>
    <t>ISO 8859-15 Latin 9</t>
  </si>
  <si>
    <t>x-Europa</t>
  </si>
  <si>
    <t>Europa 3</t>
  </si>
  <si>
    <t>iso-8859-8-i</t>
  </si>
  <si>
    <t>ISO 8859-8 Hebrew; Hebrew (ISO-Logical)</t>
  </si>
  <si>
    <t>iso-2022-jp</t>
  </si>
  <si>
    <t>ISO 2022 Japanese with no halfwidth Katakana; Japanese (JIS)</t>
  </si>
  <si>
    <t>csISO2022JP</t>
  </si>
  <si>
    <t>ISO 2022 Japanese with halfwidth Katakana; Japanese (JIS-Allow 1 byte Kana)</t>
  </si>
  <si>
    <t>ISO 2022 Japanese JIS X 0201-1989; Japanese (JIS-Allow 1 byte Kana - SO/SI)</t>
  </si>
  <si>
    <t>iso-2022-kr</t>
  </si>
  <si>
    <t>ISO 2022 Korean</t>
  </si>
  <si>
    <t>x-cp50227</t>
  </si>
  <si>
    <t>ISO 2022 Simplified Chinese; Chinese Simplified (ISO 2022)</t>
  </si>
  <si>
    <t>ISO 2022 Traditional Chinese</t>
  </si>
  <si>
    <t>EBCDIC Japanese (Katakana) Extended</t>
  </si>
  <si>
    <t>EBCDIC US-Canada and Japanese</t>
  </si>
  <si>
    <t>EBCDIC Korean Extended and Korean</t>
  </si>
  <si>
    <t>EBCDIC Simplified Chinese Extended and Simplified Chinese</t>
  </si>
  <si>
    <t>EBCDIC Simplified Chinese</t>
  </si>
  <si>
    <t>EBCDIC US-Canada and Traditional Chinese</t>
  </si>
  <si>
    <t>EBCDIC Japanese (Latin) Extended and Japanese</t>
  </si>
  <si>
    <t>euc-jp</t>
  </si>
  <si>
    <t>EUC Japanese</t>
  </si>
  <si>
    <t>EUC-CN</t>
  </si>
  <si>
    <t>EUC Simplified Chinese; Chinese Simplified (EUC)</t>
  </si>
  <si>
    <t>euc-kr</t>
  </si>
  <si>
    <t>EUC Korean</t>
  </si>
  <si>
    <t>EUC Traditional Chinese</t>
  </si>
  <si>
    <t>hz-gb-2312</t>
  </si>
  <si>
    <t>HZ-GB2312 Simplified Chinese; Chinese Simplified (HZ)</t>
  </si>
  <si>
    <t>GB18030</t>
  </si>
  <si>
    <r>
      <t>Windows XP and later:</t>
    </r>
    <r>
      <rPr>
        <sz val="11"/>
        <color theme="1"/>
        <rFont val="Calibri"/>
        <family val="2"/>
        <scheme val="minor"/>
      </rPr>
      <t xml:space="preserve"> GB18030 Simplified Chinese (4 byte); Chinese Simplified (GB18030)</t>
    </r>
  </si>
  <si>
    <t>x-iscii-de</t>
  </si>
  <si>
    <t>ISCII Devanagari</t>
  </si>
  <si>
    <t>x-iscii-be</t>
  </si>
  <si>
    <t>ISCII Bangla</t>
  </si>
  <si>
    <t>x-iscii-ta</t>
  </si>
  <si>
    <t>ISCII Tamil</t>
  </si>
  <si>
    <t>x-iscii-te</t>
  </si>
  <si>
    <t>ISCII Telugu</t>
  </si>
  <si>
    <t>x-iscii-as</t>
  </si>
  <si>
    <t>ISCII Assamese</t>
  </si>
  <si>
    <t>x-iscii-or</t>
  </si>
  <si>
    <t>ISCII Odia</t>
  </si>
  <si>
    <t>x-iscii-ka</t>
  </si>
  <si>
    <t>ISCII Kannada</t>
  </si>
  <si>
    <t>x-iscii-ma</t>
  </si>
  <si>
    <t>ISCII Malayalam</t>
  </si>
  <si>
    <t>x-iscii-gu</t>
  </si>
  <si>
    <t>ISCII Gujarati</t>
  </si>
  <si>
    <t>x-iscii-pa</t>
  </si>
  <si>
    <t>ISCII Punjabi</t>
  </si>
  <si>
    <t>utf-7</t>
  </si>
  <si>
    <t>Unicode (UTF-7)</t>
  </si>
  <si>
    <t>utf-8</t>
  </si>
  <si>
    <t>Unicode (UTF-8)</t>
  </si>
  <si>
    <t>#Source https://docs.microsoft.com/en-us/windows/desktop/intl/code-page-identifiers</t>
  </si>
  <si>
    <t>Canonical Name for java.nio API</t>
  </si>
  <si>
    <t>Canonical Name for java.io API and java.lang API</t>
  </si>
  <si>
    <t>Alias or Aliases</t>
  </si>
  <si>
    <t>Description</t>
  </si>
  <si>
    <t>CESU-8</t>
  </si>
  <si>
    <t>CESU8</t>
  </si>
  <si>
    <t>CESU8 csCESU-8</t>
  </si>
  <si>
    <t>Unicode CESU-8</t>
  </si>
  <si>
    <t>Cp858</t>
  </si>
  <si>
    <t>cp858 858 PC-Multilingual-850+euro cp00858 ccsid00858</t>
  </si>
  <si>
    <t>Variant of Cp850 with Euro character</t>
  </si>
  <si>
    <t>Cp437</t>
  </si>
  <si>
    <t>ibm437 437 ibm-437 cspc8codepage437 cp437 windows-437</t>
  </si>
  <si>
    <t>MS-DOS United States, Australia, New Zealand, South Africa</t>
  </si>
  <si>
    <t>IBM775</t>
  </si>
  <si>
    <t>Cp775</t>
  </si>
  <si>
    <t>ibm-775 ibm775 775 cp775</t>
  </si>
  <si>
    <t>PC Baltic</t>
  </si>
  <si>
    <t>IBM850</t>
  </si>
  <si>
    <t>Cp850</t>
  </si>
  <si>
    <t>cp850 cspc850multilingual ibm850 850 ibm-850</t>
  </si>
  <si>
    <t>MS-DOS Latin-1</t>
  </si>
  <si>
    <t>IBM852</t>
  </si>
  <si>
    <t>Cp852</t>
  </si>
  <si>
    <t>csPCp852 ibm-852 ibm852 852 cp852</t>
  </si>
  <si>
    <t>MS-DOS Latin-2</t>
  </si>
  <si>
    <t>Cp855</t>
  </si>
  <si>
    <t>ibm855 855 ibm-855 cp855 cspcp855</t>
  </si>
  <si>
    <t>IBM Cyrillic</t>
  </si>
  <si>
    <t>IBM857</t>
  </si>
  <si>
    <t>Cp857</t>
  </si>
  <si>
    <t>ibm857 857 cp857 csIBM857 ibm-857</t>
  </si>
  <si>
    <t>IBM Turkish</t>
  </si>
  <si>
    <t>IBM862</t>
  </si>
  <si>
    <t>Cp862</t>
  </si>
  <si>
    <t>csIBM862 cp862 ibm862 862 cspc862latinhebrew ibm-862</t>
  </si>
  <si>
    <t>PC Hebrew</t>
  </si>
  <si>
    <t>IBM866</t>
  </si>
  <si>
    <t>Cp866</t>
  </si>
  <si>
    <t>ibm866 866 ibm-866 csIBM866 cp866</t>
  </si>
  <si>
    <t>MS-DOS Russian</t>
  </si>
  <si>
    <t>ISO-8859-1</t>
  </si>
  <si>
    <t>ISO8859_1</t>
  </si>
  <si>
    <t>819 ISO8859-1 l1 ISO_8859-1:1987 ISO_8859-1 8859_1 iso-ir-100 latin1 cp819 ISO8859_1 IBM819 ISO_8859_1 IBM-819 csISOLatin1</t>
  </si>
  <si>
    <t>ISO-8859-1, Latin Alphabet No. 1</t>
  </si>
  <si>
    <t>ISO-8859-2</t>
  </si>
  <si>
    <t>ISO8859_2</t>
  </si>
  <si>
    <t>ISO8859-2 ibm912 l2 ISO_8859-2 8859_2 cp912 ISO_8859-2:1987 iso8859_2 iso-ir-101 latin2 912 csISOLatin2 ibm-912</t>
  </si>
  <si>
    <t>Latin Alphabet No. 2</t>
  </si>
  <si>
    <t>ISO-8859-4</t>
  </si>
  <si>
    <t>ISO8859_4</t>
  </si>
  <si>
    <t>8859_4 latin4 l4 cp914 ISO_8859-4:1988 ibm914 ISO_8859-4 iso-ir-110 iso8859_4 csISOLatin4 iso8859-4 914 ibm-914</t>
  </si>
  <si>
    <t>Latin Alphabet No. 4</t>
  </si>
  <si>
    <t>ISO-8859-5</t>
  </si>
  <si>
    <t>ISO8859_5</t>
  </si>
  <si>
    <t>ISO_8859-5:1988 csISOLatinCyrillic iso-ir-144 iso8859_5 cp915 8859_5 ibm-915 ISO_8859-5 ibm915 915 cyrillic ISO8859-5</t>
  </si>
  <si>
    <t>Latin/Cyrillic Alphabet</t>
  </si>
  <si>
    <t>ISO-8859-7</t>
  </si>
  <si>
    <t>ISO8859_7</t>
  </si>
  <si>
    <t>greek 8859_7 greek8 ibm813 ISO_8859-7 iso8859_7 ELOT_928 cp813 ISO_8859-7:1987 sun_eu_greek csISOLatinGreek iso-ir-126 813 iso8859-7 ECMA-118 ibm-813</t>
  </si>
  <si>
    <t>Latin/Greek Alphabet (ISO-8859-7:2003)</t>
  </si>
  <si>
    <t>ISO-8859-9</t>
  </si>
  <si>
    <t>ISO8859_9</t>
  </si>
  <si>
    <t>ibm-920 ISO_8859-9 8859_9 ISO_8859-9:1989 ibm920 latin5 l5 iso8859_9 cp920 920 iso-ir-148 ISO8859-9 csISOLatin5</t>
  </si>
  <si>
    <t>Latin Alphabet No. 5</t>
  </si>
  <si>
    <t>ISO-8859-13</t>
  </si>
  <si>
    <t>ISO8859_13</t>
  </si>
  <si>
    <t>iso_8859-13 ISO8859-13 iso8859_13 8859_13</t>
  </si>
  <si>
    <t>Latin Alphabet No. 7</t>
  </si>
  <si>
    <t>ISO-8859-15</t>
  </si>
  <si>
    <t>ISO8859_15</t>
  </si>
  <si>
    <t>ISO8859-15 LATIN0 ISO8859_15_FDIS ISO8859_15 cp923 8859_15 L9 ISO-8859-15 IBM923 csISOlatin9 ISO_8859-15 IBM-923 csISOlatin0 923 LATIN9</t>
  </si>
  <si>
    <t>Latin Alphabet No. 9</t>
  </si>
  <si>
    <t>KOI8-R</t>
  </si>
  <si>
    <t>KOI8_R</t>
  </si>
  <si>
    <t>koi8_r koi8 cskoi8r</t>
  </si>
  <si>
    <t>KOI8-R, Russian</t>
  </si>
  <si>
    <t>KOI8-U</t>
  </si>
  <si>
    <t>KOI8_U</t>
  </si>
  <si>
    <t>koi8_u</t>
  </si>
  <si>
    <t>KOI8-U, Ukrainian</t>
  </si>
  <si>
    <t>US-ASCII</t>
  </si>
  <si>
    <t>ASCII</t>
  </si>
  <si>
    <t>ANSI_X3.4-1968 cp367 csASCII iso-ir-6 ASCII iso_646.irv:1983 ANSI_X3.4-1986 ascii7 default ISO_646.irv:1991 ISO646-US IBM367 646 us</t>
  </si>
  <si>
    <t>American Standard Code for Information Interchange</t>
  </si>
  <si>
    <t>UTF-8</t>
  </si>
  <si>
    <t>UTF8</t>
  </si>
  <si>
    <t>unicode-1-1-utf-8 UTF8</t>
  </si>
  <si>
    <t>Eight-bit Unicode (or UCS) Transformation Format</t>
  </si>
  <si>
    <t>UTF-16</t>
  </si>
  <si>
    <t>UTF_16 unicode utf16 UnicodeBig</t>
  </si>
  <si>
    <t>Sixteen-bit Unicode (or UCS) Transformation Format, byte order identified by an optional byte-order mark</t>
  </si>
  <si>
    <t>UTF-16BE</t>
  </si>
  <si>
    <t>UnicodeBigUnmarked</t>
  </si>
  <si>
    <t>X-UTF-16BE UTF_16BE ISO-10646-UCS-2 UnicodeBigUnmarked</t>
  </si>
  <si>
    <t>Sixteen-bit Unicode (or UCS) Transformation Format, big-endian byte order</t>
  </si>
  <si>
    <t>UTF-16LE</t>
  </si>
  <si>
    <t>UnicodeLittleUnmarked</t>
  </si>
  <si>
    <t>UnicodeLittleUnmarked UTF_16LE X-UTF-16LE</t>
  </si>
  <si>
    <t>Sixteen-bit Unicode (or UCS) Transformation Format, little-endian byte order</t>
  </si>
  <si>
    <t>UTF-32</t>
  </si>
  <si>
    <t>UTF_32</t>
  </si>
  <si>
    <t>UTF_32 UTF32</t>
  </si>
  <si>
    <t>32-bit Unicode (or UCS) Transformation Format, byte order identified by an optional byte-order mark</t>
  </si>
  <si>
    <t>UTF-32BE</t>
  </si>
  <si>
    <t>UTF_32BE</t>
  </si>
  <si>
    <t>X-UTF-32BE UTF_32BE</t>
  </si>
  <si>
    <t>32-bit Unicode (or UCS) Transformation Format, big-endian byte order</t>
  </si>
  <si>
    <t>UTF-32LE</t>
  </si>
  <si>
    <t>UTF_32LE</t>
  </si>
  <si>
    <t>X-UTF-32LE UTF_32LE</t>
  </si>
  <si>
    <t>32-bit Unicode (or UCS) Transformation Format, little-endian byte order</t>
  </si>
  <si>
    <t>x-UTF-32BE-BOM</t>
  </si>
  <si>
    <t>UTF_32BE_BOM</t>
  </si>
  <si>
    <t>UTF_32BE_BOM UTF-32BE-BOM</t>
  </si>
  <si>
    <t>32-bit Unicode (or UCS) Transformation Format, big-endian byte order, with byte-order mark</t>
  </si>
  <si>
    <t>x-UTF-32LE-BOM</t>
  </si>
  <si>
    <t>UTF_32LE_BOM</t>
  </si>
  <si>
    <t>UTF_32LE_BOM UTF-32LE-BOM</t>
  </si>
  <si>
    <t>32-bit Unicode (or UCS) Transformation Format, little-endian byte order, with byte-order mark</t>
  </si>
  <si>
    <t>Cp1250</t>
  </si>
  <si>
    <t>cp1250 cp5346</t>
  </si>
  <si>
    <t>Windows Eastern European</t>
  </si>
  <si>
    <t>Cp1251</t>
  </si>
  <si>
    <t>cp5347 ansi-1251 cp1251</t>
  </si>
  <si>
    <t>Windows Cyrillic</t>
  </si>
  <si>
    <t>Cp1252</t>
  </si>
  <si>
    <t>cp5348 cp1252</t>
  </si>
  <si>
    <t>Windows Latin-1</t>
  </si>
  <si>
    <t>Cp1253</t>
  </si>
  <si>
    <t>cp1253 cp5349</t>
  </si>
  <si>
    <t>Windows Greek</t>
  </si>
  <si>
    <t>Cp1254</t>
  </si>
  <si>
    <t>cp1254 cp5350</t>
  </si>
  <si>
    <t>Windows Turkish</t>
  </si>
  <si>
    <t>Cp1257</t>
  </si>
  <si>
    <t>cp1257 cp5353</t>
  </si>
  <si>
    <t>Windows Baltic</t>
  </si>
  <si>
    <t>Not available</t>
  </si>
  <si>
    <t>UnicodeBig</t>
  </si>
  <si>
    <t>Sixteen-bit Unicode (or UCS) Transformation Format, big-endian byte order, with byte-order mark</t>
  </si>
  <si>
    <t>x-IBM737</t>
  </si>
  <si>
    <t>Cp737</t>
  </si>
  <si>
    <t>cp737 ibm737 737 ibm-737</t>
  </si>
  <si>
    <t>PC Greek</t>
  </si>
  <si>
    <t>x-IBM874</t>
  </si>
  <si>
    <t>Cp874</t>
  </si>
  <si>
    <t>ibm-874 ibm874 874 cp874</t>
  </si>
  <si>
    <t>IBM Thai</t>
  </si>
  <si>
    <t>x-UTF-16LE-BOM</t>
  </si>
  <si>
    <t>UnicodeLittle</t>
  </si>
  <si>
    <t>Sixteen-bit Unicode (or UCS) Transformation Format, little-endian byte order, with byte-order mark</t>
  </si>
  <si>
    <t>Big5</t>
  </si>
  <si>
    <t>csBig5</t>
  </si>
  <si>
    <t>Big5, Traditional Chinese</t>
  </si>
  <si>
    <t>Big5-HKSCS</t>
  </si>
  <si>
    <t>Big5_HKSCS</t>
  </si>
  <si>
    <t>big5-hkscs big5hk Big5_HKSCS big5hkscs</t>
  </si>
  <si>
    <t>Big5 with Hong Kong extensions, Traditional Chinese (incorporating 2001 revision)</t>
  </si>
  <si>
    <t>EUC_JP</t>
  </si>
  <si>
    <t>csEUCPkdFmtjapanese x-euc-jp eucjis Extended_UNIX_Code_Packed_Format_for_Japanese euc_jp eucjp x-eucjp</t>
  </si>
  <si>
    <t>JISX 0201, 0208 and 0212, EUC encoding Japanese</t>
  </si>
  <si>
    <t>EUC-KR</t>
  </si>
  <si>
    <t>EUC_KR</t>
  </si>
  <si>
    <t>ksc5601-1987 csEUCKR ksc5601_1987 ksc5601 5601 euc_kr ksc_5601 ks_c_5601-1987 euckr</t>
  </si>
  <si>
    <t>KS C 5601, EUC encoding, Korean</t>
  </si>
  <si>
    <t>gb18030-2000</t>
  </si>
  <si>
    <t>Simplified Chinese, PRC standard</t>
  </si>
  <si>
    <t>GB2312</t>
  </si>
  <si>
    <t>EUC_CN</t>
  </si>
  <si>
    <t>gb2312 euc-cn x-EUC-CN euccn EUC_CN gb2312-80 gb2312-1980</t>
  </si>
  <si>
    <t>GB2312, EUC encoding, Simplified Chinese</t>
  </si>
  <si>
    <t>GBK</t>
  </si>
  <si>
    <t>CP936 windows-936</t>
  </si>
  <si>
    <t>GBK, Simplified Chinese</t>
  </si>
  <si>
    <t>Cp838</t>
  </si>
  <si>
    <t>ibm-838 ibm838 838 cp838</t>
  </si>
  <si>
    <t>IBM Thailand extended SBCS</t>
  </si>
  <si>
    <t>Cp1140</t>
  </si>
  <si>
    <t>cp1140 1140 cp01140 ebcdic-us-037+euro ccsid01140</t>
  </si>
  <si>
    <t>Variant of Cp037 with Euro character</t>
  </si>
  <si>
    <t>Cp1141</t>
  </si>
  <si>
    <t>1141 cp1141 cp01141 ccsid01141 ebcdic-de-273+euro</t>
  </si>
  <si>
    <t>Variant of Cp273 with Euro character</t>
  </si>
  <si>
    <t>Cp1142</t>
  </si>
  <si>
    <t>1142 cp1142 cp01142 ccsid01142 ebcdic-no-277+euro ebcdic-dk-277+euro</t>
  </si>
  <si>
    <t>Variant of Cp277 with Euro character</t>
  </si>
  <si>
    <t>Cp1143</t>
  </si>
  <si>
    <t>1143 cp01143 ccsid01143 cp1143 ebcdic-fi-278+euro ebcdic-se-278+euro</t>
  </si>
  <si>
    <t>Variant of Cp278 with Euro character</t>
  </si>
  <si>
    <t>Cp1144</t>
  </si>
  <si>
    <t>cp01144 ccsid01144 ebcdic-it-280+euro cp1144 1144</t>
  </si>
  <si>
    <t>Variant of Cp280 with Euro character</t>
  </si>
  <si>
    <t>Cp1145</t>
  </si>
  <si>
    <t>ccsid01145 ebcdic-es-284+euro 1145 cp1145 cp01145</t>
  </si>
  <si>
    <t>Variant of Cp284 with Euro character</t>
  </si>
  <si>
    <t>Cp1146</t>
  </si>
  <si>
    <t>ebcdic-gb-285+euro 1146 cp1146 cp01146 ccsid01146</t>
  </si>
  <si>
    <t>Variant of Cp285 with Euro character</t>
  </si>
  <si>
    <t>Cp1147</t>
  </si>
  <si>
    <t>cp1147 1147 cp01147 ccsid01147 ebcdic-fr-277+euro</t>
  </si>
  <si>
    <t>Variant of Cp297 with Euro character</t>
  </si>
  <si>
    <t>Cp1148</t>
  </si>
  <si>
    <t>cp1148 ebcdic-international-500+euro 1148 cp01148 ccsid01148</t>
  </si>
  <si>
    <t>Variant of Cp500 with Euro character</t>
  </si>
  <si>
    <t>Cp1149</t>
  </si>
  <si>
    <t>ebcdic-s-871+euro 1149 cp1149 cp01149 ccsid01149</t>
  </si>
  <si>
    <t>Variant of Cp871 with Euro character</t>
  </si>
  <si>
    <t>Cp037</t>
  </si>
  <si>
    <t>cp037 ibm037 ibm-037 csIBM037 ebcdic-cp-us ebcdic-cp-ca ebcdic-cp-nl ebcdic-cp-wt 037 cpibm37 cs-ebcdic-cp-wt ibm-37 cs-ebcdic-cp-us cs-ebcdic-cp-ca cs-ebcdic-cp-nl</t>
  </si>
  <si>
    <t>USA, Canada (Bilingual, French), Netherlands, Portugal, Brazil, Australia</t>
  </si>
  <si>
    <t>Cp1026</t>
  </si>
  <si>
    <t>cp1026 ibm-1026 1026 ibm1026</t>
  </si>
  <si>
    <t>IBM Latin-5, Turkey</t>
  </si>
  <si>
    <t>IBM1047</t>
  </si>
  <si>
    <t>Cp1047</t>
  </si>
  <si>
    <t>ibm-1047 1047 cp1047</t>
  </si>
  <si>
    <t>Latin-1 character set for EBCDIC hosts</t>
  </si>
  <si>
    <t>Cp273</t>
  </si>
  <si>
    <t>ibm-273 ibm273 273 cp273</t>
  </si>
  <si>
    <t>IBM Austria, Germany</t>
  </si>
  <si>
    <t>Cp277</t>
  </si>
  <si>
    <t>ibm277 277 cp277 ibm-277</t>
  </si>
  <si>
    <t>IBM Denmark, Norway</t>
  </si>
  <si>
    <t>Cp278</t>
  </si>
  <si>
    <t>cp278 278 ibm-278 ebcdic-cp-se csIBM278 ibm278 ebcdic-sv</t>
  </si>
  <si>
    <t>IBM Finland, Sweden</t>
  </si>
  <si>
    <t>Cp280</t>
  </si>
  <si>
    <t>ibm280 280 cp280 ibm-280</t>
  </si>
  <si>
    <t>IBM Italy</t>
  </si>
  <si>
    <t>Cp284</t>
  </si>
  <si>
    <t>csIBM284 ibm-284 cpibm284 ibm284 284 cp284</t>
  </si>
  <si>
    <t>IBM Catalan/Spain, Spanish Latin America</t>
  </si>
  <si>
    <t>Cp285</t>
  </si>
  <si>
    <t>csIBM285 cp285 ebcdic-gb ibm-285 cpibm285 ibm285 285 ebcdic-cp-gb</t>
  </si>
  <si>
    <t>IBM United Kingdom, Ireland</t>
  </si>
  <si>
    <t>Cp290</t>
  </si>
  <si>
    <t>ibm290 290 cp290 EBCDIC-JP-kana csIBM290 ibm-290</t>
  </si>
  <si>
    <t>IBM Japanese Katakana Host Extended SBCS</t>
  </si>
  <si>
    <t>Cp297</t>
  </si>
  <si>
    <t>297 csIBM297 cp297 ibm297 ibm-297 cpibm297 ebcdic-cp-fr</t>
  </si>
  <si>
    <t>IBM France</t>
  </si>
  <si>
    <t>Cp420</t>
  </si>
  <si>
    <t>ibm420 420 cp420 csIBM420 ibm-420 ebcdic-cp-ar1</t>
  </si>
  <si>
    <t>IBM Arabic</t>
  </si>
  <si>
    <t>Cp424</t>
  </si>
  <si>
    <t>ebcdic-cp-he csIBM424 ibm-424 ibm424 424 cp424</t>
  </si>
  <si>
    <t>IBM Hebrew</t>
  </si>
  <si>
    <t>Cp500</t>
  </si>
  <si>
    <t>ibm-500 ibm500 500 ebcdic-cp-bh ebcdic-cp-ch csIBM500 cp500</t>
  </si>
  <si>
    <t>EBCDIC 500V1</t>
  </si>
  <si>
    <t>Cp860</t>
  </si>
  <si>
    <t>ibm860 860 cp860 csIBM860 ibm-860</t>
  </si>
  <si>
    <t>MS-DOS Portuguese</t>
  </si>
  <si>
    <t>IBM861</t>
  </si>
  <si>
    <t>Cp861</t>
  </si>
  <si>
    <t>cp861 ibm861 861 ibm-861 cp-is csIBM861</t>
  </si>
  <si>
    <t>MS-DOS Icelandic</t>
  </si>
  <si>
    <t>Cp863</t>
  </si>
  <si>
    <t>csIBM863 ibm-863 ibm863 863 cp863</t>
  </si>
  <si>
    <t>MS-DOS Canadian French</t>
  </si>
  <si>
    <t>Cp864</t>
  </si>
  <si>
    <t>csIBM864 ibm-864 ibm864 864 cp864</t>
  </si>
  <si>
    <t>PC Arabic</t>
  </si>
  <si>
    <t>Cp865</t>
  </si>
  <si>
    <t>ibm-865 csIBM865 cp865 ibm865 865</t>
  </si>
  <si>
    <t>MS-DOS Nordic</t>
  </si>
  <si>
    <t>IBM868</t>
  </si>
  <si>
    <t>Cp868</t>
  </si>
  <si>
    <t>ibm868 868 cp868 csIBM868 ibm-868 cp-ar</t>
  </si>
  <si>
    <t>MS-DOS Pakistan</t>
  </si>
  <si>
    <t>IBM869</t>
  </si>
  <si>
    <t>Cp869</t>
  </si>
  <si>
    <t>cp869 ibm869 869 ibm-869 cp-gr csIBM869</t>
  </si>
  <si>
    <t>IBM Modern Greek</t>
  </si>
  <si>
    <t>Cp870</t>
  </si>
  <si>
    <t>870 cp870 csIBM870 ibm-870 ibm870 ebcdic-cp-roece ebcdic-cp-yu</t>
  </si>
  <si>
    <t>IBM Multilingual Latin-2</t>
  </si>
  <si>
    <t>Cp871</t>
  </si>
  <si>
    <t>ibm871 871 cp871 ebcdic-cp-is csIBM871 ibm-871</t>
  </si>
  <si>
    <t>IBM Iceland</t>
  </si>
  <si>
    <t>IBM918</t>
  </si>
  <si>
    <t>Cp918</t>
  </si>
  <si>
    <t>918 ibm-918 ebcdic-cp-ar2 cp918</t>
  </si>
  <si>
    <t>IBM Pakistan (Urdu)</t>
  </si>
  <si>
    <t>ISO-2022-CN</t>
  </si>
  <si>
    <t>ISO2022CN</t>
  </si>
  <si>
    <t>csISO2022CN ISO2022CN</t>
  </si>
  <si>
    <t>GB2312 and CNS11643 in ISO 2022 CN form, Simplified and Traditional Chinese (conversion to Unicode only)</t>
  </si>
  <si>
    <t>ISO-2022-JP</t>
  </si>
  <si>
    <t>ISO2022JP</t>
  </si>
  <si>
    <t>csjisencoding iso2022jp jis_encoding jis csISO2022JP</t>
  </si>
  <si>
    <t>JIS X 0201, 0208, in ISO 2022 form, Japanese</t>
  </si>
  <si>
    <t>ISO-2022-JP-2</t>
  </si>
  <si>
    <t>ISO2022JP2</t>
  </si>
  <si>
    <t>csISO2022JP2 iso2022jp2</t>
  </si>
  <si>
    <t>JIS X 0201, 0208, 0212 in ISO 2022 form, Japanese</t>
  </si>
  <si>
    <t>ISO-2022-KR</t>
  </si>
  <si>
    <t>ISO2022KR</t>
  </si>
  <si>
    <t>csISO2022KR ISO2022KR</t>
  </si>
  <si>
    <t>ISO 2022 KR, Korean</t>
  </si>
  <si>
    <t>ISO-8859-3</t>
  </si>
  <si>
    <t>ISO8859_3</t>
  </si>
  <si>
    <t>ISO8859-3 ibm913 8859_3 l3 cp913 ISO_8859-3 iso8859_3 latin3 csISOLatin3 913 ISO_8859-3:1988 ibm-913 iso-ir-109</t>
  </si>
  <si>
    <t>Latin Alphabet No. 3</t>
  </si>
  <si>
    <t>ISO-8859-6</t>
  </si>
  <si>
    <t>ISO8859_6</t>
  </si>
  <si>
    <t>ASMO-708 8859_6 iso8859_6 ISO_8859-6 csISOLatinArabic ibm1089 arabic ibm-1089 1089 ECMA-114 iso-ir-127 ISO_8859-6:1987 ISO8859-6 cp1089</t>
  </si>
  <si>
    <t>Latin/Arabic Alphabet</t>
  </si>
  <si>
    <t>ISO-8859-8</t>
  </si>
  <si>
    <t>ISO8859_8</t>
  </si>
  <si>
    <t>8859_8 ISO_8859-8 ISO_8859-8:1988 cp916 iso-ir-138 ISO8859-8 hebrew iso8859_8 ibm-916 csISOLatinHebrew 916 ibm916</t>
  </si>
  <si>
    <t>Latin/Hebrew Alphabet</t>
  </si>
  <si>
    <t>JIS_X0201</t>
  </si>
  <si>
    <t>JIS0201 csHalfWidthKatakana X0201 JIS_X0201</t>
  </si>
  <si>
    <t>JIS X 0201</t>
  </si>
  <si>
    <t>JIS_X0212-1990</t>
  </si>
  <si>
    <t>JIS0212 iso-ir-159 x0212 jis_x0212-1990 csISO159JISX02121990</t>
  </si>
  <si>
    <t>JIS X 0212</t>
  </si>
  <si>
    <t>Shift_JIS</t>
  </si>
  <si>
    <t>SJIS</t>
  </si>
  <si>
    <t>shift_jis x-sjis sjis shift-jis ms_kanji csShiftJIS</t>
  </si>
  <si>
    <t>Shift-JIS, Japanese</t>
  </si>
  <si>
    <t>TIS-620</t>
  </si>
  <si>
    <t>TIS620</t>
  </si>
  <si>
    <t>tis620 tis620.2533</t>
  </si>
  <si>
    <t>TIS620, Thai</t>
  </si>
  <si>
    <t>Cp1255</t>
  </si>
  <si>
    <t>cp1255</t>
  </si>
  <si>
    <t>Windows Hebrew</t>
  </si>
  <si>
    <t>Cp1256</t>
  </si>
  <si>
    <t>cp1256</t>
  </si>
  <si>
    <t>Windows Arabic</t>
  </si>
  <si>
    <t>Cp1258</t>
  </si>
  <si>
    <t>cp1258</t>
  </si>
  <si>
    <t>Windows Vietnamese</t>
  </si>
  <si>
    <t>windows-31j</t>
  </si>
  <si>
    <t>MS932</t>
  </si>
  <si>
    <t>MS932 windows-932 csWindows31J</t>
  </si>
  <si>
    <t>Windows Japanese</t>
  </si>
  <si>
    <t>x-Big5-Solaris</t>
  </si>
  <si>
    <t>Big5_Solaris</t>
  </si>
  <si>
    <t>Big5 with seven additional Hanzi ideograph character mappings for the Solaris zh_TW.BIG5 locale</t>
  </si>
  <si>
    <t>x-euc-jp-linux</t>
  </si>
  <si>
    <t>EUC_JP_LINUX</t>
  </si>
  <si>
    <t>euc_jp_linux euc-jp-linux</t>
  </si>
  <si>
    <t>JISX 0201, 0208, EUC encoding Japanese</t>
  </si>
  <si>
    <t>x-EUC-TW</t>
  </si>
  <si>
    <t>EUC_TW</t>
  </si>
  <si>
    <t>euctw cns11643 EUC-TW euc_tw</t>
  </si>
  <si>
    <t>CNS11643 (Plane 1-7,15), EUC encoding, Traditional Chinese</t>
  </si>
  <si>
    <t>x-eucJP-Open</t>
  </si>
  <si>
    <t>EUC_JP_Solaris</t>
  </si>
  <si>
    <t>eucJP-open EUC_JP_Solaris</t>
  </si>
  <si>
    <t>JISX 0201, 0208, 0212, EUC encoding Japanese</t>
  </si>
  <si>
    <t>x-IBM1006</t>
  </si>
  <si>
    <t>Cp1006</t>
  </si>
  <si>
    <t>ibm1006 ibm-1006 1006 cp1006</t>
  </si>
  <si>
    <t>IBM AIX Pakistan (Urdu)</t>
  </si>
  <si>
    <t>x-IBM1025</t>
  </si>
  <si>
    <t>Cp1025</t>
  </si>
  <si>
    <t>ibm-1025 1025 cp1025 ibm1025</t>
  </si>
  <si>
    <t>IBM Multilingual Cyrillic: Bulgaria, Bosnia, Herzegovinia, Macedonia (FYR)</t>
  </si>
  <si>
    <t>x-IBM1046</t>
  </si>
  <si>
    <t>Cp1046</t>
  </si>
  <si>
    <t>ibm1046 ibm-1046 1046 cp1046</t>
  </si>
  <si>
    <t>IBM Arabic - Windows</t>
  </si>
  <si>
    <t>x-IBM1097</t>
  </si>
  <si>
    <t>Cp1097</t>
  </si>
  <si>
    <t>ibm1097 ibm-1097 1097 cp1097</t>
  </si>
  <si>
    <t>IBM Iran (Farsi)/Persian</t>
  </si>
  <si>
    <t>x-IBM1098</t>
  </si>
  <si>
    <t>Cp1098</t>
  </si>
  <si>
    <t>ibm-1098 1098 cp1098 ibm1098</t>
  </si>
  <si>
    <t>IBM Iran (Farsi)/Persian (PC)</t>
  </si>
  <si>
    <t>x-IBM1112</t>
  </si>
  <si>
    <t>Cp1112</t>
  </si>
  <si>
    <t>ibm1112 ibm-1112 1112 cp1112</t>
  </si>
  <si>
    <t>IBM Latvia, Lithuania</t>
  </si>
  <si>
    <t>x-IBM1122</t>
  </si>
  <si>
    <t>Cp1122</t>
  </si>
  <si>
    <t>cp1122 ibm1122 ibm-1122 1122</t>
  </si>
  <si>
    <t>IBM Estonia</t>
  </si>
  <si>
    <t>x-IBM1123</t>
  </si>
  <si>
    <t>Cp1123</t>
  </si>
  <si>
    <t>ibm1123 ibm-1123 1123 cp1123</t>
  </si>
  <si>
    <t>IBM Ukraine</t>
  </si>
  <si>
    <t>x-IBM1124</t>
  </si>
  <si>
    <t>Cp1124</t>
  </si>
  <si>
    <t>ibm-1124 1124 cp1124 ibm1124</t>
  </si>
  <si>
    <t>IBM AIX Ukraine</t>
  </si>
  <si>
    <t>x-IBM1166</t>
  </si>
  <si>
    <t>Cp1166</t>
  </si>
  <si>
    <t>cp1166 ibm1166 ibm-1166 1166</t>
  </si>
  <si>
    <t>IBM Cyrillic Multilingual with euro for Kazakhstan</t>
  </si>
  <si>
    <t>x-IBM1364</t>
  </si>
  <si>
    <t>Cp1364</t>
  </si>
  <si>
    <t>cp1364 ibm1364 ibm-1364 1364</t>
  </si>
  <si>
    <t>IBM EBCDIC KS X 1005-1</t>
  </si>
  <si>
    <t>x-IBM1381</t>
  </si>
  <si>
    <t>Cp1381</t>
  </si>
  <si>
    <t>cp1381 ibm-1381 1381 ibm1381</t>
  </si>
  <si>
    <t>IBM OS/2, DOS People's Republic of China (PRC)</t>
  </si>
  <si>
    <t>x-IBM1383</t>
  </si>
  <si>
    <t>Cp1383</t>
  </si>
  <si>
    <t>ibm1383 ibm-1383 1383 cp1383</t>
  </si>
  <si>
    <t>IBM AIX People's Republic of China (PRC)</t>
  </si>
  <si>
    <t>x-IBM300</t>
  </si>
  <si>
    <t>Cp300</t>
  </si>
  <si>
    <t>cp300 ibm300 300 ibm-300</t>
  </si>
  <si>
    <t>IBM Japanese Latin Host Double-Byte</t>
  </si>
  <si>
    <t>x-IBM33722</t>
  </si>
  <si>
    <t>Cp33722</t>
  </si>
  <si>
    <t>33722 ibm-33722 cp33722 ibm33722 ibm-5050 ibm-33722_vascii_vpua</t>
  </si>
  <si>
    <t>IBM-eucJP - Japanese (superset of 5050)</t>
  </si>
  <si>
    <t>x-IBM833</t>
  </si>
  <si>
    <t>Cp833</t>
  </si>
  <si>
    <t>ibm833 cp833 ibm-833</t>
  </si>
  <si>
    <t>IBM Korean Host Extended SBCS</t>
  </si>
  <si>
    <t>x-IBM834</t>
  </si>
  <si>
    <t>Cp834</t>
  </si>
  <si>
    <t>ibm834 834 cp834 ibm-834</t>
  </si>
  <si>
    <t>IBM EBCDIC DBCS-only Korean</t>
  </si>
  <si>
    <t>x-IBM856</t>
  </si>
  <si>
    <t>Cp856</t>
  </si>
  <si>
    <t>ibm856 856 cp856 ibm-856</t>
  </si>
  <si>
    <t>x-IBM875</t>
  </si>
  <si>
    <t>Cp875</t>
  </si>
  <si>
    <t>ibm-875 ibm875 875 cp875</t>
  </si>
  <si>
    <t>IBM Greek</t>
  </si>
  <si>
    <t>x-IBM921</t>
  </si>
  <si>
    <t>Cp921</t>
  </si>
  <si>
    <t>ibm921 921 ibm-921 cp921</t>
  </si>
  <si>
    <t>IBM Latvia, Lithuania (AIX, DOS)</t>
  </si>
  <si>
    <t>x-IBM922</t>
  </si>
  <si>
    <t>Cp922</t>
  </si>
  <si>
    <t>ibm922 922 cp922 ibm-922</t>
  </si>
  <si>
    <t>IBM Estonia (AIX, DOS)</t>
  </si>
  <si>
    <t>x-IBM930</t>
  </si>
  <si>
    <t>Cp930</t>
  </si>
  <si>
    <t>ibm-930 ibm930 930 cp930</t>
  </si>
  <si>
    <t>Japanese Katakana-Kanji mixed with 4370 UDC, superset of 5026</t>
  </si>
  <si>
    <t>x-IBM933</t>
  </si>
  <si>
    <t>Cp933</t>
  </si>
  <si>
    <t>ibm933 933 cp933 ibm-933</t>
  </si>
  <si>
    <t>Korean Mixed with 1880 UDC, superset of 5029</t>
  </si>
  <si>
    <t>x-IBM935</t>
  </si>
  <si>
    <t>Cp935</t>
  </si>
  <si>
    <t>cp935 ibm935 935 ibm-935</t>
  </si>
  <si>
    <t>Simplified Chinese Host mixed with 1880 UDC, superset of 5031</t>
  </si>
  <si>
    <t>x-IBM937</t>
  </si>
  <si>
    <t>Cp937</t>
  </si>
  <si>
    <t>ibm-937 ibm937 937 cp937</t>
  </si>
  <si>
    <t>Traditional Chinese Host miexed with 6204 UDC, superset of 5033</t>
  </si>
  <si>
    <t>x-IBM939</t>
  </si>
  <si>
    <t>Cp939</t>
  </si>
  <si>
    <t>ibm-939 cp939 ibm939 939</t>
  </si>
  <si>
    <t>Japanese Latin Kanji mixed with 4370 UDC, superset of 5035</t>
  </si>
  <si>
    <t>x-IBM942</t>
  </si>
  <si>
    <t>Cp942</t>
  </si>
  <si>
    <t>ibm-942 cp942 ibm942 942</t>
  </si>
  <si>
    <t>IBM OS/2 Japanese, superset of Cp932</t>
  </si>
  <si>
    <t>x-IBM942C</t>
  </si>
  <si>
    <t>Cp942C</t>
  </si>
  <si>
    <t>ibm942C cp942C ibm-942C 942C</t>
  </si>
  <si>
    <t>Variant of Cp942</t>
  </si>
  <si>
    <t>x-IBM943</t>
  </si>
  <si>
    <t>Cp943</t>
  </si>
  <si>
    <t>ibm943 943 ibm-943 cp943</t>
  </si>
  <si>
    <t>IBM OS/2 Japanese, superset of Cp932 and Shift-JIS</t>
  </si>
  <si>
    <t>x-IBM943C</t>
  </si>
  <si>
    <t>Cp943C</t>
  </si>
  <si>
    <t>943C cp943C ibm943C ibm-943C</t>
  </si>
  <si>
    <t>Variant of Cp943</t>
  </si>
  <si>
    <t>x-IBM948</t>
  </si>
  <si>
    <t>Cp948</t>
  </si>
  <si>
    <t>ibm-948 ibm948 948 cp948</t>
  </si>
  <si>
    <t>OS/2 Chinese (Taiwan) superset of 938</t>
  </si>
  <si>
    <t>x-IBM949</t>
  </si>
  <si>
    <t>Cp949</t>
  </si>
  <si>
    <t>ibm-949 ibm949 949 cp949</t>
  </si>
  <si>
    <t>PC Korean</t>
  </si>
  <si>
    <t>x-IBM949C</t>
  </si>
  <si>
    <t>Cp949C</t>
  </si>
  <si>
    <t>ibm949C ibm-949C cp949C 949C</t>
  </si>
  <si>
    <t>Variant of Cp949</t>
  </si>
  <si>
    <t>x-IBM950</t>
  </si>
  <si>
    <t>Cp950</t>
  </si>
  <si>
    <t>cp950 ibm950 950 ibm-950</t>
  </si>
  <si>
    <t>PC Chinese (Hong Kong, Taiwan)</t>
  </si>
  <si>
    <t>x-IBM964</t>
  </si>
  <si>
    <t>Cp964</t>
  </si>
  <si>
    <t>ibm-964 cp964 ibm964 964</t>
  </si>
  <si>
    <t>AIX Chinese (Taiwan)</t>
  </si>
  <si>
    <t>x-IBM970</t>
  </si>
  <si>
    <t>Cp970</t>
  </si>
  <si>
    <t>ibm970 ibm-eucKR 970 cp970 ibm-970</t>
  </si>
  <si>
    <t>AIX Korean</t>
  </si>
  <si>
    <t>x-ISCII91</t>
  </si>
  <si>
    <t>ISCII91</t>
  </si>
  <si>
    <t>ISCII91 iso-ir-153 iscii ST_SEV_358-88 csISO153GOST1976874</t>
  </si>
  <si>
    <t>ISCII91 encoding of Indic scripts</t>
  </si>
  <si>
    <t>x-ISO2022-CN-CNS</t>
  </si>
  <si>
    <t>ISO2022_CN_CNS</t>
  </si>
  <si>
    <t>CNS11643 in ISO 2022 CN form, Traditional Chinese (conversion from Unicode only)</t>
  </si>
  <si>
    <t>x-ISO2022-CN-GB</t>
  </si>
  <si>
    <t>ISO2022_CN_GB</t>
  </si>
  <si>
    <t>GB2312 in ISO 2022 CN form, Simplified Chinese (conversion from Unicode only)</t>
  </si>
  <si>
    <t>x-iso-8859-11</t>
  </si>
  <si>
    <t>iso-8859-11 iso8859_11</t>
  </si>
  <si>
    <t>Latin/Thai Alphabet</t>
  </si>
  <si>
    <t>x-JIS0208</t>
  </si>
  <si>
    <t>JIS0208 JIS_C6226-1983 iso-ir-87 x0208 JIS_X0208-1983 csISO87JISX0208</t>
  </si>
  <si>
    <t>JIS X 0208</t>
  </si>
  <si>
    <t>x-JISAutoDetect</t>
  </si>
  <si>
    <t>JISAutoDetect</t>
  </si>
  <si>
    <t>Detects and converts from Shift-JIS, EUC-JP, ISO 2022 JP (conversion to Unicode only)</t>
  </si>
  <si>
    <t>x-Johab</t>
  </si>
  <si>
    <t>ms1361 ksc5601_1992 johab ksc5601-1992</t>
  </si>
  <si>
    <t>Korean, Johab character set</t>
  </si>
  <si>
    <t>x-MacArabic</t>
  </si>
  <si>
    <t>MacArabic</t>
  </si>
  <si>
    <t>Macintosh Arabic</t>
  </si>
  <si>
    <t>x-MacCentralEurope</t>
  </si>
  <si>
    <t>MacCentralEurope</t>
  </si>
  <si>
    <t>Macintosh Latin-2</t>
  </si>
  <si>
    <t>x-MacCroatian</t>
  </si>
  <si>
    <t>MacCroatian</t>
  </si>
  <si>
    <t>Macintosh Croatian</t>
  </si>
  <si>
    <t>x-MacCyrillic</t>
  </si>
  <si>
    <t>MacCyrillic</t>
  </si>
  <si>
    <t>Macintosh Cyrillic</t>
  </si>
  <si>
    <t>x-MacDingbat</t>
  </si>
  <si>
    <t>MacDingbat</t>
  </si>
  <si>
    <t>Macintosh Dingbat</t>
  </si>
  <si>
    <t>x-MacGreek</t>
  </si>
  <si>
    <t>MacGreek</t>
  </si>
  <si>
    <t>Macintosh Greek</t>
  </si>
  <si>
    <t>x-MacHebrew</t>
  </si>
  <si>
    <t>MacHebrew</t>
  </si>
  <si>
    <t>Macintosh Hebrew</t>
  </si>
  <si>
    <t>x-MacIceland</t>
  </si>
  <si>
    <t>MacIceland</t>
  </si>
  <si>
    <t>Macintosh Iceland</t>
  </si>
  <si>
    <t>x-MacRoman</t>
  </si>
  <si>
    <t>MacRoman</t>
  </si>
  <si>
    <t>Macintosh Roman</t>
  </si>
  <si>
    <t>x-MacRomania</t>
  </si>
  <si>
    <t>MacRomania</t>
  </si>
  <si>
    <t>Macintosh Romania</t>
  </si>
  <si>
    <t>x-MacSymbol</t>
  </si>
  <si>
    <t>MacSymbol</t>
  </si>
  <si>
    <t>Macintosh Symbol</t>
  </si>
  <si>
    <t>x-MacThai</t>
  </si>
  <si>
    <t>MacThai</t>
  </si>
  <si>
    <t>Macintosh Thai</t>
  </si>
  <si>
    <t>x-MacTurkish</t>
  </si>
  <si>
    <t>MacTurkish</t>
  </si>
  <si>
    <t>Macintosh Turkish</t>
  </si>
  <si>
    <t>x-MacUkraine</t>
  </si>
  <si>
    <t>MacUkraine</t>
  </si>
  <si>
    <t>Macintosh Ukraine</t>
  </si>
  <si>
    <t>x-MS932_0213</t>
  </si>
  <si>
    <t>x-MS950-HKSCS MS950_HKSCS</t>
  </si>
  <si>
    <t>Shift_JISX0213 Windows MS932 Variant</t>
  </si>
  <si>
    <t>x-MS950-HKSCS</t>
  </si>
  <si>
    <t>MS950_HKSCS</t>
  </si>
  <si>
    <t>Windows Traditional Chinese with Hong Kong extensions</t>
  </si>
  <si>
    <t>x-MS950-HKSCS-XP</t>
  </si>
  <si>
    <t>x-mswin-936 MS936</t>
  </si>
  <si>
    <t>MS950_HKSCS_XP</t>
  </si>
  <si>
    <t>HKSCS Windows XP Variant</t>
  </si>
  <si>
    <t>x-mswin-936</t>
  </si>
  <si>
    <t>MS936</t>
  </si>
  <si>
    <t>ms936 ms_936</t>
  </si>
  <si>
    <t>Windows Simplified Chinese</t>
  </si>
  <si>
    <t>x-PCK</t>
  </si>
  <si>
    <t>PCK</t>
  </si>
  <si>
    <t>pck</t>
  </si>
  <si>
    <t>Solaris version of Shift_JIS</t>
  </si>
  <si>
    <t>x-SJIS_0213</t>
  </si>
  <si>
    <t>Shift_JISX0213</t>
  </si>
  <si>
    <t>x-windows-50220</t>
  </si>
  <si>
    <t>Cp50220</t>
  </si>
  <si>
    <t>cp50220 ms50220</t>
  </si>
  <si>
    <t>Windows Codepage 50220 (7-bit implementation)</t>
  </si>
  <si>
    <t>x-windows-50221</t>
  </si>
  <si>
    <t>Cp50221</t>
  </si>
  <si>
    <t>cp50221 ms50221</t>
  </si>
  <si>
    <t>Windows Codepage 50221 (7-bit implementation)</t>
  </si>
  <si>
    <t>x-windows-874</t>
  </si>
  <si>
    <t>MS874</t>
  </si>
  <si>
    <t>ms-874 ms874 windows-874</t>
  </si>
  <si>
    <t>Windows Thai</t>
  </si>
  <si>
    <t>x-windows-949</t>
  </si>
  <si>
    <t>MS949</t>
  </si>
  <si>
    <t>windows949 ms949 windows-949 ms_949</t>
  </si>
  <si>
    <t>Windows Korean</t>
  </si>
  <si>
    <t>x-windows-950</t>
  </si>
  <si>
    <t>MS950</t>
  </si>
  <si>
    <t>ms950 windows-950</t>
  </si>
  <si>
    <t>Windows Traditional Chinese</t>
  </si>
  <si>
    <t>x-windows-iso2022jp</t>
  </si>
  <si>
    <t>windows-iso2022jp</t>
  </si>
  <si>
    <t>Variant ISO-2022-JP (MS932 based)</t>
  </si>
  <si>
    <t>-</t>
  </si>
  <si>
    <t>_</t>
  </si>
  <si>
    <t xml:space="preserve"> </t>
  </si>
  <si>
    <t>Uppercase</t>
  </si>
  <si>
    <t>Replace</t>
  </si>
  <si>
    <t>Concat</t>
  </si>
  <si>
    <t>Matched</t>
  </si>
  <si>
    <t>NoEmpty</t>
  </si>
  <si>
    <t>Lookup Text</t>
  </si>
  <si>
    <t>Lookup number</t>
  </si>
  <si>
    <t>Aggregate</t>
  </si>
  <si>
    <t>Override</t>
  </si>
  <si>
    <t>Windows page code</t>
  </si>
  <si>
    <t>Java NIO name</t>
  </si>
  <si>
    <t>Code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</si>
</sst>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16CE-29DB-4AFB-84C6-1754E298FCE5}">
  <dimension ref="A1:M154"/>
  <sheetViews>
    <sheetView zoomScale="85" zoomScaleNormal="85" workbookViewId="0">
      <selection sqref="A1:M1048576"/>
    </sheetView>
  </sheetViews>
  <sheetFormatPr baseColWidth="10" defaultRowHeight="15" x14ac:dyDescent="0.25"/>
  <cols>
    <col min="1" max="1" width="83.5703125" bestFit="1" customWidth="1"/>
    <col min="2" max="2" width="24.7109375" bestFit="1" customWidth="1"/>
    <col min="3" max="3" width="52.5703125" bestFit="1" customWidth="1"/>
    <col min="4" max="4" width="26.85546875" bestFit="1" customWidth="1"/>
    <col min="5" max="8" width="25.28515625" bestFit="1" customWidth="1"/>
    <col min="9" max="9" width="19.42578125" bestFit="1" customWidth="1"/>
    <col min="10" max="10" width="16.7109375" bestFit="1" customWidth="1"/>
    <col min="11" max="11" width="19.42578125" bestFit="1" customWidth="1"/>
    <col min="12" max="12" width="14.5703125" bestFit="1" customWidth="1"/>
    <col min="13" max="13" width="19.42578125" bestFit="1" customWidth="1"/>
  </cols>
  <sheetData>
    <row r="1" spans="1:13" x14ac:dyDescent="0.25">
      <c r="A1" t="s">
        <v>293</v>
      </c>
      <c r="D1" s="6" t="s">
        <v>903</v>
      </c>
      <c r="E1" s="6"/>
      <c r="F1" s="6"/>
      <c r="G1" s="6"/>
      <c r="H1" s="5"/>
    </row>
    <row r="2" spans="1:13" ht="30" x14ac:dyDescent="0.25">
      <c r="A2" s="9" t="s">
        <v>913</v>
      </c>
      <c r="B2" s="9" t="s">
        <v>0</v>
      </c>
      <c r="C2" s="9" t="s">
        <v>1</v>
      </c>
      <c r="D2" s="9" t="s">
        <v>902</v>
      </c>
      <c r="E2" s="9" t="s">
        <v>899</v>
      </c>
      <c r="F2" s="9" t="s">
        <v>900</v>
      </c>
      <c r="G2" s="9" t="s">
        <v>901</v>
      </c>
      <c r="H2" s="9" t="s">
        <v>906</v>
      </c>
      <c r="I2" s="9" t="s">
        <v>907</v>
      </c>
      <c r="J2" s="9" t="s">
        <v>908</v>
      </c>
      <c r="K2" s="9" t="s">
        <v>909</v>
      </c>
      <c r="L2" s="9" t="s">
        <v>910</v>
      </c>
      <c r="M2" s="9" t="s">
        <v>909</v>
      </c>
    </row>
    <row r="3" spans="1:13" x14ac:dyDescent="0.25">
      <c r="A3" s="1">
        <v>37</v>
      </c>
      <c r="B3" s="1" t="s">
        <v>2</v>
      </c>
      <c r="C3" s="1" t="s">
        <v>3</v>
      </c>
      <c r="D3" t="str">
        <f>UPPER(B3)</f>
        <v>IBM037</v>
      </c>
      <c r="E3" t="str">
        <f>SUBSTITUTE(D3,E$2,"")</f>
        <v>IBM037</v>
      </c>
      <c r="F3" t="str">
        <f t="shared" ref="F3:G3" si="0">SUBSTITUTE(E3,F$2,"")</f>
        <v>IBM037</v>
      </c>
      <c r="G3" t="str">
        <f t="shared" si="0"/>
        <v>IBM037</v>
      </c>
      <c r="H3" t="str">
        <f>IF(G3="","%NONE%",G3)</f>
        <v>IBM037</v>
      </c>
      <c r="I3" t="str">
        <f>VLOOKUP("*"&amp;H3&amp;"*",Java8!I:J,2,FALSE)</f>
        <v>IBM037</v>
      </c>
      <c r="J3" t="str">
        <f>VLOOKUP("*"&amp;A3&amp;"*",Java8!I:J,2,FALSE)</f>
        <v>IBM01140</v>
      </c>
      <c r="K3" t="str">
        <f>IF(ISNA(I3),J3,I3)</f>
        <v>IBM037</v>
      </c>
      <c r="M3" t="str">
        <f>IF(ISNA(K3),L3,K3)</f>
        <v>IBM037</v>
      </c>
    </row>
    <row r="4" spans="1:13" x14ac:dyDescent="0.25">
      <c r="A4" s="1">
        <v>437</v>
      </c>
      <c r="B4" s="1" t="s">
        <v>4</v>
      </c>
      <c r="C4" s="1" t="s">
        <v>5</v>
      </c>
      <c r="D4" t="str">
        <f t="shared" ref="D4:D67" si="1">UPPER(B4)</f>
        <v>IBM437</v>
      </c>
      <c r="E4" t="str">
        <f t="shared" ref="E4:G4" si="2">SUBSTITUTE(D4,E$2,"")</f>
        <v>IBM437</v>
      </c>
      <c r="F4" t="str">
        <f t="shared" si="2"/>
        <v>IBM437</v>
      </c>
      <c r="G4" t="str">
        <f t="shared" si="2"/>
        <v>IBM437</v>
      </c>
      <c r="H4" t="str">
        <f t="shared" ref="H4:H67" si="3">IF(G4="","%NONE%",G4)</f>
        <v>IBM437</v>
      </c>
      <c r="I4" t="str">
        <f>VLOOKUP("*"&amp;H4&amp;"*",Java8!I:J,2,FALSE)</f>
        <v>IBM437</v>
      </c>
      <c r="J4" t="str">
        <f>VLOOKUP("*"&amp;A4&amp;"*",Java8!I:J,2,FALSE)</f>
        <v>IBM437</v>
      </c>
      <c r="K4" t="str">
        <f t="shared" ref="K4:K67" si="4">IF(ISNA(I4),J4,I4)</f>
        <v>IBM437</v>
      </c>
      <c r="M4" t="str">
        <f t="shared" ref="M4:M67" si="5">IF(ISNA(K4),L4,K4)</f>
        <v>IBM437</v>
      </c>
    </row>
    <row r="5" spans="1:13" x14ac:dyDescent="0.25">
      <c r="A5" s="1">
        <v>500</v>
      </c>
      <c r="B5" s="1" t="s">
        <v>6</v>
      </c>
      <c r="C5" s="1" t="s">
        <v>7</v>
      </c>
      <c r="D5" t="str">
        <f t="shared" si="1"/>
        <v>IBM500</v>
      </c>
      <c r="E5" t="str">
        <f t="shared" ref="E5:G5" si="6">SUBSTITUTE(D5,E$2,"")</f>
        <v>IBM500</v>
      </c>
      <c r="F5" t="str">
        <f t="shared" si="6"/>
        <v>IBM500</v>
      </c>
      <c r="G5" t="str">
        <f t="shared" si="6"/>
        <v>IBM500</v>
      </c>
      <c r="H5" t="str">
        <f t="shared" si="3"/>
        <v>IBM500</v>
      </c>
      <c r="I5" t="str">
        <f>VLOOKUP("*"&amp;H5&amp;"*",Java8!I:J,2,FALSE)</f>
        <v>IBM500</v>
      </c>
      <c r="J5" t="str">
        <f>VLOOKUP("*"&amp;A5&amp;"*",Java8!I:J,2,FALSE)</f>
        <v>IBM01148</v>
      </c>
      <c r="K5" t="str">
        <f t="shared" si="4"/>
        <v>IBM500</v>
      </c>
      <c r="M5" t="str">
        <f t="shared" si="5"/>
        <v>IBM500</v>
      </c>
    </row>
    <row r="6" spans="1:13" x14ac:dyDescent="0.25">
      <c r="A6" s="1">
        <v>708</v>
      </c>
      <c r="B6" s="1" t="s">
        <v>8</v>
      </c>
      <c r="C6" s="1" t="s">
        <v>9</v>
      </c>
      <c r="D6" t="str">
        <f t="shared" si="1"/>
        <v>ASMO-708</v>
      </c>
      <c r="E6" t="str">
        <f t="shared" ref="E6:G6" si="7">SUBSTITUTE(D6,E$2,"")</f>
        <v>ASMO708</v>
      </c>
      <c r="F6" t="str">
        <f t="shared" si="7"/>
        <v>ASMO708</v>
      </c>
      <c r="G6" t="str">
        <f t="shared" si="7"/>
        <v>ASMO708</v>
      </c>
      <c r="H6" t="str">
        <f t="shared" si="3"/>
        <v>ASMO708</v>
      </c>
      <c r="I6" t="str">
        <f>VLOOKUP("*"&amp;H6&amp;"*",Java8!I:J,2,FALSE)</f>
        <v>ISO-8859-6</v>
      </c>
      <c r="J6" t="str">
        <f>VLOOKUP("*"&amp;A6&amp;"*",Java8!I:J,2,FALSE)</f>
        <v>IBM870</v>
      </c>
      <c r="K6" t="str">
        <f t="shared" si="4"/>
        <v>ISO-8859-6</v>
      </c>
      <c r="M6" t="str">
        <f t="shared" si="5"/>
        <v>ISO-8859-6</v>
      </c>
    </row>
    <row r="7" spans="1:13" x14ac:dyDescent="0.25">
      <c r="A7" s="1">
        <v>709</v>
      </c>
      <c r="B7" s="1"/>
      <c r="C7" s="1" t="s">
        <v>10</v>
      </c>
      <c r="D7" t="str">
        <f t="shared" si="1"/>
        <v/>
      </c>
      <c r="E7" t="str">
        <f t="shared" ref="E7:G7" si="8">SUBSTITUTE(D7,E$2,"")</f>
        <v/>
      </c>
      <c r="F7" t="str">
        <f t="shared" si="8"/>
        <v/>
      </c>
      <c r="G7" t="str">
        <f t="shared" si="8"/>
        <v/>
      </c>
      <c r="H7" t="str">
        <f t="shared" si="3"/>
        <v>%NONE%</v>
      </c>
      <c r="I7" t="e">
        <f>VLOOKUP("*"&amp;H7&amp;"*",Java8!I:J,2,FALSE)</f>
        <v>#N/A</v>
      </c>
      <c r="J7" t="e">
        <f>VLOOKUP("*"&amp;A7&amp;"*",Java8!I:J,2,FALSE)</f>
        <v>#N/A</v>
      </c>
      <c r="K7" t="e">
        <f t="shared" si="4"/>
        <v>#N/A</v>
      </c>
      <c r="M7">
        <f t="shared" si="5"/>
        <v>0</v>
      </c>
    </row>
    <row r="8" spans="1:13" x14ac:dyDescent="0.25">
      <c r="A8" s="1">
        <v>710</v>
      </c>
      <c r="B8" s="1"/>
      <c r="C8" s="1" t="s">
        <v>11</v>
      </c>
      <c r="D8" t="str">
        <f t="shared" si="1"/>
        <v/>
      </c>
      <c r="E8" t="str">
        <f t="shared" ref="E8:G8" si="9">SUBSTITUTE(D8,E$2,"")</f>
        <v/>
      </c>
      <c r="F8" t="str">
        <f t="shared" si="9"/>
        <v/>
      </c>
      <c r="G8" t="str">
        <f t="shared" si="9"/>
        <v/>
      </c>
      <c r="H8" t="str">
        <f t="shared" si="3"/>
        <v>%NONE%</v>
      </c>
      <c r="I8" t="e">
        <f>VLOOKUP("*"&amp;H8&amp;"*",Java8!I:J,2,FALSE)</f>
        <v>#N/A</v>
      </c>
      <c r="J8" t="str">
        <f>VLOOKUP("*"&amp;A8&amp;"*",Java8!I:J,2,FALSE)</f>
        <v>IBM1047</v>
      </c>
      <c r="K8" t="str">
        <f t="shared" si="4"/>
        <v>IBM1047</v>
      </c>
      <c r="M8" t="str">
        <f t="shared" si="5"/>
        <v>IBM1047</v>
      </c>
    </row>
    <row r="9" spans="1:13" x14ac:dyDescent="0.25">
      <c r="A9" s="1">
        <v>720</v>
      </c>
      <c r="B9" s="1" t="s">
        <v>12</v>
      </c>
      <c r="C9" s="1" t="s">
        <v>13</v>
      </c>
      <c r="D9" t="str">
        <f t="shared" si="1"/>
        <v>DOS-720</v>
      </c>
      <c r="E9" t="str">
        <f t="shared" ref="E9:G9" si="10">SUBSTITUTE(D9,E$2,"")</f>
        <v>DOS720</v>
      </c>
      <c r="F9" t="str">
        <f t="shared" si="10"/>
        <v>DOS720</v>
      </c>
      <c r="G9" t="str">
        <f t="shared" si="10"/>
        <v>DOS720</v>
      </c>
      <c r="H9" t="str">
        <f t="shared" si="3"/>
        <v>DOS720</v>
      </c>
      <c r="I9" t="e">
        <f>VLOOKUP("*"&amp;H9&amp;"*",Java8!I:J,2,FALSE)</f>
        <v>#N/A</v>
      </c>
      <c r="J9" t="e">
        <f>VLOOKUP("*"&amp;A9&amp;"*",Java8!I:J,2,FALSE)</f>
        <v>#N/A</v>
      </c>
      <c r="K9" t="e">
        <f t="shared" si="4"/>
        <v>#N/A</v>
      </c>
      <c r="M9">
        <f t="shared" si="5"/>
        <v>0</v>
      </c>
    </row>
    <row r="10" spans="1:13" x14ac:dyDescent="0.25">
      <c r="A10" s="1">
        <v>737</v>
      </c>
      <c r="B10" s="1" t="s">
        <v>14</v>
      </c>
      <c r="C10" s="1" t="s">
        <v>15</v>
      </c>
      <c r="D10" t="str">
        <f t="shared" si="1"/>
        <v>IBM737</v>
      </c>
      <c r="E10" t="str">
        <f t="shared" ref="E10:G10" si="11">SUBSTITUTE(D10,E$2,"")</f>
        <v>IBM737</v>
      </c>
      <c r="F10" t="str">
        <f t="shared" si="11"/>
        <v>IBM737</v>
      </c>
      <c r="G10" t="str">
        <f t="shared" si="11"/>
        <v>IBM737</v>
      </c>
      <c r="H10" t="str">
        <f t="shared" si="3"/>
        <v>IBM737</v>
      </c>
      <c r="I10" t="str">
        <f>VLOOKUP("*"&amp;H10&amp;"*",Java8!I:J,2,FALSE)</f>
        <v>x-IBM737</v>
      </c>
      <c r="J10" t="str">
        <f>VLOOKUP("*"&amp;A10&amp;"*",Java8!I:J,2,FALSE)</f>
        <v>x-IBM737</v>
      </c>
      <c r="K10" t="str">
        <f t="shared" si="4"/>
        <v>x-IBM737</v>
      </c>
      <c r="M10" t="str">
        <f t="shared" si="5"/>
        <v>x-IBM737</v>
      </c>
    </row>
    <row r="11" spans="1:13" x14ac:dyDescent="0.25">
      <c r="A11" s="1">
        <v>775</v>
      </c>
      <c r="B11" s="1" t="s">
        <v>16</v>
      </c>
      <c r="C11" s="1" t="s">
        <v>17</v>
      </c>
      <c r="D11" t="str">
        <f t="shared" si="1"/>
        <v>IBM775</v>
      </c>
      <c r="E11" t="str">
        <f t="shared" ref="E11:G11" si="12">SUBSTITUTE(D11,E$2,"")</f>
        <v>IBM775</v>
      </c>
      <c r="F11" t="str">
        <f t="shared" si="12"/>
        <v>IBM775</v>
      </c>
      <c r="G11" t="str">
        <f t="shared" si="12"/>
        <v>IBM775</v>
      </c>
      <c r="H11" t="str">
        <f t="shared" si="3"/>
        <v>IBM775</v>
      </c>
      <c r="I11" t="str">
        <f>VLOOKUP("*"&amp;H11&amp;"*",Java8!I:J,2,FALSE)</f>
        <v>IBM775</v>
      </c>
      <c r="J11" t="str">
        <f>VLOOKUP("*"&amp;A11&amp;"*",Java8!I:J,2,FALSE)</f>
        <v>IBM775</v>
      </c>
      <c r="K11" t="str">
        <f t="shared" si="4"/>
        <v>IBM775</v>
      </c>
      <c r="M11" t="str">
        <f t="shared" si="5"/>
        <v>IBM775</v>
      </c>
    </row>
    <row r="12" spans="1:13" x14ac:dyDescent="0.25">
      <c r="A12" s="1">
        <v>850</v>
      </c>
      <c r="B12" s="1" t="s">
        <v>18</v>
      </c>
      <c r="C12" s="1" t="s">
        <v>19</v>
      </c>
      <c r="D12" t="str">
        <f t="shared" si="1"/>
        <v>IBM850</v>
      </c>
      <c r="E12" t="str">
        <f t="shared" ref="E12:G12" si="13">SUBSTITUTE(D12,E$2,"")</f>
        <v>IBM850</v>
      </c>
      <c r="F12" t="str">
        <f t="shared" si="13"/>
        <v>IBM850</v>
      </c>
      <c r="G12" t="str">
        <f t="shared" si="13"/>
        <v>IBM850</v>
      </c>
      <c r="H12" t="str">
        <f t="shared" si="3"/>
        <v>IBM850</v>
      </c>
      <c r="I12" t="str">
        <f>VLOOKUP("*"&amp;H12&amp;"*",Java8!I:J,2,FALSE)</f>
        <v>IBM850</v>
      </c>
      <c r="J12" t="str">
        <f>VLOOKUP("*"&amp;A12&amp;"*",Java8!I:J,2,FALSE)</f>
        <v>IBM00858</v>
      </c>
      <c r="K12" t="str">
        <f t="shared" si="4"/>
        <v>IBM850</v>
      </c>
      <c r="M12" t="str">
        <f t="shared" si="5"/>
        <v>IBM850</v>
      </c>
    </row>
    <row r="13" spans="1:13" x14ac:dyDescent="0.25">
      <c r="A13" s="1">
        <v>852</v>
      </c>
      <c r="B13" s="1" t="s">
        <v>20</v>
      </c>
      <c r="C13" s="1" t="s">
        <v>21</v>
      </c>
      <c r="D13" t="str">
        <f t="shared" si="1"/>
        <v>IBM852</v>
      </c>
      <c r="E13" t="str">
        <f t="shared" ref="E13:G13" si="14">SUBSTITUTE(D13,E$2,"")</f>
        <v>IBM852</v>
      </c>
      <c r="F13" t="str">
        <f t="shared" si="14"/>
        <v>IBM852</v>
      </c>
      <c r="G13" t="str">
        <f t="shared" si="14"/>
        <v>IBM852</v>
      </c>
      <c r="H13" t="str">
        <f t="shared" si="3"/>
        <v>IBM852</v>
      </c>
      <c r="I13" t="str">
        <f>VLOOKUP("*"&amp;H13&amp;"*",Java8!I:J,2,FALSE)</f>
        <v>IBM852</v>
      </c>
      <c r="J13" t="str">
        <f>VLOOKUP("*"&amp;A13&amp;"*",Java8!I:J,2,FALSE)</f>
        <v>IBM285</v>
      </c>
      <c r="K13" t="str">
        <f t="shared" si="4"/>
        <v>IBM852</v>
      </c>
      <c r="M13" t="str">
        <f t="shared" si="5"/>
        <v>IBM852</v>
      </c>
    </row>
    <row r="14" spans="1:13" x14ac:dyDescent="0.25">
      <c r="A14" s="1">
        <v>855</v>
      </c>
      <c r="B14" s="1" t="s">
        <v>22</v>
      </c>
      <c r="C14" s="1" t="s">
        <v>23</v>
      </c>
      <c r="D14" t="str">
        <f t="shared" si="1"/>
        <v>IBM855</v>
      </c>
      <c r="E14" t="str">
        <f t="shared" ref="E14:G14" si="15">SUBSTITUTE(D14,E$2,"")</f>
        <v>IBM855</v>
      </c>
      <c r="F14" t="str">
        <f t="shared" si="15"/>
        <v>IBM855</v>
      </c>
      <c r="G14" t="str">
        <f t="shared" si="15"/>
        <v>IBM855</v>
      </c>
      <c r="H14" t="str">
        <f t="shared" si="3"/>
        <v>IBM855</v>
      </c>
      <c r="I14" t="str">
        <f>VLOOKUP("*"&amp;H14&amp;"*",Java8!I:J,2,FALSE)</f>
        <v>IBM855</v>
      </c>
      <c r="J14" t="str">
        <f>VLOOKUP("*"&amp;A14&amp;"*",Java8!I:J,2,FALSE)</f>
        <v>IBM855</v>
      </c>
      <c r="K14" t="str">
        <f t="shared" si="4"/>
        <v>IBM855</v>
      </c>
      <c r="M14" t="str">
        <f t="shared" si="5"/>
        <v>IBM855</v>
      </c>
    </row>
    <row r="15" spans="1:13" x14ac:dyDescent="0.25">
      <c r="A15" s="1">
        <v>857</v>
      </c>
      <c r="B15" s="1" t="s">
        <v>24</v>
      </c>
      <c r="C15" s="1" t="s">
        <v>25</v>
      </c>
      <c r="D15" t="str">
        <f t="shared" si="1"/>
        <v>IBM857</v>
      </c>
      <c r="E15" t="str">
        <f t="shared" ref="E15:G15" si="16">SUBSTITUTE(D15,E$2,"")</f>
        <v>IBM857</v>
      </c>
      <c r="F15" t="str">
        <f t="shared" si="16"/>
        <v>IBM857</v>
      </c>
      <c r="G15" t="str">
        <f t="shared" si="16"/>
        <v>IBM857</v>
      </c>
      <c r="H15" t="str">
        <f t="shared" si="3"/>
        <v>IBM857</v>
      </c>
      <c r="I15" t="str">
        <f>VLOOKUP("*"&amp;H15&amp;"*",Java8!I:J,2,FALSE)</f>
        <v>IBM857</v>
      </c>
      <c r="J15" t="str">
        <f>VLOOKUP("*"&amp;A15&amp;"*",Java8!I:J,2,FALSE)</f>
        <v>IBM857</v>
      </c>
      <c r="K15" t="str">
        <f t="shared" si="4"/>
        <v>IBM857</v>
      </c>
      <c r="M15" t="str">
        <f t="shared" si="5"/>
        <v>IBM857</v>
      </c>
    </row>
    <row r="16" spans="1:13" x14ac:dyDescent="0.25">
      <c r="A16" s="1">
        <v>858</v>
      </c>
      <c r="B16" s="1" t="s">
        <v>26</v>
      </c>
      <c r="C16" s="1" t="s">
        <v>27</v>
      </c>
      <c r="D16" t="str">
        <f t="shared" si="1"/>
        <v>IBM00858</v>
      </c>
      <c r="E16" t="str">
        <f t="shared" ref="E16:G16" si="17">SUBSTITUTE(D16,E$2,"")</f>
        <v>IBM00858</v>
      </c>
      <c r="F16" t="str">
        <f t="shared" si="17"/>
        <v>IBM00858</v>
      </c>
      <c r="G16" t="str">
        <f t="shared" si="17"/>
        <v>IBM00858</v>
      </c>
      <c r="H16" t="str">
        <f t="shared" si="3"/>
        <v>IBM00858</v>
      </c>
      <c r="I16" t="str">
        <f>VLOOKUP("*"&amp;H16&amp;"*",Java8!I:J,2,FALSE)</f>
        <v>IBM00858</v>
      </c>
      <c r="J16" t="str">
        <f>VLOOKUP("*"&amp;A16&amp;"*",Java8!I:J,2,FALSE)</f>
        <v>IBM00858</v>
      </c>
      <c r="K16" t="str">
        <f t="shared" si="4"/>
        <v>IBM00858</v>
      </c>
      <c r="M16" t="str">
        <f t="shared" si="5"/>
        <v>IBM00858</v>
      </c>
    </row>
    <row r="17" spans="1:13" x14ac:dyDescent="0.25">
      <c r="A17" s="1">
        <v>860</v>
      </c>
      <c r="B17" s="1" t="s">
        <v>28</v>
      </c>
      <c r="C17" s="1" t="s">
        <v>29</v>
      </c>
      <c r="D17" t="str">
        <f t="shared" si="1"/>
        <v>IBM860</v>
      </c>
      <c r="E17" t="str">
        <f t="shared" ref="E17:G17" si="18">SUBSTITUTE(D17,E$2,"")</f>
        <v>IBM860</v>
      </c>
      <c r="F17" t="str">
        <f t="shared" si="18"/>
        <v>IBM860</v>
      </c>
      <c r="G17" t="str">
        <f t="shared" si="18"/>
        <v>IBM860</v>
      </c>
      <c r="H17" t="str">
        <f t="shared" si="3"/>
        <v>IBM860</v>
      </c>
      <c r="I17" t="str">
        <f>VLOOKUP("*"&amp;H17&amp;"*",Java8!I:J,2,FALSE)</f>
        <v>IBM860</v>
      </c>
      <c r="J17" t="str">
        <f>VLOOKUP("*"&amp;A17&amp;"*",Java8!I:J,2,FALSE)</f>
        <v>IBM860</v>
      </c>
      <c r="K17" t="str">
        <f t="shared" si="4"/>
        <v>IBM860</v>
      </c>
      <c r="M17" t="str">
        <f t="shared" si="5"/>
        <v>IBM860</v>
      </c>
    </row>
    <row r="18" spans="1:13" x14ac:dyDescent="0.25">
      <c r="A18" s="1">
        <v>861</v>
      </c>
      <c r="B18" s="1" t="s">
        <v>30</v>
      </c>
      <c r="C18" s="1" t="s">
        <v>31</v>
      </c>
      <c r="D18" t="str">
        <f t="shared" si="1"/>
        <v>IBM861</v>
      </c>
      <c r="E18" t="str">
        <f t="shared" ref="E18:G18" si="19">SUBSTITUTE(D18,E$2,"")</f>
        <v>IBM861</v>
      </c>
      <c r="F18" t="str">
        <f t="shared" si="19"/>
        <v>IBM861</v>
      </c>
      <c r="G18" t="str">
        <f t="shared" si="19"/>
        <v>IBM861</v>
      </c>
      <c r="H18" t="str">
        <f t="shared" si="3"/>
        <v>IBM861</v>
      </c>
      <c r="I18" t="str">
        <f>VLOOKUP("*"&amp;H18&amp;"*",Java8!I:J,2,FALSE)</f>
        <v>IBM861</v>
      </c>
      <c r="J18" t="str">
        <f>VLOOKUP("*"&amp;A18&amp;"*",Java8!I:J,2,FALSE)</f>
        <v>IBM861</v>
      </c>
      <c r="K18" t="str">
        <f t="shared" si="4"/>
        <v>IBM861</v>
      </c>
      <c r="M18" t="str">
        <f t="shared" si="5"/>
        <v>IBM861</v>
      </c>
    </row>
    <row r="19" spans="1:13" x14ac:dyDescent="0.25">
      <c r="A19" s="1">
        <v>862</v>
      </c>
      <c r="B19" s="1" t="s">
        <v>32</v>
      </c>
      <c r="C19" s="1" t="s">
        <v>33</v>
      </c>
      <c r="D19" t="str">
        <f t="shared" si="1"/>
        <v>DOS-862</v>
      </c>
      <c r="E19" t="str">
        <f t="shared" ref="E19:G19" si="20">SUBSTITUTE(D19,E$2,"")</f>
        <v>DOS862</v>
      </c>
      <c r="F19" t="str">
        <f t="shared" si="20"/>
        <v>DOS862</v>
      </c>
      <c r="G19" t="str">
        <f t="shared" si="20"/>
        <v>DOS862</v>
      </c>
      <c r="H19" t="str">
        <f t="shared" si="3"/>
        <v>DOS862</v>
      </c>
      <c r="I19" t="e">
        <f>VLOOKUP("*"&amp;H19&amp;"*",Java8!I:J,2,FALSE)</f>
        <v>#N/A</v>
      </c>
      <c r="J19" t="str">
        <f>VLOOKUP("*"&amp;A19&amp;"*",Java8!I:J,2,FALSE)</f>
        <v>IBM862</v>
      </c>
      <c r="K19" t="str">
        <f t="shared" si="4"/>
        <v>IBM862</v>
      </c>
      <c r="M19" t="str">
        <f t="shared" si="5"/>
        <v>IBM862</v>
      </c>
    </row>
    <row r="20" spans="1:13" x14ac:dyDescent="0.25">
      <c r="A20" s="1">
        <v>863</v>
      </c>
      <c r="B20" s="1" t="s">
        <v>34</v>
      </c>
      <c r="C20" s="1" t="s">
        <v>35</v>
      </c>
      <c r="D20" t="str">
        <f t="shared" si="1"/>
        <v>IBM863</v>
      </c>
      <c r="E20" t="str">
        <f t="shared" ref="E20:G20" si="21">SUBSTITUTE(D20,E$2,"")</f>
        <v>IBM863</v>
      </c>
      <c r="F20" t="str">
        <f t="shared" si="21"/>
        <v>IBM863</v>
      </c>
      <c r="G20" t="str">
        <f t="shared" si="21"/>
        <v>IBM863</v>
      </c>
      <c r="H20" t="str">
        <f t="shared" si="3"/>
        <v>IBM863</v>
      </c>
      <c r="I20" t="str">
        <f>VLOOKUP("*"&amp;H20&amp;"*",Java8!I:J,2,FALSE)</f>
        <v>IBM863</v>
      </c>
      <c r="J20" t="str">
        <f>VLOOKUP("*"&amp;A20&amp;"*",Java8!I:J,2,FALSE)</f>
        <v>IBM863</v>
      </c>
      <c r="K20" t="str">
        <f t="shared" si="4"/>
        <v>IBM863</v>
      </c>
      <c r="M20" t="str">
        <f t="shared" si="5"/>
        <v>IBM863</v>
      </c>
    </row>
    <row r="21" spans="1:13" x14ac:dyDescent="0.25">
      <c r="A21" s="1">
        <v>864</v>
      </c>
      <c r="B21" s="1" t="s">
        <v>36</v>
      </c>
      <c r="C21" s="1" t="s">
        <v>37</v>
      </c>
      <c r="D21" t="str">
        <f t="shared" si="1"/>
        <v>IBM864</v>
      </c>
      <c r="E21" t="str">
        <f t="shared" ref="E21:G21" si="22">SUBSTITUTE(D21,E$2,"")</f>
        <v>IBM864</v>
      </c>
      <c r="F21" t="str">
        <f t="shared" si="22"/>
        <v>IBM864</v>
      </c>
      <c r="G21" t="str">
        <f t="shared" si="22"/>
        <v>IBM864</v>
      </c>
      <c r="H21" t="str">
        <f t="shared" si="3"/>
        <v>IBM864</v>
      </c>
      <c r="I21" t="str">
        <f>VLOOKUP("*"&amp;H21&amp;"*",Java8!I:J,2,FALSE)</f>
        <v>IBM864</v>
      </c>
      <c r="J21" t="str">
        <f>VLOOKUP("*"&amp;A21&amp;"*",Java8!I:J,2,FALSE)</f>
        <v>IBM864</v>
      </c>
      <c r="K21" t="str">
        <f t="shared" si="4"/>
        <v>IBM864</v>
      </c>
      <c r="M21" t="str">
        <f t="shared" si="5"/>
        <v>IBM864</v>
      </c>
    </row>
    <row r="22" spans="1:13" x14ac:dyDescent="0.25">
      <c r="A22" s="1">
        <v>865</v>
      </c>
      <c r="B22" s="1" t="s">
        <v>38</v>
      </c>
      <c r="C22" s="1" t="s">
        <v>39</v>
      </c>
      <c r="D22" t="str">
        <f t="shared" si="1"/>
        <v>IBM865</v>
      </c>
      <c r="E22" t="str">
        <f t="shared" ref="E22:G22" si="23">SUBSTITUTE(D22,E$2,"")</f>
        <v>IBM865</v>
      </c>
      <c r="F22" t="str">
        <f t="shared" si="23"/>
        <v>IBM865</v>
      </c>
      <c r="G22" t="str">
        <f t="shared" si="23"/>
        <v>IBM865</v>
      </c>
      <c r="H22" t="str">
        <f t="shared" si="3"/>
        <v>IBM865</v>
      </c>
      <c r="I22" t="str">
        <f>VLOOKUP("*"&amp;H22&amp;"*",Java8!I:J,2,FALSE)</f>
        <v>IBM865</v>
      </c>
      <c r="J22" t="str">
        <f>VLOOKUP("*"&amp;A22&amp;"*",Java8!I:J,2,FALSE)</f>
        <v>IBM865</v>
      </c>
      <c r="K22" t="str">
        <f t="shared" si="4"/>
        <v>IBM865</v>
      </c>
      <c r="M22" t="str">
        <f t="shared" si="5"/>
        <v>IBM865</v>
      </c>
    </row>
    <row r="23" spans="1:13" x14ac:dyDescent="0.25">
      <c r="A23" s="1">
        <v>866</v>
      </c>
      <c r="B23" s="1" t="s">
        <v>40</v>
      </c>
      <c r="C23" s="1" t="s">
        <v>41</v>
      </c>
      <c r="D23" t="str">
        <f t="shared" si="1"/>
        <v>CP866</v>
      </c>
      <c r="E23" t="str">
        <f t="shared" ref="E23:G23" si="24">SUBSTITUTE(D23,E$2,"")</f>
        <v>CP866</v>
      </c>
      <c r="F23" t="str">
        <f t="shared" si="24"/>
        <v>CP866</v>
      </c>
      <c r="G23" t="str">
        <f t="shared" si="24"/>
        <v>CP866</v>
      </c>
      <c r="H23" t="str">
        <f t="shared" si="3"/>
        <v>CP866</v>
      </c>
      <c r="I23" t="str">
        <f>VLOOKUP("*"&amp;H23&amp;"*",Java8!I:J,2,FALSE)</f>
        <v>IBM866</v>
      </c>
      <c r="J23" t="str">
        <f>VLOOKUP("*"&amp;A23&amp;"*",Java8!I:J,2,FALSE)</f>
        <v>IBM866</v>
      </c>
      <c r="K23" t="str">
        <f t="shared" si="4"/>
        <v>IBM866</v>
      </c>
      <c r="M23" t="str">
        <f t="shared" si="5"/>
        <v>IBM866</v>
      </c>
    </row>
    <row r="24" spans="1:13" x14ac:dyDescent="0.25">
      <c r="A24" s="1">
        <v>869</v>
      </c>
      <c r="B24" s="1" t="s">
        <v>42</v>
      </c>
      <c r="C24" s="1" t="s">
        <v>43</v>
      </c>
      <c r="D24" t="str">
        <f t="shared" si="1"/>
        <v>IBM869</v>
      </c>
      <c r="E24" t="str">
        <f t="shared" ref="E24:G24" si="25">SUBSTITUTE(D24,E$2,"")</f>
        <v>IBM869</v>
      </c>
      <c r="F24" t="str">
        <f t="shared" si="25"/>
        <v>IBM869</v>
      </c>
      <c r="G24" t="str">
        <f t="shared" si="25"/>
        <v>IBM869</v>
      </c>
      <c r="H24" t="str">
        <f t="shared" si="3"/>
        <v>IBM869</v>
      </c>
      <c r="I24" t="str">
        <f>VLOOKUP("*"&amp;H24&amp;"*",Java8!I:J,2,FALSE)</f>
        <v>IBM869</v>
      </c>
      <c r="J24" t="str">
        <f>VLOOKUP("*"&amp;A24&amp;"*",Java8!I:J,2,FALSE)</f>
        <v>IBM869</v>
      </c>
      <c r="K24" t="str">
        <f t="shared" si="4"/>
        <v>IBM869</v>
      </c>
      <c r="M24" t="str">
        <f t="shared" si="5"/>
        <v>IBM869</v>
      </c>
    </row>
    <row r="25" spans="1:13" ht="30" x14ac:dyDescent="0.25">
      <c r="A25" s="1">
        <v>870</v>
      </c>
      <c r="B25" s="1" t="s">
        <v>44</v>
      </c>
      <c r="C25" s="1" t="s">
        <v>45</v>
      </c>
      <c r="D25" t="str">
        <f t="shared" si="1"/>
        <v>IBM870</v>
      </c>
      <c r="E25" t="str">
        <f t="shared" ref="E25:G25" si="26">SUBSTITUTE(D25,E$2,"")</f>
        <v>IBM870</v>
      </c>
      <c r="F25" t="str">
        <f t="shared" si="26"/>
        <v>IBM870</v>
      </c>
      <c r="G25" t="str">
        <f t="shared" si="26"/>
        <v>IBM870</v>
      </c>
      <c r="H25" t="str">
        <f t="shared" si="3"/>
        <v>IBM870</v>
      </c>
      <c r="I25" t="str">
        <f>VLOOKUP("*"&amp;H25&amp;"*",Java8!I:J,2,FALSE)</f>
        <v>IBM870</v>
      </c>
      <c r="J25" t="str">
        <f>VLOOKUP("*"&amp;A25&amp;"*",Java8!I:J,2,FALSE)</f>
        <v>IBM870</v>
      </c>
      <c r="K25" t="str">
        <f t="shared" si="4"/>
        <v>IBM870</v>
      </c>
      <c r="M25" t="str">
        <f t="shared" si="5"/>
        <v>IBM870</v>
      </c>
    </row>
    <row r="26" spans="1:13" x14ac:dyDescent="0.25">
      <c r="A26" s="1">
        <v>874</v>
      </c>
      <c r="B26" s="1" t="s">
        <v>46</v>
      </c>
      <c r="C26" s="1" t="s">
        <v>47</v>
      </c>
      <c r="D26" t="str">
        <f t="shared" si="1"/>
        <v>WINDOWS-874</v>
      </c>
      <c r="E26" t="str">
        <f t="shared" ref="E26:G26" si="27">SUBSTITUTE(D26,E$2,"")</f>
        <v>WINDOWS874</v>
      </c>
      <c r="F26" t="str">
        <f t="shared" si="27"/>
        <v>WINDOWS874</v>
      </c>
      <c r="G26" t="str">
        <f t="shared" si="27"/>
        <v>WINDOWS874</v>
      </c>
      <c r="H26" t="str">
        <f t="shared" si="3"/>
        <v>WINDOWS874</v>
      </c>
      <c r="I26" t="str">
        <f>VLOOKUP("*"&amp;H26&amp;"*",Java8!I:J,2,FALSE)</f>
        <v>x-windows-874</v>
      </c>
      <c r="J26" t="str">
        <f>VLOOKUP("*"&amp;A26&amp;"*",Java8!I:J,2,FALSE)</f>
        <v>x-IBM874</v>
      </c>
      <c r="K26" t="str">
        <f t="shared" si="4"/>
        <v>x-windows-874</v>
      </c>
      <c r="M26" t="str">
        <f t="shared" si="5"/>
        <v>x-windows-874</v>
      </c>
    </row>
    <row r="27" spans="1:13" x14ac:dyDescent="0.25">
      <c r="A27" s="1">
        <v>875</v>
      </c>
      <c r="B27" s="1" t="s">
        <v>48</v>
      </c>
      <c r="C27" s="1" t="s">
        <v>49</v>
      </c>
      <c r="D27" t="str">
        <f t="shared" si="1"/>
        <v>CP875</v>
      </c>
      <c r="E27" t="str">
        <f t="shared" ref="E27:G27" si="28">SUBSTITUTE(D27,E$2,"")</f>
        <v>CP875</v>
      </c>
      <c r="F27" t="str">
        <f t="shared" si="28"/>
        <v>CP875</v>
      </c>
      <c r="G27" t="str">
        <f t="shared" si="28"/>
        <v>CP875</v>
      </c>
      <c r="H27" t="str">
        <f t="shared" si="3"/>
        <v>CP875</v>
      </c>
      <c r="I27" t="str">
        <f>VLOOKUP("*"&amp;H27&amp;"*",Java8!I:J,2,FALSE)</f>
        <v>x-IBM875</v>
      </c>
      <c r="J27" t="str">
        <f>VLOOKUP("*"&amp;A27&amp;"*",Java8!I:J,2,FALSE)</f>
        <v>x-IBM875</v>
      </c>
      <c r="K27" t="str">
        <f t="shared" si="4"/>
        <v>x-IBM875</v>
      </c>
      <c r="M27" t="str">
        <f t="shared" si="5"/>
        <v>x-IBM875</v>
      </c>
    </row>
    <row r="28" spans="1:13" x14ac:dyDescent="0.25">
      <c r="A28" s="1">
        <v>932</v>
      </c>
      <c r="B28" s="1" t="s">
        <v>50</v>
      </c>
      <c r="C28" s="1" t="s">
        <v>51</v>
      </c>
      <c r="D28" t="str">
        <f t="shared" si="1"/>
        <v>SHIFT_JIS</v>
      </c>
      <c r="E28" t="str">
        <f t="shared" ref="E28:G28" si="29">SUBSTITUTE(D28,E$2,"")</f>
        <v>SHIFT_JIS</v>
      </c>
      <c r="F28" t="str">
        <f t="shared" si="29"/>
        <v>SHIFTJIS</v>
      </c>
      <c r="G28" t="str">
        <f t="shared" si="29"/>
        <v>SHIFTJIS</v>
      </c>
      <c r="H28" t="str">
        <f t="shared" si="3"/>
        <v>SHIFTJIS</v>
      </c>
      <c r="I28" t="str">
        <f>VLOOKUP("*"&amp;H28&amp;"*",Java8!I:J,2,FALSE)</f>
        <v>Shift_JIS</v>
      </c>
      <c r="J28" t="str">
        <f>VLOOKUP("*"&amp;A28&amp;"*",Java8!I:J,2,FALSE)</f>
        <v>windows-31j</v>
      </c>
      <c r="K28" t="str">
        <f t="shared" si="4"/>
        <v>Shift_JIS</v>
      </c>
      <c r="M28" t="str">
        <f t="shared" si="5"/>
        <v>Shift_JIS</v>
      </c>
    </row>
    <row r="29" spans="1:13" ht="30" x14ac:dyDescent="0.25">
      <c r="A29" s="1">
        <v>936</v>
      </c>
      <c r="B29" s="1" t="s">
        <v>52</v>
      </c>
      <c r="C29" s="1" t="s">
        <v>53</v>
      </c>
      <c r="D29" t="str">
        <f t="shared" si="1"/>
        <v>GB2312</v>
      </c>
      <c r="E29" t="str">
        <f t="shared" ref="E29:G29" si="30">SUBSTITUTE(D29,E$2,"")</f>
        <v>GB2312</v>
      </c>
      <c r="F29" t="str">
        <f t="shared" si="30"/>
        <v>GB2312</v>
      </c>
      <c r="G29" t="str">
        <f t="shared" si="30"/>
        <v>GB2312</v>
      </c>
      <c r="H29" t="str">
        <f t="shared" si="3"/>
        <v>GB2312</v>
      </c>
      <c r="I29" t="str">
        <f>VLOOKUP("*"&amp;H29&amp;"*",Java8!I:J,2,FALSE)</f>
        <v>GB2312</v>
      </c>
      <c r="J29" t="str">
        <f>VLOOKUP("*"&amp;A29&amp;"*",Java8!I:J,2,FALSE)</f>
        <v>GBK</v>
      </c>
      <c r="K29" t="str">
        <f t="shared" si="4"/>
        <v>GB2312</v>
      </c>
      <c r="M29" t="str">
        <f t="shared" si="5"/>
        <v>GB2312</v>
      </c>
    </row>
    <row r="30" spans="1:13" x14ac:dyDescent="0.25">
      <c r="A30" s="1">
        <v>949</v>
      </c>
      <c r="B30" s="1" t="s">
        <v>54</v>
      </c>
      <c r="C30" s="1" t="s">
        <v>55</v>
      </c>
      <c r="D30" t="str">
        <f t="shared" si="1"/>
        <v>KS_C_5601-1987</v>
      </c>
      <c r="E30" t="str">
        <f t="shared" ref="E30:G30" si="31">SUBSTITUTE(D30,E$2,"")</f>
        <v>KS_C_56011987</v>
      </c>
      <c r="F30" t="str">
        <f t="shared" si="31"/>
        <v>KSC56011987</v>
      </c>
      <c r="G30" t="str">
        <f t="shared" si="31"/>
        <v>KSC56011987</v>
      </c>
      <c r="H30" t="str">
        <f t="shared" si="3"/>
        <v>KSC56011987</v>
      </c>
      <c r="I30" t="str">
        <f>VLOOKUP("*"&amp;H30&amp;"*",Java8!I:J,2,FALSE)</f>
        <v>EUC-KR</v>
      </c>
      <c r="J30" t="str">
        <f>VLOOKUP("*"&amp;A30&amp;"*",Java8!I:J,2,FALSE)</f>
        <v>ISO-8859-4</v>
      </c>
      <c r="K30" t="str">
        <f t="shared" si="4"/>
        <v>EUC-KR</v>
      </c>
      <c r="M30" t="str">
        <f t="shared" si="5"/>
        <v>EUC-KR</v>
      </c>
    </row>
    <row r="31" spans="1:13" ht="30" x14ac:dyDescent="0.25">
      <c r="A31" s="1">
        <v>950</v>
      </c>
      <c r="B31" s="1" t="s">
        <v>56</v>
      </c>
      <c r="C31" s="1" t="s">
        <v>57</v>
      </c>
      <c r="D31" t="str">
        <f t="shared" si="1"/>
        <v>BIG5</v>
      </c>
      <c r="E31" t="str">
        <f t="shared" ref="E31:G31" si="32">SUBSTITUTE(D31,E$2,"")</f>
        <v>BIG5</v>
      </c>
      <c r="F31" t="str">
        <f t="shared" si="32"/>
        <v>BIG5</v>
      </c>
      <c r="G31" t="str">
        <f t="shared" si="32"/>
        <v>BIG5</v>
      </c>
      <c r="H31" t="str">
        <f t="shared" si="3"/>
        <v>BIG5</v>
      </c>
      <c r="I31" t="str">
        <f>VLOOKUP("*"&amp;H31&amp;"*",Java8!I:J,2,FALSE)</f>
        <v>Big5</v>
      </c>
      <c r="J31" t="str">
        <f>VLOOKUP("*"&amp;A31&amp;"*",Java8!I:J,2,FALSE)</f>
        <v>x-IBM950</v>
      </c>
      <c r="K31" t="str">
        <f t="shared" si="4"/>
        <v>Big5</v>
      </c>
      <c r="M31" t="str">
        <f t="shared" si="5"/>
        <v>Big5</v>
      </c>
    </row>
    <row r="32" spans="1:13" x14ac:dyDescent="0.25">
      <c r="A32" s="1">
        <v>1026</v>
      </c>
      <c r="B32" s="1" t="s">
        <v>58</v>
      </c>
      <c r="C32" s="1" t="s">
        <v>59</v>
      </c>
      <c r="D32" t="str">
        <f t="shared" si="1"/>
        <v>IBM1026</v>
      </c>
      <c r="E32" t="str">
        <f t="shared" ref="E32:G32" si="33">SUBSTITUTE(D32,E$2,"")</f>
        <v>IBM1026</v>
      </c>
      <c r="F32" t="str">
        <f t="shared" si="33"/>
        <v>IBM1026</v>
      </c>
      <c r="G32" t="str">
        <f t="shared" si="33"/>
        <v>IBM1026</v>
      </c>
      <c r="H32" t="str">
        <f t="shared" si="3"/>
        <v>IBM1026</v>
      </c>
      <c r="I32" t="str">
        <f>VLOOKUP("*"&amp;H32&amp;"*",Java8!I:J,2,FALSE)</f>
        <v>IBM1026</v>
      </c>
      <c r="J32" t="str">
        <f>VLOOKUP("*"&amp;A32&amp;"*",Java8!I:J,2,FALSE)</f>
        <v>IBM1026</v>
      </c>
      <c r="K32" t="str">
        <f t="shared" si="4"/>
        <v>IBM1026</v>
      </c>
      <c r="M32" t="str">
        <f t="shared" si="5"/>
        <v>IBM1026</v>
      </c>
    </row>
    <row r="33" spans="1:13" x14ac:dyDescent="0.25">
      <c r="A33" s="1">
        <v>1047</v>
      </c>
      <c r="B33" s="1" t="s">
        <v>60</v>
      </c>
      <c r="C33" s="1" t="s">
        <v>61</v>
      </c>
      <c r="D33" t="str">
        <f t="shared" si="1"/>
        <v>IBM01047</v>
      </c>
      <c r="E33" t="str">
        <f t="shared" ref="E33:G33" si="34">SUBSTITUTE(D33,E$2,"")</f>
        <v>IBM01047</v>
      </c>
      <c r="F33" t="str">
        <f t="shared" si="34"/>
        <v>IBM01047</v>
      </c>
      <c r="G33" t="str">
        <f t="shared" si="34"/>
        <v>IBM01047</v>
      </c>
      <c r="H33" t="str">
        <f t="shared" si="3"/>
        <v>IBM01047</v>
      </c>
      <c r="I33" t="e">
        <f>VLOOKUP("*"&amp;H33&amp;"*",Java8!I:J,2,FALSE)</f>
        <v>#N/A</v>
      </c>
      <c r="J33" t="str">
        <f>VLOOKUP("*"&amp;A33&amp;"*",Java8!I:J,2,FALSE)</f>
        <v>IBM1047</v>
      </c>
      <c r="K33" t="str">
        <f t="shared" si="4"/>
        <v>IBM1047</v>
      </c>
      <c r="M33" t="str">
        <f t="shared" si="5"/>
        <v>IBM1047</v>
      </c>
    </row>
    <row r="34" spans="1:13" ht="30" x14ac:dyDescent="0.25">
      <c r="A34" s="1">
        <v>1140</v>
      </c>
      <c r="B34" s="1" t="s">
        <v>62</v>
      </c>
      <c r="C34" s="1" t="s">
        <v>63</v>
      </c>
      <c r="D34" t="str">
        <f t="shared" si="1"/>
        <v>IBM01140</v>
      </c>
      <c r="E34" t="str">
        <f t="shared" ref="E34:G34" si="35">SUBSTITUTE(D34,E$2,"")</f>
        <v>IBM01140</v>
      </c>
      <c r="F34" t="str">
        <f t="shared" si="35"/>
        <v>IBM01140</v>
      </c>
      <c r="G34" t="str">
        <f t="shared" si="35"/>
        <v>IBM01140</v>
      </c>
      <c r="H34" t="str">
        <f t="shared" si="3"/>
        <v>IBM01140</v>
      </c>
      <c r="I34" t="str">
        <f>VLOOKUP("*"&amp;H34&amp;"*",Java8!I:J,2,FALSE)</f>
        <v>IBM01140</v>
      </c>
      <c r="J34" t="str">
        <f>VLOOKUP("*"&amp;A34&amp;"*",Java8!I:J,2,FALSE)</f>
        <v>IBM01140</v>
      </c>
      <c r="K34" t="str">
        <f t="shared" si="4"/>
        <v>IBM01140</v>
      </c>
      <c r="M34" t="str">
        <f t="shared" si="5"/>
        <v>IBM01140</v>
      </c>
    </row>
    <row r="35" spans="1:13" ht="30" x14ac:dyDescent="0.25">
      <c r="A35" s="1">
        <v>1141</v>
      </c>
      <c r="B35" s="1" t="s">
        <v>64</v>
      </c>
      <c r="C35" s="1" t="s">
        <v>65</v>
      </c>
      <c r="D35" t="str">
        <f t="shared" si="1"/>
        <v>IBM01141</v>
      </c>
      <c r="E35" t="str">
        <f t="shared" ref="E35:G35" si="36">SUBSTITUTE(D35,E$2,"")</f>
        <v>IBM01141</v>
      </c>
      <c r="F35" t="str">
        <f t="shared" si="36"/>
        <v>IBM01141</v>
      </c>
      <c r="G35" t="str">
        <f t="shared" si="36"/>
        <v>IBM01141</v>
      </c>
      <c r="H35" t="str">
        <f t="shared" si="3"/>
        <v>IBM01141</v>
      </c>
      <c r="I35" t="str">
        <f>VLOOKUP("*"&amp;H35&amp;"*",Java8!I:J,2,FALSE)</f>
        <v>IBM01141</v>
      </c>
      <c r="J35" t="str">
        <f>VLOOKUP("*"&amp;A35&amp;"*",Java8!I:J,2,FALSE)</f>
        <v>IBM01141</v>
      </c>
      <c r="K35" t="str">
        <f t="shared" si="4"/>
        <v>IBM01141</v>
      </c>
      <c r="M35" t="str">
        <f t="shared" si="5"/>
        <v>IBM01141</v>
      </c>
    </row>
    <row r="36" spans="1:13" ht="30" x14ac:dyDescent="0.25">
      <c r="A36" s="1">
        <v>1142</v>
      </c>
      <c r="B36" s="1" t="s">
        <v>66</v>
      </c>
      <c r="C36" s="1" t="s">
        <v>67</v>
      </c>
      <c r="D36" t="str">
        <f t="shared" si="1"/>
        <v>IBM01142</v>
      </c>
      <c r="E36" t="str">
        <f t="shared" ref="E36:G36" si="37">SUBSTITUTE(D36,E$2,"")</f>
        <v>IBM01142</v>
      </c>
      <c r="F36" t="str">
        <f t="shared" si="37"/>
        <v>IBM01142</v>
      </c>
      <c r="G36" t="str">
        <f t="shared" si="37"/>
        <v>IBM01142</v>
      </c>
      <c r="H36" t="str">
        <f t="shared" si="3"/>
        <v>IBM01142</v>
      </c>
      <c r="I36" t="str">
        <f>VLOOKUP("*"&amp;H36&amp;"*",Java8!I:J,2,FALSE)</f>
        <v>IBM01142</v>
      </c>
      <c r="J36" t="str">
        <f>VLOOKUP("*"&amp;A36&amp;"*",Java8!I:J,2,FALSE)</f>
        <v>IBM01142</v>
      </c>
      <c r="K36" t="str">
        <f t="shared" si="4"/>
        <v>IBM01142</v>
      </c>
      <c r="M36" t="str">
        <f t="shared" si="5"/>
        <v>IBM01142</v>
      </c>
    </row>
    <row r="37" spans="1:13" ht="30" x14ac:dyDescent="0.25">
      <c r="A37" s="1">
        <v>1143</v>
      </c>
      <c r="B37" s="1" t="s">
        <v>68</v>
      </c>
      <c r="C37" s="1" t="s">
        <v>69</v>
      </c>
      <c r="D37" t="str">
        <f t="shared" si="1"/>
        <v>IBM01143</v>
      </c>
      <c r="E37" t="str">
        <f t="shared" ref="E37:G37" si="38">SUBSTITUTE(D37,E$2,"")</f>
        <v>IBM01143</v>
      </c>
      <c r="F37" t="str">
        <f t="shared" si="38"/>
        <v>IBM01143</v>
      </c>
      <c r="G37" t="str">
        <f t="shared" si="38"/>
        <v>IBM01143</v>
      </c>
      <c r="H37" t="str">
        <f t="shared" si="3"/>
        <v>IBM01143</v>
      </c>
      <c r="I37" t="str">
        <f>VLOOKUP("*"&amp;H37&amp;"*",Java8!I:J,2,FALSE)</f>
        <v>IBM01143</v>
      </c>
      <c r="J37" t="str">
        <f>VLOOKUP("*"&amp;A37&amp;"*",Java8!I:J,2,FALSE)</f>
        <v>IBM01143</v>
      </c>
      <c r="K37" t="str">
        <f t="shared" si="4"/>
        <v>IBM01143</v>
      </c>
      <c r="M37" t="str">
        <f t="shared" si="5"/>
        <v>IBM01143</v>
      </c>
    </row>
    <row r="38" spans="1:13" ht="30" x14ac:dyDescent="0.25">
      <c r="A38" s="1">
        <v>1144</v>
      </c>
      <c r="B38" s="1" t="s">
        <v>70</v>
      </c>
      <c r="C38" s="1" t="s">
        <v>71</v>
      </c>
      <c r="D38" t="str">
        <f t="shared" si="1"/>
        <v>IBM01144</v>
      </c>
      <c r="E38" t="str">
        <f t="shared" ref="E38:G38" si="39">SUBSTITUTE(D38,E$2,"")</f>
        <v>IBM01144</v>
      </c>
      <c r="F38" t="str">
        <f t="shared" si="39"/>
        <v>IBM01144</v>
      </c>
      <c r="G38" t="str">
        <f t="shared" si="39"/>
        <v>IBM01144</v>
      </c>
      <c r="H38" t="str">
        <f t="shared" si="3"/>
        <v>IBM01144</v>
      </c>
      <c r="I38" t="str">
        <f>VLOOKUP("*"&amp;H38&amp;"*",Java8!I:J,2,FALSE)</f>
        <v>IBM01144</v>
      </c>
      <c r="J38" t="str">
        <f>VLOOKUP("*"&amp;A38&amp;"*",Java8!I:J,2,FALSE)</f>
        <v>IBM01144</v>
      </c>
      <c r="K38" t="str">
        <f t="shared" si="4"/>
        <v>IBM01144</v>
      </c>
      <c r="M38" t="str">
        <f t="shared" si="5"/>
        <v>IBM01144</v>
      </c>
    </row>
    <row r="39" spans="1:13" ht="30" x14ac:dyDescent="0.25">
      <c r="A39" s="1">
        <v>1145</v>
      </c>
      <c r="B39" s="1" t="s">
        <v>72</v>
      </c>
      <c r="C39" s="1" t="s">
        <v>73</v>
      </c>
      <c r="D39" t="str">
        <f t="shared" si="1"/>
        <v>IBM01145</v>
      </c>
      <c r="E39" t="str">
        <f t="shared" ref="E39:G39" si="40">SUBSTITUTE(D39,E$2,"")</f>
        <v>IBM01145</v>
      </c>
      <c r="F39" t="str">
        <f t="shared" si="40"/>
        <v>IBM01145</v>
      </c>
      <c r="G39" t="str">
        <f t="shared" si="40"/>
        <v>IBM01145</v>
      </c>
      <c r="H39" t="str">
        <f t="shared" si="3"/>
        <v>IBM01145</v>
      </c>
      <c r="I39" t="str">
        <f>VLOOKUP("*"&amp;H39&amp;"*",Java8!I:J,2,FALSE)</f>
        <v>IBM01145</v>
      </c>
      <c r="J39" t="str">
        <f>VLOOKUP("*"&amp;A39&amp;"*",Java8!I:J,2,FALSE)</f>
        <v>IBM01145</v>
      </c>
      <c r="K39" t="str">
        <f t="shared" si="4"/>
        <v>IBM01145</v>
      </c>
      <c r="M39" t="str">
        <f t="shared" si="5"/>
        <v>IBM01145</v>
      </c>
    </row>
    <row r="40" spans="1:13" ht="30" x14ac:dyDescent="0.25">
      <c r="A40" s="1">
        <v>1146</v>
      </c>
      <c r="B40" s="1" t="s">
        <v>74</v>
      </c>
      <c r="C40" s="1" t="s">
        <v>75</v>
      </c>
      <c r="D40" t="str">
        <f t="shared" si="1"/>
        <v>IBM01146</v>
      </c>
      <c r="E40" t="str">
        <f t="shared" ref="E40:G40" si="41">SUBSTITUTE(D40,E$2,"")</f>
        <v>IBM01146</v>
      </c>
      <c r="F40" t="str">
        <f t="shared" si="41"/>
        <v>IBM01146</v>
      </c>
      <c r="G40" t="str">
        <f t="shared" si="41"/>
        <v>IBM01146</v>
      </c>
      <c r="H40" t="str">
        <f t="shared" si="3"/>
        <v>IBM01146</v>
      </c>
      <c r="I40" t="str">
        <f>VLOOKUP("*"&amp;H40&amp;"*",Java8!I:J,2,FALSE)</f>
        <v>IBM01146</v>
      </c>
      <c r="J40" t="str">
        <f>VLOOKUP("*"&amp;A40&amp;"*",Java8!I:J,2,FALSE)</f>
        <v>IBM01146</v>
      </c>
      <c r="K40" t="str">
        <f t="shared" si="4"/>
        <v>IBM01146</v>
      </c>
      <c r="M40" t="str">
        <f t="shared" si="5"/>
        <v>IBM01146</v>
      </c>
    </row>
    <row r="41" spans="1:13" ht="30" x14ac:dyDescent="0.25">
      <c r="A41" s="1">
        <v>1147</v>
      </c>
      <c r="B41" s="1" t="s">
        <v>76</v>
      </c>
      <c r="C41" s="1" t="s">
        <v>77</v>
      </c>
      <c r="D41" t="str">
        <f t="shared" si="1"/>
        <v>IBM01147</v>
      </c>
      <c r="E41" t="str">
        <f t="shared" ref="E41:G41" si="42">SUBSTITUTE(D41,E$2,"")</f>
        <v>IBM01147</v>
      </c>
      <c r="F41" t="str">
        <f t="shared" si="42"/>
        <v>IBM01147</v>
      </c>
      <c r="G41" t="str">
        <f t="shared" si="42"/>
        <v>IBM01147</v>
      </c>
      <c r="H41" t="str">
        <f t="shared" si="3"/>
        <v>IBM01147</v>
      </c>
      <c r="I41" t="str">
        <f>VLOOKUP("*"&amp;H41&amp;"*",Java8!I:J,2,FALSE)</f>
        <v>IBM01147</v>
      </c>
      <c r="J41" t="str">
        <f>VLOOKUP("*"&amp;A41&amp;"*",Java8!I:J,2,FALSE)</f>
        <v>IBM01147</v>
      </c>
      <c r="K41" t="str">
        <f t="shared" si="4"/>
        <v>IBM01147</v>
      </c>
      <c r="M41" t="str">
        <f t="shared" si="5"/>
        <v>IBM01147</v>
      </c>
    </row>
    <row r="42" spans="1:13" ht="30" x14ac:dyDescent="0.25">
      <c r="A42" s="1">
        <v>1148</v>
      </c>
      <c r="B42" s="1" t="s">
        <v>78</v>
      </c>
      <c r="C42" s="1" t="s">
        <v>79</v>
      </c>
      <c r="D42" t="str">
        <f t="shared" si="1"/>
        <v>IBM01148</v>
      </c>
      <c r="E42" t="str">
        <f t="shared" ref="E42:G42" si="43">SUBSTITUTE(D42,E$2,"")</f>
        <v>IBM01148</v>
      </c>
      <c r="F42" t="str">
        <f t="shared" si="43"/>
        <v>IBM01148</v>
      </c>
      <c r="G42" t="str">
        <f t="shared" si="43"/>
        <v>IBM01148</v>
      </c>
      <c r="H42" t="str">
        <f t="shared" si="3"/>
        <v>IBM01148</v>
      </c>
      <c r="I42" t="str">
        <f>VLOOKUP("*"&amp;H42&amp;"*",Java8!I:J,2,FALSE)</f>
        <v>IBM01148</v>
      </c>
      <c r="J42" t="str">
        <f>VLOOKUP("*"&amp;A42&amp;"*",Java8!I:J,2,FALSE)</f>
        <v>IBM01148</v>
      </c>
      <c r="K42" t="str">
        <f t="shared" si="4"/>
        <v>IBM01148</v>
      </c>
      <c r="M42" t="str">
        <f t="shared" si="5"/>
        <v>IBM01148</v>
      </c>
    </row>
    <row r="43" spans="1:13" ht="30" x14ac:dyDescent="0.25">
      <c r="A43" s="1">
        <v>1149</v>
      </c>
      <c r="B43" s="1" t="s">
        <v>80</v>
      </c>
      <c r="C43" s="1" t="s">
        <v>81</v>
      </c>
      <c r="D43" t="str">
        <f t="shared" si="1"/>
        <v>IBM01149</v>
      </c>
      <c r="E43" t="str">
        <f t="shared" ref="E43:G43" si="44">SUBSTITUTE(D43,E$2,"")</f>
        <v>IBM01149</v>
      </c>
      <c r="F43" t="str">
        <f t="shared" si="44"/>
        <v>IBM01149</v>
      </c>
      <c r="G43" t="str">
        <f t="shared" si="44"/>
        <v>IBM01149</v>
      </c>
      <c r="H43" t="str">
        <f t="shared" si="3"/>
        <v>IBM01149</v>
      </c>
      <c r="I43" t="str">
        <f>VLOOKUP("*"&amp;H43&amp;"*",Java8!I:J,2,FALSE)</f>
        <v>IBM01149</v>
      </c>
      <c r="J43" t="str">
        <f>VLOOKUP("*"&amp;A43&amp;"*",Java8!I:J,2,FALSE)</f>
        <v>IBM01149</v>
      </c>
      <c r="K43" t="str">
        <f t="shared" si="4"/>
        <v>IBM01149</v>
      </c>
      <c r="M43" t="str">
        <f t="shared" si="5"/>
        <v>IBM01149</v>
      </c>
    </row>
    <row r="44" spans="1:13" ht="30" x14ac:dyDescent="0.25">
      <c r="A44" s="1">
        <v>1200</v>
      </c>
      <c r="B44" s="1" t="s">
        <v>82</v>
      </c>
      <c r="C44" s="1" t="s">
        <v>83</v>
      </c>
      <c r="D44" t="str">
        <f t="shared" si="1"/>
        <v>UTF-16</v>
      </c>
      <c r="E44" t="str">
        <f t="shared" ref="E44:G44" si="45">SUBSTITUTE(D44,E$2,"")</f>
        <v>UTF16</v>
      </c>
      <c r="F44" t="str">
        <f t="shared" si="45"/>
        <v>UTF16</v>
      </c>
      <c r="G44" t="str">
        <f t="shared" si="45"/>
        <v>UTF16</v>
      </c>
      <c r="H44" t="str">
        <f t="shared" si="3"/>
        <v>UTF16</v>
      </c>
      <c r="I44" t="str">
        <f>VLOOKUP("*"&amp;H44&amp;"*",Java8!I:J,2,FALSE)</f>
        <v>UTF-16</v>
      </c>
      <c r="J44" t="e">
        <f>VLOOKUP("*"&amp;A44&amp;"*",Java8!I:J,2,FALSE)</f>
        <v>#N/A</v>
      </c>
      <c r="K44" t="str">
        <f t="shared" si="4"/>
        <v>UTF-16</v>
      </c>
      <c r="M44" t="str">
        <f t="shared" si="5"/>
        <v>UTF-16</v>
      </c>
    </row>
    <row r="45" spans="1:13" ht="30" x14ac:dyDescent="0.25">
      <c r="A45" s="1">
        <v>1201</v>
      </c>
      <c r="B45" s="1" t="s">
        <v>84</v>
      </c>
      <c r="C45" s="1" t="s">
        <v>85</v>
      </c>
      <c r="D45" t="str">
        <f t="shared" si="1"/>
        <v>UNICODEFFFE</v>
      </c>
      <c r="E45" t="str">
        <f t="shared" ref="E45:G45" si="46">SUBSTITUTE(D45,E$2,"")</f>
        <v>UNICODEFFFE</v>
      </c>
      <c r="F45" t="str">
        <f t="shared" si="46"/>
        <v>UNICODEFFFE</v>
      </c>
      <c r="G45" t="str">
        <f t="shared" si="46"/>
        <v>UNICODEFFFE</v>
      </c>
      <c r="H45" t="str">
        <f t="shared" si="3"/>
        <v>UNICODEFFFE</v>
      </c>
      <c r="I45" t="e">
        <f>VLOOKUP("*"&amp;H45&amp;"*",Java8!I:J,2,FALSE)</f>
        <v>#N/A</v>
      </c>
      <c r="J45" t="e">
        <f>VLOOKUP("*"&amp;A45&amp;"*",Java8!I:J,2,FALSE)</f>
        <v>#N/A</v>
      </c>
      <c r="K45" t="e">
        <f t="shared" si="4"/>
        <v>#N/A</v>
      </c>
      <c r="L45" t="s">
        <v>383</v>
      </c>
      <c r="M45" t="str">
        <f t="shared" si="5"/>
        <v>UTF-16</v>
      </c>
    </row>
    <row r="46" spans="1:13" x14ac:dyDescent="0.25">
      <c r="A46" s="1">
        <v>1250</v>
      </c>
      <c r="B46" s="1" t="s">
        <v>86</v>
      </c>
      <c r="C46" s="1" t="s">
        <v>87</v>
      </c>
      <c r="D46" t="str">
        <f t="shared" si="1"/>
        <v>WINDOWS-1250</v>
      </c>
      <c r="E46" t="str">
        <f t="shared" ref="E46:G46" si="47">SUBSTITUTE(D46,E$2,"")</f>
        <v>WINDOWS1250</v>
      </c>
      <c r="F46" t="str">
        <f t="shared" si="47"/>
        <v>WINDOWS1250</v>
      </c>
      <c r="G46" t="str">
        <f t="shared" si="47"/>
        <v>WINDOWS1250</v>
      </c>
      <c r="H46" t="str">
        <f t="shared" si="3"/>
        <v>WINDOWS1250</v>
      </c>
      <c r="I46" t="str">
        <f>VLOOKUP("*"&amp;H46&amp;"*",Java8!I:J,2,FALSE)</f>
        <v>windows-1250</v>
      </c>
      <c r="J46" t="str">
        <f>VLOOKUP("*"&amp;A46&amp;"*",Java8!I:J,2,FALSE)</f>
        <v>windows-1250</v>
      </c>
      <c r="K46" t="str">
        <f t="shared" si="4"/>
        <v>windows-1250</v>
      </c>
      <c r="M46" t="str">
        <f t="shared" si="5"/>
        <v>windows-1250</v>
      </c>
    </row>
    <row r="47" spans="1:13" x14ac:dyDescent="0.25">
      <c r="A47" s="1">
        <v>1251</v>
      </c>
      <c r="B47" s="1" t="s">
        <v>88</v>
      </c>
      <c r="C47" s="1" t="s">
        <v>89</v>
      </c>
      <c r="D47" t="str">
        <f t="shared" si="1"/>
        <v>WINDOWS-1251</v>
      </c>
      <c r="E47" t="str">
        <f t="shared" ref="E47:G47" si="48">SUBSTITUTE(D47,E$2,"")</f>
        <v>WINDOWS1251</v>
      </c>
      <c r="F47" t="str">
        <f t="shared" si="48"/>
        <v>WINDOWS1251</v>
      </c>
      <c r="G47" t="str">
        <f t="shared" si="48"/>
        <v>WINDOWS1251</v>
      </c>
      <c r="H47" t="str">
        <f t="shared" si="3"/>
        <v>WINDOWS1251</v>
      </c>
      <c r="I47" t="str">
        <f>VLOOKUP("*"&amp;H47&amp;"*",Java8!I:J,2,FALSE)</f>
        <v>windows-1251</v>
      </c>
      <c r="J47" t="str">
        <f>VLOOKUP("*"&amp;A47&amp;"*",Java8!I:J,2,FALSE)</f>
        <v>windows-1251</v>
      </c>
      <c r="K47" t="str">
        <f t="shared" si="4"/>
        <v>windows-1251</v>
      </c>
      <c r="M47" t="str">
        <f t="shared" si="5"/>
        <v>windows-1251</v>
      </c>
    </row>
    <row r="48" spans="1:13" x14ac:dyDescent="0.25">
      <c r="A48" s="1">
        <v>1252</v>
      </c>
      <c r="B48" s="1" t="s">
        <v>90</v>
      </c>
      <c r="C48" s="1" t="s">
        <v>91</v>
      </c>
      <c r="D48" t="str">
        <f t="shared" si="1"/>
        <v>WINDOWS-1252</v>
      </c>
      <c r="E48" t="str">
        <f t="shared" ref="E48:G48" si="49">SUBSTITUTE(D48,E$2,"")</f>
        <v>WINDOWS1252</v>
      </c>
      <c r="F48" t="str">
        <f t="shared" si="49"/>
        <v>WINDOWS1252</v>
      </c>
      <c r="G48" t="str">
        <f t="shared" si="49"/>
        <v>WINDOWS1252</v>
      </c>
      <c r="H48" t="str">
        <f t="shared" si="3"/>
        <v>WINDOWS1252</v>
      </c>
      <c r="I48" t="str">
        <f>VLOOKUP("*"&amp;H48&amp;"*",Java8!I:J,2,FALSE)</f>
        <v>windows-1252</v>
      </c>
      <c r="J48" t="str">
        <f>VLOOKUP("*"&amp;A48&amp;"*",Java8!I:J,2,FALSE)</f>
        <v>windows-1252</v>
      </c>
      <c r="K48" t="str">
        <f t="shared" si="4"/>
        <v>windows-1252</v>
      </c>
      <c r="M48" t="str">
        <f t="shared" si="5"/>
        <v>windows-1252</v>
      </c>
    </row>
    <row r="49" spans="1:13" x14ac:dyDescent="0.25">
      <c r="A49" s="1">
        <v>1253</v>
      </c>
      <c r="B49" s="1" t="s">
        <v>92</v>
      </c>
      <c r="C49" s="1" t="s">
        <v>93</v>
      </c>
      <c r="D49" t="str">
        <f t="shared" si="1"/>
        <v>WINDOWS-1253</v>
      </c>
      <c r="E49" t="str">
        <f t="shared" ref="E49:G49" si="50">SUBSTITUTE(D49,E$2,"")</f>
        <v>WINDOWS1253</v>
      </c>
      <c r="F49" t="str">
        <f t="shared" si="50"/>
        <v>WINDOWS1253</v>
      </c>
      <c r="G49" t="str">
        <f t="shared" si="50"/>
        <v>WINDOWS1253</v>
      </c>
      <c r="H49" t="str">
        <f t="shared" si="3"/>
        <v>WINDOWS1253</v>
      </c>
      <c r="I49" t="str">
        <f>VLOOKUP("*"&amp;H49&amp;"*",Java8!I:J,2,FALSE)</f>
        <v>windows-1253</v>
      </c>
      <c r="J49" t="str">
        <f>VLOOKUP("*"&amp;A49&amp;"*",Java8!I:J,2,FALSE)</f>
        <v>windows-1253</v>
      </c>
      <c r="K49" t="str">
        <f t="shared" si="4"/>
        <v>windows-1253</v>
      </c>
      <c r="M49" t="str">
        <f t="shared" si="5"/>
        <v>windows-1253</v>
      </c>
    </row>
    <row r="50" spans="1:13" x14ac:dyDescent="0.25">
      <c r="A50" s="1">
        <v>1254</v>
      </c>
      <c r="B50" s="1" t="s">
        <v>94</v>
      </c>
      <c r="C50" s="1" t="s">
        <v>95</v>
      </c>
      <c r="D50" t="str">
        <f t="shared" si="1"/>
        <v>WINDOWS-1254</v>
      </c>
      <c r="E50" t="str">
        <f t="shared" ref="E50:G50" si="51">SUBSTITUTE(D50,E$2,"")</f>
        <v>WINDOWS1254</v>
      </c>
      <c r="F50" t="str">
        <f t="shared" si="51"/>
        <v>WINDOWS1254</v>
      </c>
      <c r="G50" t="str">
        <f t="shared" si="51"/>
        <v>WINDOWS1254</v>
      </c>
      <c r="H50" t="str">
        <f t="shared" si="3"/>
        <v>WINDOWS1254</v>
      </c>
      <c r="I50" t="str">
        <f>VLOOKUP("*"&amp;H50&amp;"*",Java8!I:J,2,FALSE)</f>
        <v>windows-1254</v>
      </c>
      <c r="J50" t="str">
        <f>VLOOKUP("*"&amp;A50&amp;"*",Java8!I:J,2,FALSE)</f>
        <v>windows-1254</v>
      </c>
      <c r="K50" t="str">
        <f t="shared" si="4"/>
        <v>windows-1254</v>
      </c>
      <c r="M50" t="str">
        <f t="shared" si="5"/>
        <v>windows-1254</v>
      </c>
    </row>
    <row r="51" spans="1:13" x14ac:dyDescent="0.25">
      <c r="A51" s="1">
        <v>1255</v>
      </c>
      <c r="B51" s="1" t="s">
        <v>96</v>
      </c>
      <c r="C51" s="1" t="s">
        <v>97</v>
      </c>
      <c r="D51" t="str">
        <f t="shared" si="1"/>
        <v>WINDOWS-1255</v>
      </c>
      <c r="E51" t="str">
        <f t="shared" ref="E51:G51" si="52">SUBSTITUTE(D51,E$2,"")</f>
        <v>WINDOWS1255</v>
      </c>
      <c r="F51" t="str">
        <f t="shared" si="52"/>
        <v>WINDOWS1255</v>
      </c>
      <c r="G51" t="str">
        <f t="shared" si="52"/>
        <v>WINDOWS1255</v>
      </c>
      <c r="H51" t="str">
        <f t="shared" si="3"/>
        <v>WINDOWS1255</v>
      </c>
      <c r="I51" t="str">
        <f>VLOOKUP("*"&amp;H51&amp;"*",Java8!I:J,2,FALSE)</f>
        <v>windows-1255</v>
      </c>
      <c r="J51" t="str">
        <f>VLOOKUP("*"&amp;A51&amp;"*",Java8!I:J,2,FALSE)</f>
        <v>windows-1255</v>
      </c>
      <c r="K51" t="str">
        <f t="shared" si="4"/>
        <v>windows-1255</v>
      </c>
      <c r="M51" t="str">
        <f t="shared" si="5"/>
        <v>windows-1255</v>
      </c>
    </row>
    <row r="52" spans="1:13" x14ac:dyDescent="0.25">
      <c r="A52" s="1">
        <v>1256</v>
      </c>
      <c r="B52" s="1" t="s">
        <v>98</v>
      </c>
      <c r="C52" s="1" t="s">
        <v>99</v>
      </c>
      <c r="D52" t="str">
        <f t="shared" si="1"/>
        <v>WINDOWS-1256</v>
      </c>
      <c r="E52" t="str">
        <f t="shared" ref="E52:G52" si="53">SUBSTITUTE(D52,E$2,"")</f>
        <v>WINDOWS1256</v>
      </c>
      <c r="F52" t="str">
        <f t="shared" si="53"/>
        <v>WINDOWS1256</v>
      </c>
      <c r="G52" t="str">
        <f t="shared" si="53"/>
        <v>WINDOWS1256</v>
      </c>
      <c r="H52" t="str">
        <f t="shared" si="3"/>
        <v>WINDOWS1256</v>
      </c>
      <c r="I52" t="str">
        <f>VLOOKUP("*"&amp;H52&amp;"*",Java8!I:J,2,FALSE)</f>
        <v>windows-1256</v>
      </c>
      <c r="J52" t="str">
        <f>VLOOKUP("*"&amp;A52&amp;"*",Java8!I:J,2,FALSE)</f>
        <v>windows-1256</v>
      </c>
      <c r="K52" t="str">
        <f t="shared" si="4"/>
        <v>windows-1256</v>
      </c>
      <c r="M52" t="str">
        <f t="shared" si="5"/>
        <v>windows-1256</v>
      </c>
    </row>
    <row r="53" spans="1:13" x14ac:dyDescent="0.25">
      <c r="A53" s="1">
        <v>1257</v>
      </c>
      <c r="B53" s="1" t="s">
        <v>100</v>
      </c>
      <c r="C53" s="1" t="s">
        <v>101</v>
      </c>
      <c r="D53" t="str">
        <f t="shared" si="1"/>
        <v>WINDOWS-1257</v>
      </c>
      <c r="E53" t="str">
        <f t="shared" ref="E53:G53" si="54">SUBSTITUTE(D53,E$2,"")</f>
        <v>WINDOWS1257</v>
      </c>
      <c r="F53" t="str">
        <f t="shared" si="54"/>
        <v>WINDOWS1257</v>
      </c>
      <c r="G53" t="str">
        <f t="shared" si="54"/>
        <v>WINDOWS1257</v>
      </c>
      <c r="H53" t="str">
        <f t="shared" si="3"/>
        <v>WINDOWS1257</v>
      </c>
      <c r="I53" t="str">
        <f>VLOOKUP("*"&amp;H53&amp;"*",Java8!I:J,2,FALSE)</f>
        <v>windows-1257</v>
      </c>
      <c r="J53" t="str">
        <f>VLOOKUP("*"&amp;A53&amp;"*",Java8!I:J,2,FALSE)</f>
        <v>windows-1257</v>
      </c>
      <c r="K53" t="str">
        <f t="shared" si="4"/>
        <v>windows-1257</v>
      </c>
      <c r="M53" t="str">
        <f t="shared" si="5"/>
        <v>windows-1257</v>
      </c>
    </row>
    <row r="54" spans="1:13" x14ac:dyDescent="0.25">
      <c r="A54" s="1">
        <v>1258</v>
      </c>
      <c r="B54" s="1" t="s">
        <v>102</v>
      </c>
      <c r="C54" s="1" t="s">
        <v>103</v>
      </c>
      <c r="D54" t="str">
        <f t="shared" si="1"/>
        <v>WINDOWS-1258</v>
      </c>
      <c r="E54" t="str">
        <f t="shared" ref="E54:G54" si="55">SUBSTITUTE(D54,E$2,"")</f>
        <v>WINDOWS1258</v>
      </c>
      <c r="F54" t="str">
        <f t="shared" si="55"/>
        <v>WINDOWS1258</v>
      </c>
      <c r="G54" t="str">
        <f t="shared" si="55"/>
        <v>WINDOWS1258</v>
      </c>
      <c r="H54" t="str">
        <f t="shared" si="3"/>
        <v>WINDOWS1258</v>
      </c>
      <c r="I54" t="str">
        <f>VLOOKUP("*"&amp;H54&amp;"*",Java8!I:J,2,FALSE)</f>
        <v>windows-1258</v>
      </c>
      <c r="J54" t="str">
        <f>VLOOKUP("*"&amp;A54&amp;"*",Java8!I:J,2,FALSE)</f>
        <v>windows-1258</v>
      </c>
      <c r="K54" t="str">
        <f t="shared" si="4"/>
        <v>windows-1258</v>
      </c>
      <c r="M54" t="str">
        <f t="shared" si="5"/>
        <v>windows-1258</v>
      </c>
    </row>
    <row r="55" spans="1:13" x14ac:dyDescent="0.25">
      <c r="A55" s="1">
        <v>1361</v>
      </c>
      <c r="B55" s="1" t="s">
        <v>104</v>
      </c>
      <c r="C55" s="1" t="s">
        <v>105</v>
      </c>
      <c r="D55" t="str">
        <f t="shared" si="1"/>
        <v>JOHAB</v>
      </c>
      <c r="E55" t="str">
        <f t="shared" ref="E55:G55" si="56">SUBSTITUTE(D55,E$2,"")</f>
        <v>JOHAB</v>
      </c>
      <c r="F55" t="str">
        <f t="shared" si="56"/>
        <v>JOHAB</v>
      </c>
      <c r="G55" t="str">
        <f t="shared" si="56"/>
        <v>JOHAB</v>
      </c>
      <c r="H55" t="str">
        <f t="shared" si="3"/>
        <v>JOHAB</v>
      </c>
      <c r="I55" t="str">
        <f>VLOOKUP("*"&amp;H55&amp;"*",Java8!I:J,2,FALSE)</f>
        <v>x-Johab</v>
      </c>
      <c r="J55" t="str">
        <f>VLOOKUP("*"&amp;A55&amp;"*",Java8!I:J,2,FALSE)</f>
        <v>x-Johab</v>
      </c>
      <c r="K55" t="str">
        <f t="shared" si="4"/>
        <v>x-Johab</v>
      </c>
      <c r="M55" t="str">
        <f t="shared" si="5"/>
        <v>x-Johab</v>
      </c>
    </row>
    <row r="56" spans="1:13" x14ac:dyDescent="0.25">
      <c r="A56" s="1">
        <v>10000</v>
      </c>
      <c r="B56" s="1" t="s">
        <v>106</v>
      </c>
      <c r="C56" s="1" t="s">
        <v>107</v>
      </c>
      <c r="D56" t="str">
        <f t="shared" si="1"/>
        <v>MACINTOSH</v>
      </c>
      <c r="E56" t="str">
        <f t="shared" ref="E56:G56" si="57">SUBSTITUTE(D56,E$2,"")</f>
        <v>MACINTOSH</v>
      </c>
      <c r="F56" t="str">
        <f t="shared" si="57"/>
        <v>MACINTOSH</v>
      </c>
      <c r="G56" t="str">
        <f t="shared" si="57"/>
        <v>MACINTOSH</v>
      </c>
      <c r="H56" t="str">
        <f t="shared" si="3"/>
        <v>MACINTOSH</v>
      </c>
      <c r="I56" t="str">
        <f>VLOOKUP("*"&amp;H56&amp;"*",Java8!I:J,2,FALSE)</f>
        <v>x-MacArabic</v>
      </c>
      <c r="J56" t="e">
        <f>VLOOKUP("*"&amp;A56&amp;"*",Java8!I:J,2,FALSE)</f>
        <v>#N/A</v>
      </c>
      <c r="K56" t="str">
        <f t="shared" si="4"/>
        <v>x-MacArabic</v>
      </c>
      <c r="M56" t="str">
        <f t="shared" si="5"/>
        <v>x-MacArabic</v>
      </c>
    </row>
    <row r="57" spans="1:13" x14ac:dyDescent="0.25">
      <c r="A57" s="1">
        <v>10001</v>
      </c>
      <c r="B57" s="1" t="s">
        <v>108</v>
      </c>
      <c r="C57" s="1" t="s">
        <v>109</v>
      </c>
      <c r="D57" t="str">
        <f t="shared" si="1"/>
        <v>X-MAC-JAPANESE</v>
      </c>
      <c r="E57" t="str">
        <f t="shared" ref="E57:G57" si="58">SUBSTITUTE(D57,E$2,"")</f>
        <v>XMACJAPANESE</v>
      </c>
      <c r="F57" t="str">
        <f t="shared" si="58"/>
        <v>XMACJAPANESE</v>
      </c>
      <c r="G57" t="str">
        <f t="shared" si="58"/>
        <v>XMACJAPANESE</v>
      </c>
      <c r="H57" t="str">
        <f t="shared" si="3"/>
        <v>XMACJAPANESE</v>
      </c>
      <c r="I57" t="e">
        <f>VLOOKUP("*"&amp;H57&amp;"*",Java8!I:J,2,FALSE)</f>
        <v>#N/A</v>
      </c>
      <c r="J57" t="e">
        <f>VLOOKUP("*"&amp;A57&amp;"*",Java8!I:J,2,FALSE)</f>
        <v>#N/A</v>
      </c>
      <c r="K57" t="e">
        <f t="shared" si="4"/>
        <v>#N/A</v>
      </c>
      <c r="M57">
        <f t="shared" si="5"/>
        <v>0</v>
      </c>
    </row>
    <row r="58" spans="1:13" ht="30" x14ac:dyDescent="0.25">
      <c r="A58" s="1">
        <v>10002</v>
      </c>
      <c r="B58" s="1" t="s">
        <v>110</v>
      </c>
      <c r="C58" s="1" t="s">
        <v>111</v>
      </c>
      <c r="D58" t="str">
        <f t="shared" si="1"/>
        <v>X-MAC-CHINESETRAD</v>
      </c>
      <c r="E58" t="str">
        <f t="shared" ref="E58:G58" si="59">SUBSTITUTE(D58,E$2,"")</f>
        <v>XMACCHINESETRAD</v>
      </c>
      <c r="F58" t="str">
        <f t="shared" si="59"/>
        <v>XMACCHINESETRAD</v>
      </c>
      <c r="G58" t="str">
        <f t="shared" si="59"/>
        <v>XMACCHINESETRAD</v>
      </c>
      <c r="H58" t="str">
        <f t="shared" si="3"/>
        <v>XMACCHINESETRAD</v>
      </c>
      <c r="I58" t="e">
        <f>VLOOKUP("*"&amp;H58&amp;"*",Java8!I:J,2,FALSE)</f>
        <v>#N/A</v>
      </c>
      <c r="J58" t="e">
        <f>VLOOKUP("*"&amp;A58&amp;"*",Java8!I:J,2,FALSE)</f>
        <v>#N/A</v>
      </c>
      <c r="K58" t="e">
        <f t="shared" si="4"/>
        <v>#N/A</v>
      </c>
      <c r="L58" s="3" t="s">
        <v>446</v>
      </c>
      <c r="M58" t="str">
        <f t="shared" si="5"/>
        <v>Big5</v>
      </c>
    </row>
    <row r="59" spans="1:13" x14ac:dyDescent="0.25">
      <c r="A59" s="1">
        <v>10003</v>
      </c>
      <c r="B59" s="1" t="s">
        <v>112</v>
      </c>
      <c r="C59" s="1" t="s">
        <v>113</v>
      </c>
      <c r="D59" t="str">
        <f t="shared" si="1"/>
        <v>X-MAC-KOREAN</v>
      </c>
      <c r="E59" t="str">
        <f t="shared" ref="E59:G59" si="60">SUBSTITUTE(D59,E$2,"")</f>
        <v>XMACKOREAN</v>
      </c>
      <c r="F59" t="str">
        <f t="shared" si="60"/>
        <v>XMACKOREAN</v>
      </c>
      <c r="G59" t="str">
        <f t="shared" si="60"/>
        <v>XMACKOREAN</v>
      </c>
      <c r="H59" t="str">
        <f t="shared" si="3"/>
        <v>XMACKOREAN</v>
      </c>
      <c r="I59" t="e">
        <f>VLOOKUP("*"&amp;H59&amp;"*",Java8!I:J,2,FALSE)</f>
        <v>#N/A</v>
      </c>
      <c r="J59" t="e">
        <f>VLOOKUP("*"&amp;A59&amp;"*",Java8!I:J,2,FALSE)</f>
        <v>#N/A</v>
      </c>
      <c r="K59" t="e">
        <f t="shared" si="4"/>
        <v>#N/A</v>
      </c>
      <c r="M59">
        <f t="shared" si="5"/>
        <v>0</v>
      </c>
    </row>
    <row r="60" spans="1:13" x14ac:dyDescent="0.25">
      <c r="A60" s="1">
        <v>10004</v>
      </c>
      <c r="B60" s="1" t="s">
        <v>114</v>
      </c>
      <c r="C60" s="1" t="s">
        <v>115</v>
      </c>
      <c r="D60" t="str">
        <f t="shared" si="1"/>
        <v>X-MAC-ARABIC</v>
      </c>
      <c r="E60" t="str">
        <f t="shared" ref="E60:G60" si="61">SUBSTITUTE(D60,E$2,"")</f>
        <v>XMACARABIC</v>
      </c>
      <c r="F60" t="str">
        <f t="shared" si="61"/>
        <v>XMACARABIC</v>
      </c>
      <c r="G60" t="str">
        <f t="shared" si="61"/>
        <v>XMACARABIC</v>
      </c>
      <c r="H60" t="str">
        <f t="shared" si="3"/>
        <v>XMACARABIC</v>
      </c>
      <c r="I60" t="str">
        <f>VLOOKUP("*"&amp;H60&amp;"*",Java8!I:J,2,FALSE)</f>
        <v>x-MacArabic</v>
      </c>
      <c r="J60" t="e">
        <f>VLOOKUP("*"&amp;A60&amp;"*",Java8!I:J,2,FALSE)</f>
        <v>#N/A</v>
      </c>
      <c r="K60" t="str">
        <f t="shared" si="4"/>
        <v>x-MacArabic</v>
      </c>
      <c r="M60" t="str">
        <f t="shared" si="5"/>
        <v>x-MacArabic</v>
      </c>
    </row>
    <row r="61" spans="1:13" x14ac:dyDescent="0.25">
      <c r="A61" s="1">
        <v>10005</v>
      </c>
      <c r="B61" s="1" t="s">
        <v>116</v>
      </c>
      <c r="C61" s="1" t="s">
        <v>117</v>
      </c>
      <c r="D61" t="str">
        <f t="shared" si="1"/>
        <v>X-MAC-HEBREW</v>
      </c>
      <c r="E61" t="str">
        <f t="shared" ref="E61:G61" si="62">SUBSTITUTE(D61,E$2,"")</f>
        <v>XMACHEBREW</v>
      </c>
      <c r="F61" t="str">
        <f t="shared" si="62"/>
        <v>XMACHEBREW</v>
      </c>
      <c r="G61" t="str">
        <f t="shared" si="62"/>
        <v>XMACHEBREW</v>
      </c>
      <c r="H61" t="str">
        <f t="shared" si="3"/>
        <v>XMACHEBREW</v>
      </c>
      <c r="I61" t="str">
        <f>VLOOKUP("*"&amp;H61&amp;"*",Java8!I:J,2,FALSE)</f>
        <v>x-MacHebrew</v>
      </c>
      <c r="J61" t="e">
        <f>VLOOKUP("*"&amp;A61&amp;"*",Java8!I:J,2,FALSE)</f>
        <v>#N/A</v>
      </c>
      <c r="K61" t="str">
        <f t="shared" si="4"/>
        <v>x-MacHebrew</v>
      </c>
      <c r="M61" t="str">
        <f t="shared" si="5"/>
        <v>x-MacHebrew</v>
      </c>
    </row>
    <row r="62" spans="1:13" x14ac:dyDescent="0.25">
      <c r="A62" s="1">
        <v>10006</v>
      </c>
      <c r="B62" s="1" t="s">
        <v>118</v>
      </c>
      <c r="C62" s="1" t="s">
        <v>119</v>
      </c>
      <c r="D62" t="str">
        <f t="shared" si="1"/>
        <v>X-MAC-GREEK</v>
      </c>
      <c r="E62" t="str">
        <f t="shared" ref="E62:G62" si="63">SUBSTITUTE(D62,E$2,"")</f>
        <v>XMACGREEK</v>
      </c>
      <c r="F62" t="str">
        <f t="shared" si="63"/>
        <v>XMACGREEK</v>
      </c>
      <c r="G62" t="str">
        <f t="shared" si="63"/>
        <v>XMACGREEK</v>
      </c>
      <c r="H62" t="str">
        <f t="shared" si="3"/>
        <v>XMACGREEK</v>
      </c>
      <c r="I62" t="str">
        <f>VLOOKUP("*"&amp;H62&amp;"*",Java8!I:J,2,FALSE)</f>
        <v>x-MacGreek</v>
      </c>
      <c r="J62" t="e">
        <f>VLOOKUP("*"&amp;A62&amp;"*",Java8!I:J,2,FALSE)</f>
        <v>#N/A</v>
      </c>
      <c r="K62" t="str">
        <f t="shared" si="4"/>
        <v>x-MacGreek</v>
      </c>
      <c r="M62" t="str">
        <f t="shared" si="5"/>
        <v>x-MacGreek</v>
      </c>
    </row>
    <row r="63" spans="1:13" x14ac:dyDescent="0.25">
      <c r="A63" s="1">
        <v>10007</v>
      </c>
      <c r="B63" s="1" t="s">
        <v>120</v>
      </c>
      <c r="C63" s="1" t="s">
        <v>121</v>
      </c>
      <c r="D63" t="str">
        <f t="shared" si="1"/>
        <v>X-MAC-CYRILLIC</v>
      </c>
      <c r="E63" t="str">
        <f t="shared" ref="E63:G63" si="64">SUBSTITUTE(D63,E$2,"")</f>
        <v>XMACCYRILLIC</v>
      </c>
      <c r="F63" t="str">
        <f t="shared" si="64"/>
        <v>XMACCYRILLIC</v>
      </c>
      <c r="G63" t="str">
        <f t="shared" si="64"/>
        <v>XMACCYRILLIC</v>
      </c>
      <c r="H63" t="str">
        <f t="shared" si="3"/>
        <v>XMACCYRILLIC</v>
      </c>
      <c r="I63" t="str">
        <f>VLOOKUP("*"&amp;H63&amp;"*",Java8!I:J,2,FALSE)</f>
        <v>x-MacCyrillic</v>
      </c>
      <c r="J63" t="e">
        <f>VLOOKUP("*"&amp;A63&amp;"*",Java8!I:J,2,FALSE)</f>
        <v>#N/A</v>
      </c>
      <c r="K63" t="str">
        <f t="shared" si="4"/>
        <v>x-MacCyrillic</v>
      </c>
      <c r="M63" t="str">
        <f t="shared" si="5"/>
        <v>x-MacCyrillic</v>
      </c>
    </row>
    <row r="64" spans="1:13" ht="30" x14ac:dyDescent="0.25">
      <c r="A64" s="1">
        <v>10008</v>
      </c>
      <c r="B64" s="1" t="s">
        <v>122</v>
      </c>
      <c r="C64" s="1" t="s">
        <v>123</v>
      </c>
      <c r="D64" t="str">
        <f t="shared" si="1"/>
        <v>X-MAC-CHINESESIMP</v>
      </c>
      <c r="E64" t="str">
        <f t="shared" ref="E64:G64" si="65">SUBSTITUTE(D64,E$2,"")</f>
        <v>XMACCHINESESIMP</v>
      </c>
      <c r="F64" t="str">
        <f t="shared" si="65"/>
        <v>XMACCHINESESIMP</v>
      </c>
      <c r="G64" t="str">
        <f t="shared" si="65"/>
        <v>XMACCHINESESIMP</v>
      </c>
      <c r="H64" t="str">
        <f t="shared" si="3"/>
        <v>XMACCHINESESIMP</v>
      </c>
      <c r="I64" t="e">
        <f>VLOOKUP("*"&amp;H64&amp;"*",Java8!I:J,2,FALSE)</f>
        <v>#N/A</v>
      </c>
      <c r="J64" t="e">
        <f>VLOOKUP("*"&amp;A64&amp;"*",Java8!I:J,2,FALSE)</f>
        <v>#N/A</v>
      </c>
      <c r="K64" t="e">
        <f t="shared" si="4"/>
        <v>#N/A</v>
      </c>
      <c r="L64" s="3" t="s">
        <v>462</v>
      </c>
      <c r="M64" t="str">
        <f t="shared" si="5"/>
        <v>GB2312</v>
      </c>
    </row>
    <row r="65" spans="1:13" x14ac:dyDescent="0.25">
      <c r="A65" s="1">
        <v>10010</v>
      </c>
      <c r="B65" s="1" t="s">
        <v>124</v>
      </c>
      <c r="C65" s="1" t="s">
        <v>125</v>
      </c>
      <c r="D65" t="str">
        <f t="shared" si="1"/>
        <v>X-MAC-ROMANIAN</v>
      </c>
      <c r="E65" t="str">
        <f t="shared" ref="E65:G65" si="66">SUBSTITUTE(D65,E$2,"")</f>
        <v>XMACROMANIAN</v>
      </c>
      <c r="F65" t="str">
        <f t="shared" si="66"/>
        <v>XMACROMANIAN</v>
      </c>
      <c r="G65" t="str">
        <f t="shared" si="66"/>
        <v>XMACROMANIAN</v>
      </c>
      <c r="H65" t="str">
        <f t="shared" si="3"/>
        <v>XMACROMANIAN</v>
      </c>
      <c r="I65" t="e">
        <f>VLOOKUP("*"&amp;H65&amp;"*",Java8!I:J,2,FALSE)</f>
        <v>#N/A</v>
      </c>
      <c r="J65" t="e">
        <f>VLOOKUP("*"&amp;A65&amp;"*",Java8!I:J,2,FALSE)</f>
        <v>#N/A</v>
      </c>
      <c r="K65" t="e">
        <f t="shared" si="4"/>
        <v>#N/A</v>
      </c>
      <c r="L65" t="s">
        <v>841</v>
      </c>
      <c r="M65" t="str">
        <f t="shared" si="5"/>
        <v>x-MacRomania</v>
      </c>
    </row>
    <row r="66" spans="1:13" x14ac:dyDescent="0.25">
      <c r="A66" s="1">
        <v>10017</v>
      </c>
      <c r="B66" s="1" t="s">
        <v>126</v>
      </c>
      <c r="C66" s="1" t="s">
        <v>127</v>
      </c>
      <c r="D66" t="str">
        <f t="shared" si="1"/>
        <v>X-MAC-UKRAINIAN</v>
      </c>
      <c r="E66" t="str">
        <f t="shared" ref="E66:G66" si="67">SUBSTITUTE(D66,E$2,"")</f>
        <v>XMACUKRAINIAN</v>
      </c>
      <c r="F66" t="str">
        <f t="shared" si="67"/>
        <v>XMACUKRAINIAN</v>
      </c>
      <c r="G66" t="str">
        <f t="shared" si="67"/>
        <v>XMACUKRAINIAN</v>
      </c>
      <c r="H66" t="str">
        <f t="shared" si="3"/>
        <v>XMACUKRAINIAN</v>
      </c>
      <c r="I66" t="e">
        <f>VLOOKUP("*"&amp;H66&amp;"*",Java8!I:J,2,FALSE)</f>
        <v>#N/A</v>
      </c>
      <c r="J66" t="e">
        <f>VLOOKUP("*"&amp;A66&amp;"*",Java8!I:J,2,FALSE)</f>
        <v>#N/A</v>
      </c>
      <c r="K66" t="e">
        <f t="shared" si="4"/>
        <v>#N/A</v>
      </c>
      <c r="L66" s="3" t="s">
        <v>853</v>
      </c>
      <c r="M66" t="str">
        <f t="shared" si="5"/>
        <v>x-MacUkraine</v>
      </c>
    </row>
    <row r="67" spans="1:13" x14ac:dyDescent="0.25">
      <c r="A67" s="1">
        <v>10021</v>
      </c>
      <c r="B67" s="1" t="s">
        <v>128</v>
      </c>
      <c r="C67" s="1" t="s">
        <v>129</v>
      </c>
      <c r="D67" t="str">
        <f t="shared" si="1"/>
        <v>X-MAC-THAI</v>
      </c>
      <c r="E67" t="str">
        <f t="shared" ref="E67:G67" si="68">SUBSTITUTE(D67,E$2,"")</f>
        <v>XMACTHAI</v>
      </c>
      <c r="F67" t="str">
        <f t="shared" si="68"/>
        <v>XMACTHAI</v>
      </c>
      <c r="G67" t="str">
        <f t="shared" si="68"/>
        <v>XMACTHAI</v>
      </c>
      <c r="H67" t="str">
        <f t="shared" si="3"/>
        <v>XMACTHAI</v>
      </c>
      <c r="I67" t="str">
        <f>VLOOKUP("*"&amp;H67&amp;"*",Java8!I:J,2,FALSE)</f>
        <v>x-MacThai</v>
      </c>
      <c r="J67" t="e">
        <f>VLOOKUP("*"&amp;A67&amp;"*",Java8!I:J,2,FALSE)</f>
        <v>#N/A</v>
      </c>
      <c r="K67" t="str">
        <f t="shared" si="4"/>
        <v>x-MacThai</v>
      </c>
      <c r="M67" t="str">
        <f t="shared" si="5"/>
        <v>x-MacThai</v>
      </c>
    </row>
    <row r="68" spans="1:13" x14ac:dyDescent="0.25">
      <c r="A68" s="1">
        <v>10029</v>
      </c>
      <c r="B68" s="1" t="s">
        <v>130</v>
      </c>
      <c r="C68" s="1" t="s">
        <v>131</v>
      </c>
      <c r="D68" t="str">
        <f t="shared" ref="D68:D131" si="69">UPPER(B68)</f>
        <v>X-MAC-CE</v>
      </c>
      <c r="E68" t="str">
        <f t="shared" ref="E68:G68" si="70">SUBSTITUTE(D68,E$2,"")</f>
        <v>XMACCE</v>
      </c>
      <c r="F68" t="str">
        <f t="shared" si="70"/>
        <v>XMACCE</v>
      </c>
      <c r="G68" t="str">
        <f t="shared" si="70"/>
        <v>XMACCE</v>
      </c>
      <c r="H68" t="str">
        <f t="shared" ref="H68:H131" si="71">IF(G68="","%NONE%",G68)</f>
        <v>XMACCE</v>
      </c>
      <c r="I68" t="str">
        <f>VLOOKUP("*"&amp;H68&amp;"*",Java8!I:J,2,FALSE)</f>
        <v>x-MacCentralEurope</v>
      </c>
      <c r="J68" t="e">
        <f>VLOOKUP("*"&amp;A68&amp;"*",Java8!I:J,2,FALSE)</f>
        <v>#N/A</v>
      </c>
      <c r="K68" t="str">
        <f t="shared" ref="K68:K131" si="72">IF(ISNA(I68),J68,I68)</f>
        <v>x-MacCentralEurope</v>
      </c>
      <c r="M68" t="str">
        <f t="shared" ref="M68:M131" si="73">IF(ISNA(K68),L68,K68)</f>
        <v>x-MacCentralEurope</v>
      </c>
    </row>
    <row r="69" spans="1:13" x14ac:dyDescent="0.25">
      <c r="A69" s="1">
        <v>10079</v>
      </c>
      <c r="B69" s="1" t="s">
        <v>132</v>
      </c>
      <c r="C69" s="1" t="s">
        <v>133</v>
      </c>
      <c r="D69" t="str">
        <f t="shared" si="69"/>
        <v>X-MAC-ICELANDIC</v>
      </c>
      <c r="E69" t="str">
        <f t="shared" ref="E69:G69" si="74">SUBSTITUTE(D69,E$2,"")</f>
        <v>XMACICELANDIC</v>
      </c>
      <c r="F69" t="str">
        <f t="shared" si="74"/>
        <v>XMACICELANDIC</v>
      </c>
      <c r="G69" t="str">
        <f t="shared" si="74"/>
        <v>XMACICELANDIC</v>
      </c>
      <c r="H69" t="str">
        <f t="shared" si="71"/>
        <v>XMACICELANDIC</v>
      </c>
      <c r="I69" t="e">
        <f>VLOOKUP("*"&amp;H69&amp;"*",Java8!I:J,2,FALSE)</f>
        <v>#N/A</v>
      </c>
      <c r="J69" t="e">
        <f>VLOOKUP("*"&amp;A69&amp;"*",Java8!I:J,2,FALSE)</f>
        <v>#N/A</v>
      </c>
      <c r="K69" t="e">
        <f t="shared" si="72"/>
        <v>#N/A</v>
      </c>
      <c r="L69" s="3" t="s">
        <v>835</v>
      </c>
      <c r="M69" t="str">
        <f t="shared" si="73"/>
        <v>x-MacIceland</v>
      </c>
    </row>
    <row r="70" spans="1:13" x14ac:dyDescent="0.25">
      <c r="A70" s="1">
        <v>10081</v>
      </c>
      <c r="B70" s="1" t="s">
        <v>134</v>
      </c>
      <c r="C70" s="1" t="s">
        <v>135</v>
      </c>
      <c r="D70" t="str">
        <f t="shared" si="69"/>
        <v>X-MAC-TURKISH</v>
      </c>
      <c r="E70" t="str">
        <f t="shared" ref="E70:G70" si="75">SUBSTITUTE(D70,E$2,"")</f>
        <v>XMACTURKISH</v>
      </c>
      <c r="F70" t="str">
        <f t="shared" si="75"/>
        <v>XMACTURKISH</v>
      </c>
      <c r="G70" t="str">
        <f t="shared" si="75"/>
        <v>XMACTURKISH</v>
      </c>
      <c r="H70" t="str">
        <f t="shared" si="71"/>
        <v>XMACTURKISH</v>
      </c>
      <c r="I70" t="str">
        <f>VLOOKUP("*"&amp;H70&amp;"*",Java8!I:J,2,FALSE)</f>
        <v>x-MacTurkish</v>
      </c>
      <c r="J70" t="e">
        <f>VLOOKUP("*"&amp;A70&amp;"*",Java8!I:J,2,FALSE)</f>
        <v>#N/A</v>
      </c>
      <c r="K70" t="str">
        <f t="shared" si="72"/>
        <v>x-MacTurkish</v>
      </c>
      <c r="M70" t="str">
        <f t="shared" si="73"/>
        <v>x-MacTurkish</v>
      </c>
    </row>
    <row r="71" spans="1:13" x14ac:dyDescent="0.25">
      <c r="A71" s="1">
        <v>10082</v>
      </c>
      <c r="B71" s="1" t="s">
        <v>136</v>
      </c>
      <c r="C71" s="1" t="s">
        <v>137</v>
      </c>
      <c r="D71" t="str">
        <f t="shared" si="69"/>
        <v>X-MAC-CROATIAN</v>
      </c>
      <c r="E71" t="str">
        <f t="shared" ref="E71:G71" si="76">SUBSTITUTE(D71,E$2,"")</f>
        <v>XMACCROATIAN</v>
      </c>
      <c r="F71" t="str">
        <f t="shared" si="76"/>
        <v>XMACCROATIAN</v>
      </c>
      <c r="G71" t="str">
        <f t="shared" si="76"/>
        <v>XMACCROATIAN</v>
      </c>
      <c r="H71" t="str">
        <f t="shared" si="71"/>
        <v>XMACCROATIAN</v>
      </c>
      <c r="I71" t="str">
        <f>VLOOKUP("*"&amp;H71&amp;"*",Java8!I:J,2,FALSE)</f>
        <v>x-MacCroatian</v>
      </c>
      <c r="J71" t="e">
        <f>VLOOKUP("*"&amp;A71&amp;"*",Java8!I:J,2,FALSE)</f>
        <v>#N/A</v>
      </c>
      <c r="K71" t="str">
        <f t="shared" si="72"/>
        <v>x-MacCroatian</v>
      </c>
      <c r="M71" t="str">
        <f t="shared" si="73"/>
        <v>x-MacCroatian</v>
      </c>
    </row>
    <row r="72" spans="1:13" ht="30" x14ac:dyDescent="0.25">
      <c r="A72" s="1">
        <v>12000</v>
      </c>
      <c r="B72" s="1" t="s">
        <v>138</v>
      </c>
      <c r="C72" s="1" t="s">
        <v>139</v>
      </c>
      <c r="D72" t="str">
        <f t="shared" si="69"/>
        <v>UTF-32</v>
      </c>
      <c r="E72" t="str">
        <f t="shared" ref="E72:G72" si="77">SUBSTITUTE(D72,E$2,"")</f>
        <v>UTF32</v>
      </c>
      <c r="F72" t="str">
        <f t="shared" si="77"/>
        <v>UTF32</v>
      </c>
      <c r="G72" t="str">
        <f t="shared" si="77"/>
        <v>UTF32</v>
      </c>
      <c r="H72" t="str">
        <f t="shared" si="71"/>
        <v>UTF32</v>
      </c>
      <c r="I72" t="str">
        <f>VLOOKUP("*"&amp;H72&amp;"*",Java8!I:J,2,FALSE)</f>
        <v>UTF-32</v>
      </c>
      <c r="J72" t="e">
        <f>VLOOKUP("*"&amp;A72&amp;"*",Java8!I:J,2,FALSE)</f>
        <v>#N/A</v>
      </c>
      <c r="K72" t="str">
        <f t="shared" si="72"/>
        <v>UTF-32</v>
      </c>
      <c r="M72" t="str">
        <f t="shared" si="73"/>
        <v>UTF-32</v>
      </c>
    </row>
    <row r="73" spans="1:13" ht="30" x14ac:dyDescent="0.25">
      <c r="A73" s="1">
        <v>12001</v>
      </c>
      <c r="B73" s="1" t="s">
        <v>140</v>
      </c>
      <c r="C73" s="1" t="s">
        <v>141</v>
      </c>
      <c r="D73" t="str">
        <f t="shared" si="69"/>
        <v>UTF-32BE</v>
      </c>
      <c r="E73" t="str">
        <f t="shared" ref="E73:G73" si="78">SUBSTITUTE(D73,E$2,"")</f>
        <v>UTF32BE</v>
      </c>
      <c r="F73" t="str">
        <f t="shared" si="78"/>
        <v>UTF32BE</v>
      </c>
      <c r="G73" t="str">
        <f t="shared" si="78"/>
        <v>UTF32BE</v>
      </c>
      <c r="H73" t="str">
        <f t="shared" si="71"/>
        <v>UTF32BE</v>
      </c>
      <c r="I73" t="str">
        <f>VLOOKUP("*"&amp;H73&amp;"*",Java8!I:J,2,FALSE)</f>
        <v>UTF-32BE</v>
      </c>
      <c r="J73" t="e">
        <f>VLOOKUP("*"&amp;A73&amp;"*",Java8!I:J,2,FALSE)</f>
        <v>#N/A</v>
      </c>
      <c r="K73" t="str">
        <f t="shared" si="72"/>
        <v>UTF-32BE</v>
      </c>
      <c r="M73" t="str">
        <f t="shared" si="73"/>
        <v>UTF-32BE</v>
      </c>
    </row>
    <row r="74" spans="1:13" x14ac:dyDescent="0.25">
      <c r="A74" s="1">
        <v>20000</v>
      </c>
      <c r="B74" s="1" t="s">
        <v>142</v>
      </c>
      <c r="C74" s="1" t="s">
        <v>143</v>
      </c>
      <c r="D74" t="str">
        <f t="shared" si="69"/>
        <v>X-CHINESE_CNS</v>
      </c>
      <c r="E74" t="str">
        <f t="shared" ref="E74:G74" si="79">SUBSTITUTE(D74,E$2,"")</f>
        <v>XCHINESE_CNS</v>
      </c>
      <c r="F74" t="str">
        <f t="shared" si="79"/>
        <v>XCHINESECNS</v>
      </c>
      <c r="G74" t="str">
        <f t="shared" si="79"/>
        <v>XCHINESECNS</v>
      </c>
      <c r="H74" t="str">
        <f t="shared" si="71"/>
        <v>XCHINESECNS</v>
      </c>
      <c r="I74" t="e">
        <f>VLOOKUP("*"&amp;H74&amp;"*",Java8!I:J,2,FALSE)</f>
        <v>#N/A</v>
      </c>
      <c r="J74" t="e">
        <f>VLOOKUP("*"&amp;A74&amp;"*",Java8!I:J,2,FALSE)</f>
        <v>#N/A</v>
      </c>
      <c r="K74" t="e">
        <f t="shared" si="72"/>
        <v>#N/A</v>
      </c>
      <c r="M74">
        <f t="shared" si="73"/>
        <v>0</v>
      </c>
    </row>
    <row r="75" spans="1:13" x14ac:dyDescent="0.25">
      <c r="A75" s="1">
        <v>20001</v>
      </c>
      <c r="B75" s="1" t="s">
        <v>144</v>
      </c>
      <c r="C75" s="1" t="s">
        <v>145</v>
      </c>
      <c r="D75" t="str">
        <f t="shared" si="69"/>
        <v>X-CP20001</v>
      </c>
      <c r="E75" t="str">
        <f t="shared" ref="E75:G75" si="80">SUBSTITUTE(D75,E$2,"")</f>
        <v>XCP20001</v>
      </c>
      <c r="F75" t="str">
        <f t="shared" si="80"/>
        <v>XCP20001</v>
      </c>
      <c r="G75" t="str">
        <f t="shared" si="80"/>
        <v>XCP20001</v>
      </c>
      <c r="H75" t="str">
        <f t="shared" si="71"/>
        <v>XCP20001</v>
      </c>
      <c r="I75" t="e">
        <f>VLOOKUP("*"&amp;H75&amp;"*",Java8!I:J,2,FALSE)</f>
        <v>#N/A</v>
      </c>
      <c r="J75" t="e">
        <f>VLOOKUP("*"&amp;A75&amp;"*",Java8!I:J,2,FALSE)</f>
        <v>#N/A</v>
      </c>
      <c r="K75" t="e">
        <f t="shared" si="72"/>
        <v>#N/A</v>
      </c>
      <c r="M75">
        <f t="shared" si="73"/>
        <v>0</v>
      </c>
    </row>
    <row r="76" spans="1:13" x14ac:dyDescent="0.25">
      <c r="A76" s="1">
        <v>20002</v>
      </c>
      <c r="B76" s="1" t="s">
        <v>146</v>
      </c>
      <c r="C76" s="1" t="s">
        <v>147</v>
      </c>
      <c r="D76" t="str">
        <f t="shared" si="69"/>
        <v>X_CHINESE-ETEN</v>
      </c>
      <c r="E76" t="str">
        <f t="shared" ref="E76:G76" si="81">SUBSTITUTE(D76,E$2,"")</f>
        <v>X_CHINESEETEN</v>
      </c>
      <c r="F76" t="str">
        <f t="shared" si="81"/>
        <v>XCHINESEETEN</v>
      </c>
      <c r="G76" t="str">
        <f t="shared" si="81"/>
        <v>XCHINESEETEN</v>
      </c>
      <c r="H76" t="str">
        <f t="shared" si="71"/>
        <v>XCHINESEETEN</v>
      </c>
      <c r="I76" t="e">
        <f>VLOOKUP("*"&amp;H76&amp;"*",Java8!I:J,2,FALSE)</f>
        <v>#N/A</v>
      </c>
      <c r="J76" t="e">
        <f>VLOOKUP("*"&amp;A76&amp;"*",Java8!I:J,2,FALSE)</f>
        <v>#N/A</v>
      </c>
      <c r="K76" t="e">
        <f t="shared" si="72"/>
        <v>#N/A</v>
      </c>
      <c r="M76">
        <f t="shared" si="73"/>
        <v>0</v>
      </c>
    </row>
    <row r="77" spans="1:13" x14ac:dyDescent="0.25">
      <c r="A77" s="1">
        <v>20003</v>
      </c>
      <c r="B77" s="1" t="s">
        <v>148</v>
      </c>
      <c r="C77" s="1" t="s">
        <v>149</v>
      </c>
      <c r="D77" t="str">
        <f t="shared" si="69"/>
        <v>X-CP20003</v>
      </c>
      <c r="E77" t="str">
        <f t="shared" ref="E77:G77" si="82">SUBSTITUTE(D77,E$2,"")</f>
        <v>XCP20003</v>
      </c>
      <c r="F77" t="str">
        <f t="shared" si="82"/>
        <v>XCP20003</v>
      </c>
      <c r="G77" t="str">
        <f t="shared" si="82"/>
        <v>XCP20003</v>
      </c>
      <c r="H77" t="str">
        <f t="shared" si="71"/>
        <v>XCP20003</v>
      </c>
      <c r="I77" t="e">
        <f>VLOOKUP("*"&amp;H77&amp;"*",Java8!I:J,2,FALSE)</f>
        <v>#N/A</v>
      </c>
      <c r="J77" t="e">
        <f>VLOOKUP("*"&amp;A77&amp;"*",Java8!I:J,2,FALSE)</f>
        <v>#N/A</v>
      </c>
      <c r="K77" t="e">
        <f t="shared" si="72"/>
        <v>#N/A</v>
      </c>
      <c r="M77">
        <f t="shared" si="73"/>
        <v>0</v>
      </c>
    </row>
    <row r="78" spans="1:13" x14ac:dyDescent="0.25">
      <c r="A78" s="1">
        <v>20004</v>
      </c>
      <c r="B78" s="1" t="s">
        <v>150</v>
      </c>
      <c r="C78" s="1" t="s">
        <v>151</v>
      </c>
      <c r="D78" t="str">
        <f t="shared" si="69"/>
        <v>X-CP20004</v>
      </c>
      <c r="E78" t="str">
        <f t="shared" ref="E78:G78" si="83">SUBSTITUTE(D78,E$2,"")</f>
        <v>XCP20004</v>
      </c>
      <c r="F78" t="str">
        <f t="shared" si="83"/>
        <v>XCP20004</v>
      </c>
      <c r="G78" t="str">
        <f t="shared" si="83"/>
        <v>XCP20004</v>
      </c>
      <c r="H78" t="str">
        <f t="shared" si="71"/>
        <v>XCP20004</v>
      </c>
      <c r="I78" t="e">
        <f>VLOOKUP("*"&amp;H78&amp;"*",Java8!I:J,2,FALSE)</f>
        <v>#N/A</v>
      </c>
      <c r="J78" t="e">
        <f>VLOOKUP("*"&amp;A78&amp;"*",Java8!I:J,2,FALSE)</f>
        <v>#N/A</v>
      </c>
      <c r="K78" t="e">
        <f t="shared" si="72"/>
        <v>#N/A</v>
      </c>
      <c r="M78">
        <f t="shared" si="73"/>
        <v>0</v>
      </c>
    </row>
    <row r="79" spans="1:13" x14ac:dyDescent="0.25">
      <c r="A79" s="1">
        <v>20005</v>
      </c>
      <c r="B79" s="1" t="s">
        <v>152</v>
      </c>
      <c r="C79" s="1" t="s">
        <v>153</v>
      </c>
      <c r="D79" t="str">
        <f t="shared" si="69"/>
        <v>X-CP20005</v>
      </c>
      <c r="E79" t="str">
        <f t="shared" ref="E79:G79" si="84">SUBSTITUTE(D79,E$2,"")</f>
        <v>XCP20005</v>
      </c>
      <c r="F79" t="str">
        <f t="shared" si="84"/>
        <v>XCP20005</v>
      </c>
      <c r="G79" t="str">
        <f t="shared" si="84"/>
        <v>XCP20005</v>
      </c>
      <c r="H79" t="str">
        <f t="shared" si="71"/>
        <v>XCP20005</v>
      </c>
      <c r="I79" t="e">
        <f>VLOOKUP("*"&amp;H79&amp;"*",Java8!I:J,2,FALSE)</f>
        <v>#N/A</v>
      </c>
      <c r="J79" t="e">
        <f>VLOOKUP("*"&amp;A79&amp;"*",Java8!I:J,2,FALSE)</f>
        <v>#N/A</v>
      </c>
      <c r="K79" t="e">
        <f t="shared" si="72"/>
        <v>#N/A</v>
      </c>
      <c r="M79">
        <f t="shared" si="73"/>
        <v>0</v>
      </c>
    </row>
    <row r="80" spans="1:13" ht="30" x14ac:dyDescent="0.25">
      <c r="A80" s="1">
        <v>20105</v>
      </c>
      <c r="B80" s="1" t="s">
        <v>154</v>
      </c>
      <c r="C80" s="1" t="s">
        <v>155</v>
      </c>
      <c r="D80" t="str">
        <f t="shared" si="69"/>
        <v>X-IA5</v>
      </c>
      <c r="E80" t="str">
        <f t="shared" ref="E80:G80" si="85">SUBSTITUTE(D80,E$2,"")</f>
        <v>XIA5</v>
      </c>
      <c r="F80" t="str">
        <f t="shared" si="85"/>
        <v>XIA5</v>
      </c>
      <c r="G80" t="str">
        <f t="shared" si="85"/>
        <v>XIA5</v>
      </c>
      <c r="H80" t="str">
        <f t="shared" si="71"/>
        <v>XIA5</v>
      </c>
      <c r="I80" t="e">
        <f>VLOOKUP("*"&amp;H80&amp;"*",Java8!I:J,2,FALSE)</f>
        <v>#N/A</v>
      </c>
      <c r="J80" t="e">
        <f>VLOOKUP("*"&amp;A80&amp;"*",Java8!I:J,2,FALSE)</f>
        <v>#N/A</v>
      </c>
      <c r="K80" t="e">
        <f t="shared" si="72"/>
        <v>#N/A</v>
      </c>
      <c r="M80">
        <f t="shared" si="73"/>
        <v>0</v>
      </c>
    </row>
    <row r="81" spans="1:13" x14ac:dyDescent="0.25">
      <c r="A81" s="1">
        <v>20106</v>
      </c>
      <c r="B81" s="1" t="s">
        <v>156</v>
      </c>
      <c r="C81" s="1" t="s">
        <v>157</v>
      </c>
      <c r="D81" t="str">
        <f t="shared" si="69"/>
        <v>X-IA5-GERMAN</v>
      </c>
      <c r="E81" t="str">
        <f t="shared" ref="E81:G81" si="86">SUBSTITUTE(D81,E$2,"")</f>
        <v>XIA5GERMAN</v>
      </c>
      <c r="F81" t="str">
        <f t="shared" si="86"/>
        <v>XIA5GERMAN</v>
      </c>
      <c r="G81" t="str">
        <f t="shared" si="86"/>
        <v>XIA5GERMAN</v>
      </c>
      <c r="H81" t="str">
        <f t="shared" si="71"/>
        <v>XIA5GERMAN</v>
      </c>
      <c r="I81" t="e">
        <f>VLOOKUP("*"&amp;H81&amp;"*",Java8!I:J,2,FALSE)</f>
        <v>#N/A</v>
      </c>
      <c r="J81" t="e">
        <f>VLOOKUP("*"&amp;A81&amp;"*",Java8!I:J,2,FALSE)</f>
        <v>#N/A</v>
      </c>
      <c r="K81" t="e">
        <f t="shared" si="72"/>
        <v>#N/A</v>
      </c>
      <c r="M81">
        <f t="shared" si="73"/>
        <v>0</v>
      </c>
    </row>
    <row r="82" spans="1:13" x14ac:dyDescent="0.25">
      <c r="A82" s="1">
        <v>20107</v>
      </c>
      <c r="B82" s="1" t="s">
        <v>158</v>
      </c>
      <c r="C82" s="1" t="s">
        <v>159</v>
      </c>
      <c r="D82" t="str">
        <f t="shared" si="69"/>
        <v>X-IA5-SWEDISH</v>
      </c>
      <c r="E82" t="str">
        <f t="shared" ref="E82:G82" si="87">SUBSTITUTE(D82,E$2,"")</f>
        <v>XIA5SWEDISH</v>
      </c>
      <c r="F82" t="str">
        <f t="shared" si="87"/>
        <v>XIA5SWEDISH</v>
      </c>
      <c r="G82" t="str">
        <f t="shared" si="87"/>
        <v>XIA5SWEDISH</v>
      </c>
      <c r="H82" t="str">
        <f t="shared" si="71"/>
        <v>XIA5SWEDISH</v>
      </c>
      <c r="I82" t="e">
        <f>VLOOKUP("*"&amp;H82&amp;"*",Java8!I:J,2,FALSE)</f>
        <v>#N/A</v>
      </c>
      <c r="J82" t="e">
        <f>VLOOKUP("*"&amp;A82&amp;"*",Java8!I:J,2,FALSE)</f>
        <v>#N/A</v>
      </c>
      <c r="K82" t="e">
        <f t="shared" si="72"/>
        <v>#N/A</v>
      </c>
      <c r="M82">
        <f t="shared" si="73"/>
        <v>0</v>
      </c>
    </row>
    <row r="83" spans="1:13" x14ac:dyDescent="0.25">
      <c r="A83" s="1">
        <v>20108</v>
      </c>
      <c r="B83" s="1" t="s">
        <v>160</v>
      </c>
      <c r="C83" s="1" t="s">
        <v>161</v>
      </c>
      <c r="D83" t="str">
        <f t="shared" si="69"/>
        <v>X-IA5-NORWEGIAN</v>
      </c>
      <c r="E83" t="str">
        <f t="shared" ref="E83:G83" si="88">SUBSTITUTE(D83,E$2,"")</f>
        <v>XIA5NORWEGIAN</v>
      </c>
      <c r="F83" t="str">
        <f t="shared" si="88"/>
        <v>XIA5NORWEGIAN</v>
      </c>
      <c r="G83" t="str">
        <f t="shared" si="88"/>
        <v>XIA5NORWEGIAN</v>
      </c>
      <c r="H83" t="str">
        <f t="shared" si="71"/>
        <v>XIA5NORWEGIAN</v>
      </c>
      <c r="I83" t="e">
        <f>VLOOKUP("*"&amp;H83&amp;"*",Java8!I:J,2,FALSE)</f>
        <v>#N/A</v>
      </c>
      <c r="J83" t="e">
        <f>VLOOKUP("*"&amp;A83&amp;"*",Java8!I:J,2,FALSE)</f>
        <v>#N/A</v>
      </c>
      <c r="K83" t="e">
        <f t="shared" si="72"/>
        <v>#N/A</v>
      </c>
      <c r="M83">
        <f t="shared" si="73"/>
        <v>0</v>
      </c>
    </row>
    <row r="84" spans="1:13" x14ac:dyDescent="0.25">
      <c r="A84" s="1">
        <v>20127</v>
      </c>
      <c r="B84" s="1" t="s">
        <v>162</v>
      </c>
      <c r="C84" s="1" t="s">
        <v>163</v>
      </c>
      <c r="D84" t="str">
        <f t="shared" si="69"/>
        <v>US-ASCII</v>
      </c>
      <c r="E84" t="str">
        <f t="shared" ref="E84:G84" si="89">SUBSTITUTE(D84,E$2,"")</f>
        <v>USASCII</v>
      </c>
      <c r="F84" t="str">
        <f t="shared" si="89"/>
        <v>USASCII</v>
      </c>
      <c r="G84" t="str">
        <f t="shared" si="89"/>
        <v>USASCII</v>
      </c>
      <c r="H84" t="str">
        <f t="shared" si="71"/>
        <v>USASCII</v>
      </c>
      <c r="I84" t="str">
        <f>VLOOKUP("*"&amp;H84&amp;"*",Java8!I:J,2,FALSE)</f>
        <v>US-ASCII</v>
      </c>
      <c r="J84" t="e">
        <f>VLOOKUP("*"&amp;A84&amp;"*",Java8!I:J,2,FALSE)</f>
        <v>#N/A</v>
      </c>
      <c r="K84" t="str">
        <f t="shared" si="72"/>
        <v>US-ASCII</v>
      </c>
      <c r="M84" t="str">
        <f t="shared" si="73"/>
        <v>US-ASCII</v>
      </c>
    </row>
    <row r="85" spans="1:13" x14ac:dyDescent="0.25">
      <c r="A85" s="1">
        <v>20261</v>
      </c>
      <c r="B85" s="1" t="s">
        <v>164</v>
      </c>
      <c r="C85" s="1" t="s">
        <v>165</v>
      </c>
      <c r="D85" t="str">
        <f t="shared" si="69"/>
        <v>X-CP20261</v>
      </c>
      <c r="E85" t="str">
        <f t="shared" ref="E85:G85" si="90">SUBSTITUTE(D85,E$2,"")</f>
        <v>XCP20261</v>
      </c>
      <c r="F85" t="str">
        <f t="shared" si="90"/>
        <v>XCP20261</v>
      </c>
      <c r="G85" t="str">
        <f t="shared" si="90"/>
        <v>XCP20261</v>
      </c>
      <c r="H85" t="str">
        <f t="shared" si="71"/>
        <v>XCP20261</v>
      </c>
      <c r="I85" t="e">
        <f>VLOOKUP("*"&amp;H85&amp;"*",Java8!I:J,2,FALSE)</f>
        <v>#N/A</v>
      </c>
      <c r="J85" t="e">
        <f>VLOOKUP("*"&amp;A85&amp;"*",Java8!I:J,2,FALSE)</f>
        <v>#N/A</v>
      </c>
      <c r="K85" t="e">
        <f t="shared" si="72"/>
        <v>#N/A</v>
      </c>
      <c r="M85">
        <f t="shared" si="73"/>
        <v>0</v>
      </c>
    </row>
    <row r="86" spans="1:13" x14ac:dyDescent="0.25">
      <c r="A86" s="1">
        <v>20269</v>
      </c>
      <c r="B86" s="1" t="s">
        <v>166</v>
      </c>
      <c r="C86" s="1" t="s">
        <v>167</v>
      </c>
      <c r="D86" t="str">
        <f t="shared" si="69"/>
        <v>X-CP20269</v>
      </c>
      <c r="E86" t="str">
        <f t="shared" ref="E86:G86" si="91">SUBSTITUTE(D86,E$2,"")</f>
        <v>XCP20269</v>
      </c>
      <c r="F86" t="str">
        <f t="shared" si="91"/>
        <v>XCP20269</v>
      </c>
      <c r="G86" t="str">
        <f t="shared" si="91"/>
        <v>XCP20269</v>
      </c>
      <c r="H86" t="str">
        <f t="shared" si="71"/>
        <v>XCP20269</v>
      </c>
      <c r="I86" t="e">
        <f>VLOOKUP("*"&amp;H86&amp;"*",Java8!I:J,2,FALSE)</f>
        <v>#N/A</v>
      </c>
      <c r="J86" t="e">
        <f>VLOOKUP("*"&amp;A86&amp;"*",Java8!I:J,2,FALSE)</f>
        <v>#N/A</v>
      </c>
      <c r="K86" t="e">
        <f t="shared" si="72"/>
        <v>#N/A</v>
      </c>
      <c r="M86">
        <f t="shared" si="73"/>
        <v>0</v>
      </c>
    </row>
    <row r="87" spans="1:13" x14ac:dyDescent="0.25">
      <c r="A87" s="1">
        <v>20273</v>
      </c>
      <c r="B87" s="1" t="s">
        <v>168</v>
      </c>
      <c r="C87" s="1" t="s">
        <v>169</v>
      </c>
      <c r="D87" t="str">
        <f t="shared" si="69"/>
        <v>IBM273</v>
      </c>
      <c r="E87" t="str">
        <f t="shared" ref="E87:G87" si="92">SUBSTITUTE(D87,E$2,"")</f>
        <v>IBM273</v>
      </c>
      <c r="F87" t="str">
        <f t="shared" si="92"/>
        <v>IBM273</v>
      </c>
      <c r="G87" t="str">
        <f t="shared" si="92"/>
        <v>IBM273</v>
      </c>
      <c r="H87" t="str">
        <f t="shared" si="71"/>
        <v>IBM273</v>
      </c>
      <c r="I87" t="str">
        <f>VLOOKUP("*"&amp;H87&amp;"*",Java8!I:J,2,FALSE)</f>
        <v>IBM273</v>
      </c>
      <c r="J87" t="e">
        <f>VLOOKUP("*"&amp;A87&amp;"*",Java8!I:J,2,FALSE)</f>
        <v>#N/A</v>
      </c>
      <c r="K87" t="str">
        <f t="shared" si="72"/>
        <v>IBM273</v>
      </c>
      <c r="M87" t="str">
        <f t="shared" si="73"/>
        <v>IBM273</v>
      </c>
    </row>
    <row r="88" spans="1:13" x14ac:dyDescent="0.25">
      <c r="A88" s="1">
        <v>20277</v>
      </c>
      <c r="B88" s="1" t="s">
        <v>170</v>
      </c>
      <c r="C88" s="1" t="s">
        <v>171</v>
      </c>
      <c r="D88" t="str">
        <f t="shared" si="69"/>
        <v>IBM277</v>
      </c>
      <c r="E88" t="str">
        <f t="shared" ref="E88:G88" si="93">SUBSTITUTE(D88,E$2,"")</f>
        <v>IBM277</v>
      </c>
      <c r="F88" t="str">
        <f t="shared" si="93"/>
        <v>IBM277</v>
      </c>
      <c r="G88" t="str">
        <f t="shared" si="93"/>
        <v>IBM277</v>
      </c>
      <c r="H88" t="str">
        <f t="shared" si="71"/>
        <v>IBM277</v>
      </c>
      <c r="I88" t="str">
        <f>VLOOKUP("*"&amp;H88&amp;"*",Java8!I:J,2,FALSE)</f>
        <v>IBM277</v>
      </c>
      <c r="J88" t="e">
        <f>VLOOKUP("*"&amp;A88&amp;"*",Java8!I:J,2,FALSE)</f>
        <v>#N/A</v>
      </c>
      <c r="K88" t="str">
        <f t="shared" si="72"/>
        <v>IBM277</v>
      </c>
      <c r="M88" t="str">
        <f t="shared" si="73"/>
        <v>IBM277</v>
      </c>
    </row>
    <row r="89" spans="1:13" x14ac:dyDescent="0.25">
      <c r="A89" s="1">
        <v>20278</v>
      </c>
      <c r="B89" s="1" t="s">
        <v>172</v>
      </c>
      <c r="C89" s="1" t="s">
        <v>173</v>
      </c>
      <c r="D89" t="str">
        <f t="shared" si="69"/>
        <v>IBM278</v>
      </c>
      <c r="E89" t="str">
        <f t="shared" ref="E89:G89" si="94">SUBSTITUTE(D89,E$2,"")</f>
        <v>IBM278</v>
      </c>
      <c r="F89" t="str">
        <f t="shared" si="94"/>
        <v>IBM278</v>
      </c>
      <c r="G89" t="str">
        <f t="shared" si="94"/>
        <v>IBM278</v>
      </c>
      <c r="H89" t="str">
        <f t="shared" si="71"/>
        <v>IBM278</v>
      </c>
      <c r="I89" t="str">
        <f>VLOOKUP("*"&amp;H89&amp;"*",Java8!I:J,2,FALSE)</f>
        <v>IBM278</v>
      </c>
      <c r="J89" t="e">
        <f>VLOOKUP("*"&amp;A89&amp;"*",Java8!I:J,2,FALSE)</f>
        <v>#N/A</v>
      </c>
      <c r="K89" t="str">
        <f t="shared" si="72"/>
        <v>IBM278</v>
      </c>
      <c r="M89" t="str">
        <f t="shared" si="73"/>
        <v>IBM278</v>
      </c>
    </row>
    <row r="90" spans="1:13" x14ac:dyDescent="0.25">
      <c r="A90" s="1">
        <v>20280</v>
      </c>
      <c r="B90" s="1" t="s">
        <v>174</v>
      </c>
      <c r="C90" s="1" t="s">
        <v>175</v>
      </c>
      <c r="D90" t="str">
        <f t="shared" si="69"/>
        <v>IBM280</v>
      </c>
      <c r="E90" t="str">
        <f t="shared" ref="E90:G90" si="95">SUBSTITUTE(D90,E$2,"")</f>
        <v>IBM280</v>
      </c>
      <c r="F90" t="str">
        <f t="shared" si="95"/>
        <v>IBM280</v>
      </c>
      <c r="G90" t="str">
        <f t="shared" si="95"/>
        <v>IBM280</v>
      </c>
      <c r="H90" t="str">
        <f t="shared" si="71"/>
        <v>IBM280</v>
      </c>
      <c r="I90" t="str">
        <f>VLOOKUP("*"&amp;H90&amp;"*",Java8!I:J,2,FALSE)</f>
        <v>IBM280</v>
      </c>
      <c r="J90" t="e">
        <f>VLOOKUP("*"&amp;A90&amp;"*",Java8!I:J,2,FALSE)</f>
        <v>#N/A</v>
      </c>
      <c r="K90" t="str">
        <f t="shared" si="72"/>
        <v>IBM280</v>
      </c>
      <c r="M90" t="str">
        <f t="shared" si="73"/>
        <v>IBM280</v>
      </c>
    </row>
    <row r="91" spans="1:13" x14ac:dyDescent="0.25">
      <c r="A91" s="1">
        <v>20284</v>
      </c>
      <c r="B91" s="1" t="s">
        <v>176</v>
      </c>
      <c r="C91" s="1" t="s">
        <v>177</v>
      </c>
      <c r="D91" t="str">
        <f t="shared" si="69"/>
        <v>IBM284</v>
      </c>
      <c r="E91" t="str">
        <f t="shared" ref="E91:G91" si="96">SUBSTITUTE(D91,E$2,"")</f>
        <v>IBM284</v>
      </c>
      <c r="F91" t="str">
        <f t="shared" si="96"/>
        <v>IBM284</v>
      </c>
      <c r="G91" t="str">
        <f t="shared" si="96"/>
        <v>IBM284</v>
      </c>
      <c r="H91" t="str">
        <f t="shared" si="71"/>
        <v>IBM284</v>
      </c>
      <c r="I91" t="str">
        <f>VLOOKUP("*"&amp;H91&amp;"*",Java8!I:J,2,FALSE)</f>
        <v>IBM284</v>
      </c>
      <c r="J91" t="e">
        <f>VLOOKUP("*"&amp;A91&amp;"*",Java8!I:J,2,FALSE)</f>
        <v>#N/A</v>
      </c>
      <c r="K91" t="str">
        <f t="shared" si="72"/>
        <v>IBM284</v>
      </c>
      <c r="M91" t="str">
        <f t="shared" si="73"/>
        <v>IBM284</v>
      </c>
    </row>
    <row r="92" spans="1:13" x14ac:dyDescent="0.25">
      <c r="A92" s="1">
        <v>20285</v>
      </c>
      <c r="B92" s="1" t="s">
        <v>178</v>
      </c>
      <c r="C92" s="1" t="s">
        <v>179</v>
      </c>
      <c r="D92" t="str">
        <f t="shared" si="69"/>
        <v>IBM285</v>
      </c>
      <c r="E92" t="str">
        <f t="shared" ref="E92:G92" si="97">SUBSTITUTE(D92,E$2,"")</f>
        <v>IBM285</v>
      </c>
      <c r="F92" t="str">
        <f t="shared" si="97"/>
        <v>IBM285</v>
      </c>
      <c r="G92" t="str">
        <f t="shared" si="97"/>
        <v>IBM285</v>
      </c>
      <c r="H92" t="str">
        <f t="shared" si="71"/>
        <v>IBM285</v>
      </c>
      <c r="I92" t="str">
        <f>VLOOKUP("*"&amp;H92&amp;"*",Java8!I:J,2,FALSE)</f>
        <v>IBM285</v>
      </c>
      <c r="J92" t="e">
        <f>VLOOKUP("*"&amp;A92&amp;"*",Java8!I:J,2,FALSE)</f>
        <v>#N/A</v>
      </c>
      <c r="K92" t="str">
        <f t="shared" si="72"/>
        <v>IBM285</v>
      </c>
      <c r="M92" t="str">
        <f t="shared" si="73"/>
        <v>IBM285</v>
      </c>
    </row>
    <row r="93" spans="1:13" x14ac:dyDescent="0.25">
      <c r="A93" s="1">
        <v>20290</v>
      </c>
      <c r="B93" s="1" t="s">
        <v>180</v>
      </c>
      <c r="C93" s="1" t="s">
        <v>181</v>
      </c>
      <c r="D93" t="str">
        <f t="shared" si="69"/>
        <v>IBM290</v>
      </c>
      <c r="E93" t="str">
        <f t="shared" ref="E93:G93" si="98">SUBSTITUTE(D93,E$2,"")</f>
        <v>IBM290</v>
      </c>
      <c r="F93" t="str">
        <f t="shared" si="98"/>
        <v>IBM290</v>
      </c>
      <c r="G93" t="str">
        <f t="shared" si="98"/>
        <v>IBM290</v>
      </c>
      <c r="H93" t="str">
        <f t="shared" si="71"/>
        <v>IBM290</v>
      </c>
      <c r="I93" t="str">
        <f>VLOOKUP("*"&amp;H93&amp;"*",Java8!I:J,2,FALSE)</f>
        <v>IBM290</v>
      </c>
      <c r="J93" t="e">
        <f>VLOOKUP("*"&amp;A93&amp;"*",Java8!I:J,2,FALSE)</f>
        <v>#N/A</v>
      </c>
      <c r="K93" t="str">
        <f t="shared" si="72"/>
        <v>IBM290</v>
      </c>
      <c r="M93" t="str">
        <f t="shared" si="73"/>
        <v>IBM290</v>
      </c>
    </row>
    <row r="94" spans="1:13" x14ac:dyDescent="0.25">
      <c r="A94" s="1">
        <v>20297</v>
      </c>
      <c r="B94" s="1" t="s">
        <v>182</v>
      </c>
      <c r="C94" s="1" t="s">
        <v>183</v>
      </c>
      <c r="D94" t="str">
        <f t="shared" si="69"/>
        <v>IBM297</v>
      </c>
      <c r="E94" t="str">
        <f t="shared" ref="E94:G94" si="99">SUBSTITUTE(D94,E$2,"")</f>
        <v>IBM297</v>
      </c>
      <c r="F94" t="str">
        <f t="shared" si="99"/>
        <v>IBM297</v>
      </c>
      <c r="G94" t="str">
        <f t="shared" si="99"/>
        <v>IBM297</v>
      </c>
      <c r="H94" t="str">
        <f t="shared" si="71"/>
        <v>IBM297</v>
      </c>
      <c r="I94" t="str">
        <f>VLOOKUP("*"&amp;H94&amp;"*",Java8!I:J,2,FALSE)</f>
        <v>IBM297</v>
      </c>
      <c r="J94" t="e">
        <f>VLOOKUP("*"&amp;A94&amp;"*",Java8!I:J,2,FALSE)</f>
        <v>#N/A</v>
      </c>
      <c r="K94" t="str">
        <f t="shared" si="72"/>
        <v>IBM297</v>
      </c>
      <c r="M94" t="str">
        <f t="shared" si="73"/>
        <v>IBM297</v>
      </c>
    </row>
    <row r="95" spans="1:13" x14ac:dyDescent="0.25">
      <c r="A95" s="1">
        <v>20420</v>
      </c>
      <c r="B95" s="1" t="s">
        <v>184</v>
      </c>
      <c r="C95" s="1" t="s">
        <v>185</v>
      </c>
      <c r="D95" t="str">
        <f t="shared" si="69"/>
        <v>IBM420</v>
      </c>
      <c r="E95" t="str">
        <f t="shared" ref="E95:G95" si="100">SUBSTITUTE(D95,E$2,"")</f>
        <v>IBM420</v>
      </c>
      <c r="F95" t="str">
        <f t="shared" si="100"/>
        <v>IBM420</v>
      </c>
      <c r="G95" t="str">
        <f t="shared" si="100"/>
        <v>IBM420</v>
      </c>
      <c r="H95" t="str">
        <f t="shared" si="71"/>
        <v>IBM420</v>
      </c>
      <c r="I95" t="str">
        <f>VLOOKUP("*"&amp;H95&amp;"*",Java8!I:J,2,FALSE)</f>
        <v>IBM420</v>
      </c>
      <c r="J95" t="str">
        <f>VLOOKUP("*"&amp;A95&amp;"*",Java8!I:J,2,FALSE)</f>
        <v>IBM420</v>
      </c>
      <c r="K95" t="str">
        <f t="shared" si="72"/>
        <v>IBM420</v>
      </c>
      <c r="M95" t="str">
        <f t="shared" si="73"/>
        <v>IBM420</v>
      </c>
    </row>
    <row r="96" spans="1:13" x14ac:dyDescent="0.25">
      <c r="A96" s="1">
        <v>20423</v>
      </c>
      <c r="B96" s="1" t="s">
        <v>186</v>
      </c>
      <c r="C96" s="1" t="s">
        <v>187</v>
      </c>
      <c r="D96" t="str">
        <f t="shared" si="69"/>
        <v>IBM423</v>
      </c>
      <c r="E96" t="str">
        <f t="shared" ref="E96:G96" si="101">SUBSTITUTE(D96,E$2,"")</f>
        <v>IBM423</v>
      </c>
      <c r="F96" t="str">
        <f t="shared" si="101"/>
        <v>IBM423</v>
      </c>
      <c r="G96" t="str">
        <f t="shared" si="101"/>
        <v>IBM423</v>
      </c>
      <c r="H96" t="str">
        <f t="shared" si="71"/>
        <v>IBM423</v>
      </c>
      <c r="I96" t="e">
        <f>VLOOKUP("*"&amp;H96&amp;"*",Java8!I:J,2,FALSE)</f>
        <v>#N/A</v>
      </c>
      <c r="J96" t="e">
        <f>VLOOKUP("*"&amp;A96&amp;"*",Java8!I:J,2,FALSE)</f>
        <v>#N/A</v>
      </c>
      <c r="K96" t="e">
        <f t="shared" si="72"/>
        <v>#N/A</v>
      </c>
      <c r="M96">
        <f t="shared" si="73"/>
        <v>0</v>
      </c>
    </row>
    <row r="97" spans="1:13" x14ac:dyDescent="0.25">
      <c r="A97" s="1">
        <v>20424</v>
      </c>
      <c r="B97" s="1" t="s">
        <v>188</v>
      </c>
      <c r="C97" s="1" t="s">
        <v>189</v>
      </c>
      <c r="D97" t="str">
        <f t="shared" si="69"/>
        <v>IBM424</v>
      </c>
      <c r="E97" t="str">
        <f t="shared" ref="E97:G97" si="102">SUBSTITUTE(D97,E$2,"")</f>
        <v>IBM424</v>
      </c>
      <c r="F97" t="str">
        <f t="shared" si="102"/>
        <v>IBM424</v>
      </c>
      <c r="G97" t="str">
        <f t="shared" si="102"/>
        <v>IBM424</v>
      </c>
      <c r="H97" t="str">
        <f t="shared" si="71"/>
        <v>IBM424</v>
      </c>
      <c r="I97" t="str">
        <f>VLOOKUP("*"&amp;H97&amp;"*",Java8!I:J,2,FALSE)</f>
        <v>IBM424</v>
      </c>
      <c r="J97" t="e">
        <f>VLOOKUP("*"&amp;A97&amp;"*",Java8!I:J,2,FALSE)</f>
        <v>#N/A</v>
      </c>
      <c r="K97" t="str">
        <f t="shared" si="72"/>
        <v>IBM424</v>
      </c>
      <c r="M97" t="str">
        <f t="shared" si="73"/>
        <v>IBM424</v>
      </c>
    </row>
    <row r="98" spans="1:13" x14ac:dyDescent="0.25">
      <c r="A98" s="1">
        <v>20833</v>
      </c>
      <c r="B98" s="1" t="s">
        <v>190</v>
      </c>
      <c r="C98" s="1" t="s">
        <v>191</v>
      </c>
      <c r="D98" t="str">
        <f t="shared" si="69"/>
        <v>X-EBCDIC-KOREANEXTENDED</v>
      </c>
      <c r="E98" t="str">
        <f t="shared" ref="E98:G98" si="103">SUBSTITUTE(D98,E$2,"")</f>
        <v>XEBCDICKOREANEXTENDED</v>
      </c>
      <c r="F98" t="str">
        <f t="shared" si="103"/>
        <v>XEBCDICKOREANEXTENDED</v>
      </c>
      <c r="G98" t="str">
        <f t="shared" si="103"/>
        <v>XEBCDICKOREANEXTENDED</v>
      </c>
      <c r="H98" t="str">
        <f t="shared" si="71"/>
        <v>XEBCDICKOREANEXTENDED</v>
      </c>
      <c r="I98" t="e">
        <f>VLOOKUP("*"&amp;H98&amp;"*",Java8!I:J,2,FALSE)</f>
        <v>#N/A</v>
      </c>
      <c r="J98" t="e">
        <f>VLOOKUP("*"&amp;A98&amp;"*",Java8!I:J,2,FALSE)</f>
        <v>#N/A</v>
      </c>
      <c r="K98" t="e">
        <f t="shared" si="72"/>
        <v>#N/A</v>
      </c>
      <c r="M98">
        <f t="shared" si="73"/>
        <v>0</v>
      </c>
    </row>
    <row r="99" spans="1:13" x14ac:dyDescent="0.25">
      <c r="A99" s="1">
        <v>20838</v>
      </c>
      <c r="B99" s="1" t="s">
        <v>192</v>
      </c>
      <c r="C99" s="1" t="s">
        <v>193</v>
      </c>
      <c r="D99" t="str">
        <f t="shared" si="69"/>
        <v>IBM-THAI</v>
      </c>
      <c r="E99" t="str">
        <f t="shared" ref="E99:G99" si="104">SUBSTITUTE(D99,E$2,"")</f>
        <v>IBMTHAI</v>
      </c>
      <c r="F99" t="str">
        <f t="shared" si="104"/>
        <v>IBMTHAI</v>
      </c>
      <c r="G99" t="str">
        <f t="shared" si="104"/>
        <v>IBMTHAI</v>
      </c>
      <c r="H99" t="str">
        <f t="shared" si="71"/>
        <v>IBMTHAI</v>
      </c>
      <c r="I99" t="str">
        <f>VLOOKUP("*"&amp;H99&amp;"*",Java8!I:J,2,FALSE)</f>
        <v>IBM-Thai</v>
      </c>
      <c r="J99" t="e">
        <f>VLOOKUP("*"&amp;A99&amp;"*",Java8!I:J,2,FALSE)</f>
        <v>#N/A</v>
      </c>
      <c r="K99" t="str">
        <f t="shared" si="72"/>
        <v>IBM-Thai</v>
      </c>
      <c r="M99" t="str">
        <f t="shared" si="73"/>
        <v>IBM-Thai</v>
      </c>
    </row>
    <row r="100" spans="1:13" x14ac:dyDescent="0.25">
      <c r="A100" s="1">
        <v>20866</v>
      </c>
      <c r="B100" s="1" t="s">
        <v>194</v>
      </c>
      <c r="C100" s="1" t="s">
        <v>195</v>
      </c>
      <c r="D100" t="str">
        <f t="shared" si="69"/>
        <v>KOI8-R</v>
      </c>
      <c r="E100" t="str">
        <f t="shared" ref="E100:G100" si="105">SUBSTITUTE(D100,E$2,"")</f>
        <v>KOI8R</v>
      </c>
      <c r="F100" t="str">
        <f t="shared" si="105"/>
        <v>KOI8R</v>
      </c>
      <c r="G100" t="str">
        <f t="shared" si="105"/>
        <v>KOI8R</v>
      </c>
      <c r="H100" t="str">
        <f t="shared" si="71"/>
        <v>KOI8R</v>
      </c>
      <c r="I100" t="str">
        <f>VLOOKUP("*"&amp;H100&amp;"*",Java8!I:J,2,FALSE)</f>
        <v>KOI8-R</v>
      </c>
      <c r="J100" t="e">
        <f>VLOOKUP("*"&amp;A100&amp;"*",Java8!I:J,2,FALSE)</f>
        <v>#N/A</v>
      </c>
      <c r="K100" t="str">
        <f t="shared" si="72"/>
        <v>KOI8-R</v>
      </c>
      <c r="M100" t="str">
        <f t="shared" si="73"/>
        <v>KOI8-R</v>
      </c>
    </row>
    <row r="101" spans="1:13" x14ac:dyDescent="0.25">
      <c r="A101" s="1">
        <v>20871</v>
      </c>
      <c r="B101" s="1" t="s">
        <v>196</v>
      </c>
      <c r="C101" s="1" t="s">
        <v>197</v>
      </c>
      <c r="D101" t="str">
        <f t="shared" si="69"/>
        <v>IBM871</v>
      </c>
      <c r="E101" t="str">
        <f t="shared" ref="E101:G101" si="106">SUBSTITUTE(D101,E$2,"")</f>
        <v>IBM871</v>
      </c>
      <c r="F101" t="str">
        <f t="shared" si="106"/>
        <v>IBM871</v>
      </c>
      <c r="G101" t="str">
        <f t="shared" si="106"/>
        <v>IBM871</v>
      </c>
      <c r="H101" t="str">
        <f t="shared" si="71"/>
        <v>IBM871</v>
      </c>
      <c r="I101" t="str">
        <f>VLOOKUP("*"&amp;H101&amp;"*",Java8!I:J,2,FALSE)</f>
        <v>IBM871</v>
      </c>
      <c r="J101" t="e">
        <f>VLOOKUP("*"&amp;A101&amp;"*",Java8!I:J,2,FALSE)</f>
        <v>#N/A</v>
      </c>
      <c r="K101" t="str">
        <f t="shared" si="72"/>
        <v>IBM871</v>
      </c>
      <c r="M101" t="str">
        <f t="shared" si="73"/>
        <v>IBM871</v>
      </c>
    </row>
    <row r="102" spans="1:13" x14ac:dyDescent="0.25">
      <c r="A102" s="1">
        <v>20880</v>
      </c>
      <c r="B102" s="1" t="s">
        <v>198</v>
      </c>
      <c r="C102" s="1" t="s">
        <v>199</v>
      </c>
      <c r="D102" t="str">
        <f t="shared" si="69"/>
        <v>IBM880</v>
      </c>
      <c r="E102" t="str">
        <f t="shared" ref="E102:G102" si="107">SUBSTITUTE(D102,E$2,"")</f>
        <v>IBM880</v>
      </c>
      <c r="F102" t="str">
        <f t="shared" si="107"/>
        <v>IBM880</v>
      </c>
      <c r="G102" t="str">
        <f t="shared" si="107"/>
        <v>IBM880</v>
      </c>
      <c r="H102" t="str">
        <f t="shared" si="71"/>
        <v>IBM880</v>
      </c>
      <c r="I102" t="e">
        <f>VLOOKUP("*"&amp;H102&amp;"*",Java8!I:J,2,FALSE)</f>
        <v>#N/A</v>
      </c>
      <c r="J102" t="e">
        <f>VLOOKUP("*"&amp;A102&amp;"*",Java8!I:J,2,FALSE)</f>
        <v>#N/A</v>
      </c>
      <c r="K102" t="e">
        <f t="shared" si="72"/>
        <v>#N/A</v>
      </c>
      <c r="M102">
        <f t="shared" si="73"/>
        <v>0</v>
      </c>
    </row>
    <row r="103" spans="1:13" x14ac:dyDescent="0.25">
      <c r="A103" s="1">
        <v>20905</v>
      </c>
      <c r="B103" s="1" t="s">
        <v>200</v>
      </c>
      <c r="C103" s="1" t="s">
        <v>201</v>
      </c>
      <c r="D103" t="str">
        <f t="shared" si="69"/>
        <v>IBM905</v>
      </c>
      <c r="E103" t="str">
        <f t="shared" ref="E103:G103" si="108">SUBSTITUTE(D103,E$2,"")</f>
        <v>IBM905</v>
      </c>
      <c r="F103" t="str">
        <f t="shared" si="108"/>
        <v>IBM905</v>
      </c>
      <c r="G103" t="str">
        <f t="shared" si="108"/>
        <v>IBM905</v>
      </c>
      <c r="H103" t="str">
        <f t="shared" si="71"/>
        <v>IBM905</v>
      </c>
      <c r="I103" t="e">
        <f>VLOOKUP("*"&amp;H103&amp;"*",Java8!I:J,2,FALSE)</f>
        <v>#N/A</v>
      </c>
      <c r="J103" t="e">
        <f>VLOOKUP("*"&amp;A103&amp;"*",Java8!I:J,2,FALSE)</f>
        <v>#N/A</v>
      </c>
      <c r="K103" t="e">
        <f t="shared" si="72"/>
        <v>#N/A</v>
      </c>
      <c r="M103">
        <f t="shared" si="73"/>
        <v>0</v>
      </c>
    </row>
    <row r="104" spans="1:13" x14ac:dyDescent="0.25">
      <c r="A104" s="1">
        <v>20924</v>
      </c>
      <c r="B104" s="1" t="s">
        <v>202</v>
      </c>
      <c r="C104" s="1" t="s">
        <v>203</v>
      </c>
      <c r="D104" t="str">
        <f t="shared" si="69"/>
        <v>IBM00924</v>
      </c>
      <c r="E104" t="str">
        <f t="shared" ref="E104:G104" si="109">SUBSTITUTE(D104,E$2,"")</f>
        <v>IBM00924</v>
      </c>
      <c r="F104" t="str">
        <f t="shared" si="109"/>
        <v>IBM00924</v>
      </c>
      <c r="G104" t="str">
        <f t="shared" si="109"/>
        <v>IBM00924</v>
      </c>
      <c r="H104" t="str">
        <f t="shared" si="71"/>
        <v>IBM00924</v>
      </c>
      <c r="I104" t="e">
        <f>VLOOKUP("*"&amp;H104&amp;"*",Java8!I:J,2,FALSE)</f>
        <v>#N/A</v>
      </c>
      <c r="J104" t="e">
        <f>VLOOKUP("*"&amp;A104&amp;"*",Java8!I:J,2,FALSE)</f>
        <v>#N/A</v>
      </c>
      <c r="K104" t="e">
        <f t="shared" si="72"/>
        <v>#N/A</v>
      </c>
      <c r="L104" s="3" t="s">
        <v>508</v>
      </c>
      <c r="M104" t="str">
        <f t="shared" si="73"/>
        <v>IBM1047</v>
      </c>
    </row>
    <row r="105" spans="1:13" x14ac:dyDescent="0.25">
      <c r="A105" s="1">
        <v>20932</v>
      </c>
      <c r="B105" s="1" t="s">
        <v>204</v>
      </c>
      <c r="C105" s="1" t="s">
        <v>205</v>
      </c>
      <c r="D105" t="str">
        <f t="shared" si="69"/>
        <v>EUC-JP</v>
      </c>
      <c r="E105" t="str">
        <f t="shared" ref="E105:G105" si="110">SUBSTITUTE(D105,E$2,"")</f>
        <v>EUCJP</v>
      </c>
      <c r="F105" t="str">
        <f t="shared" si="110"/>
        <v>EUCJP</v>
      </c>
      <c r="G105" t="str">
        <f t="shared" si="110"/>
        <v>EUCJP</v>
      </c>
      <c r="H105" t="str">
        <f t="shared" si="71"/>
        <v>EUCJP</v>
      </c>
      <c r="I105" t="str">
        <f>VLOOKUP("*"&amp;H105&amp;"*",Java8!I:J,2,FALSE)</f>
        <v>EUC-JP</v>
      </c>
      <c r="J105" t="e">
        <f>VLOOKUP("*"&amp;A105&amp;"*",Java8!I:J,2,FALSE)</f>
        <v>#N/A</v>
      </c>
      <c r="K105" t="str">
        <f t="shared" si="72"/>
        <v>EUC-JP</v>
      </c>
      <c r="M105" t="str">
        <f t="shared" si="73"/>
        <v>EUC-JP</v>
      </c>
    </row>
    <row r="106" spans="1:13" ht="30" x14ac:dyDescent="0.25">
      <c r="A106" s="1">
        <v>20936</v>
      </c>
      <c r="B106" s="1" t="s">
        <v>206</v>
      </c>
      <c r="C106" s="1" t="s">
        <v>207</v>
      </c>
      <c r="D106" t="str">
        <f t="shared" si="69"/>
        <v>X-CP20936</v>
      </c>
      <c r="E106" t="str">
        <f t="shared" ref="E106:G106" si="111">SUBSTITUTE(D106,E$2,"")</f>
        <v>XCP20936</v>
      </c>
      <c r="F106" t="str">
        <f t="shared" si="111"/>
        <v>XCP20936</v>
      </c>
      <c r="G106" t="str">
        <f t="shared" si="111"/>
        <v>XCP20936</v>
      </c>
      <c r="H106" t="str">
        <f t="shared" si="71"/>
        <v>XCP20936</v>
      </c>
      <c r="I106" t="e">
        <f>VLOOKUP("*"&amp;H106&amp;"*",Java8!I:J,2,FALSE)</f>
        <v>#N/A</v>
      </c>
      <c r="J106" t="e">
        <f>VLOOKUP("*"&amp;A106&amp;"*",Java8!I:J,2,FALSE)</f>
        <v>#N/A</v>
      </c>
      <c r="K106" t="e">
        <f t="shared" si="72"/>
        <v>#N/A</v>
      </c>
      <c r="L106" s="3" t="s">
        <v>462</v>
      </c>
      <c r="M106" t="str">
        <f t="shared" si="73"/>
        <v>GB2312</v>
      </c>
    </row>
    <row r="107" spans="1:13" x14ac:dyDescent="0.25">
      <c r="A107" s="1">
        <v>20949</v>
      </c>
      <c r="B107" s="1" t="s">
        <v>208</v>
      </c>
      <c r="C107" s="1" t="s">
        <v>209</v>
      </c>
      <c r="D107" t="str">
        <f t="shared" si="69"/>
        <v>X-CP20949</v>
      </c>
      <c r="E107" t="str">
        <f t="shared" ref="E107:G107" si="112">SUBSTITUTE(D107,E$2,"")</f>
        <v>XCP20949</v>
      </c>
      <c r="F107" t="str">
        <f t="shared" si="112"/>
        <v>XCP20949</v>
      </c>
      <c r="G107" t="str">
        <f t="shared" si="112"/>
        <v>XCP20949</v>
      </c>
      <c r="H107" t="str">
        <f t="shared" si="71"/>
        <v>XCP20949</v>
      </c>
      <c r="I107" t="e">
        <f>VLOOKUP("*"&amp;H107&amp;"*",Java8!I:J,2,FALSE)</f>
        <v>#N/A</v>
      </c>
      <c r="J107" t="e">
        <f>VLOOKUP("*"&amp;A107&amp;"*",Java8!I:J,2,FALSE)</f>
        <v>#N/A</v>
      </c>
      <c r="K107" t="e">
        <f t="shared" si="72"/>
        <v>#N/A</v>
      </c>
      <c r="M107">
        <f t="shared" si="73"/>
        <v>0</v>
      </c>
    </row>
    <row r="108" spans="1:13" x14ac:dyDescent="0.25">
      <c r="A108" s="1">
        <v>21025</v>
      </c>
      <c r="B108" s="1" t="s">
        <v>210</v>
      </c>
      <c r="C108" s="1" t="s">
        <v>211</v>
      </c>
      <c r="D108" t="str">
        <f t="shared" si="69"/>
        <v>CP1025</v>
      </c>
      <c r="E108" t="str">
        <f t="shared" ref="E108:G108" si="113">SUBSTITUTE(D108,E$2,"")</f>
        <v>CP1025</v>
      </c>
      <c r="F108" t="str">
        <f t="shared" si="113"/>
        <v>CP1025</v>
      </c>
      <c r="G108" t="str">
        <f t="shared" si="113"/>
        <v>CP1025</v>
      </c>
      <c r="H108" t="str">
        <f t="shared" si="71"/>
        <v>CP1025</v>
      </c>
      <c r="I108" t="str">
        <f>VLOOKUP("*"&amp;H108&amp;"*",Java8!I:J,2,FALSE)</f>
        <v>x-IBM1025</v>
      </c>
      <c r="J108" t="e">
        <f>VLOOKUP("*"&amp;A108&amp;"*",Java8!I:J,2,FALSE)</f>
        <v>#N/A</v>
      </c>
      <c r="K108" t="str">
        <f t="shared" si="72"/>
        <v>x-IBM1025</v>
      </c>
      <c r="M108" t="str">
        <f t="shared" si="73"/>
        <v>x-IBM1025</v>
      </c>
    </row>
    <row r="109" spans="1:13" x14ac:dyDescent="0.25">
      <c r="A109" s="1">
        <v>21027</v>
      </c>
      <c r="B109" s="1"/>
      <c r="C109" s="1" t="s">
        <v>212</v>
      </c>
      <c r="D109" t="str">
        <f t="shared" si="69"/>
        <v/>
      </c>
      <c r="E109" t="str">
        <f t="shared" ref="E109:G109" si="114">SUBSTITUTE(D109,E$2,"")</f>
        <v/>
      </c>
      <c r="F109" t="str">
        <f t="shared" si="114"/>
        <v/>
      </c>
      <c r="G109" t="str">
        <f t="shared" si="114"/>
        <v/>
      </c>
      <c r="H109" t="str">
        <f t="shared" si="71"/>
        <v>%NONE%</v>
      </c>
      <c r="I109" t="e">
        <f>VLOOKUP("*"&amp;H109&amp;"*",Java8!I:J,2,FALSE)</f>
        <v>#N/A</v>
      </c>
      <c r="J109" t="e">
        <f>VLOOKUP("*"&amp;A109&amp;"*",Java8!I:J,2,FALSE)</f>
        <v>#N/A</v>
      </c>
      <c r="K109" t="e">
        <f t="shared" si="72"/>
        <v>#N/A</v>
      </c>
      <c r="M109">
        <f t="shared" si="73"/>
        <v>0</v>
      </c>
    </row>
    <row r="110" spans="1:13" x14ac:dyDescent="0.25">
      <c r="A110" s="1">
        <v>21866</v>
      </c>
      <c r="B110" s="1" t="s">
        <v>213</v>
      </c>
      <c r="C110" s="1" t="s">
        <v>214</v>
      </c>
      <c r="D110" t="str">
        <f t="shared" si="69"/>
        <v>KOI8-U</v>
      </c>
      <c r="E110" t="str">
        <f t="shared" ref="E110:G110" si="115">SUBSTITUTE(D110,E$2,"")</f>
        <v>KOI8U</v>
      </c>
      <c r="F110" t="str">
        <f t="shared" si="115"/>
        <v>KOI8U</v>
      </c>
      <c r="G110" t="str">
        <f t="shared" si="115"/>
        <v>KOI8U</v>
      </c>
      <c r="H110" t="str">
        <f t="shared" si="71"/>
        <v>KOI8U</v>
      </c>
      <c r="I110" t="str">
        <f>VLOOKUP("*"&amp;H110&amp;"*",Java8!I:J,2,FALSE)</f>
        <v>KOI8-U</v>
      </c>
      <c r="J110" t="e">
        <f>VLOOKUP("*"&amp;A110&amp;"*",Java8!I:J,2,FALSE)</f>
        <v>#N/A</v>
      </c>
      <c r="K110" t="str">
        <f t="shared" si="72"/>
        <v>KOI8-U</v>
      </c>
      <c r="M110" t="str">
        <f t="shared" si="73"/>
        <v>KOI8-U</v>
      </c>
    </row>
    <row r="111" spans="1:13" x14ac:dyDescent="0.25">
      <c r="A111" s="1">
        <v>28591</v>
      </c>
      <c r="B111" s="1" t="s">
        <v>215</v>
      </c>
      <c r="C111" s="1" t="s">
        <v>216</v>
      </c>
      <c r="D111" t="str">
        <f t="shared" si="69"/>
        <v>ISO-8859-1</v>
      </c>
      <c r="E111" t="str">
        <f t="shared" ref="E111:G111" si="116">SUBSTITUTE(D111,E$2,"")</f>
        <v>ISO88591</v>
      </c>
      <c r="F111" t="str">
        <f t="shared" si="116"/>
        <v>ISO88591</v>
      </c>
      <c r="G111" t="str">
        <f t="shared" si="116"/>
        <v>ISO88591</v>
      </c>
      <c r="H111" t="str">
        <f t="shared" si="71"/>
        <v>ISO88591</v>
      </c>
      <c r="I111" t="str">
        <f>VLOOKUP("*"&amp;H111&amp;"*",Java8!I:J,2,FALSE)</f>
        <v>ISO-8859-1</v>
      </c>
      <c r="J111" t="e">
        <f>VLOOKUP("*"&amp;A111&amp;"*",Java8!I:J,2,FALSE)</f>
        <v>#N/A</v>
      </c>
      <c r="K111" t="str">
        <f t="shared" si="72"/>
        <v>ISO-8859-1</v>
      </c>
      <c r="M111" t="str">
        <f t="shared" si="73"/>
        <v>ISO-8859-1</v>
      </c>
    </row>
    <row r="112" spans="1:13" x14ac:dyDescent="0.25">
      <c r="A112" s="1">
        <v>28592</v>
      </c>
      <c r="B112" s="1" t="s">
        <v>217</v>
      </c>
      <c r="C112" s="1" t="s">
        <v>218</v>
      </c>
      <c r="D112" t="str">
        <f t="shared" si="69"/>
        <v>ISO-8859-2</v>
      </c>
      <c r="E112" t="str">
        <f t="shared" ref="E112:G112" si="117">SUBSTITUTE(D112,E$2,"")</f>
        <v>ISO88592</v>
      </c>
      <c r="F112" t="str">
        <f t="shared" si="117"/>
        <v>ISO88592</v>
      </c>
      <c r="G112" t="str">
        <f t="shared" si="117"/>
        <v>ISO88592</v>
      </c>
      <c r="H112" t="str">
        <f t="shared" si="71"/>
        <v>ISO88592</v>
      </c>
      <c r="I112" t="str">
        <f>VLOOKUP("*"&amp;H112&amp;"*",Java8!I:J,2,FALSE)</f>
        <v>ISO-8859-2</v>
      </c>
      <c r="J112" t="e">
        <f>VLOOKUP("*"&amp;A112&amp;"*",Java8!I:J,2,FALSE)</f>
        <v>#N/A</v>
      </c>
      <c r="K112" t="str">
        <f t="shared" si="72"/>
        <v>ISO-8859-2</v>
      </c>
      <c r="M112" t="str">
        <f t="shared" si="73"/>
        <v>ISO-8859-2</v>
      </c>
    </row>
    <row r="113" spans="1:13" x14ac:dyDescent="0.25">
      <c r="A113" s="1">
        <v>28593</v>
      </c>
      <c r="B113" s="1" t="s">
        <v>219</v>
      </c>
      <c r="C113" s="1" t="s">
        <v>220</v>
      </c>
      <c r="D113" t="str">
        <f t="shared" si="69"/>
        <v>ISO-8859-3</v>
      </c>
      <c r="E113" t="str">
        <f t="shared" ref="E113:G113" si="118">SUBSTITUTE(D113,E$2,"")</f>
        <v>ISO88593</v>
      </c>
      <c r="F113" t="str">
        <f t="shared" si="118"/>
        <v>ISO88593</v>
      </c>
      <c r="G113" t="str">
        <f t="shared" si="118"/>
        <v>ISO88593</v>
      </c>
      <c r="H113" t="str">
        <f t="shared" si="71"/>
        <v>ISO88593</v>
      </c>
      <c r="I113" t="str">
        <f>VLOOKUP("*"&amp;H113&amp;"*",Java8!I:J,2,FALSE)</f>
        <v>ISO-8859-3</v>
      </c>
      <c r="J113" t="e">
        <f>VLOOKUP("*"&amp;A113&amp;"*",Java8!I:J,2,FALSE)</f>
        <v>#N/A</v>
      </c>
      <c r="K113" t="str">
        <f t="shared" si="72"/>
        <v>ISO-8859-3</v>
      </c>
      <c r="M113" t="str">
        <f t="shared" si="73"/>
        <v>ISO-8859-3</v>
      </c>
    </row>
    <row r="114" spans="1:13" x14ac:dyDescent="0.25">
      <c r="A114" s="1">
        <v>28594</v>
      </c>
      <c r="B114" s="1" t="s">
        <v>221</v>
      </c>
      <c r="C114" s="1" t="s">
        <v>222</v>
      </c>
      <c r="D114" t="str">
        <f t="shared" si="69"/>
        <v>ISO-8859-4</v>
      </c>
      <c r="E114" t="str">
        <f t="shared" ref="E114:G114" si="119">SUBSTITUTE(D114,E$2,"")</f>
        <v>ISO88594</v>
      </c>
      <c r="F114" t="str">
        <f t="shared" si="119"/>
        <v>ISO88594</v>
      </c>
      <c r="G114" t="str">
        <f t="shared" si="119"/>
        <v>ISO88594</v>
      </c>
      <c r="H114" t="str">
        <f t="shared" si="71"/>
        <v>ISO88594</v>
      </c>
      <c r="I114" t="str">
        <f>VLOOKUP("*"&amp;H114&amp;"*",Java8!I:J,2,FALSE)</f>
        <v>ISO-8859-4</v>
      </c>
      <c r="J114" t="e">
        <f>VLOOKUP("*"&amp;A114&amp;"*",Java8!I:J,2,FALSE)</f>
        <v>#N/A</v>
      </c>
      <c r="K114" t="str">
        <f t="shared" si="72"/>
        <v>ISO-8859-4</v>
      </c>
      <c r="M114" t="str">
        <f t="shared" si="73"/>
        <v>ISO-8859-4</v>
      </c>
    </row>
    <row r="115" spans="1:13" x14ac:dyDescent="0.25">
      <c r="A115" s="1">
        <v>28595</v>
      </c>
      <c r="B115" s="1" t="s">
        <v>223</v>
      </c>
      <c r="C115" s="1" t="s">
        <v>224</v>
      </c>
      <c r="D115" t="str">
        <f t="shared" si="69"/>
        <v>ISO-8859-5</v>
      </c>
      <c r="E115" t="str">
        <f t="shared" ref="E115:G115" si="120">SUBSTITUTE(D115,E$2,"")</f>
        <v>ISO88595</v>
      </c>
      <c r="F115" t="str">
        <f t="shared" si="120"/>
        <v>ISO88595</v>
      </c>
      <c r="G115" t="str">
        <f t="shared" si="120"/>
        <v>ISO88595</v>
      </c>
      <c r="H115" t="str">
        <f t="shared" si="71"/>
        <v>ISO88595</v>
      </c>
      <c r="I115" t="str">
        <f>VLOOKUP("*"&amp;H115&amp;"*",Java8!I:J,2,FALSE)</f>
        <v>ISO-8859-5</v>
      </c>
      <c r="J115" t="e">
        <f>VLOOKUP("*"&amp;A115&amp;"*",Java8!I:J,2,FALSE)</f>
        <v>#N/A</v>
      </c>
      <c r="K115" t="str">
        <f t="shared" si="72"/>
        <v>ISO-8859-5</v>
      </c>
      <c r="M115" t="str">
        <f t="shared" si="73"/>
        <v>ISO-8859-5</v>
      </c>
    </row>
    <row r="116" spans="1:13" x14ac:dyDescent="0.25">
      <c r="A116" s="1">
        <v>28596</v>
      </c>
      <c r="B116" s="1" t="s">
        <v>225</v>
      </c>
      <c r="C116" s="1" t="s">
        <v>226</v>
      </c>
      <c r="D116" t="str">
        <f t="shared" si="69"/>
        <v>ISO-8859-6</v>
      </c>
      <c r="E116" t="str">
        <f t="shared" ref="E116:G116" si="121">SUBSTITUTE(D116,E$2,"")</f>
        <v>ISO88596</v>
      </c>
      <c r="F116" t="str">
        <f t="shared" si="121"/>
        <v>ISO88596</v>
      </c>
      <c r="G116" t="str">
        <f t="shared" si="121"/>
        <v>ISO88596</v>
      </c>
      <c r="H116" t="str">
        <f t="shared" si="71"/>
        <v>ISO88596</v>
      </c>
      <c r="I116" t="str">
        <f>VLOOKUP("*"&amp;H116&amp;"*",Java8!I:J,2,FALSE)</f>
        <v>ISO-8859-6</v>
      </c>
      <c r="J116" t="e">
        <f>VLOOKUP("*"&amp;A116&amp;"*",Java8!I:J,2,FALSE)</f>
        <v>#N/A</v>
      </c>
      <c r="K116" t="str">
        <f t="shared" si="72"/>
        <v>ISO-8859-6</v>
      </c>
      <c r="M116" t="str">
        <f t="shared" si="73"/>
        <v>ISO-8859-6</v>
      </c>
    </row>
    <row r="117" spans="1:13" x14ac:dyDescent="0.25">
      <c r="A117" s="1">
        <v>28597</v>
      </c>
      <c r="B117" s="1" t="s">
        <v>227</v>
      </c>
      <c r="C117" s="1" t="s">
        <v>228</v>
      </c>
      <c r="D117" t="str">
        <f t="shared" si="69"/>
        <v>ISO-8859-7</v>
      </c>
      <c r="E117" t="str">
        <f t="shared" ref="E117:G117" si="122">SUBSTITUTE(D117,E$2,"")</f>
        <v>ISO88597</v>
      </c>
      <c r="F117" t="str">
        <f t="shared" si="122"/>
        <v>ISO88597</v>
      </c>
      <c r="G117" t="str">
        <f t="shared" si="122"/>
        <v>ISO88597</v>
      </c>
      <c r="H117" t="str">
        <f t="shared" si="71"/>
        <v>ISO88597</v>
      </c>
      <c r="I117" t="str">
        <f>VLOOKUP("*"&amp;H117&amp;"*",Java8!I:J,2,FALSE)</f>
        <v>ISO-8859-7</v>
      </c>
      <c r="J117" t="e">
        <f>VLOOKUP("*"&amp;A117&amp;"*",Java8!I:J,2,FALSE)</f>
        <v>#N/A</v>
      </c>
      <c r="K117" t="str">
        <f t="shared" si="72"/>
        <v>ISO-8859-7</v>
      </c>
      <c r="M117" t="str">
        <f t="shared" si="73"/>
        <v>ISO-8859-7</v>
      </c>
    </row>
    <row r="118" spans="1:13" x14ac:dyDescent="0.25">
      <c r="A118" s="1">
        <v>28598</v>
      </c>
      <c r="B118" s="1" t="s">
        <v>229</v>
      </c>
      <c r="C118" s="1" t="s">
        <v>230</v>
      </c>
      <c r="D118" t="str">
        <f t="shared" si="69"/>
        <v>ISO-8859-8</v>
      </c>
      <c r="E118" t="str">
        <f t="shared" ref="E118:G118" si="123">SUBSTITUTE(D118,E$2,"")</f>
        <v>ISO88598</v>
      </c>
      <c r="F118" t="str">
        <f t="shared" si="123"/>
        <v>ISO88598</v>
      </c>
      <c r="G118" t="str">
        <f t="shared" si="123"/>
        <v>ISO88598</v>
      </c>
      <c r="H118" t="str">
        <f t="shared" si="71"/>
        <v>ISO88598</v>
      </c>
      <c r="I118" t="str">
        <f>VLOOKUP("*"&amp;H118&amp;"*",Java8!I:J,2,FALSE)</f>
        <v>ISO-8859-8</v>
      </c>
      <c r="J118" t="e">
        <f>VLOOKUP("*"&amp;A118&amp;"*",Java8!I:J,2,FALSE)</f>
        <v>#N/A</v>
      </c>
      <c r="K118" t="str">
        <f t="shared" si="72"/>
        <v>ISO-8859-8</v>
      </c>
      <c r="M118" t="str">
        <f t="shared" si="73"/>
        <v>ISO-8859-8</v>
      </c>
    </row>
    <row r="119" spans="1:13" x14ac:dyDescent="0.25">
      <c r="A119" s="1">
        <v>28599</v>
      </c>
      <c r="B119" s="1" t="s">
        <v>231</v>
      </c>
      <c r="C119" s="1" t="s">
        <v>232</v>
      </c>
      <c r="D119" t="str">
        <f t="shared" si="69"/>
        <v>ISO-8859-9</v>
      </c>
      <c r="E119" t="str">
        <f t="shared" ref="E119:G119" si="124">SUBSTITUTE(D119,E$2,"")</f>
        <v>ISO88599</v>
      </c>
      <c r="F119" t="str">
        <f t="shared" si="124"/>
        <v>ISO88599</v>
      </c>
      <c r="G119" t="str">
        <f t="shared" si="124"/>
        <v>ISO88599</v>
      </c>
      <c r="H119" t="str">
        <f t="shared" si="71"/>
        <v>ISO88599</v>
      </c>
      <c r="I119" t="str">
        <f>VLOOKUP("*"&amp;H119&amp;"*",Java8!I:J,2,FALSE)</f>
        <v>ISO-8859-9</v>
      </c>
      <c r="J119" t="e">
        <f>VLOOKUP("*"&amp;A119&amp;"*",Java8!I:J,2,FALSE)</f>
        <v>#N/A</v>
      </c>
      <c r="K119" t="str">
        <f t="shared" si="72"/>
        <v>ISO-8859-9</v>
      </c>
      <c r="M119" t="str">
        <f t="shared" si="73"/>
        <v>ISO-8859-9</v>
      </c>
    </row>
    <row r="120" spans="1:13" x14ac:dyDescent="0.25">
      <c r="A120" s="1">
        <v>28603</v>
      </c>
      <c r="B120" s="1" t="s">
        <v>233</v>
      </c>
      <c r="C120" s="1" t="s">
        <v>234</v>
      </c>
      <c r="D120" t="str">
        <f t="shared" si="69"/>
        <v>ISO-8859-13</v>
      </c>
      <c r="E120" t="str">
        <f t="shared" ref="E120:G120" si="125">SUBSTITUTE(D120,E$2,"")</f>
        <v>ISO885913</v>
      </c>
      <c r="F120" t="str">
        <f t="shared" si="125"/>
        <v>ISO885913</v>
      </c>
      <c r="G120" t="str">
        <f t="shared" si="125"/>
        <v>ISO885913</v>
      </c>
      <c r="H120" t="str">
        <f t="shared" si="71"/>
        <v>ISO885913</v>
      </c>
      <c r="I120" t="str">
        <f>VLOOKUP("*"&amp;H120&amp;"*",Java8!I:J,2,FALSE)</f>
        <v>ISO-8859-13</v>
      </c>
      <c r="J120" t="e">
        <f>VLOOKUP("*"&amp;A120&amp;"*",Java8!I:J,2,FALSE)</f>
        <v>#N/A</v>
      </c>
      <c r="K120" t="str">
        <f t="shared" si="72"/>
        <v>ISO-8859-13</v>
      </c>
      <c r="M120" t="str">
        <f t="shared" si="73"/>
        <v>ISO-8859-13</v>
      </c>
    </row>
    <row r="121" spans="1:13" x14ac:dyDescent="0.25">
      <c r="A121" s="1">
        <v>28605</v>
      </c>
      <c r="B121" s="1" t="s">
        <v>235</v>
      </c>
      <c r="C121" s="1" t="s">
        <v>236</v>
      </c>
      <c r="D121" t="str">
        <f t="shared" si="69"/>
        <v>ISO-8859-15</v>
      </c>
      <c r="E121" t="str">
        <f t="shared" ref="E121:G121" si="126">SUBSTITUTE(D121,E$2,"")</f>
        <v>ISO885915</v>
      </c>
      <c r="F121" t="str">
        <f t="shared" si="126"/>
        <v>ISO885915</v>
      </c>
      <c r="G121" t="str">
        <f t="shared" si="126"/>
        <v>ISO885915</v>
      </c>
      <c r="H121" t="str">
        <f t="shared" si="71"/>
        <v>ISO885915</v>
      </c>
      <c r="I121" t="str">
        <f>VLOOKUP("*"&amp;H121&amp;"*",Java8!I:J,2,FALSE)</f>
        <v>ISO-8859-15</v>
      </c>
      <c r="J121" t="e">
        <f>VLOOKUP("*"&amp;A121&amp;"*",Java8!I:J,2,FALSE)</f>
        <v>#N/A</v>
      </c>
      <c r="K121" t="str">
        <f t="shared" si="72"/>
        <v>ISO-8859-15</v>
      </c>
      <c r="M121" t="str">
        <f t="shared" si="73"/>
        <v>ISO-8859-15</v>
      </c>
    </row>
    <row r="122" spans="1:13" x14ac:dyDescent="0.25">
      <c r="A122" s="1">
        <v>29001</v>
      </c>
      <c r="B122" s="1" t="s">
        <v>237</v>
      </c>
      <c r="C122" s="1" t="s">
        <v>238</v>
      </c>
      <c r="D122" t="str">
        <f t="shared" si="69"/>
        <v>X-EUROPA</v>
      </c>
      <c r="E122" t="str">
        <f t="shared" ref="E122:G122" si="127">SUBSTITUTE(D122,E$2,"")</f>
        <v>XEUROPA</v>
      </c>
      <c r="F122" t="str">
        <f t="shared" si="127"/>
        <v>XEUROPA</v>
      </c>
      <c r="G122" t="str">
        <f t="shared" si="127"/>
        <v>XEUROPA</v>
      </c>
      <c r="H122" t="str">
        <f t="shared" si="71"/>
        <v>XEUROPA</v>
      </c>
      <c r="I122" t="e">
        <f>VLOOKUP("*"&amp;H122&amp;"*",Java8!I:J,2,FALSE)</f>
        <v>#N/A</v>
      </c>
      <c r="J122" t="e">
        <f>VLOOKUP("*"&amp;A122&amp;"*",Java8!I:J,2,FALSE)</f>
        <v>#N/A</v>
      </c>
      <c r="K122" t="e">
        <f t="shared" si="72"/>
        <v>#N/A</v>
      </c>
      <c r="M122">
        <f t="shared" si="73"/>
        <v>0</v>
      </c>
    </row>
    <row r="123" spans="1:13" x14ac:dyDescent="0.25">
      <c r="A123" s="1">
        <v>38598</v>
      </c>
      <c r="B123" s="1" t="s">
        <v>239</v>
      </c>
      <c r="C123" s="1" t="s">
        <v>240</v>
      </c>
      <c r="D123" t="str">
        <f t="shared" si="69"/>
        <v>ISO-8859-8-I</v>
      </c>
      <c r="E123" t="str">
        <f t="shared" ref="E123:G123" si="128">SUBSTITUTE(D123,E$2,"")</f>
        <v>ISO88598I</v>
      </c>
      <c r="F123" t="str">
        <f t="shared" si="128"/>
        <v>ISO88598I</v>
      </c>
      <c r="G123" t="str">
        <f t="shared" si="128"/>
        <v>ISO88598I</v>
      </c>
      <c r="H123" t="str">
        <f t="shared" si="71"/>
        <v>ISO88598I</v>
      </c>
      <c r="I123" t="str">
        <f>VLOOKUP("*"&amp;H123&amp;"*",Java8!I:J,2,FALSE)</f>
        <v>ISO-8859-8</v>
      </c>
      <c r="J123" t="e">
        <f>VLOOKUP("*"&amp;A123&amp;"*",Java8!I:J,2,FALSE)</f>
        <v>#N/A</v>
      </c>
      <c r="K123" t="str">
        <f t="shared" si="72"/>
        <v>ISO-8859-8</v>
      </c>
      <c r="M123" t="str">
        <f t="shared" si="73"/>
        <v>ISO-8859-8</v>
      </c>
    </row>
    <row r="124" spans="1:13" ht="30" x14ac:dyDescent="0.25">
      <c r="A124" s="1">
        <v>50220</v>
      </c>
      <c r="B124" s="1" t="s">
        <v>241</v>
      </c>
      <c r="C124" s="1" t="s">
        <v>242</v>
      </c>
      <c r="D124" t="str">
        <f t="shared" si="69"/>
        <v>ISO-2022-JP</v>
      </c>
      <c r="E124" t="str">
        <f t="shared" ref="E124:G124" si="129">SUBSTITUTE(D124,E$2,"")</f>
        <v>ISO2022JP</v>
      </c>
      <c r="F124" t="str">
        <f t="shared" si="129"/>
        <v>ISO2022JP</v>
      </c>
      <c r="G124" t="str">
        <f t="shared" si="129"/>
        <v>ISO2022JP</v>
      </c>
      <c r="H124" t="str">
        <f t="shared" si="71"/>
        <v>ISO2022JP</v>
      </c>
      <c r="I124" t="str">
        <f>VLOOKUP("*"&amp;H124&amp;"*",Java8!I:J,2,FALSE)</f>
        <v>ISO-2022-JP</v>
      </c>
      <c r="J124" t="str">
        <f>VLOOKUP("*"&amp;A124&amp;"*",Java8!I:J,2,FALSE)</f>
        <v>x-windows-50220</v>
      </c>
      <c r="K124" t="str">
        <f t="shared" si="72"/>
        <v>ISO-2022-JP</v>
      </c>
      <c r="M124" t="str">
        <f t="shared" si="73"/>
        <v>ISO-2022-JP</v>
      </c>
    </row>
    <row r="125" spans="1:13" ht="30" x14ac:dyDescent="0.25">
      <c r="A125" s="1">
        <v>50221</v>
      </c>
      <c r="B125" s="1" t="s">
        <v>243</v>
      </c>
      <c r="C125" s="1" t="s">
        <v>244</v>
      </c>
      <c r="D125" t="str">
        <f t="shared" si="69"/>
        <v>CSISO2022JP</v>
      </c>
      <c r="E125" t="str">
        <f t="shared" ref="E125:G125" si="130">SUBSTITUTE(D125,E$2,"")</f>
        <v>CSISO2022JP</v>
      </c>
      <c r="F125" t="str">
        <f t="shared" si="130"/>
        <v>CSISO2022JP</v>
      </c>
      <c r="G125" t="str">
        <f t="shared" si="130"/>
        <v>CSISO2022JP</v>
      </c>
      <c r="H125" t="str">
        <f t="shared" si="71"/>
        <v>CSISO2022JP</v>
      </c>
      <c r="I125" t="str">
        <f>VLOOKUP("*"&amp;H125&amp;"*",Java8!I:J,2,FALSE)</f>
        <v>ISO-2022-JP</v>
      </c>
      <c r="J125" t="str">
        <f>VLOOKUP("*"&amp;A125&amp;"*",Java8!I:J,2,FALSE)</f>
        <v>x-windows-50221</v>
      </c>
      <c r="K125" t="str">
        <f t="shared" si="72"/>
        <v>ISO-2022-JP</v>
      </c>
      <c r="M125" t="str">
        <f t="shared" si="73"/>
        <v>ISO-2022-JP</v>
      </c>
    </row>
    <row r="126" spans="1:13" ht="30" x14ac:dyDescent="0.25">
      <c r="A126" s="1">
        <v>50222</v>
      </c>
      <c r="B126" s="1" t="s">
        <v>241</v>
      </c>
      <c r="C126" s="1" t="s">
        <v>245</v>
      </c>
      <c r="D126" t="str">
        <f t="shared" si="69"/>
        <v>ISO-2022-JP</v>
      </c>
      <c r="E126" t="str">
        <f t="shared" ref="E126:G126" si="131">SUBSTITUTE(D126,E$2,"")</f>
        <v>ISO2022JP</v>
      </c>
      <c r="F126" t="str">
        <f t="shared" si="131"/>
        <v>ISO2022JP</v>
      </c>
      <c r="G126" t="str">
        <f t="shared" si="131"/>
        <v>ISO2022JP</v>
      </c>
      <c r="H126" t="str">
        <f t="shared" si="71"/>
        <v>ISO2022JP</v>
      </c>
      <c r="I126" t="str">
        <f>VLOOKUP("*"&amp;H126&amp;"*",Java8!I:J,2,FALSE)</f>
        <v>ISO-2022-JP</v>
      </c>
      <c r="J126" t="e">
        <f>VLOOKUP("*"&amp;A126&amp;"*",Java8!I:J,2,FALSE)</f>
        <v>#N/A</v>
      </c>
      <c r="K126" t="str">
        <f t="shared" si="72"/>
        <v>ISO-2022-JP</v>
      </c>
      <c r="M126" t="str">
        <f t="shared" si="73"/>
        <v>ISO-2022-JP</v>
      </c>
    </row>
    <row r="127" spans="1:13" x14ac:dyDescent="0.25">
      <c r="A127" s="1">
        <v>50225</v>
      </c>
      <c r="B127" s="1" t="s">
        <v>246</v>
      </c>
      <c r="C127" s="1" t="s">
        <v>247</v>
      </c>
      <c r="D127" t="str">
        <f t="shared" si="69"/>
        <v>ISO-2022-KR</v>
      </c>
      <c r="E127" t="str">
        <f t="shared" ref="E127:G127" si="132">SUBSTITUTE(D127,E$2,"")</f>
        <v>ISO2022KR</v>
      </c>
      <c r="F127" t="str">
        <f t="shared" si="132"/>
        <v>ISO2022KR</v>
      </c>
      <c r="G127" t="str">
        <f t="shared" si="132"/>
        <v>ISO2022KR</v>
      </c>
      <c r="H127" t="str">
        <f t="shared" si="71"/>
        <v>ISO2022KR</v>
      </c>
      <c r="I127" t="str">
        <f>VLOOKUP("*"&amp;H127&amp;"*",Java8!I:J,2,FALSE)</f>
        <v>ISO-2022-KR</v>
      </c>
      <c r="J127" t="e">
        <f>VLOOKUP("*"&amp;A127&amp;"*",Java8!I:J,2,FALSE)</f>
        <v>#N/A</v>
      </c>
      <c r="K127" t="str">
        <f t="shared" si="72"/>
        <v>ISO-2022-KR</v>
      </c>
      <c r="M127" t="str">
        <f t="shared" si="73"/>
        <v>ISO-2022-KR</v>
      </c>
    </row>
    <row r="128" spans="1:13" ht="30" x14ac:dyDescent="0.25">
      <c r="A128" s="1">
        <v>50227</v>
      </c>
      <c r="B128" s="1" t="s">
        <v>248</v>
      </c>
      <c r="C128" s="1" t="s">
        <v>249</v>
      </c>
      <c r="D128" t="str">
        <f t="shared" si="69"/>
        <v>X-CP50227</v>
      </c>
      <c r="E128" t="str">
        <f t="shared" ref="E128:G128" si="133">SUBSTITUTE(D128,E$2,"")</f>
        <v>XCP50227</v>
      </c>
      <c r="F128" t="str">
        <f t="shared" si="133"/>
        <v>XCP50227</v>
      </c>
      <c r="G128" t="str">
        <f t="shared" si="133"/>
        <v>XCP50227</v>
      </c>
      <c r="H128" t="str">
        <f t="shared" si="71"/>
        <v>XCP50227</v>
      </c>
      <c r="I128" t="e">
        <f>VLOOKUP("*"&amp;H128&amp;"*",Java8!I:J,2,FALSE)</f>
        <v>#N/A</v>
      </c>
      <c r="J128" t="e">
        <f>VLOOKUP("*"&amp;A128&amp;"*",Java8!I:J,2,FALSE)</f>
        <v>#N/A</v>
      </c>
      <c r="K128" t="e">
        <f t="shared" si="72"/>
        <v>#N/A</v>
      </c>
      <c r="L128" s="3" t="s">
        <v>799</v>
      </c>
      <c r="M128" t="str">
        <f t="shared" si="73"/>
        <v>x-ISO2022-CN-GB</v>
      </c>
    </row>
    <row r="129" spans="1:13" ht="30" x14ac:dyDescent="0.25">
      <c r="A129" s="1">
        <v>50229</v>
      </c>
      <c r="B129" s="1"/>
      <c r="C129" s="1" t="s">
        <v>250</v>
      </c>
      <c r="D129" t="str">
        <f t="shared" si="69"/>
        <v/>
      </c>
      <c r="E129" t="str">
        <f t="shared" ref="E129:G129" si="134">SUBSTITUTE(D129,E$2,"")</f>
        <v/>
      </c>
      <c r="F129" t="str">
        <f t="shared" si="134"/>
        <v/>
      </c>
      <c r="G129" t="str">
        <f t="shared" si="134"/>
        <v/>
      </c>
      <c r="H129" t="str">
        <f t="shared" si="71"/>
        <v>%NONE%</v>
      </c>
      <c r="I129" t="e">
        <f>VLOOKUP("*"&amp;H129&amp;"*",Java8!I:J,2,FALSE)</f>
        <v>#N/A</v>
      </c>
      <c r="J129" t="e">
        <f>VLOOKUP("*"&amp;A129&amp;"*",Java8!I:J,2,FALSE)</f>
        <v>#N/A</v>
      </c>
      <c r="K129" t="e">
        <f t="shared" si="72"/>
        <v>#N/A</v>
      </c>
      <c r="L129" s="3" t="s">
        <v>796</v>
      </c>
      <c r="M129" t="str">
        <f t="shared" si="73"/>
        <v>x-ISO2022-CN-CNS</v>
      </c>
    </row>
    <row r="130" spans="1:13" x14ac:dyDescent="0.25">
      <c r="A130" s="1">
        <v>50930</v>
      </c>
      <c r="B130" s="1"/>
      <c r="C130" s="1" t="s">
        <v>251</v>
      </c>
      <c r="D130" t="str">
        <f t="shared" si="69"/>
        <v/>
      </c>
      <c r="E130" t="str">
        <f t="shared" ref="E130:G130" si="135">SUBSTITUTE(D130,E$2,"")</f>
        <v/>
      </c>
      <c r="F130" t="str">
        <f t="shared" si="135"/>
        <v/>
      </c>
      <c r="G130" t="str">
        <f t="shared" si="135"/>
        <v/>
      </c>
      <c r="H130" t="str">
        <f t="shared" si="71"/>
        <v>%NONE%</v>
      </c>
      <c r="I130" t="e">
        <f>VLOOKUP("*"&amp;H130&amp;"*",Java8!I:J,2,FALSE)</f>
        <v>#N/A</v>
      </c>
      <c r="J130" t="e">
        <f>VLOOKUP("*"&amp;A130&amp;"*",Java8!I:J,2,FALSE)</f>
        <v>#N/A</v>
      </c>
      <c r="K130" t="e">
        <f t="shared" si="72"/>
        <v>#N/A</v>
      </c>
      <c r="L130" s="3" t="s">
        <v>180</v>
      </c>
      <c r="M130" t="str">
        <f t="shared" si="73"/>
        <v>IBM290</v>
      </c>
    </row>
    <row r="131" spans="1:13" x14ac:dyDescent="0.25">
      <c r="A131" s="1">
        <v>50931</v>
      </c>
      <c r="B131" s="1"/>
      <c r="C131" s="1" t="s">
        <v>252</v>
      </c>
      <c r="D131" t="str">
        <f t="shared" si="69"/>
        <v/>
      </c>
      <c r="E131" t="str">
        <f t="shared" ref="E131:G131" si="136">SUBSTITUTE(D131,E$2,"")</f>
        <v/>
      </c>
      <c r="F131" t="str">
        <f t="shared" si="136"/>
        <v/>
      </c>
      <c r="G131" t="str">
        <f t="shared" si="136"/>
        <v/>
      </c>
      <c r="H131" t="str">
        <f t="shared" si="71"/>
        <v>%NONE%</v>
      </c>
      <c r="I131" t="e">
        <f>VLOOKUP("*"&amp;H131&amp;"*",Java8!I:J,2,FALSE)</f>
        <v>#N/A</v>
      </c>
      <c r="J131" t="e">
        <f>VLOOKUP("*"&amp;A131&amp;"*",Java8!I:J,2,FALSE)</f>
        <v>#N/A</v>
      </c>
      <c r="K131" t="e">
        <f t="shared" si="72"/>
        <v>#N/A</v>
      </c>
      <c r="M131">
        <f t="shared" si="73"/>
        <v>0</v>
      </c>
    </row>
    <row r="132" spans="1:13" x14ac:dyDescent="0.25">
      <c r="A132" s="1">
        <v>50933</v>
      </c>
      <c r="B132" s="1"/>
      <c r="C132" s="1" t="s">
        <v>253</v>
      </c>
      <c r="D132" t="str">
        <f t="shared" ref="D132:D154" si="137">UPPER(B132)</f>
        <v/>
      </c>
      <c r="E132" t="str">
        <f t="shared" ref="E132:G132" si="138">SUBSTITUTE(D132,E$2,"")</f>
        <v/>
      </c>
      <c r="F132" t="str">
        <f t="shared" si="138"/>
        <v/>
      </c>
      <c r="G132" t="str">
        <f t="shared" si="138"/>
        <v/>
      </c>
      <c r="H132" t="str">
        <f t="shared" ref="H132:H154" si="139">IF(G132="","%NONE%",G132)</f>
        <v>%NONE%</v>
      </c>
      <c r="I132" t="e">
        <f>VLOOKUP("*"&amp;H132&amp;"*",Java8!I:J,2,FALSE)</f>
        <v>#N/A</v>
      </c>
      <c r="J132" t="e">
        <f>VLOOKUP("*"&amp;A132&amp;"*",Java8!I:J,2,FALSE)</f>
        <v>#N/A</v>
      </c>
      <c r="K132" t="e">
        <f t="shared" ref="K132:K154" si="140">IF(ISNA(I132),J132,I132)</f>
        <v>#N/A</v>
      </c>
      <c r="M132">
        <f t="shared" ref="M132:M154" si="141">IF(ISNA(K132),L132,K132)</f>
        <v>0</v>
      </c>
    </row>
    <row r="133" spans="1:13" ht="30" x14ac:dyDescent="0.25">
      <c r="A133" s="1">
        <v>50935</v>
      </c>
      <c r="B133" s="1"/>
      <c r="C133" s="1" t="s">
        <v>254</v>
      </c>
      <c r="D133" t="str">
        <f t="shared" si="137"/>
        <v/>
      </c>
      <c r="E133" t="str">
        <f t="shared" ref="E133:G133" si="142">SUBSTITUTE(D133,E$2,"")</f>
        <v/>
      </c>
      <c r="F133" t="str">
        <f t="shared" si="142"/>
        <v/>
      </c>
      <c r="G133" t="str">
        <f t="shared" si="142"/>
        <v/>
      </c>
      <c r="H133" t="str">
        <f t="shared" si="139"/>
        <v>%NONE%</v>
      </c>
      <c r="I133" t="e">
        <f>VLOOKUP("*"&amp;H133&amp;"*",Java8!I:J,2,FALSE)</f>
        <v>#N/A</v>
      </c>
      <c r="J133" t="e">
        <f>VLOOKUP("*"&amp;A133&amp;"*",Java8!I:J,2,FALSE)</f>
        <v>#N/A</v>
      </c>
      <c r="K133" t="e">
        <f t="shared" si="140"/>
        <v>#N/A</v>
      </c>
      <c r="M133">
        <f t="shared" si="141"/>
        <v>0</v>
      </c>
    </row>
    <row r="134" spans="1:13" x14ac:dyDescent="0.25">
      <c r="A134" s="1">
        <v>50936</v>
      </c>
      <c r="B134" s="1"/>
      <c r="C134" s="1" t="s">
        <v>255</v>
      </c>
      <c r="D134" t="str">
        <f t="shared" si="137"/>
        <v/>
      </c>
      <c r="E134" t="str">
        <f t="shared" ref="E134:G134" si="143">SUBSTITUTE(D134,E$2,"")</f>
        <v/>
      </c>
      <c r="F134" t="str">
        <f t="shared" si="143"/>
        <v/>
      </c>
      <c r="G134" t="str">
        <f t="shared" si="143"/>
        <v/>
      </c>
      <c r="H134" t="str">
        <f t="shared" si="139"/>
        <v>%NONE%</v>
      </c>
      <c r="I134" t="e">
        <f>VLOOKUP("*"&amp;H134&amp;"*",Java8!I:J,2,FALSE)</f>
        <v>#N/A</v>
      </c>
      <c r="J134" t="e">
        <f>VLOOKUP("*"&amp;A134&amp;"*",Java8!I:J,2,FALSE)</f>
        <v>#N/A</v>
      </c>
      <c r="K134" t="e">
        <f t="shared" si="140"/>
        <v>#N/A</v>
      </c>
      <c r="M134">
        <f t="shared" si="141"/>
        <v>0</v>
      </c>
    </row>
    <row r="135" spans="1:13" x14ac:dyDescent="0.25">
      <c r="A135" s="1">
        <v>50937</v>
      </c>
      <c r="B135" s="1"/>
      <c r="C135" s="1" t="s">
        <v>256</v>
      </c>
      <c r="D135" t="str">
        <f t="shared" si="137"/>
        <v/>
      </c>
      <c r="E135" t="str">
        <f t="shared" ref="E135:G135" si="144">SUBSTITUTE(D135,E$2,"")</f>
        <v/>
      </c>
      <c r="F135" t="str">
        <f t="shared" si="144"/>
        <v/>
      </c>
      <c r="G135" t="str">
        <f t="shared" si="144"/>
        <v/>
      </c>
      <c r="H135" t="str">
        <f t="shared" si="139"/>
        <v>%NONE%</v>
      </c>
      <c r="I135" t="e">
        <f>VLOOKUP("*"&amp;H135&amp;"*",Java8!I:J,2,FALSE)</f>
        <v>#N/A</v>
      </c>
      <c r="J135" t="e">
        <f>VLOOKUP("*"&amp;A135&amp;"*",Java8!I:J,2,FALSE)</f>
        <v>#N/A</v>
      </c>
      <c r="K135" t="e">
        <f t="shared" si="140"/>
        <v>#N/A</v>
      </c>
      <c r="M135">
        <f t="shared" si="141"/>
        <v>0</v>
      </c>
    </row>
    <row r="136" spans="1:13" x14ac:dyDescent="0.25">
      <c r="A136" s="1">
        <v>50939</v>
      </c>
      <c r="B136" s="1"/>
      <c r="C136" s="1" t="s">
        <v>257</v>
      </c>
      <c r="D136" t="str">
        <f t="shared" si="137"/>
        <v/>
      </c>
      <c r="E136" t="str">
        <f t="shared" ref="E136:G136" si="145">SUBSTITUTE(D136,E$2,"")</f>
        <v/>
      </c>
      <c r="F136" t="str">
        <f t="shared" si="145"/>
        <v/>
      </c>
      <c r="G136" t="str">
        <f t="shared" si="145"/>
        <v/>
      </c>
      <c r="H136" t="str">
        <f t="shared" si="139"/>
        <v>%NONE%</v>
      </c>
      <c r="I136" t="e">
        <f>VLOOKUP("*"&amp;H136&amp;"*",Java8!I:J,2,FALSE)</f>
        <v>#N/A</v>
      </c>
      <c r="J136" t="e">
        <f>VLOOKUP("*"&amp;A136&amp;"*",Java8!I:J,2,FALSE)</f>
        <v>#N/A</v>
      </c>
      <c r="K136" t="e">
        <f t="shared" si="140"/>
        <v>#N/A</v>
      </c>
      <c r="M136">
        <f t="shared" si="141"/>
        <v>0</v>
      </c>
    </row>
    <row r="137" spans="1:13" x14ac:dyDescent="0.25">
      <c r="A137" s="1">
        <v>51932</v>
      </c>
      <c r="B137" s="1" t="s">
        <v>258</v>
      </c>
      <c r="C137" s="1" t="s">
        <v>259</v>
      </c>
      <c r="D137" t="str">
        <f t="shared" si="137"/>
        <v>EUC-JP</v>
      </c>
      <c r="E137" t="str">
        <f t="shared" ref="E137:G137" si="146">SUBSTITUTE(D137,E$2,"")</f>
        <v>EUCJP</v>
      </c>
      <c r="F137" t="str">
        <f t="shared" si="146"/>
        <v>EUCJP</v>
      </c>
      <c r="G137" t="str">
        <f t="shared" si="146"/>
        <v>EUCJP</v>
      </c>
      <c r="H137" t="str">
        <f t="shared" si="139"/>
        <v>EUCJP</v>
      </c>
      <c r="I137" t="str">
        <f>VLOOKUP("*"&amp;H137&amp;"*",Java8!I:J,2,FALSE)</f>
        <v>EUC-JP</v>
      </c>
      <c r="J137" t="e">
        <f>VLOOKUP("*"&amp;A137&amp;"*",Java8!I:J,2,FALSE)</f>
        <v>#N/A</v>
      </c>
      <c r="K137" t="str">
        <f t="shared" si="140"/>
        <v>EUC-JP</v>
      </c>
      <c r="M137" t="str">
        <f t="shared" si="141"/>
        <v>EUC-JP</v>
      </c>
    </row>
    <row r="138" spans="1:13" x14ac:dyDescent="0.25">
      <c r="A138" s="1">
        <v>51936</v>
      </c>
      <c r="B138" s="1" t="s">
        <v>260</v>
      </c>
      <c r="C138" s="1" t="s">
        <v>261</v>
      </c>
      <c r="D138" t="str">
        <f t="shared" si="137"/>
        <v>EUC-CN</v>
      </c>
      <c r="E138" t="str">
        <f t="shared" ref="E138:G138" si="147">SUBSTITUTE(D138,E$2,"")</f>
        <v>EUCCN</v>
      </c>
      <c r="F138" t="str">
        <f t="shared" si="147"/>
        <v>EUCCN</v>
      </c>
      <c r="G138" t="str">
        <f t="shared" si="147"/>
        <v>EUCCN</v>
      </c>
      <c r="H138" t="str">
        <f t="shared" si="139"/>
        <v>EUCCN</v>
      </c>
      <c r="I138" t="str">
        <f>VLOOKUP("*"&amp;H138&amp;"*",Java8!I:J,2,FALSE)</f>
        <v>GB2312</v>
      </c>
      <c r="J138" t="e">
        <f>VLOOKUP("*"&amp;A138&amp;"*",Java8!I:J,2,FALSE)</f>
        <v>#N/A</v>
      </c>
      <c r="K138" t="str">
        <f t="shared" si="140"/>
        <v>GB2312</v>
      </c>
      <c r="M138" t="str">
        <f t="shared" si="141"/>
        <v>GB2312</v>
      </c>
    </row>
    <row r="139" spans="1:13" x14ac:dyDescent="0.25">
      <c r="A139" s="1">
        <v>51949</v>
      </c>
      <c r="B139" s="1" t="s">
        <v>262</v>
      </c>
      <c r="C139" s="1" t="s">
        <v>263</v>
      </c>
      <c r="D139" t="str">
        <f t="shared" si="137"/>
        <v>EUC-KR</v>
      </c>
      <c r="E139" t="str">
        <f t="shared" ref="E139:G139" si="148">SUBSTITUTE(D139,E$2,"")</f>
        <v>EUCKR</v>
      </c>
      <c r="F139" t="str">
        <f t="shared" si="148"/>
        <v>EUCKR</v>
      </c>
      <c r="G139" t="str">
        <f t="shared" si="148"/>
        <v>EUCKR</v>
      </c>
      <c r="H139" t="str">
        <f t="shared" si="139"/>
        <v>EUCKR</v>
      </c>
      <c r="I139" t="str">
        <f>VLOOKUP("*"&amp;H139&amp;"*",Java8!I:J,2,FALSE)</f>
        <v>EUC-KR</v>
      </c>
      <c r="J139" t="e">
        <f>VLOOKUP("*"&amp;A139&amp;"*",Java8!I:J,2,FALSE)</f>
        <v>#N/A</v>
      </c>
      <c r="K139" t="str">
        <f t="shared" si="140"/>
        <v>EUC-KR</v>
      </c>
      <c r="M139" t="str">
        <f t="shared" si="141"/>
        <v>EUC-KR</v>
      </c>
    </row>
    <row r="140" spans="1:13" x14ac:dyDescent="0.25">
      <c r="A140" s="1">
        <v>51950</v>
      </c>
      <c r="B140" s="1"/>
      <c r="C140" s="1" t="s">
        <v>264</v>
      </c>
      <c r="D140" t="str">
        <f t="shared" si="137"/>
        <v/>
      </c>
      <c r="E140" t="str">
        <f t="shared" ref="E140:G140" si="149">SUBSTITUTE(D140,E$2,"")</f>
        <v/>
      </c>
      <c r="F140" t="str">
        <f t="shared" si="149"/>
        <v/>
      </c>
      <c r="G140" t="str">
        <f t="shared" si="149"/>
        <v/>
      </c>
      <c r="H140" t="str">
        <f t="shared" si="139"/>
        <v>%NONE%</v>
      </c>
      <c r="I140" t="e">
        <f>VLOOKUP("*"&amp;H140&amp;"*",Java8!I:J,2,FALSE)</f>
        <v>#N/A</v>
      </c>
      <c r="J140" t="e">
        <f>VLOOKUP("*"&amp;A140&amp;"*",Java8!I:J,2,FALSE)</f>
        <v>#N/A</v>
      </c>
      <c r="K140" t="e">
        <f t="shared" si="140"/>
        <v>#N/A</v>
      </c>
      <c r="M140">
        <f t="shared" si="141"/>
        <v>0</v>
      </c>
    </row>
    <row r="141" spans="1:13" x14ac:dyDescent="0.25">
      <c r="A141" s="1">
        <v>52936</v>
      </c>
      <c r="B141" s="1" t="s">
        <v>265</v>
      </c>
      <c r="C141" s="1" t="s">
        <v>266</v>
      </c>
      <c r="D141" t="str">
        <f t="shared" si="137"/>
        <v>HZ-GB-2312</v>
      </c>
      <c r="E141" t="str">
        <f t="shared" ref="E141:G141" si="150">SUBSTITUTE(D141,E$2,"")</f>
        <v>HZGB2312</v>
      </c>
      <c r="F141" t="str">
        <f t="shared" si="150"/>
        <v>HZGB2312</v>
      </c>
      <c r="G141" t="str">
        <f t="shared" si="150"/>
        <v>HZGB2312</v>
      </c>
      <c r="H141" t="str">
        <f t="shared" si="139"/>
        <v>HZGB2312</v>
      </c>
      <c r="I141" t="e">
        <f>VLOOKUP("*"&amp;H141&amp;"*",Java8!I:J,2,FALSE)</f>
        <v>#N/A</v>
      </c>
      <c r="J141" t="e">
        <f>VLOOKUP("*"&amp;A141&amp;"*",Java8!I:J,2,FALSE)</f>
        <v>#N/A</v>
      </c>
      <c r="K141" t="e">
        <f t="shared" si="140"/>
        <v>#N/A</v>
      </c>
      <c r="M141">
        <f t="shared" si="141"/>
        <v>0</v>
      </c>
    </row>
    <row r="142" spans="1:13" ht="30" x14ac:dyDescent="0.25">
      <c r="A142" s="1">
        <v>54936</v>
      </c>
      <c r="B142" s="1" t="s">
        <v>267</v>
      </c>
      <c r="C142" s="2" t="s">
        <v>268</v>
      </c>
      <c r="D142" t="str">
        <f t="shared" si="137"/>
        <v>GB18030</v>
      </c>
      <c r="E142" t="str">
        <f t="shared" ref="E142:G142" si="151">SUBSTITUTE(D142,E$2,"")</f>
        <v>GB18030</v>
      </c>
      <c r="F142" t="str">
        <f t="shared" si="151"/>
        <v>GB18030</v>
      </c>
      <c r="G142" t="str">
        <f t="shared" si="151"/>
        <v>GB18030</v>
      </c>
      <c r="H142" t="str">
        <f t="shared" si="139"/>
        <v>GB18030</v>
      </c>
      <c r="I142" t="str">
        <f>VLOOKUP("*"&amp;H142&amp;"*",Java8!I:J,2,FALSE)</f>
        <v>GB18030</v>
      </c>
      <c r="J142" t="e">
        <f>VLOOKUP("*"&amp;A142&amp;"*",Java8!I:J,2,FALSE)</f>
        <v>#N/A</v>
      </c>
      <c r="K142" t="str">
        <f t="shared" si="140"/>
        <v>GB18030</v>
      </c>
      <c r="M142" t="str">
        <f t="shared" si="141"/>
        <v>GB18030</v>
      </c>
    </row>
    <row r="143" spans="1:13" x14ac:dyDescent="0.25">
      <c r="A143" s="1">
        <v>57002</v>
      </c>
      <c r="B143" s="1" t="s">
        <v>269</v>
      </c>
      <c r="C143" s="1" t="s">
        <v>270</v>
      </c>
      <c r="D143" t="str">
        <f t="shared" si="137"/>
        <v>X-ISCII-DE</v>
      </c>
      <c r="E143" t="str">
        <f t="shared" ref="E143:G143" si="152">SUBSTITUTE(D143,E$2,"")</f>
        <v>XISCIIDE</v>
      </c>
      <c r="F143" t="str">
        <f t="shared" si="152"/>
        <v>XISCIIDE</v>
      </c>
      <c r="G143" t="str">
        <f t="shared" si="152"/>
        <v>XISCIIDE</v>
      </c>
      <c r="H143" t="str">
        <f t="shared" si="139"/>
        <v>XISCIIDE</v>
      </c>
      <c r="I143" t="e">
        <f>VLOOKUP("*"&amp;H143&amp;"*",Java8!I:J,2,FALSE)</f>
        <v>#N/A</v>
      </c>
      <c r="J143" t="e">
        <f>VLOOKUP("*"&amp;A143&amp;"*",Java8!I:J,2,FALSE)</f>
        <v>#N/A</v>
      </c>
      <c r="K143" t="e">
        <f t="shared" si="140"/>
        <v>#N/A</v>
      </c>
      <c r="L143" s="3" t="s">
        <v>792</v>
      </c>
      <c r="M143" t="str">
        <f t="shared" si="141"/>
        <v>x-ISCII91</v>
      </c>
    </row>
    <row r="144" spans="1:13" x14ac:dyDescent="0.25">
      <c r="A144" s="1">
        <v>57003</v>
      </c>
      <c r="B144" s="1" t="s">
        <v>271</v>
      </c>
      <c r="C144" s="1" t="s">
        <v>272</v>
      </c>
      <c r="D144" t="str">
        <f t="shared" si="137"/>
        <v>X-ISCII-BE</v>
      </c>
      <c r="E144" t="str">
        <f t="shared" ref="E144:G144" si="153">SUBSTITUTE(D144,E$2,"")</f>
        <v>XISCIIBE</v>
      </c>
      <c r="F144" t="str">
        <f t="shared" si="153"/>
        <v>XISCIIBE</v>
      </c>
      <c r="G144" t="str">
        <f t="shared" si="153"/>
        <v>XISCIIBE</v>
      </c>
      <c r="H144" t="str">
        <f t="shared" si="139"/>
        <v>XISCIIBE</v>
      </c>
      <c r="I144" t="e">
        <f>VLOOKUP("*"&amp;H144&amp;"*",Java8!I:J,2,FALSE)</f>
        <v>#N/A</v>
      </c>
      <c r="J144" t="e">
        <f>VLOOKUP("*"&amp;A144&amp;"*",Java8!I:J,2,FALSE)</f>
        <v>#N/A</v>
      </c>
      <c r="K144" t="e">
        <f t="shared" si="140"/>
        <v>#N/A</v>
      </c>
      <c r="L144" s="3" t="s">
        <v>792</v>
      </c>
      <c r="M144" t="str">
        <f t="shared" si="141"/>
        <v>x-ISCII91</v>
      </c>
    </row>
    <row r="145" spans="1:13" x14ac:dyDescent="0.25">
      <c r="A145" s="1">
        <v>57004</v>
      </c>
      <c r="B145" s="1" t="s">
        <v>273</v>
      </c>
      <c r="C145" s="1" t="s">
        <v>274</v>
      </c>
      <c r="D145" t="str">
        <f t="shared" si="137"/>
        <v>X-ISCII-TA</v>
      </c>
      <c r="E145" t="str">
        <f t="shared" ref="E145:G145" si="154">SUBSTITUTE(D145,E$2,"")</f>
        <v>XISCIITA</v>
      </c>
      <c r="F145" t="str">
        <f t="shared" si="154"/>
        <v>XISCIITA</v>
      </c>
      <c r="G145" t="str">
        <f t="shared" si="154"/>
        <v>XISCIITA</v>
      </c>
      <c r="H145" t="str">
        <f t="shared" si="139"/>
        <v>XISCIITA</v>
      </c>
      <c r="I145" t="e">
        <f>VLOOKUP("*"&amp;H145&amp;"*",Java8!I:J,2,FALSE)</f>
        <v>#N/A</v>
      </c>
      <c r="J145" t="e">
        <f>VLOOKUP("*"&amp;A145&amp;"*",Java8!I:J,2,FALSE)</f>
        <v>#N/A</v>
      </c>
      <c r="K145" t="e">
        <f t="shared" si="140"/>
        <v>#N/A</v>
      </c>
      <c r="L145" s="3" t="s">
        <v>792</v>
      </c>
      <c r="M145" t="str">
        <f t="shared" si="141"/>
        <v>x-ISCII91</v>
      </c>
    </row>
    <row r="146" spans="1:13" x14ac:dyDescent="0.25">
      <c r="A146" s="1">
        <v>57005</v>
      </c>
      <c r="B146" s="1" t="s">
        <v>275</v>
      </c>
      <c r="C146" s="1" t="s">
        <v>276</v>
      </c>
      <c r="D146" t="str">
        <f t="shared" si="137"/>
        <v>X-ISCII-TE</v>
      </c>
      <c r="E146" t="str">
        <f t="shared" ref="E146:G146" si="155">SUBSTITUTE(D146,E$2,"")</f>
        <v>XISCIITE</v>
      </c>
      <c r="F146" t="str">
        <f t="shared" si="155"/>
        <v>XISCIITE</v>
      </c>
      <c r="G146" t="str">
        <f t="shared" si="155"/>
        <v>XISCIITE</v>
      </c>
      <c r="H146" t="str">
        <f t="shared" si="139"/>
        <v>XISCIITE</v>
      </c>
      <c r="I146" t="e">
        <f>VLOOKUP("*"&amp;H146&amp;"*",Java8!I:J,2,FALSE)</f>
        <v>#N/A</v>
      </c>
      <c r="J146" t="e">
        <f>VLOOKUP("*"&amp;A146&amp;"*",Java8!I:J,2,FALSE)</f>
        <v>#N/A</v>
      </c>
      <c r="K146" t="e">
        <f t="shared" si="140"/>
        <v>#N/A</v>
      </c>
      <c r="L146" s="3" t="s">
        <v>792</v>
      </c>
      <c r="M146" t="str">
        <f t="shared" si="141"/>
        <v>x-ISCII91</v>
      </c>
    </row>
    <row r="147" spans="1:13" x14ac:dyDescent="0.25">
      <c r="A147" s="1">
        <v>57006</v>
      </c>
      <c r="B147" s="1" t="s">
        <v>277</v>
      </c>
      <c r="C147" s="1" t="s">
        <v>278</v>
      </c>
      <c r="D147" t="str">
        <f t="shared" si="137"/>
        <v>X-ISCII-AS</v>
      </c>
      <c r="E147" t="str">
        <f t="shared" ref="E147:G147" si="156">SUBSTITUTE(D147,E$2,"")</f>
        <v>XISCIIAS</v>
      </c>
      <c r="F147" t="str">
        <f t="shared" si="156"/>
        <v>XISCIIAS</v>
      </c>
      <c r="G147" t="str">
        <f t="shared" si="156"/>
        <v>XISCIIAS</v>
      </c>
      <c r="H147" t="str">
        <f t="shared" si="139"/>
        <v>XISCIIAS</v>
      </c>
      <c r="I147" t="e">
        <f>VLOOKUP("*"&amp;H147&amp;"*",Java8!I:J,2,FALSE)</f>
        <v>#N/A</v>
      </c>
      <c r="J147" t="e">
        <f>VLOOKUP("*"&amp;A147&amp;"*",Java8!I:J,2,FALSE)</f>
        <v>#N/A</v>
      </c>
      <c r="K147" t="e">
        <f t="shared" si="140"/>
        <v>#N/A</v>
      </c>
      <c r="L147" s="3" t="s">
        <v>792</v>
      </c>
      <c r="M147" t="str">
        <f t="shared" si="141"/>
        <v>x-ISCII91</v>
      </c>
    </row>
    <row r="148" spans="1:13" x14ac:dyDescent="0.25">
      <c r="A148" s="1">
        <v>57007</v>
      </c>
      <c r="B148" s="1" t="s">
        <v>279</v>
      </c>
      <c r="C148" s="1" t="s">
        <v>280</v>
      </c>
      <c r="D148" t="str">
        <f t="shared" si="137"/>
        <v>X-ISCII-OR</v>
      </c>
      <c r="E148" t="str">
        <f t="shared" ref="E148:G148" si="157">SUBSTITUTE(D148,E$2,"")</f>
        <v>XISCIIOR</v>
      </c>
      <c r="F148" t="str">
        <f t="shared" si="157"/>
        <v>XISCIIOR</v>
      </c>
      <c r="G148" t="str">
        <f t="shared" si="157"/>
        <v>XISCIIOR</v>
      </c>
      <c r="H148" t="str">
        <f t="shared" si="139"/>
        <v>XISCIIOR</v>
      </c>
      <c r="I148" t="e">
        <f>VLOOKUP("*"&amp;H148&amp;"*",Java8!I:J,2,FALSE)</f>
        <v>#N/A</v>
      </c>
      <c r="J148" t="e">
        <f>VLOOKUP("*"&amp;A148&amp;"*",Java8!I:J,2,FALSE)</f>
        <v>#N/A</v>
      </c>
      <c r="K148" t="e">
        <f t="shared" si="140"/>
        <v>#N/A</v>
      </c>
      <c r="L148" s="3" t="s">
        <v>792</v>
      </c>
      <c r="M148" t="str">
        <f t="shared" si="141"/>
        <v>x-ISCII91</v>
      </c>
    </row>
    <row r="149" spans="1:13" x14ac:dyDescent="0.25">
      <c r="A149" s="1">
        <v>57008</v>
      </c>
      <c r="B149" s="1" t="s">
        <v>281</v>
      </c>
      <c r="C149" s="1" t="s">
        <v>282</v>
      </c>
      <c r="D149" t="str">
        <f t="shared" si="137"/>
        <v>X-ISCII-KA</v>
      </c>
      <c r="E149" t="str">
        <f t="shared" ref="E149:G149" si="158">SUBSTITUTE(D149,E$2,"")</f>
        <v>XISCIIKA</v>
      </c>
      <c r="F149" t="str">
        <f t="shared" si="158"/>
        <v>XISCIIKA</v>
      </c>
      <c r="G149" t="str">
        <f t="shared" si="158"/>
        <v>XISCIIKA</v>
      </c>
      <c r="H149" t="str">
        <f t="shared" si="139"/>
        <v>XISCIIKA</v>
      </c>
      <c r="I149" t="e">
        <f>VLOOKUP("*"&amp;H149&amp;"*",Java8!I:J,2,FALSE)</f>
        <v>#N/A</v>
      </c>
      <c r="J149" t="e">
        <f>VLOOKUP("*"&amp;A149&amp;"*",Java8!I:J,2,FALSE)</f>
        <v>#N/A</v>
      </c>
      <c r="K149" t="e">
        <f t="shared" si="140"/>
        <v>#N/A</v>
      </c>
      <c r="L149" s="3" t="s">
        <v>792</v>
      </c>
      <c r="M149" t="str">
        <f t="shared" si="141"/>
        <v>x-ISCII91</v>
      </c>
    </row>
    <row r="150" spans="1:13" x14ac:dyDescent="0.25">
      <c r="A150" s="1">
        <v>57009</v>
      </c>
      <c r="B150" s="1" t="s">
        <v>283</v>
      </c>
      <c r="C150" s="1" t="s">
        <v>284</v>
      </c>
      <c r="D150" t="str">
        <f t="shared" si="137"/>
        <v>X-ISCII-MA</v>
      </c>
      <c r="E150" t="str">
        <f t="shared" ref="E150:G150" si="159">SUBSTITUTE(D150,E$2,"")</f>
        <v>XISCIIMA</v>
      </c>
      <c r="F150" t="str">
        <f t="shared" si="159"/>
        <v>XISCIIMA</v>
      </c>
      <c r="G150" t="str">
        <f t="shared" si="159"/>
        <v>XISCIIMA</v>
      </c>
      <c r="H150" t="str">
        <f t="shared" si="139"/>
        <v>XISCIIMA</v>
      </c>
      <c r="I150" t="e">
        <f>VLOOKUP("*"&amp;H150&amp;"*",Java8!I:J,2,FALSE)</f>
        <v>#N/A</v>
      </c>
      <c r="J150" t="e">
        <f>VLOOKUP("*"&amp;A150&amp;"*",Java8!I:J,2,FALSE)</f>
        <v>#N/A</v>
      </c>
      <c r="K150" t="e">
        <f t="shared" si="140"/>
        <v>#N/A</v>
      </c>
      <c r="L150" s="3" t="s">
        <v>792</v>
      </c>
      <c r="M150" t="str">
        <f t="shared" si="141"/>
        <v>x-ISCII91</v>
      </c>
    </row>
    <row r="151" spans="1:13" x14ac:dyDescent="0.25">
      <c r="A151" s="1">
        <v>57010</v>
      </c>
      <c r="B151" s="1" t="s">
        <v>285</v>
      </c>
      <c r="C151" s="1" t="s">
        <v>286</v>
      </c>
      <c r="D151" t="str">
        <f t="shared" si="137"/>
        <v>X-ISCII-GU</v>
      </c>
      <c r="E151" t="str">
        <f t="shared" ref="E151:G151" si="160">SUBSTITUTE(D151,E$2,"")</f>
        <v>XISCIIGU</v>
      </c>
      <c r="F151" t="str">
        <f t="shared" si="160"/>
        <v>XISCIIGU</v>
      </c>
      <c r="G151" t="str">
        <f t="shared" si="160"/>
        <v>XISCIIGU</v>
      </c>
      <c r="H151" t="str">
        <f t="shared" si="139"/>
        <v>XISCIIGU</v>
      </c>
      <c r="I151" t="e">
        <f>VLOOKUP("*"&amp;H151&amp;"*",Java8!I:J,2,FALSE)</f>
        <v>#N/A</v>
      </c>
      <c r="J151" t="e">
        <f>VLOOKUP("*"&amp;A151&amp;"*",Java8!I:J,2,FALSE)</f>
        <v>#N/A</v>
      </c>
      <c r="K151" t="e">
        <f t="shared" si="140"/>
        <v>#N/A</v>
      </c>
      <c r="L151" s="3" t="s">
        <v>792</v>
      </c>
      <c r="M151" t="str">
        <f t="shared" si="141"/>
        <v>x-ISCII91</v>
      </c>
    </row>
    <row r="152" spans="1:13" x14ac:dyDescent="0.25">
      <c r="A152" s="1">
        <v>57011</v>
      </c>
      <c r="B152" s="1" t="s">
        <v>287</v>
      </c>
      <c r="C152" s="1" t="s">
        <v>288</v>
      </c>
      <c r="D152" t="str">
        <f t="shared" si="137"/>
        <v>X-ISCII-PA</v>
      </c>
      <c r="E152" t="str">
        <f t="shared" ref="E152:G152" si="161">SUBSTITUTE(D152,E$2,"")</f>
        <v>XISCIIPA</v>
      </c>
      <c r="F152" t="str">
        <f t="shared" si="161"/>
        <v>XISCIIPA</v>
      </c>
      <c r="G152" t="str">
        <f t="shared" si="161"/>
        <v>XISCIIPA</v>
      </c>
      <c r="H152" t="str">
        <f t="shared" si="139"/>
        <v>XISCIIPA</v>
      </c>
      <c r="I152" t="e">
        <f>VLOOKUP("*"&amp;H152&amp;"*",Java8!I:J,2,FALSE)</f>
        <v>#N/A</v>
      </c>
      <c r="J152" t="e">
        <f>VLOOKUP("*"&amp;A152&amp;"*",Java8!I:J,2,FALSE)</f>
        <v>#N/A</v>
      </c>
      <c r="K152" t="e">
        <f t="shared" si="140"/>
        <v>#N/A</v>
      </c>
      <c r="L152" s="3" t="s">
        <v>792</v>
      </c>
      <c r="M152" t="str">
        <f t="shared" si="141"/>
        <v>x-ISCII91</v>
      </c>
    </row>
    <row r="153" spans="1:13" x14ac:dyDescent="0.25">
      <c r="A153" s="1">
        <v>65000</v>
      </c>
      <c r="B153" s="1" t="s">
        <v>289</v>
      </c>
      <c r="C153" s="1" t="s">
        <v>290</v>
      </c>
      <c r="D153" t="str">
        <f t="shared" si="137"/>
        <v>UTF-7</v>
      </c>
      <c r="E153" t="str">
        <f t="shared" ref="E153:G153" si="162">SUBSTITUTE(D153,E$2,"")</f>
        <v>UTF7</v>
      </c>
      <c r="F153" t="str">
        <f t="shared" si="162"/>
        <v>UTF7</v>
      </c>
      <c r="G153" t="str">
        <f t="shared" si="162"/>
        <v>UTF7</v>
      </c>
      <c r="H153" t="str">
        <f t="shared" si="139"/>
        <v>UTF7</v>
      </c>
      <c r="I153" t="e">
        <f>VLOOKUP("*"&amp;H153&amp;"*",Java8!I:J,2,FALSE)</f>
        <v>#N/A</v>
      </c>
      <c r="J153" t="e">
        <f>VLOOKUP("*"&amp;A153&amp;"*",Java8!I:J,2,FALSE)</f>
        <v>#N/A</v>
      </c>
      <c r="K153" t="e">
        <f t="shared" si="140"/>
        <v>#N/A</v>
      </c>
      <c r="M153">
        <f t="shared" si="141"/>
        <v>0</v>
      </c>
    </row>
    <row r="154" spans="1:13" x14ac:dyDescent="0.25">
      <c r="A154" s="1">
        <v>65001</v>
      </c>
      <c r="B154" s="1" t="s">
        <v>291</v>
      </c>
      <c r="C154" s="1" t="s">
        <v>292</v>
      </c>
      <c r="D154" t="str">
        <f t="shared" si="137"/>
        <v>UTF-8</v>
      </c>
      <c r="E154" t="str">
        <f t="shared" ref="E154:G154" si="163">SUBSTITUTE(D154,E$2,"")</f>
        <v>UTF8</v>
      </c>
      <c r="F154" t="str">
        <f t="shared" si="163"/>
        <v>UTF8</v>
      </c>
      <c r="G154" t="str">
        <f t="shared" si="163"/>
        <v>UTF8</v>
      </c>
      <c r="H154" t="str">
        <f t="shared" si="139"/>
        <v>UTF8</v>
      </c>
      <c r="I154" t="str">
        <f>VLOOKUP("*"&amp;H154&amp;"*",Java8!I:J,2,FALSE)</f>
        <v>UTF-8</v>
      </c>
      <c r="J154" t="e">
        <f>VLOOKUP("*"&amp;A154&amp;"*",Java8!I:J,2,FALSE)</f>
        <v>#N/A</v>
      </c>
      <c r="K154" t="str">
        <f t="shared" si="140"/>
        <v>UTF-8</v>
      </c>
      <c r="M154" t="str">
        <f t="shared" si="141"/>
        <v>UTF-8</v>
      </c>
    </row>
  </sheetData>
  <autoFilter ref="A2:M154" xr:uid="{7F9397AC-4596-492F-A3D2-DC61B0C33ACC}"/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5552-2334-48BD-9368-3F2F1C50B41A}">
  <sheetPr filterMode="1"/>
  <dimension ref="A1:K171"/>
  <sheetViews>
    <sheetView tabSelected="1" workbookViewId="0"/>
  </sheetViews>
  <sheetFormatPr baseColWidth="10" defaultRowHeight="15" x14ac:dyDescent="0.25"/>
  <cols>
    <col min="1" max="1" width="19.85546875" bestFit="1" customWidth="1"/>
    <col min="2" max="2" width="14.85546875" bestFit="1" customWidth="1"/>
    <col min="3" max="3" width="12.140625" bestFit="1" customWidth="1"/>
    <col min="4" max="4" width="15.7109375" bestFit="1" customWidth="1"/>
    <col min="5" max="5" width="14.140625" customWidth="1"/>
    <col min="6" max="6" width="248.7109375" bestFit="1" customWidth="1"/>
    <col min="7" max="8" width="232.5703125" bestFit="1" customWidth="1"/>
    <col min="9" max="9" width="223.28515625" bestFit="1" customWidth="1"/>
    <col min="10" max="10" width="23" bestFit="1" customWidth="1"/>
    <col min="11" max="11" width="13.42578125" bestFit="1" customWidth="1"/>
  </cols>
  <sheetData>
    <row r="1" spans="1:11" ht="90" x14ac:dyDescent="0.25">
      <c r="A1" s="10" t="s">
        <v>294</v>
      </c>
      <c r="B1" s="10" t="s">
        <v>295</v>
      </c>
      <c r="C1" s="10" t="s">
        <v>296</v>
      </c>
      <c r="D1" s="10" t="s">
        <v>297</v>
      </c>
      <c r="E1" s="11" t="s">
        <v>904</v>
      </c>
      <c r="F1" s="11" t="s">
        <v>902</v>
      </c>
      <c r="G1" s="9" t="s">
        <v>899</v>
      </c>
      <c r="H1" s="9" t="s">
        <v>900</v>
      </c>
      <c r="I1" s="9" t="s">
        <v>901</v>
      </c>
      <c r="J1" s="10" t="s">
        <v>294</v>
      </c>
      <c r="K1" s="12" t="s">
        <v>905</v>
      </c>
    </row>
    <row r="2" spans="1:11" ht="45" hidden="1" x14ac:dyDescent="0.25">
      <c r="A2" s="3" t="s">
        <v>446</v>
      </c>
      <c r="B2" s="3" t="s">
        <v>446</v>
      </c>
      <c r="C2" s="3" t="s">
        <v>447</v>
      </c>
      <c r="D2" s="3" t="s">
        <v>448</v>
      </c>
      <c r="E2" s="7" t="str">
        <f>A2&amp;C2&amp;D2</f>
        <v>Big5csBig5Big5, Traditional Chinese</v>
      </c>
      <c r="F2" t="str">
        <f>UPPER(E2)</f>
        <v>BIG5CSBIG5BIG5, TRADITIONAL CHINESE</v>
      </c>
      <c r="G2" t="str">
        <f>SUBSTITUTE(F2,G$1,"")</f>
        <v>BIG5CSBIG5BIG5, TRADITIONAL CHINESE</v>
      </c>
      <c r="H2" t="str">
        <f t="shared" ref="H2:I2" si="0">SUBSTITUTE(G2,H$1,"")</f>
        <v>BIG5CSBIG5BIG5, TRADITIONAL CHINESE</v>
      </c>
      <c r="I2" t="str">
        <f t="shared" si="0"/>
        <v>BIG5CSBIG5BIG5,TRADITIONALCHINESE</v>
      </c>
      <c r="J2" t="str">
        <f>A2</f>
        <v>Big5</v>
      </c>
      <c r="K2">
        <f>COUNTIF(MS!M:M,Java8!J2)</f>
        <v>2</v>
      </c>
    </row>
    <row r="3" spans="1:11" ht="180" hidden="1" x14ac:dyDescent="0.25">
      <c r="A3" s="3" t="s">
        <v>449</v>
      </c>
      <c r="B3" s="3" t="s">
        <v>450</v>
      </c>
      <c r="C3" s="3" t="s">
        <v>451</v>
      </c>
      <c r="D3" s="3" t="s">
        <v>452</v>
      </c>
      <c r="E3" s="7" t="str">
        <f t="shared" ref="E3:E66" si="1">A3&amp;C3&amp;D3</f>
        <v>Big5-HKSCSbig5-hkscs big5hk Big5_HKSCS big5hkscsBig5 with Hong Kong extensions, Traditional Chinese (incorporating 2001 revision)</v>
      </c>
      <c r="F3" t="str">
        <f t="shared" ref="F3:F66" si="2">UPPER(E3)</f>
        <v>BIG5-HKSCSBIG5-HKSCS BIG5HK BIG5_HKSCS BIG5HKSCSBIG5 WITH HONG KONG EXTENSIONS, TRADITIONAL CHINESE (INCORPORATING 2001 REVISION)</v>
      </c>
      <c r="G3" t="str">
        <f t="shared" ref="G3:I3" si="3">SUBSTITUTE(F3,G$1,"")</f>
        <v>BIG5HKSCSBIG5HKSCS BIG5HK BIG5_HKSCS BIG5HKSCSBIG5 WITH HONG KONG EXTENSIONS, TRADITIONAL CHINESE (INCORPORATING 2001 REVISION)</v>
      </c>
      <c r="H3" t="str">
        <f t="shared" si="3"/>
        <v>BIG5HKSCSBIG5HKSCS BIG5HK BIG5HKSCS BIG5HKSCSBIG5 WITH HONG KONG EXTENSIONS, TRADITIONAL CHINESE (INCORPORATING 2001 REVISION)</v>
      </c>
      <c r="I3" t="str">
        <f t="shared" si="3"/>
        <v>BIG5HKSCSBIG5HKSCSBIG5HKBIG5HKSCSBIG5HKSCSBIG5WITHHONGKONGEXTENSIONS,TRADITIONALCHINESE(INCORPORATING2001REVISION)</v>
      </c>
      <c r="J3" t="str">
        <f t="shared" ref="J3:J66" si="4">A3</f>
        <v>Big5-HKSCS</v>
      </c>
      <c r="K3">
        <f>COUNTIF(MS!M:M,Java8!J3)</f>
        <v>0</v>
      </c>
    </row>
    <row r="4" spans="1:11" ht="60" hidden="1" x14ac:dyDescent="0.25">
      <c r="A4" s="3" t="s">
        <v>298</v>
      </c>
      <c r="B4" s="3" t="s">
        <v>299</v>
      </c>
      <c r="C4" s="3" t="s">
        <v>300</v>
      </c>
      <c r="D4" s="3" t="s">
        <v>301</v>
      </c>
      <c r="E4" s="7" t="str">
        <f t="shared" si="1"/>
        <v>CESU-8CESU8 csCESU-8Unicode CESU-8</v>
      </c>
      <c r="F4" t="str">
        <f t="shared" si="2"/>
        <v>CESU-8CESU8 CSCESU-8UNICODE CESU-8</v>
      </c>
      <c r="G4" t="str">
        <f t="shared" ref="G4:I4" si="5">SUBSTITUTE(F4,G$1,"")</f>
        <v>CESU8CESU8 CSCESU8UNICODE CESU8</v>
      </c>
      <c r="H4" t="str">
        <f t="shared" si="5"/>
        <v>CESU8CESU8 CSCESU8UNICODE CESU8</v>
      </c>
      <c r="I4" t="str">
        <f t="shared" si="5"/>
        <v>CESU8CESU8CSCESU8UNICODECESU8</v>
      </c>
      <c r="J4" t="str">
        <f t="shared" si="4"/>
        <v>CESU-8</v>
      </c>
      <c r="K4">
        <f>COUNTIF(MS!M:M,Java8!J4)</f>
        <v>0</v>
      </c>
    </row>
    <row r="5" spans="1:11" ht="210" hidden="1" x14ac:dyDescent="0.25">
      <c r="A5" s="3" t="s">
        <v>204</v>
      </c>
      <c r="B5" s="3" t="s">
        <v>453</v>
      </c>
      <c r="C5" s="3" t="s">
        <v>454</v>
      </c>
      <c r="D5" s="3" t="s">
        <v>455</v>
      </c>
      <c r="E5" s="7" t="str">
        <f t="shared" si="1"/>
        <v>EUC-JPcsEUCPkdFmtjapanese x-euc-jp eucjis Extended_UNIX_Code_Packed_Format_for_Japanese euc_jp eucjp x-eucjpJISX 0201, 0208 and 0212, EUC encoding Japanese</v>
      </c>
      <c r="F5" t="str">
        <f t="shared" si="2"/>
        <v>EUC-JPCSEUCPKDFMTJAPANESE X-EUC-JP EUCJIS EXTENDED_UNIX_CODE_PACKED_FORMAT_FOR_JAPANESE EUC_JP EUCJP X-EUCJPJISX 0201, 0208 AND 0212, EUC ENCODING JAPANESE</v>
      </c>
      <c r="G5" t="str">
        <f t="shared" ref="G5:I5" si="6">SUBSTITUTE(F5,G$1,"")</f>
        <v>EUCJPCSEUCPKDFMTJAPANESE XEUCJP EUCJIS EXTENDED_UNIX_CODE_PACKED_FORMAT_FOR_JAPANESE EUC_JP EUCJP XEUCJPJISX 0201, 0208 AND 0212, EUC ENCODING JAPANESE</v>
      </c>
      <c r="H5" t="str">
        <f t="shared" si="6"/>
        <v>EUCJPCSEUCPKDFMTJAPANESE XEUCJP EUCJIS EXTENDEDUNIXCODEPACKEDFORMATFORJAPANESE EUCJP EUCJP XEUCJPJISX 0201, 0208 AND 0212, EUC ENCODING JAPANESE</v>
      </c>
      <c r="I5" t="str">
        <f t="shared" si="6"/>
        <v>EUCJPCSEUCPKDFMTJAPANESEXEUCJPEUCJISEXTENDEDUNIXCODEPACKEDFORMATFORJAPANESEEUCJPEUCJPXEUCJPJISX0201,0208AND0212,EUCENCODINGJAPANESE</v>
      </c>
      <c r="J5" t="str">
        <f t="shared" si="4"/>
        <v>EUC-JP</v>
      </c>
      <c r="K5">
        <f>COUNTIF(MS!M:M,Java8!J5)</f>
        <v>2</v>
      </c>
    </row>
    <row r="6" spans="1:11" ht="165" hidden="1" x14ac:dyDescent="0.25">
      <c r="A6" s="3" t="s">
        <v>456</v>
      </c>
      <c r="B6" s="3" t="s">
        <v>457</v>
      </c>
      <c r="C6" s="3" t="s">
        <v>458</v>
      </c>
      <c r="D6" s="3" t="s">
        <v>459</v>
      </c>
      <c r="E6" s="7" t="str">
        <f t="shared" si="1"/>
        <v>EUC-KRksc5601-1987 csEUCKR ksc5601_1987 ksc5601 5601 euc_kr ksc_5601 ks_c_5601-1987 euckrKS C 5601, EUC encoding, Korean</v>
      </c>
      <c r="F6" t="str">
        <f t="shared" si="2"/>
        <v>EUC-KRKSC5601-1987 CSEUCKR KSC5601_1987 KSC5601 5601 EUC_KR KSC_5601 KS_C_5601-1987 EUCKRKS C 5601, EUC ENCODING, KOREAN</v>
      </c>
      <c r="G6" t="str">
        <f t="shared" ref="G6:I6" si="7">SUBSTITUTE(F6,G$1,"")</f>
        <v>EUCKRKSC56011987 CSEUCKR KSC5601_1987 KSC5601 5601 EUC_KR KSC_5601 KS_C_56011987 EUCKRKS C 5601, EUC ENCODING, KOREAN</v>
      </c>
      <c r="H6" t="str">
        <f t="shared" si="7"/>
        <v>EUCKRKSC56011987 CSEUCKR KSC56011987 KSC5601 5601 EUCKR KSC5601 KSC56011987 EUCKRKS C 5601, EUC ENCODING, KOREAN</v>
      </c>
      <c r="I6" t="str">
        <f t="shared" si="7"/>
        <v>EUCKRKSC56011987CSEUCKRKSC56011987KSC56015601EUCKRKSC5601KSC56011987EUCKRKSC5601,EUCENCODING,KOREAN</v>
      </c>
      <c r="J6" t="str">
        <f t="shared" si="4"/>
        <v>EUC-KR</v>
      </c>
      <c r="K6">
        <f>COUNTIF(MS!M:M,Java8!J6)</f>
        <v>2</v>
      </c>
    </row>
    <row r="7" spans="1:11" ht="75" hidden="1" x14ac:dyDescent="0.25">
      <c r="A7" s="3" t="s">
        <v>267</v>
      </c>
      <c r="B7" s="3" t="s">
        <v>267</v>
      </c>
      <c r="C7" s="3" t="s">
        <v>460</v>
      </c>
      <c r="D7" s="3" t="s">
        <v>461</v>
      </c>
      <c r="E7" s="7" t="str">
        <f t="shared" si="1"/>
        <v>GB18030gb18030-2000Simplified Chinese, PRC standard</v>
      </c>
      <c r="F7" t="str">
        <f t="shared" si="2"/>
        <v>GB18030GB18030-2000SIMPLIFIED CHINESE, PRC STANDARD</v>
      </c>
      <c r="G7" t="str">
        <f t="shared" ref="G7:I7" si="8">SUBSTITUTE(F7,G$1,"")</f>
        <v>GB18030GB180302000SIMPLIFIED CHINESE, PRC STANDARD</v>
      </c>
      <c r="H7" t="str">
        <f t="shared" si="8"/>
        <v>GB18030GB180302000SIMPLIFIED CHINESE, PRC STANDARD</v>
      </c>
      <c r="I7" t="str">
        <f t="shared" si="8"/>
        <v>GB18030GB180302000SIMPLIFIEDCHINESE,PRCSTANDARD</v>
      </c>
      <c r="J7" t="str">
        <f t="shared" si="4"/>
        <v>GB18030</v>
      </c>
      <c r="K7">
        <f>COUNTIF(MS!M:M,Java8!J7)</f>
        <v>1</v>
      </c>
    </row>
    <row r="8" spans="1:11" ht="150" hidden="1" x14ac:dyDescent="0.25">
      <c r="A8" s="3" t="s">
        <v>462</v>
      </c>
      <c r="B8" s="3" t="s">
        <v>463</v>
      </c>
      <c r="C8" s="3" t="s">
        <v>464</v>
      </c>
      <c r="D8" s="3" t="s">
        <v>465</v>
      </c>
      <c r="E8" s="7" t="str">
        <f t="shared" si="1"/>
        <v>GB2312gb2312 euc-cn x-EUC-CN euccn EUC_CN gb2312-80 gb2312-1980GB2312, EUC encoding, Simplified Chinese</v>
      </c>
      <c r="F8" t="str">
        <f t="shared" si="2"/>
        <v>GB2312GB2312 EUC-CN X-EUC-CN EUCCN EUC_CN GB2312-80 GB2312-1980GB2312, EUC ENCODING, SIMPLIFIED CHINESE</v>
      </c>
      <c r="G8" t="str">
        <f t="shared" ref="G8:I8" si="9">SUBSTITUTE(F8,G$1,"")</f>
        <v>GB2312GB2312 EUCCN XEUCCN EUCCN EUC_CN GB231280 GB23121980GB2312, EUC ENCODING, SIMPLIFIED CHINESE</v>
      </c>
      <c r="H8" t="str">
        <f t="shared" si="9"/>
        <v>GB2312GB2312 EUCCN XEUCCN EUCCN EUCCN GB231280 GB23121980GB2312, EUC ENCODING, SIMPLIFIED CHINESE</v>
      </c>
      <c r="I8" t="str">
        <f t="shared" si="9"/>
        <v>GB2312GB2312EUCCNXEUCCNEUCCNEUCCNGB231280GB23121980GB2312,EUCENCODING,SIMPLIFIEDCHINESE</v>
      </c>
      <c r="J8" t="str">
        <f t="shared" si="4"/>
        <v>GB2312</v>
      </c>
      <c r="K8">
        <f>COUNTIF(MS!M:M,Java8!J8)</f>
        <v>4</v>
      </c>
    </row>
    <row r="9" spans="1:11" ht="75" hidden="1" x14ac:dyDescent="0.25">
      <c r="A9" s="3" t="s">
        <v>466</v>
      </c>
      <c r="B9" s="3" t="s">
        <v>466</v>
      </c>
      <c r="C9" s="3" t="s">
        <v>467</v>
      </c>
      <c r="D9" s="3" t="s">
        <v>468</v>
      </c>
      <c r="E9" s="7" t="str">
        <f t="shared" si="1"/>
        <v>GBKCP936 windows-936GBK, Simplified Chinese</v>
      </c>
      <c r="F9" t="str">
        <f t="shared" si="2"/>
        <v>GBKCP936 WINDOWS-936GBK, SIMPLIFIED CHINESE</v>
      </c>
      <c r="G9" t="str">
        <f t="shared" ref="G9:I9" si="10">SUBSTITUTE(F9,G$1,"")</f>
        <v>GBKCP936 WINDOWS936GBK, SIMPLIFIED CHINESE</v>
      </c>
      <c r="H9" t="str">
        <f t="shared" si="10"/>
        <v>GBKCP936 WINDOWS936GBK, SIMPLIFIED CHINESE</v>
      </c>
      <c r="I9" t="str">
        <f t="shared" si="10"/>
        <v>GBKCP936WINDOWS936GBK,SIMPLIFIEDCHINESE</v>
      </c>
      <c r="J9" t="str">
        <f t="shared" si="4"/>
        <v>GBK</v>
      </c>
      <c r="K9">
        <f>COUNTIF(MS!M:M,Java8!J9)</f>
        <v>0</v>
      </c>
    </row>
    <row r="10" spans="1:11" ht="135" hidden="1" x14ac:dyDescent="0.25">
      <c r="A10" s="3" t="s">
        <v>26</v>
      </c>
      <c r="B10" s="3" t="s">
        <v>302</v>
      </c>
      <c r="C10" s="3" t="s">
        <v>303</v>
      </c>
      <c r="D10" s="3" t="s">
        <v>304</v>
      </c>
      <c r="E10" s="7" t="str">
        <f t="shared" si="1"/>
        <v>IBM00858cp858 858 PC-Multilingual-850+euro cp00858 ccsid00858Variant of Cp850 with Euro character</v>
      </c>
      <c r="F10" t="str">
        <f t="shared" si="2"/>
        <v>IBM00858CP858 858 PC-MULTILINGUAL-850+EURO CP00858 CCSID00858VARIANT OF CP850 WITH EURO CHARACTER</v>
      </c>
      <c r="G10" t="str">
        <f t="shared" ref="G10:I10" si="11">SUBSTITUTE(F10,G$1,"")</f>
        <v>IBM00858CP858 858 PCMULTILINGUAL850+EURO CP00858 CCSID00858VARIANT OF CP850 WITH EURO CHARACTER</v>
      </c>
      <c r="H10" t="str">
        <f t="shared" si="11"/>
        <v>IBM00858CP858 858 PCMULTILINGUAL850+EURO CP00858 CCSID00858VARIANT OF CP850 WITH EURO CHARACTER</v>
      </c>
      <c r="I10" t="str">
        <f t="shared" si="11"/>
        <v>IBM00858CP858858PCMULTILINGUAL850+EUROCP00858CCSID00858VARIANTOFCP850WITHEUROCHARACTER</v>
      </c>
      <c r="J10" t="str">
        <f t="shared" si="4"/>
        <v>IBM00858</v>
      </c>
      <c r="K10">
        <f>COUNTIF(MS!M:M,Java8!J10)</f>
        <v>1</v>
      </c>
    </row>
    <row r="11" spans="1:11" ht="120" hidden="1" x14ac:dyDescent="0.25">
      <c r="A11" s="3" t="s">
        <v>62</v>
      </c>
      <c r="B11" s="3" t="s">
        <v>472</v>
      </c>
      <c r="C11" s="3" t="s">
        <v>473</v>
      </c>
      <c r="D11" s="3" t="s">
        <v>474</v>
      </c>
      <c r="E11" s="7" t="str">
        <f t="shared" si="1"/>
        <v>IBM01140cp1140 1140 cp01140 ebcdic-us-037+euro ccsid01140Variant of Cp037 with Euro character</v>
      </c>
      <c r="F11" t="str">
        <f t="shared" si="2"/>
        <v>IBM01140CP1140 1140 CP01140 EBCDIC-US-037+EURO CCSID01140VARIANT OF CP037 WITH EURO CHARACTER</v>
      </c>
      <c r="G11" t="str">
        <f t="shared" ref="G11:I11" si="12">SUBSTITUTE(F11,G$1,"")</f>
        <v>IBM01140CP1140 1140 CP01140 EBCDICUS037+EURO CCSID01140VARIANT OF CP037 WITH EURO CHARACTER</v>
      </c>
      <c r="H11" t="str">
        <f t="shared" si="12"/>
        <v>IBM01140CP1140 1140 CP01140 EBCDICUS037+EURO CCSID01140VARIANT OF CP037 WITH EURO CHARACTER</v>
      </c>
      <c r="I11" t="str">
        <f t="shared" si="12"/>
        <v>IBM01140CP11401140CP01140EBCDICUS037+EUROCCSID01140VARIANTOFCP037WITHEUROCHARACTER</v>
      </c>
      <c r="J11" t="str">
        <f t="shared" si="4"/>
        <v>IBM01140</v>
      </c>
      <c r="K11">
        <f>COUNTIF(MS!M:M,Java8!J11)</f>
        <v>1</v>
      </c>
    </row>
    <row r="12" spans="1:11" ht="135" hidden="1" x14ac:dyDescent="0.25">
      <c r="A12" s="3" t="s">
        <v>64</v>
      </c>
      <c r="B12" s="3" t="s">
        <v>475</v>
      </c>
      <c r="C12" s="3" t="s">
        <v>476</v>
      </c>
      <c r="D12" s="3" t="s">
        <v>477</v>
      </c>
      <c r="E12" s="7" t="str">
        <f t="shared" si="1"/>
        <v>IBM011411141 cp1141 cp01141 ccsid01141 ebcdic-de-273+euroVariant of Cp273 with Euro character</v>
      </c>
      <c r="F12" t="str">
        <f t="shared" si="2"/>
        <v>IBM011411141 CP1141 CP01141 CCSID01141 EBCDIC-DE-273+EUROVARIANT OF CP273 WITH EURO CHARACTER</v>
      </c>
      <c r="G12" t="str">
        <f t="shared" ref="G12:I12" si="13">SUBSTITUTE(F12,G$1,"")</f>
        <v>IBM011411141 CP1141 CP01141 CCSID01141 EBCDICDE273+EUROVARIANT OF CP273 WITH EURO CHARACTER</v>
      </c>
      <c r="H12" t="str">
        <f t="shared" si="13"/>
        <v>IBM011411141 CP1141 CP01141 CCSID01141 EBCDICDE273+EUROVARIANT OF CP273 WITH EURO CHARACTER</v>
      </c>
      <c r="I12" t="str">
        <f t="shared" si="13"/>
        <v>IBM011411141CP1141CP01141CCSID01141EBCDICDE273+EUROVARIANTOFCP273WITHEUROCHARACTER</v>
      </c>
      <c r="J12" t="str">
        <f t="shared" si="4"/>
        <v>IBM01141</v>
      </c>
      <c r="K12">
        <f>COUNTIF(MS!M:M,Java8!J12)</f>
        <v>1</v>
      </c>
    </row>
    <row r="13" spans="1:11" ht="165" hidden="1" x14ac:dyDescent="0.25">
      <c r="A13" s="3" t="s">
        <v>66</v>
      </c>
      <c r="B13" s="3" t="s">
        <v>478</v>
      </c>
      <c r="C13" s="3" t="s">
        <v>479</v>
      </c>
      <c r="D13" s="3" t="s">
        <v>480</v>
      </c>
      <c r="E13" s="7" t="str">
        <f t="shared" si="1"/>
        <v>IBM011421142 cp1142 cp01142 ccsid01142 ebcdic-no-277+euro ebcdic-dk-277+euroVariant of Cp277 with Euro character</v>
      </c>
      <c r="F13" t="str">
        <f t="shared" si="2"/>
        <v>IBM011421142 CP1142 CP01142 CCSID01142 EBCDIC-NO-277+EURO EBCDIC-DK-277+EUROVARIANT OF CP277 WITH EURO CHARACTER</v>
      </c>
      <c r="G13" t="str">
        <f t="shared" ref="G13:I13" si="14">SUBSTITUTE(F13,G$1,"")</f>
        <v>IBM011421142 CP1142 CP01142 CCSID01142 EBCDICNO277+EURO EBCDICDK277+EUROVARIANT OF CP277 WITH EURO CHARACTER</v>
      </c>
      <c r="H13" t="str">
        <f t="shared" si="14"/>
        <v>IBM011421142 CP1142 CP01142 CCSID01142 EBCDICNO277+EURO EBCDICDK277+EUROVARIANT OF CP277 WITH EURO CHARACTER</v>
      </c>
      <c r="I13" t="str">
        <f t="shared" si="14"/>
        <v>IBM011421142CP1142CP01142CCSID01142EBCDICNO277+EUROEBCDICDK277+EUROVARIANTOFCP277WITHEUROCHARACTER</v>
      </c>
      <c r="J13" t="str">
        <f t="shared" si="4"/>
        <v>IBM01142</v>
      </c>
      <c r="K13">
        <f>COUNTIF(MS!M:M,Java8!J13)</f>
        <v>1</v>
      </c>
    </row>
    <row r="14" spans="1:11" ht="150" hidden="1" x14ac:dyDescent="0.25">
      <c r="A14" s="3" t="s">
        <v>68</v>
      </c>
      <c r="B14" s="3" t="s">
        <v>481</v>
      </c>
      <c r="C14" s="3" t="s">
        <v>482</v>
      </c>
      <c r="D14" s="3" t="s">
        <v>483</v>
      </c>
      <c r="E14" s="7" t="str">
        <f t="shared" si="1"/>
        <v>IBM011431143 cp01143 ccsid01143 cp1143 ebcdic-fi-278+euro ebcdic-se-278+euroVariant of Cp278 with Euro character</v>
      </c>
      <c r="F14" t="str">
        <f t="shared" si="2"/>
        <v>IBM011431143 CP01143 CCSID01143 CP1143 EBCDIC-FI-278+EURO EBCDIC-SE-278+EUROVARIANT OF CP278 WITH EURO CHARACTER</v>
      </c>
      <c r="G14" t="str">
        <f t="shared" ref="G14:I14" si="15">SUBSTITUTE(F14,G$1,"")</f>
        <v>IBM011431143 CP01143 CCSID01143 CP1143 EBCDICFI278+EURO EBCDICSE278+EUROVARIANT OF CP278 WITH EURO CHARACTER</v>
      </c>
      <c r="H14" t="str">
        <f t="shared" si="15"/>
        <v>IBM011431143 CP01143 CCSID01143 CP1143 EBCDICFI278+EURO EBCDICSE278+EUROVARIANT OF CP278 WITH EURO CHARACTER</v>
      </c>
      <c r="I14" t="str">
        <f t="shared" si="15"/>
        <v>IBM011431143CP01143CCSID01143CP1143EBCDICFI278+EUROEBCDICSE278+EUROVARIANTOFCP278WITHEUROCHARACTER</v>
      </c>
      <c r="J14" t="str">
        <f t="shared" si="4"/>
        <v>IBM01143</v>
      </c>
      <c r="K14">
        <f>COUNTIF(MS!M:M,Java8!J14)</f>
        <v>1</v>
      </c>
    </row>
    <row r="15" spans="1:11" ht="120" hidden="1" x14ac:dyDescent="0.25">
      <c r="A15" s="3" t="s">
        <v>70</v>
      </c>
      <c r="B15" s="3" t="s">
        <v>484</v>
      </c>
      <c r="C15" s="3" t="s">
        <v>485</v>
      </c>
      <c r="D15" s="3" t="s">
        <v>486</v>
      </c>
      <c r="E15" s="7" t="str">
        <f t="shared" si="1"/>
        <v>IBM01144cp01144 ccsid01144 ebcdic-it-280+euro cp1144 1144Variant of Cp280 with Euro character</v>
      </c>
      <c r="F15" t="str">
        <f t="shared" si="2"/>
        <v>IBM01144CP01144 CCSID01144 EBCDIC-IT-280+EURO CP1144 1144VARIANT OF CP280 WITH EURO CHARACTER</v>
      </c>
      <c r="G15" t="str">
        <f t="shared" ref="G15:I15" si="16">SUBSTITUTE(F15,G$1,"")</f>
        <v>IBM01144CP01144 CCSID01144 EBCDICIT280+EURO CP1144 1144VARIANT OF CP280 WITH EURO CHARACTER</v>
      </c>
      <c r="H15" t="str">
        <f t="shared" si="16"/>
        <v>IBM01144CP01144 CCSID01144 EBCDICIT280+EURO CP1144 1144VARIANT OF CP280 WITH EURO CHARACTER</v>
      </c>
      <c r="I15" t="str">
        <f t="shared" si="16"/>
        <v>IBM01144CP01144CCSID01144EBCDICIT280+EUROCP11441144VARIANTOFCP280WITHEUROCHARACTER</v>
      </c>
      <c r="J15" t="str">
        <f t="shared" si="4"/>
        <v>IBM01144</v>
      </c>
      <c r="K15">
        <f>COUNTIF(MS!M:M,Java8!J15)</f>
        <v>1</v>
      </c>
    </row>
    <row r="16" spans="1:11" ht="105" hidden="1" x14ac:dyDescent="0.25">
      <c r="A16" s="3" t="s">
        <v>72</v>
      </c>
      <c r="B16" s="3" t="s">
        <v>487</v>
      </c>
      <c r="C16" s="3" t="s">
        <v>488</v>
      </c>
      <c r="D16" s="3" t="s">
        <v>489</v>
      </c>
      <c r="E16" s="7" t="str">
        <f t="shared" si="1"/>
        <v>IBM01145ccsid01145 ebcdic-es-284+euro 1145 cp1145 cp01145Variant of Cp284 with Euro character</v>
      </c>
      <c r="F16" t="str">
        <f t="shared" si="2"/>
        <v>IBM01145CCSID01145 EBCDIC-ES-284+EURO 1145 CP1145 CP01145VARIANT OF CP284 WITH EURO CHARACTER</v>
      </c>
      <c r="G16" t="str">
        <f t="shared" ref="G16:I16" si="17">SUBSTITUTE(F16,G$1,"")</f>
        <v>IBM01145CCSID01145 EBCDICES284+EURO 1145 CP1145 CP01145VARIANT OF CP284 WITH EURO CHARACTER</v>
      </c>
      <c r="H16" t="str">
        <f t="shared" si="17"/>
        <v>IBM01145CCSID01145 EBCDICES284+EURO 1145 CP1145 CP01145VARIANT OF CP284 WITH EURO CHARACTER</v>
      </c>
      <c r="I16" t="str">
        <f t="shared" si="17"/>
        <v>IBM01145CCSID01145EBCDICES284+EURO1145CP1145CP01145VARIANTOFCP284WITHEUROCHARACTER</v>
      </c>
      <c r="J16" t="str">
        <f t="shared" si="4"/>
        <v>IBM01145</v>
      </c>
      <c r="K16">
        <f>COUNTIF(MS!M:M,Java8!J16)</f>
        <v>1</v>
      </c>
    </row>
    <row r="17" spans="1:11" ht="120" hidden="1" x14ac:dyDescent="0.25">
      <c r="A17" s="3" t="s">
        <v>74</v>
      </c>
      <c r="B17" s="3" t="s">
        <v>490</v>
      </c>
      <c r="C17" s="3" t="s">
        <v>491</v>
      </c>
      <c r="D17" s="3" t="s">
        <v>492</v>
      </c>
      <c r="E17" s="7" t="str">
        <f t="shared" si="1"/>
        <v>IBM01146ebcdic-gb-285+euro 1146 cp1146 cp01146 ccsid01146Variant of Cp285 with Euro character</v>
      </c>
      <c r="F17" t="str">
        <f t="shared" si="2"/>
        <v>IBM01146EBCDIC-GB-285+EURO 1146 CP1146 CP01146 CCSID01146VARIANT OF CP285 WITH EURO CHARACTER</v>
      </c>
      <c r="G17" t="str">
        <f t="shared" ref="G17:I17" si="18">SUBSTITUTE(F17,G$1,"")</f>
        <v>IBM01146EBCDICGB285+EURO 1146 CP1146 CP01146 CCSID01146VARIANT OF CP285 WITH EURO CHARACTER</v>
      </c>
      <c r="H17" t="str">
        <f t="shared" si="18"/>
        <v>IBM01146EBCDICGB285+EURO 1146 CP1146 CP01146 CCSID01146VARIANT OF CP285 WITH EURO CHARACTER</v>
      </c>
      <c r="I17" t="str">
        <f t="shared" si="18"/>
        <v>IBM01146EBCDICGB285+EURO1146CP1146CP01146CCSID01146VARIANTOFCP285WITHEUROCHARACTER</v>
      </c>
      <c r="J17" t="str">
        <f t="shared" si="4"/>
        <v>IBM01146</v>
      </c>
      <c r="K17">
        <f>COUNTIF(MS!M:M,Java8!J17)</f>
        <v>1</v>
      </c>
    </row>
    <row r="18" spans="1:11" ht="135" hidden="1" x14ac:dyDescent="0.25">
      <c r="A18" s="3" t="s">
        <v>76</v>
      </c>
      <c r="B18" s="3" t="s">
        <v>493</v>
      </c>
      <c r="C18" s="3" t="s">
        <v>494</v>
      </c>
      <c r="D18" s="3" t="s">
        <v>495</v>
      </c>
      <c r="E18" s="7" t="str">
        <f t="shared" si="1"/>
        <v>IBM01147cp1147 1147 cp01147 ccsid01147 ebcdic-fr-277+euroVariant of Cp297 with Euro character</v>
      </c>
      <c r="F18" t="str">
        <f t="shared" si="2"/>
        <v>IBM01147CP1147 1147 CP01147 CCSID01147 EBCDIC-FR-277+EUROVARIANT OF CP297 WITH EURO CHARACTER</v>
      </c>
      <c r="G18" t="str">
        <f t="shared" ref="G18:I18" si="19">SUBSTITUTE(F18,G$1,"")</f>
        <v>IBM01147CP1147 1147 CP01147 CCSID01147 EBCDICFR277+EUROVARIANT OF CP297 WITH EURO CHARACTER</v>
      </c>
      <c r="H18" t="str">
        <f t="shared" si="19"/>
        <v>IBM01147CP1147 1147 CP01147 CCSID01147 EBCDICFR277+EUROVARIANT OF CP297 WITH EURO CHARACTER</v>
      </c>
      <c r="I18" t="str">
        <f t="shared" si="19"/>
        <v>IBM01147CP11471147CP01147CCSID01147EBCDICFR277+EUROVARIANTOFCP297WITHEUROCHARACTER</v>
      </c>
      <c r="J18" t="str">
        <f t="shared" si="4"/>
        <v>IBM01147</v>
      </c>
      <c r="K18">
        <f>COUNTIF(MS!M:M,Java8!J18)</f>
        <v>1</v>
      </c>
    </row>
    <row r="19" spans="1:11" ht="135" hidden="1" x14ac:dyDescent="0.25">
      <c r="A19" s="3" t="s">
        <v>78</v>
      </c>
      <c r="B19" s="3" t="s">
        <v>496</v>
      </c>
      <c r="C19" s="3" t="s">
        <v>497</v>
      </c>
      <c r="D19" s="3" t="s">
        <v>498</v>
      </c>
      <c r="E19" s="7" t="str">
        <f t="shared" si="1"/>
        <v>IBM01148cp1148 ebcdic-international-500+euro 1148 cp01148 ccsid01148Variant of Cp500 with Euro character</v>
      </c>
      <c r="F19" t="str">
        <f t="shared" si="2"/>
        <v>IBM01148CP1148 EBCDIC-INTERNATIONAL-500+EURO 1148 CP01148 CCSID01148VARIANT OF CP500 WITH EURO CHARACTER</v>
      </c>
      <c r="G19" t="str">
        <f t="shared" ref="G19:I19" si="20">SUBSTITUTE(F19,G$1,"")</f>
        <v>IBM01148CP1148 EBCDICINTERNATIONAL500+EURO 1148 CP01148 CCSID01148VARIANT OF CP500 WITH EURO CHARACTER</v>
      </c>
      <c r="H19" t="str">
        <f t="shared" si="20"/>
        <v>IBM01148CP1148 EBCDICINTERNATIONAL500+EURO 1148 CP01148 CCSID01148VARIANT OF CP500 WITH EURO CHARACTER</v>
      </c>
      <c r="I19" t="str">
        <f t="shared" si="20"/>
        <v>IBM01148CP1148EBCDICINTERNATIONAL500+EURO1148CP01148CCSID01148VARIANTOFCP500WITHEUROCHARACTER</v>
      </c>
      <c r="J19" t="str">
        <f t="shared" si="4"/>
        <v>IBM01148</v>
      </c>
      <c r="K19">
        <f>COUNTIF(MS!M:M,Java8!J19)</f>
        <v>1</v>
      </c>
    </row>
    <row r="20" spans="1:11" ht="120" hidden="1" x14ac:dyDescent="0.25">
      <c r="A20" s="3" t="s">
        <v>80</v>
      </c>
      <c r="B20" s="3" t="s">
        <v>499</v>
      </c>
      <c r="C20" s="3" t="s">
        <v>500</v>
      </c>
      <c r="D20" s="3" t="s">
        <v>501</v>
      </c>
      <c r="E20" s="7" t="str">
        <f t="shared" si="1"/>
        <v>IBM01149ebcdic-s-871+euro 1149 cp1149 cp01149 ccsid01149Variant of Cp871 with Euro character</v>
      </c>
      <c r="F20" t="str">
        <f t="shared" si="2"/>
        <v>IBM01149EBCDIC-S-871+EURO 1149 CP1149 CP01149 CCSID01149VARIANT OF CP871 WITH EURO CHARACTER</v>
      </c>
      <c r="G20" t="str">
        <f t="shared" ref="G20:I20" si="21">SUBSTITUTE(F20,G$1,"")</f>
        <v>IBM01149EBCDICS871+EURO 1149 CP1149 CP01149 CCSID01149VARIANT OF CP871 WITH EURO CHARACTER</v>
      </c>
      <c r="H20" t="str">
        <f t="shared" si="21"/>
        <v>IBM01149EBCDICS871+EURO 1149 CP1149 CP01149 CCSID01149VARIANT OF CP871 WITH EURO CHARACTER</v>
      </c>
      <c r="I20" t="str">
        <f t="shared" si="21"/>
        <v>IBM01149EBCDICS871+EURO1149CP1149CP01149CCSID01149VARIANTOFCP871WITHEUROCHARACTER</v>
      </c>
      <c r="J20" t="str">
        <f t="shared" si="4"/>
        <v>IBM01149</v>
      </c>
      <c r="K20">
        <f>COUNTIF(MS!M:M,Java8!J20)</f>
        <v>1</v>
      </c>
    </row>
    <row r="21" spans="1:11" ht="300" hidden="1" x14ac:dyDescent="0.25">
      <c r="A21" s="3" t="s">
        <v>2</v>
      </c>
      <c r="B21" s="3" t="s">
        <v>502</v>
      </c>
      <c r="C21" s="3" t="s">
        <v>503</v>
      </c>
      <c r="D21" s="3" t="s">
        <v>504</v>
      </c>
      <c r="E21" s="7" t="str">
        <f t="shared" si="1"/>
        <v>IBM037cp037 ibm037 ibm-037 csIBM037 ebcdic-cp-us ebcdic-cp-ca ebcdic-cp-nl ebcdic-cp-wt 037 cpibm37 cs-ebcdic-cp-wt ibm-37 cs-ebcdic-cp-us cs-ebcdic-cp-ca cs-ebcdic-cp-nlUSA, Canada (Bilingual, French), Netherlands, Portugal, Brazil, Australia</v>
      </c>
      <c r="F21" t="str">
        <f t="shared" si="2"/>
        <v>IBM037CP037 IBM037 IBM-037 CSIBM037 EBCDIC-CP-US EBCDIC-CP-CA EBCDIC-CP-NL EBCDIC-CP-WT 037 CPIBM37 CS-EBCDIC-CP-WT IBM-37 CS-EBCDIC-CP-US CS-EBCDIC-CP-CA CS-EBCDIC-CP-NLUSA, CANADA (BILINGUAL, FRENCH), NETHERLANDS, PORTUGAL, BRAZIL, AUSTRALIA</v>
      </c>
      <c r="G21" t="str">
        <f t="shared" ref="G21:I21" si="22">SUBSTITUTE(F21,G$1,"")</f>
        <v>IBM037CP037 IBM037 IBM037 CSIBM037 EBCDICCPUS EBCDICCPCA EBCDICCPNL EBCDICCPWT 037 CPIBM37 CSEBCDICCPWT IBM37 CSEBCDICCPUS CSEBCDICCPCA CSEBCDICCPNLUSA, CANADA (BILINGUAL, FRENCH), NETHERLANDS, PORTUGAL, BRAZIL, AUSTRALIA</v>
      </c>
      <c r="H21" t="str">
        <f t="shared" si="22"/>
        <v>IBM037CP037 IBM037 IBM037 CSIBM037 EBCDICCPUS EBCDICCPCA EBCDICCPNL EBCDICCPWT 037 CPIBM37 CSEBCDICCPWT IBM37 CSEBCDICCPUS CSEBCDICCPCA CSEBCDICCPNLUSA, CANADA (BILINGUAL, FRENCH), NETHERLANDS, PORTUGAL, BRAZIL, AUSTRALIA</v>
      </c>
      <c r="I21" t="str">
        <f t="shared" si="22"/>
        <v>IBM037CP037IBM037IBM037CSIBM037EBCDICCPUSEBCDICCPCAEBCDICCPNLEBCDICCPWT037CPIBM37CSEBCDICCPWTIBM37CSEBCDICCPUSCSEBCDICCPCACSEBCDICCPNLUSA,CANADA(BILINGUAL,FRENCH),NETHERLANDS,PORTUGAL,BRAZIL,AUSTRALIA</v>
      </c>
      <c r="J21" t="str">
        <f t="shared" si="4"/>
        <v>IBM037</v>
      </c>
      <c r="K21">
        <f>COUNTIF(MS!M:M,Java8!J21)</f>
        <v>1</v>
      </c>
    </row>
    <row r="22" spans="1:11" ht="75" hidden="1" x14ac:dyDescent="0.25">
      <c r="A22" s="3" t="s">
        <v>58</v>
      </c>
      <c r="B22" s="3" t="s">
        <v>505</v>
      </c>
      <c r="C22" s="3" t="s">
        <v>506</v>
      </c>
      <c r="D22" s="3" t="s">
        <v>507</v>
      </c>
      <c r="E22" s="7" t="str">
        <f t="shared" si="1"/>
        <v>IBM1026cp1026 ibm-1026 1026 ibm1026IBM Latin-5, Turkey</v>
      </c>
      <c r="F22" t="str">
        <f t="shared" si="2"/>
        <v>IBM1026CP1026 IBM-1026 1026 IBM1026IBM LATIN-5, TURKEY</v>
      </c>
      <c r="G22" t="str">
        <f t="shared" ref="G22:I22" si="23">SUBSTITUTE(F22,G$1,"")</f>
        <v>IBM1026CP1026 IBM1026 1026 IBM1026IBM LATIN5, TURKEY</v>
      </c>
      <c r="H22" t="str">
        <f t="shared" si="23"/>
        <v>IBM1026CP1026 IBM1026 1026 IBM1026IBM LATIN5, TURKEY</v>
      </c>
      <c r="I22" t="str">
        <f t="shared" si="23"/>
        <v>IBM1026CP1026IBM10261026IBM1026IBMLATIN5,TURKEY</v>
      </c>
      <c r="J22" t="str">
        <f t="shared" si="4"/>
        <v>IBM1026</v>
      </c>
      <c r="K22">
        <f>COUNTIF(MS!M:M,Java8!J22)</f>
        <v>1</v>
      </c>
    </row>
    <row r="23" spans="1:11" ht="90" hidden="1" x14ac:dyDescent="0.25">
      <c r="A23" s="3" t="s">
        <v>508</v>
      </c>
      <c r="B23" s="3" t="s">
        <v>509</v>
      </c>
      <c r="C23" s="3" t="s">
        <v>510</v>
      </c>
      <c r="D23" s="3" t="s">
        <v>511</v>
      </c>
      <c r="E23" s="7" t="str">
        <f t="shared" si="1"/>
        <v>IBM1047ibm-1047 1047 cp1047Latin-1 character set for EBCDIC hosts</v>
      </c>
      <c r="F23" t="str">
        <f t="shared" si="2"/>
        <v>IBM1047IBM-1047 1047 CP1047LATIN-1 CHARACTER SET FOR EBCDIC HOSTS</v>
      </c>
      <c r="G23" t="str">
        <f t="shared" ref="G23:I23" si="24">SUBSTITUTE(F23,G$1,"")</f>
        <v>IBM1047IBM1047 1047 CP1047LATIN1 CHARACTER SET FOR EBCDIC HOSTS</v>
      </c>
      <c r="H23" t="str">
        <f t="shared" si="24"/>
        <v>IBM1047IBM1047 1047 CP1047LATIN1 CHARACTER SET FOR EBCDIC HOSTS</v>
      </c>
      <c r="I23" t="str">
        <f t="shared" si="24"/>
        <v>IBM1047IBM10471047CP1047LATIN1CHARACTERSETFOREBCDICHOSTS</v>
      </c>
      <c r="J23" t="str">
        <f t="shared" si="4"/>
        <v>IBM1047</v>
      </c>
      <c r="K23">
        <f>COUNTIF(MS!M:M,Java8!J23)</f>
        <v>3</v>
      </c>
    </row>
    <row r="24" spans="1:11" ht="75" hidden="1" x14ac:dyDescent="0.25">
      <c r="A24" s="3" t="s">
        <v>168</v>
      </c>
      <c r="B24" s="3" t="s">
        <v>512</v>
      </c>
      <c r="C24" s="3" t="s">
        <v>513</v>
      </c>
      <c r="D24" s="3" t="s">
        <v>514</v>
      </c>
      <c r="E24" s="7" t="str">
        <f t="shared" si="1"/>
        <v>IBM273ibm-273 ibm273 273 cp273IBM Austria, Germany</v>
      </c>
      <c r="F24" t="str">
        <f t="shared" si="2"/>
        <v>IBM273IBM-273 IBM273 273 CP273IBM AUSTRIA, GERMANY</v>
      </c>
      <c r="G24" t="str">
        <f t="shared" ref="G24:I24" si="25">SUBSTITUTE(F24,G$1,"")</f>
        <v>IBM273IBM273 IBM273 273 CP273IBM AUSTRIA, GERMANY</v>
      </c>
      <c r="H24" t="str">
        <f t="shared" si="25"/>
        <v>IBM273IBM273 IBM273 273 CP273IBM AUSTRIA, GERMANY</v>
      </c>
      <c r="I24" t="str">
        <f t="shared" si="25"/>
        <v>IBM273IBM273IBM273273CP273IBMAUSTRIA,GERMANY</v>
      </c>
      <c r="J24" t="str">
        <f t="shared" si="4"/>
        <v>IBM273</v>
      </c>
      <c r="K24">
        <f>COUNTIF(MS!M:M,Java8!J24)</f>
        <v>1</v>
      </c>
    </row>
    <row r="25" spans="1:11" ht="75" hidden="1" x14ac:dyDescent="0.25">
      <c r="A25" s="3" t="s">
        <v>170</v>
      </c>
      <c r="B25" s="3" t="s">
        <v>515</v>
      </c>
      <c r="C25" s="3" t="s">
        <v>516</v>
      </c>
      <c r="D25" s="3" t="s">
        <v>517</v>
      </c>
      <c r="E25" s="7" t="str">
        <f t="shared" si="1"/>
        <v>IBM277ibm277 277 cp277 ibm-277IBM Denmark, Norway</v>
      </c>
      <c r="F25" t="str">
        <f t="shared" si="2"/>
        <v>IBM277IBM277 277 CP277 IBM-277IBM DENMARK, NORWAY</v>
      </c>
      <c r="G25" t="str">
        <f t="shared" ref="G25:I25" si="26">SUBSTITUTE(F25,G$1,"")</f>
        <v>IBM277IBM277 277 CP277 IBM277IBM DENMARK, NORWAY</v>
      </c>
      <c r="H25" t="str">
        <f t="shared" si="26"/>
        <v>IBM277IBM277 277 CP277 IBM277IBM DENMARK, NORWAY</v>
      </c>
      <c r="I25" t="str">
        <f t="shared" si="26"/>
        <v>IBM277IBM277277CP277IBM277IBMDENMARK,NORWAY</v>
      </c>
      <c r="J25" t="str">
        <f t="shared" si="4"/>
        <v>IBM277</v>
      </c>
      <c r="K25">
        <f>COUNTIF(MS!M:M,Java8!J25)</f>
        <v>1</v>
      </c>
    </row>
    <row r="26" spans="1:11" ht="105" hidden="1" x14ac:dyDescent="0.25">
      <c r="A26" s="3" t="s">
        <v>172</v>
      </c>
      <c r="B26" s="3" t="s">
        <v>518</v>
      </c>
      <c r="C26" s="3" t="s">
        <v>519</v>
      </c>
      <c r="D26" s="3" t="s">
        <v>520</v>
      </c>
      <c r="E26" s="7" t="str">
        <f t="shared" si="1"/>
        <v>IBM278cp278 278 ibm-278 ebcdic-cp-se csIBM278 ibm278 ebcdic-svIBM Finland, Sweden</v>
      </c>
      <c r="F26" t="str">
        <f t="shared" si="2"/>
        <v>IBM278CP278 278 IBM-278 EBCDIC-CP-SE CSIBM278 IBM278 EBCDIC-SVIBM FINLAND, SWEDEN</v>
      </c>
      <c r="G26" t="str">
        <f t="shared" ref="G26:I26" si="27">SUBSTITUTE(F26,G$1,"")</f>
        <v>IBM278CP278 278 IBM278 EBCDICCPSE CSIBM278 IBM278 EBCDICSVIBM FINLAND, SWEDEN</v>
      </c>
      <c r="H26" t="str">
        <f t="shared" si="27"/>
        <v>IBM278CP278 278 IBM278 EBCDICCPSE CSIBM278 IBM278 EBCDICSVIBM FINLAND, SWEDEN</v>
      </c>
      <c r="I26" t="str">
        <f t="shared" si="27"/>
        <v>IBM278CP278278IBM278EBCDICCPSECSIBM278IBM278EBCDICSVIBMFINLAND,SWEDEN</v>
      </c>
      <c r="J26" t="str">
        <f t="shared" si="4"/>
        <v>IBM278</v>
      </c>
      <c r="K26">
        <f>COUNTIF(MS!M:M,Java8!J26)</f>
        <v>1</v>
      </c>
    </row>
    <row r="27" spans="1:11" ht="45" hidden="1" x14ac:dyDescent="0.25">
      <c r="A27" s="3" t="s">
        <v>174</v>
      </c>
      <c r="B27" s="3" t="s">
        <v>521</v>
      </c>
      <c r="C27" s="3" t="s">
        <v>522</v>
      </c>
      <c r="D27" s="3" t="s">
        <v>523</v>
      </c>
      <c r="E27" s="7" t="str">
        <f t="shared" si="1"/>
        <v>IBM280ibm280 280 cp280 ibm-280IBM Italy</v>
      </c>
      <c r="F27" t="str">
        <f t="shared" si="2"/>
        <v>IBM280IBM280 280 CP280 IBM-280IBM ITALY</v>
      </c>
      <c r="G27" t="str">
        <f t="shared" ref="G27:I27" si="28">SUBSTITUTE(F27,G$1,"")</f>
        <v>IBM280IBM280 280 CP280 IBM280IBM ITALY</v>
      </c>
      <c r="H27" t="str">
        <f t="shared" si="28"/>
        <v>IBM280IBM280 280 CP280 IBM280IBM ITALY</v>
      </c>
      <c r="I27" t="str">
        <f t="shared" si="28"/>
        <v>IBM280IBM280280CP280IBM280IBMITALY</v>
      </c>
      <c r="J27" t="str">
        <f t="shared" si="4"/>
        <v>IBM280</v>
      </c>
      <c r="K27">
        <f>COUNTIF(MS!M:M,Java8!J27)</f>
        <v>1</v>
      </c>
    </row>
    <row r="28" spans="1:11" ht="120" hidden="1" x14ac:dyDescent="0.25">
      <c r="A28" s="3" t="s">
        <v>176</v>
      </c>
      <c r="B28" s="3" t="s">
        <v>524</v>
      </c>
      <c r="C28" s="3" t="s">
        <v>525</v>
      </c>
      <c r="D28" s="3" t="s">
        <v>526</v>
      </c>
      <c r="E28" s="7" t="str">
        <f t="shared" si="1"/>
        <v>IBM284csIBM284 ibm-284 cpibm284 ibm284 284 cp284IBM Catalan/Spain, Spanish Latin America</v>
      </c>
      <c r="F28" t="str">
        <f t="shared" si="2"/>
        <v>IBM284CSIBM284 IBM-284 CPIBM284 IBM284 284 CP284IBM CATALAN/SPAIN, SPANISH LATIN AMERICA</v>
      </c>
      <c r="G28" t="str">
        <f t="shared" ref="G28:I28" si="29">SUBSTITUTE(F28,G$1,"")</f>
        <v>IBM284CSIBM284 IBM284 CPIBM284 IBM284 284 CP284IBM CATALAN/SPAIN, SPANISH LATIN AMERICA</v>
      </c>
      <c r="H28" t="str">
        <f t="shared" si="29"/>
        <v>IBM284CSIBM284 IBM284 CPIBM284 IBM284 284 CP284IBM CATALAN/SPAIN, SPANISH LATIN AMERICA</v>
      </c>
      <c r="I28" t="str">
        <f t="shared" si="29"/>
        <v>IBM284CSIBM284IBM284CPIBM284IBM284284CP284IBMCATALAN/SPAIN,SPANISHLATINAMERICA</v>
      </c>
      <c r="J28" t="str">
        <f t="shared" si="4"/>
        <v>IBM284</v>
      </c>
      <c r="K28">
        <f>COUNTIF(MS!M:M,Java8!J28)</f>
        <v>1</v>
      </c>
    </row>
    <row r="29" spans="1:11" ht="135" hidden="1" x14ac:dyDescent="0.25">
      <c r="A29" s="3" t="s">
        <v>178</v>
      </c>
      <c r="B29" s="3" t="s">
        <v>527</v>
      </c>
      <c r="C29" s="3" t="s">
        <v>528</v>
      </c>
      <c r="D29" s="3" t="s">
        <v>529</v>
      </c>
      <c r="E29" s="7" t="str">
        <f t="shared" si="1"/>
        <v>IBM285csIBM285 cp285 ebcdic-gb ibm-285 cpibm285 ibm285 285 ebcdic-cp-gbIBM United Kingdom, Ireland</v>
      </c>
      <c r="F29" t="str">
        <f t="shared" si="2"/>
        <v>IBM285CSIBM285 CP285 EBCDIC-GB IBM-285 CPIBM285 IBM285 285 EBCDIC-CP-GBIBM UNITED KINGDOM, IRELAND</v>
      </c>
      <c r="G29" t="str">
        <f t="shared" ref="G29:I29" si="30">SUBSTITUTE(F29,G$1,"")</f>
        <v>IBM285CSIBM285 CP285 EBCDICGB IBM285 CPIBM285 IBM285 285 EBCDICCPGBIBM UNITED KINGDOM, IRELAND</v>
      </c>
      <c r="H29" t="str">
        <f t="shared" si="30"/>
        <v>IBM285CSIBM285 CP285 EBCDICGB IBM285 CPIBM285 IBM285 285 EBCDICCPGBIBM UNITED KINGDOM, IRELAND</v>
      </c>
      <c r="I29" t="str">
        <f t="shared" si="30"/>
        <v>IBM285CSIBM285CP285EBCDICGBIBM285CPIBM285IBM285285EBCDICCPGBIBMUNITEDKINGDOM,IRELAND</v>
      </c>
      <c r="J29" t="str">
        <f t="shared" si="4"/>
        <v>IBM285</v>
      </c>
      <c r="K29">
        <f>COUNTIF(MS!M:M,Java8!J29)</f>
        <v>1</v>
      </c>
    </row>
    <row r="30" spans="1:11" ht="120" hidden="1" x14ac:dyDescent="0.25">
      <c r="A30" s="3" t="s">
        <v>180</v>
      </c>
      <c r="B30" s="3" t="s">
        <v>530</v>
      </c>
      <c r="C30" s="3" t="s">
        <v>531</v>
      </c>
      <c r="D30" s="3" t="s">
        <v>532</v>
      </c>
      <c r="E30" s="7" t="str">
        <f t="shared" si="1"/>
        <v>IBM290ibm290 290 cp290 EBCDIC-JP-kana csIBM290 ibm-290IBM Japanese Katakana Host Extended SBCS</v>
      </c>
      <c r="F30" t="str">
        <f t="shared" si="2"/>
        <v>IBM290IBM290 290 CP290 EBCDIC-JP-KANA CSIBM290 IBM-290IBM JAPANESE KATAKANA HOST EXTENDED SBCS</v>
      </c>
      <c r="G30" t="str">
        <f t="shared" ref="G30:I30" si="31">SUBSTITUTE(F30,G$1,"")</f>
        <v>IBM290IBM290 290 CP290 EBCDICJPKANA CSIBM290 IBM290IBM JAPANESE KATAKANA HOST EXTENDED SBCS</v>
      </c>
      <c r="H30" t="str">
        <f t="shared" si="31"/>
        <v>IBM290IBM290 290 CP290 EBCDICJPKANA CSIBM290 IBM290IBM JAPANESE KATAKANA HOST EXTENDED SBCS</v>
      </c>
      <c r="I30" t="str">
        <f t="shared" si="31"/>
        <v>IBM290IBM290290CP290EBCDICJPKANACSIBM290IBM290IBMJAPANESEKATAKANAHOSTEXTENDEDSBCS</v>
      </c>
      <c r="J30" t="str">
        <f t="shared" si="4"/>
        <v>IBM290</v>
      </c>
      <c r="K30">
        <f>COUNTIF(MS!M:M,Java8!J30)</f>
        <v>2</v>
      </c>
    </row>
    <row r="31" spans="1:11" ht="120" hidden="1" x14ac:dyDescent="0.25">
      <c r="A31" s="3" t="s">
        <v>182</v>
      </c>
      <c r="B31" s="3" t="s">
        <v>533</v>
      </c>
      <c r="C31" s="3" t="s">
        <v>534</v>
      </c>
      <c r="D31" s="3" t="s">
        <v>535</v>
      </c>
      <c r="E31" s="7" t="str">
        <f t="shared" si="1"/>
        <v>IBM297297 csIBM297 cp297 ibm297 ibm-297 cpibm297 ebcdic-cp-frIBM France</v>
      </c>
      <c r="F31" t="str">
        <f t="shared" si="2"/>
        <v>IBM297297 CSIBM297 CP297 IBM297 IBM-297 CPIBM297 EBCDIC-CP-FRIBM FRANCE</v>
      </c>
      <c r="G31" t="str">
        <f t="shared" ref="G31:I31" si="32">SUBSTITUTE(F31,G$1,"")</f>
        <v>IBM297297 CSIBM297 CP297 IBM297 IBM297 CPIBM297 EBCDICCPFRIBM FRANCE</v>
      </c>
      <c r="H31" t="str">
        <f t="shared" si="32"/>
        <v>IBM297297 CSIBM297 CP297 IBM297 IBM297 CPIBM297 EBCDICCPFRIBM FRANCE</v>
      </c>
      <c r="I31" t="str">
        <f t="shared" si="32"/>
        <v>IBM297297CSIBM297CP297IBM297IBM297CPIBM297EBCDICCPFRIBMFRANCE</v>
      </c>
      <c r="J31" t="str">
        <f t="shared" si="4"/>
        <v>IBM297</v>
      </c>
      <c r="K31">
        <f>COUNTIF(MS!M:M,Java8!J31)</f>
        <v>1</v>
      </c>
    </row>
    <row r="32" spans="1:11" ht="90" hidden="1" x14ac:dyDescent="0.25">
      <c r="A32" s="3" t="s">
        <v>184</v>
      </c>
      <c r="B32" s="3" t="s">
        <v>536</v>
      </c>
      <c r="C32" s="3" t="s">
        <v>537</v>
      </c>
      <c r="D32" s="3" t="s">
        <v>538</v>
      </c>
      <c r="E32" s="7" t="str">
        <f t="shared" si="1"/>
        <v>IBM420ibm420 420 cp420 csIBM420 ibm-420 ebcdic-cp-ar1IBM Arabic</v>
      </c>
      <c r="F32" t="str">
        <f t="shared" si="2"/>
        <v>IBM420IBM420 420 CP420 CSIBM420 IBM-420 EBCDIC-CP-AR1IBM ARABIC</v>
      </c>
      <c r="G32" t="str">
        <f t="shared" ref="G32:I32" si="33">SUBSTITUTE(F32,G$1,"")</f>
        <v>IBM420IBM420 420 CP420 CSIBM420 IBM420 EBCDICCPAR1IBM ARABIC</v>
      </c>
      <c r="H32" t="str">
        <f t="shared" si="33"/>
        <v>IBM420IBM420 420 CP420 CSIBM420 IBM420 EBCDICCPAR1IBM ARABIC</v>
      </c>
      <c r="I32" t="str">
        <f t="shared" si="33"/>
        <v>IBM420IBM420420CP420CSIBM420IBM420EBCDICCPAR1IBMARABIC</v>
      </c>
      <c r="J32" t="str">
        <f t="shared" si="4"/>
        <v>IBM420</v>
      </c>
      <c r="K32">
        <f>COUNTIF(MS!M:M,Java8!J32)</f>
        <v>1</v>
      </c>
    </row>
    <row r="33" spans="1:11" ht="90" hidden="1" x14ac:dyDescent="0.25">
      <c r="A33" s="3" t="s">
        <v>188</v>
      </c>
      <c r="B33" s="3" t="s">
        <v>539</v>
      </c>
      <c r="C33" s="3" t="s">
        <v>540</v>
      </c>
      <c r="D33" s="3" t="s">
        <v>541</v>
      </c>
      <c r="E33" s="7" t="str">
        <f t="shared" si="1"/>
        <v>IBM424ebcdic-cp-he csIBM424 ibm-424 ibm424 424 cp424IBM Hebrew</v>
      </c>
      <c r="F33" t="str">
        <f t="shared" si="2"/>
        <v>IBM424EBCDIC-CP-HE CSIBM424 IBM-424 IBM424 424 CP424IBM HEBREW</v>
      </c>
      <c r="G33" t="str">
        <f t="shared" ref="G33:I33" si="34">SUBSTITUTE(F33,G$1,"")</f>
        <v>IBM424EBCDICCPHE CSIBM424 IBM424 IBM424 424 CP424IBM HEBREW</v>
      </c>
      <c r="H33" t="str">
        <f t="shared" si="34"/>
        <v>IBM424EBCDICCPHE CSIBM424 IBM424 IBM424 424 CP424IBM HEBREW</v>
      </c>
      <c r="I33" t="str">
        <f t="shared" si="34"/>
        <v>IBM424EBCDICCPHECSIBM424IBM424IBM424424CP424IBMHEBREW</v>
      </c>
      <c r="J33" t="str">
        <f t="shared" si="4"/>
        <v>IBM424</v>
      </c>
      <c r="K33">
        <f>COUNTIF(MS!M:M,Java8!J33)</f>
        <v>1</v>
      </c>
    </row>
    <row r="34" spans="1:11" ht="150" hidden="1" x14ac:dyDescent="0.25">
      <c r="A34" s="3" t="s">
        <v>4</v>
      </c>
      <c r="B34" s="3" t="s">
        <v>305</v>
      </c>
      <c r="C34" s="3" t="s">
        <v>306</v>
      </c>
      <c r="D34" s="3" t="s">
        <v>307</v>
      </c>
      <c r="E34" s="7" t="str">
        <f t="shared" si="1"/>
        <v>IBM437ibm437 437 ibm-437 cspc8codepage437 cp437 windows-437MS-DOS United States, Australia, New Zealand, South Africa</v>
      </c>
      <c r="F34" t="str">
        <f t="shared" si="2"/>
        <v>IBM437IBM437 437 IBM-437 CSPC8CODEPAGE437 CP437 WINDOWS-437MS-DOS UNITED STATES, AUSTRALIA, NEW ZEALAND, SOUTH AFRICA</v>
      </c>
      <c r="G34" t="str">
        <f t="shared" ref="G34:I34" si="35">SUBSTITUTE(F34,G$1,"")</f>
        <v>IBM437IBM437 437 IBM437 CSPC8CODEPAGE437 CP437 WINDOWS437MSDOS UNITED STATES, AUSTRALIA, NEW ZEALAND, SOUTH AFRICA</v>
      </c>
      <c r="H34" t="str">
        <f t="shared" si="35"/>
        <v>IBM437IBM437 437 IBM437 CSPC8CODEPAGE437 CP437 WINDOWS437MSDOS UNITED STATES, AUSTRALIA, NEW ZEALAND, SOUTH AFRICA</v>
      </c>
      <c r="I34" t="str">
        <f t="shared" si="35"/>
        <v>IBM437IBM437437IBM437CSPC8CODEPAGE437CP437WINDOWS437MSDOSUNITEDSTATES,AUSTRALIA,NEWZEALAND,SOUTHAFRICA</v>
      </c>
      <c r="J34" t="str">
        <f t="shared" si="4"/>
        <v>IBM437</v>
      </c>
      <c r="K34">
        <f>COUNTIF(MS!M:M,Java8!J34)</f>
        <v>1</v>
      </c>
    </row>
    <row r="35" spans="1:11" ht="105" hidden="1" x14ac:dyDescent="0.25">
      <c r="A35" s="3" t="s">
        <v>6</v>
      </c>
      <c r="B35" s="3" t="s">
        <v>542</v>
      </c>
      <c r="C35" s="3" t="s">
        <v>543</v>
      </c>
      <c r="D35" s="3" t="s">
        <v>544</v>
      </c>
      <c r="E35" s="7" t="str">
        <f t="shared" si="1"/>
        <v>IBM500ibm-500 ibm500 500 ebcdic-cp-bh ebcdic-cp-ch csIBM500 cp500EBCDIC 500V1</v>
      </c>
      <c r="F35" t="str">
        <f t="shared" si="2"/>
        <v>IBM500IBM-500 IBM500 500 EBCDIC-CP-BH EBCDIC-CP-CH CSIBM500 CP500EBCDIC 500V1</v>
      </c>
      <c r="G35" t="str">
        <f t="shared" ref="G35:I35" si="36">SUBSTITUTE(F35,G$1,"")</f>
        <v>IBM500IBM500 IBM500 500 EBCDICCPBH EBCDICCPCH CSIBM500 CP500EBCDIC 500V1</v>
      </c>
      <c r="H35" t="str">
        <f t="shared" si="36"/>
        <v>IBM500IBM500 IBM500 500 EBCDICCPBH EBCDICCPCH CSIBM500 CP500EBCDIC 500V1</v>
      </c>
      <c r="I35" t="str">
        <f t="shared" si="36"/>
        <v>IBM500IBM500IBM500500EBCDICCPBHEBCDICCPCHCSIBM500CP500EBCDIC500V1</v>
      </c>
      <c r="J35" t="str">
        <f t="shared" si="4"/>
        <v>IBM500</v>
      </c>
      <c r="K35">
        <f>COUNTIF(MS!M:M,Java8!J35)</f>
        <v>1</v>
      </c>
    </row>
    <row r="36" spans="1:11" ht="60" hidden="1" x14ac:dyDescent="0.25">
      <c r="A36" s="3" t="s">
        <v>308</v>
      </c>
      <c r="B36" s="3" t="s">
        <v>309</v>
      </c>
      <c r="C36" s="3" t="s">
        <v>310</v>
      </c>
      <c r="D36" s="3" t="s">
        <v>311</v>
      </c>
      <c r="E36" s="7" t="str">
        <f t="shared" si="1"/>
        <v>IBM775ibm-775 ibm775 775 cp775PC Baltic</v>
      </c>
      <c r="F36" t="str">
        <f t="shared" si="2"/>
        <v>IBM775IBM-775 IBM775 775 CP775PC BALTIC</v>
      </c>
      <c r="G36" t="str">
        <f t="shared" ref="G36:I36" si="37">SUBSTITUTE(F36,G$1,"")</f>
        <v>IBM775IBM775 IBM775 775 CP775PC BALTIC</v>
      </c>
      <c r="H36" t="str">
        <f t="shared" si="37"/>
        <v>IBM775IBM775 IBM775 775 CP775PC BALTIC</v>
      </c>
      <c r="I36" t="str">
        <f t="shared" si="37"/>
        <v>IBM775IBM775IBM775775CP775PCBALTIC</v>
      </c>
      <c r="J36" t="str">
        <f t="shared" si="4"/>
        <v>IBM775</v>
      </c>
      <c r="K36">
        <f>COUNTIF(MS!M:M,Java8!J36)</f>
        <v>1</v>
      </c>
    </row>
    <row r="37" spans="1:11" ht="90" hidden="1" x14ac:dyDescent="0.25">
      <c r="A37" s="3" t="s">
        <v>312</v>
      </c>
      <c r="B37" s="3" t="s">
        <v>313</v>
      </c>
      <c r="C37" s="3" t="s">
        <v>314</v>
      </c>
      <c r="D37" s="3" t="s">
        <v>315</v>
      </c>
      <c r="E37" s="7" t="str">
        <f t="shared" si="1"/>
        <v>IBM850cp850 cspc850multilingual ibm850 850 ibm-850MS-DOS Latin-1</v>
      </c>
      <c r="F37" t="str">
        <f t="shared" si="2"/>
        <v>IBM850CP850 CSPC850MULTILINGUAL IBM850 850 IBM-850MS-DOS LATIN-1</v>
      </c>
      <c r="G37" t="str">
        <f t="shared" ref="G37:I37" si="38">SUBSTITUTE(F37,G$1,"")</f>
        <v>IBM850CP850 CSPC850MULTILINGUAL IBM850 850 IBM850MSDOS LATIN1</v>
      </c>
      <c r="H37" t="str">
        <f t="shared" si="38"/>
        <v>IBM850CP850 CSPC850MULTILINGUAL IBM850 850 IBM850MSDOS LATIN1</v>
      </c>
      <c r="I37" t="str">
        <f t="shared" si="38"/>
        <v>IBM850CP850CSPC850MULTILINGUALIBM850850IBM850MSDOSLATIN1</v>
      </c>
      <c r="J37" t="str">
        <f t="shared" si="4"/>
        <v>IBM850</v>
      </c>
      <c r="K37">
        <f>COUNTIF(MS!M:M,Java8!J37)</f>
        <v>1</v>
      </c>
    </row>
    <row r="38" spans="1:11" ht="75" hidden="1" x14ac:dyDescent="0.25">
      <c r="A38" s="3" t="s">
        <v>316</v>
      </c>
      <c r="B38" s="3" t="s">
        <v>317</v>
      </c>
      <c r="C38" s="3" t="s">
        <v>318</v>
      </c>
      <c r="D38" s="3" t="s">
        <v>319</v>
      </c>
      <c r="E38" s="7" t="str">
        <f t="shared" si="1"/>
        <v>IBM852csPCp852 ibm-852 ibm852 852 cp852MS-DOS Latin-2</v>
      </c>
      <c r="F38" t="str">
        <f t="shared" si="2"/>
        <v>IBM852CSPCP852 IBM-852 IBM852 852 CP852MS-DOS LATIN-2</v>
      </c>
      <c r="G38" t="str">
        <f t="shared" ref="G38:I38" si="39">SUBSTITUTE(F38,G$1,"")</f>
        <v>IBM852CSPCP852 IBM852 IBM852 852 CP852MSDOS LATIN2</v>
      </c>
      <c r="H38" t="str">
        <f t="shared" si="39"/>
        <v>IBM852CSPCP852 IBM852 IBM852 852 CP852MSDOS LATIN2</v>
      </c>
      <c r="I38" t="str">
        <f t="shared" si="39"/>
        <v>IBM852CSPCP852IBM852IBM852852CP852MSDOSLATIN2</v>
      </c>
      <c r="J38" t="str">
        <f t="shared" si="4"/>
        <v>IBM852</v>
      </c>
      <c r="K38">
        <f>COUNTIF(MS!M:M,Java8!J38)</f>
        <v>1</v>
      </c>
    </row>
    <row r="39" spans="1:11" ht="75" hidden="1" x14ac:dyDescent="0.25">
      <c r="A39" s="3" t="s">
        <v>22</v>
      </c>
      <c r="B39" s="3" t="s">
        <v>320</v>
      </c>
      <c r="C39" s="3" t="s">
        <v>321</v>
      </c>
      <c r="D39" s="3" t="s">
        <v>322</v>
      </c>
      <c r="E39" s="7" t="str">
        <f t="shared" si="1"/>
        <v>IBM855ibm855 855 ibm-855 cp855 cspcp855IBM Cyrillic</v>
      </c>
      <c r="F39" t="str">
        <f t="shared" si="2"/>
        <v>IBM855IBM855 855 IBM-855 CP855 CSPCP855IBM CYRILLIC</v>
      </c>
      <c r="G39" t="str">
        <f t="shared" ref="G39:I39" si="40">SUBSTITUTE(F39,G$1,"")</f>
        <v>IBM855IBM855 855 IBM855 CP855 CSPCP855IBM CYRILLIC</v>
      </c>
      <c r="H39" t="str">
        <f t="shared" si="40"/>
        <v>IBM855IBM855 855 IBM855 CP855 CSPCP855IBM CYRILLIC</v>
      </c>
      <c r="I39" t="str">
        <f t="shared" si="40"/>
        <v>IBM855IBM855855IBM855CP855CSPCP855IBMCYRILLIC</v>
      </c>
      <c r="J39" t="str">
        <f t="shared" si="4"/>
        <v>IBM855</v>
      </c>
      <c r="K39">
        <f>COUNTIF(MS!M:M,Java8!J39)</f>
        <v>1</v>
      </c>
    </row>
    <row r="40" spans="1:11" ht="75" hidden="1" x14ac:dyDescent="0.25">
      <c r="A40" s="3" t="s">
        <v>323</v>
      </c>
      <c r="B40" s="3" t="s">
        <v>324</v>
      </c>
      <c r="C40" s="3" t="s">
        <v>325</v>
      </c>
      <c r="D40" s="3" t="s">
        <v>326</v>
      </c>
      <c r="E40" s="7" t="str">
        <f t="shared" si="1"/>
        <v>IBM857ibm857 857 cp857 csIBM857 ibm-857IBM Turkish</v>
      </c>
      <c r="F40" t="str">
        <f t="shared" si="2"/>
        <v>IBM857IBM857 857 CP857 CSIBM857 IBM-857IBM TURKISH</v>
      </c>
      <c r="G40" t="str">
        <f t="shared" ref="G40:I40" si="41">SUBSTITUTE(F40,G$1,"")</f>
        <v>IBM857IBM857 857 CP857 CSIBM857 IBM857IBM TURKISH</v>
      </c>
      <c r="H40" t="str">
        <f t="shared" si="41"/>
        <v>IBM857IBM857 857 CP857 CSIBM857 IBM857IBM TURKISH</v>
      </c>
      <c r="I40" t="str">
        <f t="shared" si="41"/>
        <v>IBM857IBM857857CP857CSIBM857IBM857IBMTURKISH</v>
      </c>
      <c r="J40" t="str">
        <f t="shared" si="4"/>
        <v>IBM857</v>
      </c>
      <c r="K40">
        <f>COUNTIF(MS!M:M,Java8!J40)</f>
        <v>1</v>
      </c>
    </row>
    <row r="41" spans="1:11" ht="75" hidden="1" x14ac:dyDescent="0.25">
      <c r="A41" s="3" t="s">
        <v>28</v>
      </c>
      <c r="B41" s="3" t="s">
        <v>545</v>
      </c>
      <c r="C41" s="3" t="s">
        <v>546</v>
      </c>
      <c r="D41" s="3" t="s">
        <v>547</v>
      </c>
      <c r="E41" s="7" t="str">
        <f t="shared" si="1"/>
        <v>IBM860ibm860 860 cp860 csIBM860 ibm-860MS-DOS Portuguese</v>
      </c>
      <c r="F41" t="str">
        <f t="shared" si="2"/>
        <v>IBM860IBM860 860 CP860 CSIBM860 IBM-860MS-DOS PORTUGUESE</v>
      </c>
      <c r="G41" t="str">
        <f t="shared" ref="G41:I41" si="42">SUBSTITUTE(F41,G$1,"")</f>
        <v>IBM860IBM860 860 CP860 CSIBM860 IBM860MSDOS PORTUGUESE</v>
      </c>
      <c r="H41" t="str">
        <f t="shared" si="42"/>
        <v>IBM860IBM860 860 CP860 CSIBM860 IBM860MSDOS PORTUGUESE</v>
      </c>
      <c r="I41" t="str">
        <f t="shared" si="42"/>
        <v>IBM860IBM860860CP860CSIBM860IBM860MSDOSPORTUGUESE</v>
      </c>
      <c r="J41" t="str">
        <f t="shared" si="4"/>
        <v>IBM860</v>
      </c>
      <c r="K41">
        <f>COUNTIF(MS!M:M,Java8!J41)</f>
        <v>1</v>
      </c>
    </row>
    <row r="42" spans="1:11" ht="75" hidden="1" x14ac:dyDescent="0.25">
      <c r="A42" s="3" t="s">
        <v>548</v>
      </c>
      <c r="B42" s="3" t="s">
        <v>549</v>
      </c>
      <c r="C42" s="3" t="s">
        <v>550</v>
      </c>
      <c r="D42" s="3" t="s">
        <v>551</v>
      </c>
      <c r="E42" s="7" t="str">
        <f t="shared" si="1"/>
        <v>IBM861cp861 ibm861 861 ibm-861 cp-is csIBM861MS-DOS Icelandic</v>
      </c>
      <c r="F42" t="str">
        <f t="shared" si="2"/>
        <v>IBM861CP861 IBM861 861 IBM-861 CP-IS CSIBM861MS-DOS ICELANDIC</v>
      </c>
      <c r="G42" t="str">
        <f t="shared" ref="G42:I42" si="43">SUBSTITUTE(F42,G$1,"")</f>
        <v>IBM861CP861 IBM861 861 IBM861 CPIS CSIBM861MSDOS ICELANDIC</v>
      </c>
      <c r="H42" t="str">
        <f t="shared" si="43"/>
        <v>IBM861CP861 IBM861 861 IBM861 CPIS CSIBM861MSDOS ICELANDIC</v>
      </c>
      <c r="I42" t="str">
        <f t="shared" si="43"/>
        <v>IBM861CP861IBM861861IBM861CPISCSIBM861MSDOSICELANDIC</v>
      </c>
      <c r="J42" t="str">
        <f t="shared" si="4"/>
        <v>IBM861</v>
      </c>
      <c r="K42">
        <f>COUNTIF(MS!M:M,Java8!J42)</f>
        <v>1</v>
      </c>
    </row>
    <row r="43" spans="1:11" ht="90" hidden="1" x14ac:dyDescent="0.25">
      <c r="A43" s="3" t="s">
        <v>327</v>
      </c>
      <c r="B43" s="3" t="s">
        <v>328</v>
      </c>
      <c r="C43" s="3" t="s">
        <v>329</v>
      </c>
      <c r="D43" s="3" t="s">
        <v>330</v>
      </c>
      <c r="E43" s="7" t="str">
        <f t="shared" si="1"/>
        <v>IBM862csIBM862 cp862 ibm862 862 cspc862latinhebrew ibm-862PC Hebrew</v>
      </c>
      <c r="F43" t="str">
        <f t="shared" si="2"/>
        <v>IBM862CSIBM862 CP862 IBM862 862 CSPC862LATINHEBREW IBM-862PC HEBREW</v>
      </c>
      <c r="G43" t="str">
        <f t="shared" ref="G43:I43" si="44">SUBSTITUTE(F43,G$1,"")</f>
        <v>IBM862CSIBM862 CP862 IBM862 862 CSPC862LATINHEBREW IBM862PC HEBREW</v>
      </c>
      <c r="H43" t="str">
        <f t="shared" si="44"/>
        <v>IBM862CSIBM862 CP862 IBM862 862 CSPC862LATINHEBREW IBM862PC HEBREW</v>
      </c>
      <c r="I43" t="str">
        <f t="shared" si="44"/>
        <v>IBM862CSIBM862CP862IBM862862CSPC862LATINHEBREWIBM862PCHEBREW</v>
      </c>
      <c r="J43" t="str">
        <f t="shared" si="4"/>
        <v>IBM862</v>
      </c>
      <c r="K43">
        <f>COUNTIF(MS!M:M,Java8!J43)</f>
        <v>1</v>
      </c>
    </row>
    <row r="44" spans="1:11" ht="90" hidden="1" x14ac:dyDescent="0.25">
      <c r="A44" s="3" t="s">
        <v>34</v>
      </c>
      <c r="B44" s="3" t="s">
        <v>552</v>
      </c>
      <c r="C44" s="3" t="s">
        <v>553</v>
      </c>
      <c r="D44" s="3" t="s">
        <v>554</v>
      </c>
      <c r="E44" s="7" t="str">
        <f t="shared" si="1"/>
        <v>IBM863csIBM863 ibm-863 ibm863 863 cp863MS-DOS Canadian French</v>
      </c>
      <c r="F44" t="str">
        <f t="shared" si="2"/>
        <v>IBM863CSIBM863 IBM-863 IBM863 863 CP863MS-DOS CANADIAN FRENCH</v>
      </c>
      <c r="G44" t="str">
        <f t="shared" ref="G44:I44" si="45">SUBSTITUTE(F44,G$1,"")</f>
        <v>IBM863CSIBM863 IBM863 IBM863 863 CP863MSDOS CANADIAN FRENCH</v>
      </c>
      <c r="H44" t="str">
        <f t="shared" si="45"/>
        <v>IBM863CSIBM863 IBM863 IBM863 863 CP863MSDOS CANADIAN FRENCH</v>
      </c>
      <c r="I44" t="str">
        <f t="shared" si="45"/>
        <v>IBM863CSIBM863IBM863IBM863863CP863MSDOSCANADIANFRENCH</v>
      </c>
      <c r="J44" t="str">
        <f t="shared" si="4"/>
        <v>IBM863</v>
      </c>
      <c r="K44">
        <f>COUNTIF(MS!M:M,Java8!J44)</f>
        <v>1</v>
      </c>
    </row>
    <row r="45" spans="1:11" ht="75" hidden="1" x14ac:dyDescent="0.25">
      <c r="A45" s="3" t="s">
        <v>36</v>
      </c>
      <c r="B45" s="3" t="s">
        <v>555</v>
      </c>
      <c r="C45" s="3" t="s">
        <v>556</v>
      </c>
      <c r="D45" s="3" t="s">
        <v>557</v>
      </c>
      <c r="E45" s="7" t="str">
        <f t="shared" si="1"/>
        <v>IBM864csIBM864 ibm-864 ibm864 864 cp864PC Arabic</v>
      </c>
      <c r="F45" t="str">
        <f t="shared" si="2"/>
        <v>IBM864CSIBM864 IBM-864 IBM864 864 CP864PC ARABIC</v>
      </c>
      <c r="G45" t="str">
        <f t="shared" ref="G45:I45" si="46">SUBSTITUTE(F45,G$1,"")</f>
        <v>IBM864CSIBM864 IBM864 IBM864 864 CP864PC ARABIC</v>
      </c>
      <c r="H45" t="str">
        <f t="shared" si="46"/>
        <v>IBM864CSIBM864 IBM864 IBM864 864 CP864PC ARABIC</v>
      </c>
      <c r="I45" t="str">
        <f t="shared" si="46"/>
        <v>IBM864CSIBM864IBM864IBM864864CP864PCARABIC</v>
      </c>
      <c r="J45" t="str">
        <f t="shared" si="4"/>
        <v>IBM864</v>
      </c>
      <c r="K45">
        <f>COUNTIF(MS!M:M,Java8!J45)</f>
        <v>1</v>
      </c>
    </row>
    <row r="46" spans="1:11" ht="75" hidden="1" x14ac:dyDescent="0.25">
      <c r="A46" s="3" t="s">
        <v>38</v>
      </c>
      <c r="B46" s="3" t="s">
        <v>558</v>
      </c>
      <c r="C46" s="3" t="s">
        <v>559</v>
      </c>
      <c r="D46" s="3" t="s">
        <v>560</v>
      </c>
      <c r="E46" s="7" t="str">
        <f t="shared" si="1"/>
        <v>IBM865ibm-865 csIBM865 cp865 ibm865 865MS-DOS Nordic</v>
      </c>
      <c r="F46" t="str">
        <f t="shared" si="2"/>
        <v>IBM865IBM-865 CSIBM865 CP865 IBM865 865MS-DOS NORDIC</v>
      </c>
      <c r="G46" t="str">
        <f t="shared" ref="G46:I46" si="47">SUBSTITUTE(F46,G$1,"")</f>
        <v>IBM865IBM865 CSIBM865 CP865 IBM865 865MSDOS NORDIC</v>
      </c>
      <c r="H46" t="str">
        <f t="shared" si="47"/>
        <v>IBM865IBM865 CSIBM865 CP865 IBM865 865MSDOS NORDIC</v>
      </c>
      <c r="I46" t="str">
        <f t="shared" si="47"/>
        <v>IBM865IBM865CSIBM865CP865IBM865865MSDOSNORDIC</v>
      </c>
      <c r="J46" t="str">
        <f t="shared" si="4"/>
        <v>IBM865</v>
      </c>
      <c r="K46">
        <f>COUNTIF(MS!M:M,Java8!J46)</f>
        <v>1</v>
      </c>
    </row>
    <row r="47" spans="1:11" ht="75" hidden="1" x14ac:dyDescent="0.25">
      <c r="A47" s="3" t="s">
        <v>331</v>
      </c>
      <c r="B47" s="3" t="s">
        <v>332</v>
      </c>
      <c r="C47" s="3" t="s">
        <v>333</v>
      </c>
      <c r="D47" s="3" t="s">
        <v>334</v>
      </c>
      <c r="E47" s="7" t="str">
        <f t="shared" si="1"/>
        <v>IBM866ibm866 866 ibm-866 csIBM866 cp866MS-DOS Russian</v>
      </c>
      <c r="F47" t="str">
        <f t="shared" si="2"/>
        <v>IBM866IBM866 866 IBM-866 CSIBM866 CP866MS-DOS RUSSIAN</v>
      </c>
      <c r="G47" t="str">
        <f t="shared" ref="G47:I47" si="48">SUBSTITUTE(F47,G$1,"")</f>
        <v>IBM866IBM866 866 IBM866 CSIBM866 CP866MSDOS RUSSIAN</v>
      </c>
      <c r="H47" t="str">
        <f t="shared" si="48"/>
        <v>IBM866IBM866 866 IBM866 CSIBM866 CP866MSDOS RUSSIAN</v>
      </c>
      <c r="I47" t="str">
        <f t="shared" si="48"/>
        <v>IBM866IBM866866IBM866CSIBM866CP866MSDOSRUSSIAN</v>
      </c>
      <c r="J47" t="str">
        <f t="shared" si="4"/>
        <v>IBM866</v>
      </c>
      <c r="K47">
        <f>COUNTIF(MS!M:M,Java8!J47)</f>
        <v>1</v>
      </c>
    </row>
    <row r="48" spans="1:11" ht="75" hidden="1" x14ac:dyDescent="0.25">
      <c r="A48" s="3" t="s">
        <v>561</v>
      </c>
      <c r="B48" s="3" t="s">
        <v>562</v>
      </c>
      <c r="C48" s="3" t="s">
        <v>563</v>
      </c>
      <c r="D48" s="3" t="s">
        <v>564</v>
      </c>
      <c r="E48" s="7" t="str">
        <f t="shared" si="1"/>
        <v>IBM868ibm868 868 cp868 csIBM868 ibm-868 cp-arMS-DOS Pakistan</v>
      </c>
      <c r="F48" t="str">
        <f t="shared" si="2"/>
        <v>IBM868IBM868 868 CP868 CSIBM868 IBM-868 CP-ARMS-DOS PAKISTAN</v>
      </c>
      <c r="G48" t="str">
        <f t="shared" ref="G48:I48" si="49">SUBSTITUTE(F48,G$1,"")</f>
        <v>IBM868IBM868 868 CP868 CSIBM868 IBM868 CPARMSDOS PAKISTAN</v>
      </c>
      <c r="H48" t="str">
        <f t="shared" si="49"/>
        <v>IBM868IBM868 868 CP868 CSIBM868 IBM868 CPARMSDOS PAKISTAN</v>
      </c>
      <c r="I48" t="str">
        <f t="shared" si="49"/>
        <v>IBM868IBM868868CP868CSIBM868IBM868CPARMSDOSPAKISTAN</v>
      </c>
      <c r="J48" t="str">
        <f t="shared" si="4"/>
        <v>IBM868</v>
      </c>
      <c r="K48">
        <f>COUNTIF(MS!M:M,Java8!J48)</f>
        <v>0</v>
      </c>
    </row>
    <row r="49" spans="1:11" ht="75" hidden="1" x14ac:dyDescent="0.25">
      <c r="A49" s="3" t="s">
        <v>565</v>
      </c>
      <c r="B49" s="3" t="s">
        <v>566</v>
      </c>
      <c r="C49" s="3" t="s">
        <v>567</v>
      </c>
      <c r="D49" s="3" t="s">
        <v>568</v>
      </c>
      <c r="E49" s="7" t="str">
        <f t="shared" si="1"/>
        <v>IBM869cp869 ibm869 869 ibm-869 cp-gr csIBM869IBM Modern Greek</v>
      </c>
      <c r="F49" t="str">
        <f t="shared" si="2"/>
        <v>IBM869CP869 IBM869 869 IBM-869 CP-GR CSIBM869IBM MODERN GREEK</v>
      </c>
      <c r="G49" t="str">
        <f t="shared" ref="G49:I49" si="50">SUBSTITUTE(F49,G$1,"")</f>
        <v>IBM869CP869 IBM869 869 IBM869 CPGR CSIBM869IBM MODERN GREEK</v>
      </c>
      <c r="H49" t="str">
        <f t="shared" si="50"/>
        <v>IBM869CP869 IBM869 869 IBM869 CPGR CSIBM869IBM MODERN GREEK</v>
      </c>
      <c r="I49" t="str">
        <f t="shared" si="50"/>
        <v>IBM869CP869IBM869869IBM869CPGRCSIBM869IBMMODERNGREEK</v>
      </c>
      <c r="J49" t="str">
        <f t="shared" si="4"/>
        <v>IBM869</v>
      </c>
      <c r="K49">
        <f>COUNTIF(MS!M:M,Java8!J49)</f>
        <v>1</v>
      </c>
    </row>
    <row r="50" spans="1:11" ht="135" hidden="1" x14ac:dyDescent="0.25">
      <c r="A50" s="3" t="s">
        <v>44</v>
      </c>
      <c r="B50" s="3" t="s">
        <v>569</v>
      </c>
      <c r="C50" s="3" t="s">
        <v>570</v>
      </c>
      <c r="D50" s="3" t="s">
        <v>571</v>
      </c>
      <c r="E50" s="7" t="str">
        <f t="shared" si="1"/>
        <v>IBM870870 cp870 csIBM870 ibm-870 ibm870 ebcdic-cp-roece ebcdic-cp-yuIBM Multilingual Latin-2</v>
      </c>
      <c r="F50" t="str">
        <f t="shared" si="2"/>
        <v>IBM870870 CP870 CSIBM870 IBM-870 IBM870 EBCDIC-CP-ROECE EBCDIC-CP-YUIBM MULTILINGUAL LATIN-2</v>
      </c>
      <c r="G50" t="str">
        <f t="shared" ref="G50:I50" si="51">SUBSTITUTE(F50,G$1,"")</f>
        <v>IBM870870 CP870 CSIBM870 IBM870 IBM870 EBCDICCPROECE EBCDICCPYUIBM MULTILINGUAL LATIN2</v>
      </c>
      <c r="H50" t="str">
        <f t="shared" si="51"/>
        <v>IBM870870 CP870 CSIBM870 IBM870 IBM870 EBCDICCPROECE EBCDICCPYUIBM MULTILINGUAL LATIN2</v>
      </c>
      <c r="I50" t="str">
        <f t="shared" si="51"/>
        <v>IBM870870CP870CSIBM870IBM870IBM870EBCDICCPROECEEBCDICCPYUIBMMULTILINGUALLATIN2</v>
      </c>
      <c r="J50" t="str">
        <f t="shared" si="4"/>
        <v>IBM870</v>
      </c>
      <c r="K50">
        <f>COUNTIF(MS!M:M,Java8!J50)</f>
        <v>1</v>
      </c>
    </row>
    <row r="51" spans="1:11" ht="90" hidden="1" x14ac:dyDescent="0.25">
      <c r="A51" s="3" t="s">
        <v>196</v>
      </c>
      <c r="B51" s="3" t="s">
        <v>572</v>
      </c>
      <c r="C51" s="3" t="s">
        <v>573</v>
      </c>
      <c r="D51" s="3" t="s">
        <v>574</v>
      </c>
      <c r="E51" s="7" t="str">
        <f t="shared" si="1"/>
        <v>IBM871ibm871 871 cp871 ebcdic-cp-is csIBM871 ibm-871IBM Iceland</v>
      </c>
      <c r="F51" t="str">
        <f t="shared" si="2"/>
        <v>IBM871IBM871 871 CP871 EBCDIC-CP-IS CSIBM871 IBM-871IBM ICELAND</v>
      </c>
      <c r="G51" t="str">
        <f t="shared" ref="G51:I51" si="52">SUBSTITUTE(F51,G$1,"")</f>
        <v>IBM871IBM871 871 CP871 EBCDICCPIS CSIBM871 IBM871IBM ICELAND</v>
      </c>
      <c r="H51" t="str">
        <f t="shared" si="52"/>
        <v>IBM871IBM871 871 CP871 EBCDICCPIS CSIBM871 IBM871IBM ICELAND</v>
      </c>
      <c r="I51" t="str">
        <f t="shared" si="52"/>
        <v>IBM871IBM871871CP871EBCDICCPISCSIBM871IBM871IBMICELAND</v>
      </c>
      <c r="J51" t="str">
        <f t="shared" si="4"/>
        <v>IBM871</v>
      </c>
      <c r="K51">
        <f>COUNTIF(MS!M:M,Java8!J51)</f>
        <v>1</v>
      </c>
    </row>
    <row r="52" spans="1:11" ht="90" hidden="1" x14ac:dyDescent="0.25">
      <c r="A52" s="3" t="s">
        <v>575</v>
      </c>
      <c r="B52" s="3" t="s">
        <v>576</v>
      </c>
      <c r="C52" s="3" t="s">
        <v>577</v>
      </c>
      <c r="D52" s="3" t="s">
        <v>578</v>
      </c>
      <c r="E52" s="7" t="str">
        <f t="shared" si="1"/>
        <v>IBM918918 ibm-918 ebcdic-cp-ar2 cp918IBM Pakistan (Urdu)</v>
      </c>
      <c r="F52" t="str">
        <f t="shared" si="2"/>
        <v>IBM918918 IBM-918 EBCDIC-CP-AR2 CP918IBM PAKISTAN (URDU)</v>
      </c>
      <c r="G52" t="str">
        <f t="shared" ref="G52:I52" si="53">SUBSTITUTE(F52,G$1,"")</f>
        <v>IBM918918 IBM918 EBCDICCPAR2 CP918IBM PAKISTAN (URDU)</v>
      </c>
      <c r="H52" t="str">
        <f t="shared" si="53"/>
        <v>IBM918918 IBM918 EBCDICCPAR2 CP918IBM PAKISTAN (URDU)</v>
      </c>
      <c r="I52" t="str">
        <f t="shared" si="53"/>
        <v>IBM918918IBM918EBCDICCPAR2CP918IBMPAKISTAN(URDU)</v>
      </c>
      <c r="J52" t="str">
        <f t="shared" si="4"/>
        <v>IBM918</v>
      </c>
      <c r="K52">
        <f>COUNTIF(MS!M:M,Java8!J52)</f>
        <v>0</v>
      </c>
    </row>
    <row r="53" spans="1:11" ht="90" hidden="1" x14ac:dyDescent="0.25">
      <c r="A53" s="3" t="s">
        <v>192</v>
      </c>
      <c r="B53" s="3" t="s">
        <v>469</v>
      </c>
      <c r="C53" s="3" t="s">
        <v>470</v>
      </c>
      <c r="D53" s="3" t="s">
        <v>471</v>
      </c>
      <c r="E53" s="7" t="str">
        <f t="shared" si="1"/>
        <v>IBM-Thaiibm-838 ibm838 838 cp838IBM Thailand extended SBCS</v>
      </c>
      <c r="F53" t="str">
        <f t="shared" si="2"/>
        <v>IBM-THAIIBM-838 IBM838 838 CP838IBM THAILAND EXTENDED SBCS</v>
      </c>
      <c r="G53" t="str">
        <f t="shared" ref="G53:I53" si="54">SUBSTITUTE(F53,G$1,"")</f>
        <v>IBMTHAIIBM838 IBM838 838 CP838IBM THAILAND EXTENDED SBCS</v>
      </c>
      <c r="H53" t="str">
        <f t="shared" si="54"/>
        <v>IBMTHAIIBM838 IBM838 838 CP838IBM THAILAND EXTENDED SBCS</v>
      </c>
      <c r="I53" t="str">
        <f t="shared" si="54"/>
        <v>IBMTHAIIBM838IBM838838CP838IBMTHAILANDEXTENDEDSBCS</v>
      </c>
      <c r="J53" t="str">
        <f t="shared" si="4"/>
        <v>IBM-Thai</v>
      </c>
      <c r="K53">
        <f>COUNTIF(MS!M:M,Java8!J53)</f>
        <v>1</v>
      </c>
    </row>
    <row r="54" spans="1:11" ht="195" hidden="1" x14ac:dyDescent="0.25">
      <c r="A54" s="3" t="s">
        <v>579</v>
      </c>
      <c r="B54" s="3" t="s">
        <v>580</v>
      </c>
      <c r="C54" s="3" t="s">
        <v>581</v>
      </c>
      <c r="D54" s="3" t="s">
        <v>582</v>
      </c>
      <c r="E54" s="7" t="str">
        <f t="shared" si="1"/>
        <v>ISO-2022-CNcsISO2022CN ISO2022CNGB2312 and CNS11643 in ISO 2022 CN form, Simplified and Traditional Chinese (conversion to Unicode only)</v>
      </c>
      <c r="F54" t="str">
        <f t="shared" si="2"/>
        <v>ISO-2022-CNCSISO2022CN ISO2022CNGB2312 AND CNS11643 IN ISO 2022 CN FORM, SIMPLIFIED AND TRADITIONAL CHINESE (CONVERSION TO UNICODE ONLY)</v>
      </c>
      <c r="G54" t="str">
        <f t="shared" ref="G54:I54" si="55">SUBSTITUTE(F54,G$1,"")</f>
        <v>ISO2022CNCSISO2022CN ISO2022CNGB2312 AND CNS11643 IN ISO 2022 CN FORM, SIMPLIFIED AND TRADITIONAL CHINESE (CONVERSION TO UNICODE ONLY)</v>
      </c>
      <c r="H54" t="str">
        <f t="shared" si="55"/>
        <v>ISO2022CNCSISO2022CN ISO2022CNGB2312 AND CNS11643 IN ISO 2022 CN FORM, SIMPLIFIED AND TRADITIONAL CHINESE (CONVERSION TO UNICODE ONLY)</v>
      </c>
      <c r="I54" t="str">
        <f t="shared" si="55"/>
        <v>ISO2022CNCSISO2022CNISO2022CNGB2312ANDCNS11643INISO2022CNFORM,SIMPLIFIEDANDTRADITIONALCHINESE(CONVERSIONTOUNICODEONLY)</v>
      </c>
      <c r="J54" t="str">
        <f t="shared" si="4"/>
        <v>ISO-2022-CN</v>
      </c>
      <c r="K54">
        <f>COUNTIF(MS!M:M,Java8!J54)</f>
        <v>0</v>
      </c>
    </row>
    <row r="55" spans="1:11" ht="150" hidden="1" x14ac:dyDescent="0.25">
      <c r="A55" s="3" t="s">
        <v>583</v>
      </c>
      <c r="B55" s="3" t="s">
        <v>584</v>
      </c>
      <c r="C55" s="3" t="s">
        <v>585</v>
      </c>
      <c r="D55" s="3" t="s">
        <v>586</v>
      </c>
      <c r="E55" s="7" t="str">
        <f t="shared" si="1"/>
        <v>ISO-2022-JPcsjisencoding iso2022jp jis_encoding jis csISO2022JPJIS X 0201, 0208, in ISO 2022 form, Japanese</v>
      </c>
      <c r="F55" t="str">
        <f t="shared" si="2"/>
        <v>ISO-2022-JPCSJISENCODING ISO2022JP JIS_ENCODING JIS CSISO2022JPJIS X 0201, 0208, IN ISO 2022 FORM, JAPANESE</v>
      </c>
      <c r="G55" t="str">
        <f t="shared" ref="G55:I55" si="56">SUBSTITUTE(F55,G$1,"")</f>
        <v>ISO2022JPCSJISENCODING ISO2022JP JIS_ENCODING JIS CSISO2022JPJIS X 0201, 0208, IN ISO 2022 FORM, JAPANESE</v>
      </c>
      <c r="H55" t="str">
        <f t="shared" si="56"/>
        <v>ISO2022JPCSJISENCODING ISO2022JP JISENCODING JIS CSISO2022JPJIS X 0201, 0208, IN ISO 2022 FORM, JAPANESE</v>
      </c>
      <c r="I55" t="str">
        <f t="shared" si="56"/>
        <v>ISO2022JPCSJISENCODINGISO2022JPJISENCODINGJISCSISO2022JPJISX0201,0208,INISO2022FORM,JAPANESE</v>
      </c>
      <c r="J55" t="str">
        <f t="shared" si="4"/>
        <v>ISO-2022-JP</v>
      </c>
      <c r="K55">
        <f>COUNTIF(MS!M:M,Java8!J55)</f>
        <v>3</v>
      </c>
    </row>
    <row r="56" spans="1:11" ht="105" hidden="1" x14ac:dyDescent="0.25">
      <c r="A56" s="3" t="s">
        <v>587</v>
      </c>
      <c r="B56" s="3" t="s">
        <v>588</v>
      </c>
      <c r="C56" s="3" t="s">
        <v>589</v>
      </c>
      <c r="D56" s="3" t="s">
        <v>590</v>
      </c>
      <c r="E56" s="7" t="str">
        <f t="shared" si="1"/>
        <v>ISO-2022-JP-2csISO2022JP2 iso2022jp2JIS X 0201, 0208, 0212 in ISO 2022 form, Japanese</v>
      </c>
      <c r="F56" t="str">
        <f t="shared" si="2"/>
        <v>ISO-2022-JP-2CSISO2022JP2 ISO2022JP2JIS X 0201, 0208, 0212 IN ISO 2022 FORM, JAPANESE</v>
      </c>
      <c r="G56" t="str">
        <f t="shared" ref="G56:I56" si="57">SUBSTITUTE(F56,G$1,"")</f>
        <v>ISO2022JP2CSISO2022JP2 ISO2022JP2JIS X 0201, 0208, 0212 IN ISO 2022 FORM, JAPANESE</v>
      </c>
      <c r="H56" t="str">
        <f t="shared" si="57"/>
        <v>ISO2022JP2CSISO2022JP2 ISO2022JP2JIS X 0201, 0208, 0212 IN ISO 2022 FORM, JAPANESE</v>
      </c>
      <c r="I56" t="str">
        <f t="shared" si="57"/>
        <v>ISO2022JP2CSISO2022JP2ISO2022JP2JISX0201,0208,0212INISO2022FORM,JAPANESE</v>
      </c>
      <c r="J56" t="str">
        <f t="shared" si="4"/>
        <v>ISO-2022-JP-2</v>
      </c>
      <c r="K56">
        <f>COUNTIF(MS!M:M,Java8!J56)</f>
        <v>0</v>
      </c>
    </row>
    <row r="57" spans="1:11" ht="90" hidden="1" x14ac:dyDescent="0.25">
      <c r="A57" s="3" t="s">
        <v>591</v>
      </c>
      <c r="B57" s="3" t="s">
        <v>592</v>
      </c>
      <c r="C57" s="3" t="s">
        <v>593</v>
      </c>
      <c r="D57" s="3" t="s">
        <v>594</v>
      </c>
      <c r="E57" s="7" t="str">
        <f t="shared" si="1"/>
        <v>ISO-2022-KRcsISO2022KR ISO2022KRISO 2022 KR, Korean</v>
      </c>
      <c r="F57" t="str">
        <f t="shared" si="2"/>
        <v>ISO-2022-KRCSISO2022KR ISO2022KRISO 2022 KR, KOREAN</v>
      </c>
      <c r="G57" t="str">
        <f t="shared" ref="G57:I57" si="58">SUBSTITUTE(F57,G$1,"")</f>
        <v>ISO2022KRCSISO2022KR ISO2022KRISO 2022 KR, KOREAN</v>
      </c>
      <c r="H57" t="str">
        <f t="shared" si="58"/>
        <v>ISO2022KRCSISO2022KR ISO2022KRISO 2022 KR, KOREAN</v>
      </c>
      <c r="I57" t="str">
        <f t="shared" si="58"/>
        <v>ISO2022KRCSISO2022KRISO2022KRISO2022KR,KOREAN</v>
      </c>
      <c r="J57" t="str">
        <f t="shared" si="4"/>
        <v>ISO-2022-KR</v>
      </c>
      <c r="K57">
        <f>COUNTIF(MS!M:M,Java8!J57)</f>
        <v>1</v>
      </c>
    </row>
    <row r="58" spans="1:11" ht="225" hidden="1" x14ac:dyDescent="0.25">
      <c r="A58" s="3" t="s">
        <v>335</v>
      </c>
      <c r="B58" s="3" t="s">
        <v>336</v>
      </c>
      <c r="C58" s="3" t="s">
        <v>337</v>
      </c>
      <c r="D58" s="3" t="s">
        <v>338</v>
      </c>
      <c r="E58" s="7" t="str">
        <f t="shared" si="1"/>
        <v>ISO-8859-1819 ISO8859-1 l1 ISO_8859-1:1987 ISO_8859-1 8859_1 iso-ir-100 latin1 cp819 ISO8859_1 IBM819 ISO_8859_1 IBM-819 csISOLatin1ISO-8859-1, Latin Alphabet No. 1</v>
      </c>
      <c r="F58" t="str">
        <f t="shared" si="2"/>
        <v>ISO-8859-1819 ISO8859-1 L1 ISO_8859-1:1987 ISO_8859-1 8859_1 ISO-IR-100 LATIN1 CP819 ISO8859_1 IBM819 ISO_8859_1 IBM-819 CSISOLATIN1ISO-8859-1, LATIN ALPHABET NO. 1</v>
      </c>
      <c r="G58" t="str">
        <f t="shared" ref="G58:I58" si="59">SUBSTITUTE(F58,G$1,"")</f>
        <v>ISO88591819 ISO88591 L1 ISO_88591:1987 ISO_88591 8859_1 ISOIR100 LATIN1 CP819 ISO8859_1 IBM819 ISO_8859_1 IBM819 CSISOLATIN1ISO88591, LATIN ALPHABET NO. 1</v>
      </c>
      <c r="H58" t="str">
        <f t="shared" si="59"/>
        <v>ISO88591819 ISO88591 L1 ISO88591:1987 ISO88591 88591 ISOIR100 LATIN1 CP819 ISO88591 IBM819 ISO88591 IBM819 CSISOLATIN1ISO88591, LATIN ALPHABET NO. 1</v>
      </c>
      <c r="I58" t="str">
        <f t="shared" si="59"/>
        <v>ISO88591819ISO88591L1ISO88591:1987ISO8859188591ISOIR100LATIN1CP819ISO88591IBM819ISO88591IBM819CSISOLATIN1ISO88591,LATINALPHABETNO.1</v>
      </c>
      <c r="J58" t="str">
        <f t="shared" si="4"/>
        <v>ISO-8859-1</v>
      </c>
      <c r="K58">
        <f>COUNTIF(MS!M:M,Java8!J58)</f>
        <v>1</v>
      </c>
    </row>
    <row r="59" spans="1:11" ht="90" hidden="1" x14ac:dyDescent="0.25">
      <c r="A59" s="3" t="s">
        <v>359</v>
      </c>
      <c r="B59" s="3" t="s">
        <v>360</v>
      </c>
      <c r="C59" s="3" t="s">
        <v>361</v>
      </c>
      <c r="D59" s="3" t="s">
        <v>362</v>
      </c>
      <c r="E59" s="7" t="str">
        <f t="shared" si="1"/>
        <v>ISO-8859-13iso_8859-13 ISO8859-13 iso8859_13 8859_13Latin Alphabet No. 7</v>
      </c>
      <c r="F59" t="str">
        <f t="shared" si="2"/>
        <v>ISO-8859-13ISO_8859-13 ISO8859-13 ISO8859_13 8859_13LATIN ALPHABET NO. 7</v>
      </c>
      <c r="G59" t="str">
        <f t="shared" ref="G59:I59" si="60">SUBSTITUTE(F59,G$1,"")</f>
        <v>ISO885913ISO_885913 ISO885913 ISO8859_13 8859_13LATIN ALPHABET NO. 7</v>
      </c>
      <c r="H59" t="str">
        <f t="shared" si="60"/>
        <v>ISO885913ISO885913 ISO885913 ISO885913 885913LATIN ALPHABET NO. 7</v>
      </c>
      <c r="I59" t="str">
        <f t="shared" si="60"/>
        <v>ISO885913ISO885913ISO885913ISO885913885913LATINALPHABETNO.7</v>
      </c>
      <c r="J59" t="str">
        <f t="shared" si="4"/>
        <v>ISO-8859-13</v>
      </c>
      <c r="K59">
        <f>COUNTIF(MS!M:M,Java8!J59)</f>
        <v>1</v>
      </c>
    </row>
    <row r="60" spans="1:11" ht="225" hidden="1" x14ac:dyDescent="0.25">
      <c r="A60" s="3" t="s">
        <v>363</v>
      </c>
      <c r="B60" s="3" t="s">
        <v>364</v>
      </c>
      <c r="C60" s="3" t="s">
        <v>365</v>
      </c>
      <c r="D60" s="3" t="s">
        <v>366</v>
      </c>
      <c r="E60" s="7" t="str">
        <f t="shared" si="1"/>
        <v>ISO-8859-15ISO8859-15 LATIN0 ISO8859_15_FDIS ISO8859_15 cp923 8859_15 L9 ISO-8859-15 IBM923 csISOlatin9 ISO_8859-15 IBM-923 csISOlatin0 923 LATIN9Latin Alphabet No. 9</v>
      </c>
      <c r="F60" t="str">
        <f t="shared" si="2"/>
        <v>ISO-8859-15ISO8859-15 LATIN0 ISO8859_15_FDIS ISO8859_15 CP923 8859_15 L9 ISO-8859-15 IBM923 CSISOLATIN9 ISO_8859-15 IBM-923 CSISOLATIN0 923 LATIN9LATIN ALPHABET NO. 9</v>
      </c>
      <c r="G60" t="str">
        <f t="shared" ref="G60:I60" si="61">SUBSTITUTE(F60,G$1,"")</f>
        <v>ISO885915ISO885915 LATIN0 ISO8859_15_FDIS ISO8859_15 CP923 8859_15 L9 ISO885915 IBM923 CSISOLATIN9 ISO_885915 IBM923 CSISOLATIN0 923 LATIN9LATIN ALPHABET NO. 9</v>
      </c>
      <c r="H60" t="str">
        <f t="shared" si="61"/>
        <v>ISO885915ISO885915 LATIN0 ISO885915FDIS ISO885915 CP923 885915 L9 ISO885915 IBM923 CSISOLATIN9 ISO885915 IBM923 CSISOLATIN0 923 LATIN9LATIN ALPHABET NO. 9</v>
      </c>
      <c r="I60" t="str">
        <f t="shared" si="61"/>
        <v>ISO885915ISO885915LATIN0ISO885915FDISISO885915CP923885915L9ISO885915IBM923CSISOLATIN9ISO885915IBM923CSISOLATIN0923LATIN9LATINALPHABETNO.9</v>
      </c>
      <c r="J60" t="str">
        <f t="shared" si="4"/>
        <v>ISO-8859-15</v>
      </c>
      <c r="K60">
        <f>COUNTIF(MS!M:M,Java8!J60)</f>
        <v>1</v>
      </c>
    </row>
    <row r="61" spans="1:11" ht="195" hidden="1" x14ac:dyDescent="0.25">
      <c r="A61" s="3" t="s">
        <v>339</v>
      </c>
      <c r="B61" s="3" t="s">
        <v>340</v>
      </c>
      <c r="C61" s="3" t="s">
        <v>341</v>
      </c>
      <c r="D61" s="3" t="s">
        <v>342</v>
      </c>
      <c r="E61" s="7" t="str">
        <f t="shared" si="1"/>
        <v>ISO-8859-2ISO8859-2 ibm912 l2 ISO_8859-2 8859_2 cp912 ISO_8859-2:1987 iso8859_2 iso-ir-101 latin2 912 csISOLatin2 ibm-912Latin Alphabet No. 2</v>
      </c>
      <c r="F61" t="str">
        <f t="shared" si="2"/>
        <v>ISO-8859-2ISO8859-2 IBM912 L2 ISO_8859-2 8859_2 CP912 ISO_8859-2:1987 ISO8859_2 ISO-IR-101 LATIN2 912 CSISOLATIN2 IBM-912LATIN ALPHABET NO. 2</v>
      </c>
      <c r="G61" t="str">
        <f t="shared" ref="G61:I61" si="62">SUBSTITUTE(F61,G$1,"")</f>
        <v>ISO88592ISO88592 IBM912 L2 ISO_88592 8859_2 CP912 ISO_88592:1987 ISO8859_2 ISOIR101 LATIN2 912 CSISOLATIN2 IBM912LATIN ALPHABET NO. 2</v>
      </c>
      <c r="H61" t="str">
        <f t="shared" si="62"/>
        <v>ISO88592ISO88592 IBM912 L2 ISO88592 88592 CP912 ISO88592:1987 ISO88592 ISOIR101 LATIN2 912 CSISOLATIN2 IBM912LATIN ALPHABET NO. 2</v>
      </c>
      <c r="I61" t="str">
        <f t="shared" si="62"/>
        <v>ISO88592ISO88592IBM912L2ISO8859288592CP912ISO88592:1987ISO88592ISOIR101LATIN2912CSISOLATIN2IBM912LATINALPHABETNO.2</v>
      </c>
      <c r="J61" t="str">
        <f t="shared" si="4"/>
        <v>ISO-8859-2</v>
      </c>
      <c r="K61">
        <f>COUNTIF(MS!M:M,Java8!J61)</f>
        <v>1</v>
      </c>
    </row>
    <row r="62" spans="1:11" ht="195" hidden="1" x14ac:dyDescent="0.25">
      <c r="A62" s="3" t="s">
        <v>595</v>
      </c>
      <c r="B62" s="3" t="s">
        <v>596</v>
      </c>
      <c r="C62" s="3" t="s">
        <v>597</v>
      </c>
      <c r="D62" s="3" t="s">
        <v>598</v>
      </c>
      <c r="E62" s="7" t="str">
        <f t="shared" si="1"/>
        <v>ISO-8859-3ISO8859-3 ibm913 8859_3 l3 cp913 ISO_8859-3 iso8859_3 latin3 csISOLatin3 913 ISO_8859-3:1988 ibm-913 iso-ir-109Latin Alphabet No. 3</v>
      </c>
      <c r="F62" t="str">
        <f t="shared" si="2"/>
        <v>ISO-8859-3ISO8859-3 IBM913 8859_3 L3 CP913 ISO_8859-3 ISO8859_3 LATIN3 CSISOLATIN3 913 ISO_8859-3:1988 IBM-913 ISO-IR-109LATIN ALPHABET NO. 3</v>
      </c>
      <c r="G62" t="str">
        <f t="shared" ref="G62:I62" si="63">SUBSTITUTE(F62,G$1,"")</f>
        <v>ISO88593ISO88593 IBM913 8859_3 L3 CP913 ISO_88593 ISO8859_3 LATIN3 CSISOLATIN3 913 ISO_88593:1988 IBM913 ISOIR109LATIN ALPHABET NO. 3</v>
      </c>
      <c r="H62" t="str">
        <f t="shared" si="63"/>
        <v>ISO88593ISO88593 IBM913 88593 L3 CP913 ISO88593 ISO88593 LATIN3 CSISOLATIN3 913 ISO88593:1988 IBM913 ISOIR109LATIN ALPHABET NO. 3</v>
      </c>
      <c r="I62" t="str">
        <f t="shared" si="63"/>
        <v>ISO88593ISO88593IBM91388593L3CP913ISO88593ISO88593LATIN3CSISOLATIN3913ISO88593:1988IBM913ISOIR109LATINALPHABETNO.3</v>
      </c>
      <c r="J62" t="str">
        <f t="shared" si="4"/>
        <v>ISO-8859-3</v>
      </c>
      <c r="K62">
        <f>COUNTIF(MS!M:M,Java8!J62)</f>
        <v>1</v>
      </c>
    </row>
    <row r="63" spans="1:11" ht="195" hidden="1" x14ac:dyDescent="0.25">
      <c r="A63" s="3" t="s">
        <v>343</v>
      </c>
      <c r="B63" s="3" t="s">
        <v>344</v>
      </c>
      <c r="C63" s="3" t="s">
        <v>345</v>
      </c>
      <c r="D63" s="3" t="s">
        <v>346</v>
      </c>
      <c r="E63" s="7" t="str">
        <f t="shared" si="1"/>
        <v>ISO-8859-48859_4 latin4 l4 cp914 ISO_8859-4:1988 ibm914 ISO_8859-4 iso-ir-110 iso8859_4 csISOLatin4 iso8859-4 914 ibm-914Latin Alphabet No. 4</v>
      </c>
      <c r="F63" t="str">
        <f t="shared" si="2"/>
        <v>ISO-8859-48859_4 LATIN4 L4 CP914 ISO_8859-4:1988 IBM914 ISO_8859-4 ISO-IR-110 ISO8859_4 CSISOLATIN4 ISO8859-4 914 IBM-914LATIN ALPHABET NO. 4</v>
      </c>
      <c r="G63" t="str">
        <f t="shared" ref="G63:I63" si="64">SUBSTITUTE(F63,G$1,"")</f>
        <v>ISO885948859_4 LATIN4 L4 CP914 ISO_88594:1988 IBM914 ISO_88594 ISOIR110 ISO8859_4 CSISOLATIN4 ISO88594 914 IBM914LATIN ALPHABET NO. 4</v>
      </c>
      <c r="H63" t="str">
        <f t="shared" si="64"/>
        <v>ISO8859488594 LATIN4 L4 CP914 ISO88594:1988 IBM914 ISO88594 ISOIR110 ISO88594 CSISOLATIN4 ISO88594 914 IBM914LATIN ALPHABET NO. 4</v>
      </c>
      <c r="I63" t="str">
        <f t="shared" si="64"/>
        <v>ISO8859488594LATIN4L4CP914ISO88594:1988IBM914ISO88594ISOIR110ISO88594CSISOLATIN4ISO88594914IBM914LATINALPHABETNO.4</v>
      </c>
      <c r="J63" t="str">
        <f t="shared" si="4"/>
        <v>ISO-8859-4</v>
      </c>
      <c r="K63">
        <f>COUNTIF(MS!M:M,Java8!J63)</f>
        <v>1</v>
      </c>
    </row>
    <row r="64" spans="1:11" ht="195" hidden="1" x14ac:dyDescent="0.25">
      <c r="A64" s="3" t="s">
        <v>347</v>
      </c>
      <c r="B64" s="3" t="s">
        <v>348</v>
      </c>
      <c r="C64" s="3" t="s">
        <v>349</v>
      </c>
      <c r="D64" s="3" t="s">
        <v>350</v>
      </c>
      <c r="E64" s="7" t="str">
        <f t="shared" si="1"/>
        <v>ISO-8859-5ISO_8859-5:1988 csISOLatinCyrillic iso-ir-144 iso8859_5 cp915 8859_5 ibm-915 ISO_8859-5 ibm915 915 cyrillic ISO8859-5Latin/Cyrillic Alphabet</v>
      </c>
      <c r="F64" t="str">
        <f t="shared" si="2"/>
        <v>ISO-8859-5ISO_8859-5:1988 CSISOLATINCYRILLIC ISO-IR-144 ISO8859_5 CP915 8859_5 IBM-915 ISO_8859-5 IBM915 915 CYRILLIC ISO8859-5LATIN/CYRILLIC ALPHABET</v>
      </c>
      <c r="G64" t="str">
        <f t="shared" ref="G64:I64" si="65">SUBSTITUTE(F64,G$1,"")</f>
        <v>ISO88595ISO_88595:1988 CSISOLATINCYRILLIC ISOIR144 ISO8859_5 CP915 8859_5 IBM915 ISO_88595 IBM915 915 CYRILLIC ISO88595LATIN/CYRILLIC ALPHABET</v>
      </c>
      <c r="H64" t="str">
        <f t="shared" si="65"/>
        <v>ISO88595ISO88595:1988 CSISOLATINCYRILLIC ISOIR144 ISO88595 CP915 88595 IBM915 ISO88595 IBM915 915 CYRILLIC ISO88595LATIN/CYRILLIC ALPHABET</v>
      </c>
      <c r="I64" t="str">
        <f t="shared" si="65"/>
        <v>ISO88595ISO88595:1988CSISOLATINCYRILLICISOIR144ISO88595CP91588595IBM915ISO88595IBM915915CYRILLICISO88595LATIN/CYRILLICALPHABET</v>
      </c>
      <c r="J64" t="str">
        <f t="shared" si="4"/>
        <v>ISO-8859-5</v>
      </c>
      <c r="K64">
        <f>COUNTIF(MS!M:M,Java8!J64)</f>
        <v>1</v>
      </c>
    </row>
    <row r="65" spans="1:11" ht="240" hidden="1" x14ac:dyDescent="0.25">
      <c r="A65" s="3" t="s">
        <v>599</v>
      </c>
      <c r="B65" s="3" t="s">
        <v>600</v>
      </c>
      <c r="C65" s="3" t="s">
        <v>601</v>
      </c>
      <c r="D65" s="3" t="s">
        <v>602</v>
      </c>
      <c r="E65" s="7" t="str">
        <f t="shared" si="1"/>
        <v>ISO-8859-6ASMO-708 8859_6 iso8859_6 ISO_8859-6 csISOLatinArabic ibm1089 arabic ibm-1089 1089 ECMA-114 iso-ir-127 ISO_8859-6:1987 ISO8859-6 cp1089Latin/Arabic Alphabet</v>
      </c>
      <c r="F65" t="str">
        <f t="shared" si="2"/>
        <v>ISO-8859-6ASMO-708 8859_6 ISO8859_6 ISO_8859-6 CSISOLATINARABIC IBM1089 ARABIC IBM-1089 1089 ECMA-114 ISO-IR-127 ISO_8859-6:1987 ISO8859-6 CP1089LATIN/ARABIC ALPHABET</v>
      </c>
      <c r="G65" t="str">
        <f t="shared" ref="G65:I65" si="66">SUBSTITUTE(F65,G$1,"")</f>
        <v>ISO88596ASMO708 8859_6 ISO8859_6 ISO_88596 CSISOLATINARABIC IBM1089 ARABIC IBM1089 1089 ECMA114 ISOIR127 ISO_88596:1987 ISO88596 CP1089LATIN/ARABIC ALPHABET</v>
      </c>
      <c r="H65" t="str">
        <f t="shared" si="66"/>
        <v>ISO88596ASMO708 88596 ISO88596 ISO88596 CSISOLATINARABIC IBM1089 ARABIC IBM1089 1089 ECMA114 ISOIR127 ISO88596:1987 ISO88596 CP1089LATIN/ARABIC ALPHABET</v>
      </c>
      <c r="I65" t="str">
        <f t="shared" si="66"/>
        <v>ISO88596ASMO70888596ISO88596ISO88596CSISOLATINARABICIBM1089ARABICIBM10891089ECMA114ISOIR127ISO88596:1987ISO88596CP1089LATIN/ARABICALPHABET</v>
      </c>
      <c r="J65" t="str">
        <f t="shared" si="4"/>
        <v>ISO-8859-6</v>
      </c>
      <c r="K65">
        <f>COUNTIF(MS!M:M,Java8!J65)</f>
        <v>2</v>
      </c>
    </row>
    <row r="66" spans="1:11" ht="270" hidden="1" x14ac:dyDescent="0.25">
      <c r="A66" s="3" t="s">
        <v>351</v>
      </c>
      <c r="B66" s="3" t="s">
        <v>352</v>
      </c>
      <c r="C66" s="3" t="s">
        <v>353</v>
      </c>
      <c r="D66" s="3" t="s">
        <v>354</v>
      </c>
      <c r="E66" s="7" t="str">
        <f t="shared" si="1"/>
        <v>ISO-8859-7greek 8859_7 greek8 ibm813 ISO_8859-7 iso8859_7 ELOT_928 cp813 ISO_8859-7:1987 sun_eu_greek csISOLatinGreek iso-ir-126 813 iso8859-7 ECMA-118 ibm-813Latin/Greek Alphabet (ISO-8859-7:2003)</v>
      </c>
      <c r="F66" t="str">
        <f t="shared" si="2"/>
        <v>ISO-8859-7GREEK 8859_7 GREEK8 IBM813 ISO_8859-7 ISO8859_7 ELOT_928 CP813 ISO_8859-7:1987 SUN_EU_GREEK CSISOLATINGREEK ISO-IR-126 813 ISO8859-7 ECMA-118 IBM-813LATIN/GREEK ALPHABET (ISO-8859-7:2003)</v>
      </c>
      <c r="G66" t="str">
        <f t="shared" ref="G66:I66" si="67">SUBSTITUTE(F66,G$1,"")</f>
        <v>ISO88597GREEK 8859_7 GREEK8 IBM813 ISO_88597 ISO8859_7 ELOT_928 CP813 ISO_88597:1987 SUN_EU_GREEK CSISOLATINGREEK ISOIR126 813 ISO88597 ECMA118 IBM813LATIN/GREEK ALPHABET (ISO88597:2003)</v>
      </c>
      <c r="H66" t="str">
        <f t="shared" si="67"/>
        <v>ISO88597GREEK 88597 GREEK8 IBM813 ISO88597 ISO88597 ELOT928 CP813 ISO88597:1987 SUNEUGREEK CSISOLATINGREEK ISOIR126 813 ISO88597 ECMA118 IBM813LATIN/GREEK ALPHABET (ISO88597:2003)</v>
      </c>
      <c r="I66" t="str">
        <f t="shared" si="67"/>
        <v>ISO88597GREEK88597GREEK8IBM813ISO88597ISO88597ELOT928CP813ISO88597:1987SUNEUGREEKCSISOLATINGREEKISOIR126813ISO88597ECMA118IBM813LATIN/GREEKALPHABET(ISO88597:2003)</v>
      </c>
      <c r="J66" t="str">
        <f t="shared" si="4"/>
        <v>ISO-8859-7</v>
      </c>
      <c r="K66">
        <f>COUNTIF(MS!M:M,Java8!J66)</f>
        <v>1</v>
      </c>
    </row>
    <row r="67" spans="1:11" ht="225" hidden="1" x14ac:dyDescent="0.25">
      <c r="A67" s="3" t="s">
        <v>603</v>
      </c>
      <c r="B67" s="3" t="s">
        <v>604</v>
      </c>
      <c r="C67" s="3" t="s">
        <v>605</v>
      </c>
      <c r="D67" s="3" t="s">
        <v>606</v>
      </c>
      <c r="E67" s="7" t="str">
        <f t="shared" ref="E67:E130" si="68">A67&amp;C67&amp;D67</f>
        <v>ISO-8859-88859_8 ISO_8859-8 ISO_8859-8:1988 cp916 iso-ir-138 ISO8859-8 hebrew iso8859_8 ibm-916 csISOLatinHebrew 916 ibm916Latin/Hebrew Alphabet</v>
      </c>
      <c r="F67" t="str">
        <f t="shared" ref="F67:F130" si="69">UPPER(E67)</f>
        <v>ISO-8859-88859_8 ISO_8859-8 ISO_8859-8:1988 CP916 ISO-IR-138 ISO8859-8 HEBREW ISO8859_8 IBM-916 CSISOLATINHEBREW 916 IBM916LATIN/HEBREW ALPHABET</v>
      </c>
      <c r="G67" t="str">
        <f t="shared" ref="G67:I67" si="70">SUBSTITUTE(F67,G$1,"")</f>
        <v>ISO885988859_8 ISO_88598 ISO_88598:1988 CP916 ISOIR138 ISO88598 HEBREW ISO8859_8 IBM916 CSISOLATINHEBREW 916 IBM916LATIN/HEBREW ALPHABET</v>
      </c>
      <c r="H67" t="str">
        <f t="shared" si="70"/>
        <v>ISO8859888598 ISO88598 ISO88598:1988 CP916 ISOIR138 ISO88598 HEBREW ISO88598 IBM916 CSISOLATINHEBREW 916 IBM916LATIN/HEBREW ALPHABET</v>
      </c>
      <c r="I67" t="str">
        <f t="shared" si="70"/>
        <v>ISO8859888598ISO88598ISO88598:1988CP916ISOIR138ISO88598HEBREWISO88598IBM916CSISOLATINHEBREW916IBM916LATIN/HEBREWALPHABET</v>
      </c>
      <c r="J67" t="str">
        <f t="shared" ref="J67:J130" si="71">A67</f>
        <v>ISO-8859-8</v>
      </c>
      <c r="K67">
        <f>COUNTIF(MS!M:M,Java8!J67)</f>
        <v>2</v>
      </c>
    </row>
    <row r="68" spans="1:11" ht="195" hidden="1" x14ac:dyDescent="0.25">
      <c r="A68" s="3" t="s">
        <v>355</v>
      </c>
      <c r="B68" s="3" t="s">
        <v>356</v>
      </c>
      <c r="C68" s="3" t="s">
        <v>357</v>
      </c>
      <c r="D68" s="3" t="s">
        <v>358</v>
      </c>
      <c r="E68" s="7" t="str">
        <f t="shared" si="68"/>
        <v>ISO-8859-9ibm-920 ISO_8859-9 8859_9 ISO_8859-9:1989 ibm920 latin5 l5 iso8859_9 cp920 920 iso-ir-148 ISO8859-9 csISOLatin5Latin Alphabet No. 5</v>
      </c>
      <c r="F68" t="str">
        <f t="shared" si="69"/>
        <v>ISO-8859-9IBM-920 ISO_8859-9 8859_9 ISO_8859-9:1989 IBM920 LATIN5 L5 ISO8859_9 CP920 920 ISO-IR-148 ISO8859-9 CSISOLATIN5LATIN ALPHABET NO. 5</v>
      </c>
      <c r="G68" t="str">
        <f t="shared" ref="G68:I68" si="72">SUBSTITUTE(F68,G$1,"")</f>
        <v>ISO88599IBM920 ISO_88599 8859_9 ISO_88599:1989 IBM920 LATIN5 L5 ISO8859_9 CP920 920 ISOIR148 ISO88599 CSISOLATIN5LATIN ALPHABET NO. 5</v>
      </c>
      <c r="H68" t="str">
        <f t="shared" si="72"/>
        <v>ISO88599IBM920 ISO88599 88599 ISO88599:1989 IBM920 LATIN5 L5 ISO88599 CP920 920 ISOIR148 ISO88599 CSISOLATIN5LATIN ALPHABET NO. 5</v>
      </c>
      <c r="I68" t="str">
        <f t="shared" si="72"/>
        <v>ISO88599IBM920ISO8859988599ISO88599:1989IBM920LATIN5L5ISO88599CP920920ISOIR148ISO88599CSISOLATIN5LATINALPHABETNO.5</v>
      </c>
      <c r="J68" t="str">
        <f t="shared" si="71"/>
        <v>ISO-8859-9</v>
      </c>
      <c r="K68">
        <f>COUNTIF(MS!M:M,Java8!J68)</f>
        <v>1</v>
      </c>
    </row>
    <row r="69" spans="1:11" ht="90" hidden="1" x14ac:dyDescent="0.25">
      <c r="A69" s="3" t="s">
        <v>607</v>
      </c>
      <c r="B69" s="3" t="s">
        <v>607</v>
      </c>
      <c r="C69" s="3" t="s">
        <v>608</v>
      </c>
      <c r="D69" s="3" t="s">
        <v>609</v>
      </c>
      <c r="E69" s="7" t="str">
        <f t="shared" si="68"/>
        <v>JIS_X0201JIS0201 csHalfWidthKatakana X0201 JIS_X0201JIS X 0201</v>
      </c>
      <c r="F69" t="str">
        <f t="shared" si="69"/>
        <v>JIS_X0201JIS0201 CSHALFWIDTHKATAKANA X0201 JIS_X0201JIS X 0201</v>
      </c>
      <c r="G69" t="str">
        <f t="shared" ref="G69:I69" si="73">SUBSTITUTE(F69,G$1,"")</f>
        <v>JIS_X0201JIS0201 CSHALFWIDTHKATAKANA X0201 JIS_X0201JIS X 0201</v>
      </c>
      <c r="H69" t="str">
        <f t="shared" si="73"/>
        <v>JISX0201JIS0201 CSHALFWIDTHKATAKANA X0201 JISX0201JIS X 0201</v>
      </c>
      <c r="I69" t="str">
        <f t="shared" si="73"/>
        <v>JISX0201JIS0201CSHALFWIDTHKATAKANAX0201JISX0201JISX0201</v>
      </c>
      <c r="J69" t="str">
        <f t="shared" si="71"/>
        <v>JIS_X0201</v>
      </c>
      <c r="K69">
        <f>COUNTIF(MS!M:M,Java8!J69)</f>
        <v>0</v>
      </c>
    </row>
    <row r="70" spans="1:11" ht="120" hidden="1" x14ac:dyDescent="0.25">
      <c r="A70" s="3" t="s">
        <v>610</v>
      </c>
      <c r="B70" s="3" t="s">
        <v>610</v>
      </c>
      <c r="C70" s="3" t="s">
        <v>611</v>
      </c>
      <c r="D70" s="3" t="s">
        <v>612</v>
      </c>
      <c r="E70" s="7" t="str">
        <f t="shared" si="68"/>
        <v>JIS_X0212-1990JIS0212 iso-ir-159 x0212 jis_x0212-1990 csISO159JISX02121990JIS X 0212</v>
      </c>
      <c r="F70" t="str">
        <f t="shared" si="69"/>
        <v>JIS_X0212-1990JIS0212 ISO-IR-159 X0212 JIS_X0212-1990 CSISO159JISX02121990JIS X 0212</v>
      </c>
      <c r="G70" t="str">
        <f t="shared" ref="G70:I70" si="74">SUBSTITUTE(F70,G$1,"")</f>
        <v>JIS_X02121990JIS0212 ISOIR159 X0212 JIS_X02121990 CSISO159JISX02121990JIS X 0212</v>
      </c>
      <c r="H70" t="str">
        <f t="shared" si="74"/>
        <v>JISX02121990JIS0212 ISOIR159 X0212 JISX02121990 CSISO159JISX02121990JIS X 0212</v>
      </c>
      <c r="I70" t="str">
        <f t="shared" si="74"/>
        <v>JISX02121990JIS0212ISOIR159X0212JISX02121990CSISO159JISX02121990JISX0212</v>
      </c>
      <c r="J70" t="str">
        <f t="shared" si="71"/>
        <v>JIS_X0212-1990</v>
      </c>
      <c r="K70">
        <f>COUNTIF(MS!M:M,Java8!J70)</f>
        <v>0</v>
      </c>
    </row>
    <row r="71" spans="1:11" ht="60" hidden="1" x14ac:dyDescent="0.25">
      <c r="A71" s="3" t="s">
        <v>367</v>
      </c>
      <c r="B71" s="3" t="s">
        <v>368</v>
      </c>
      <c r="C71" s="3" t="s">
        <v>369</v>
      </c>
      <c r="D71" s="3" t="s">
        <v>370</v>
      </c>
      <c r="E71" s="7" t="str">
        <f t="shared" si="68"/>
        <v>KOI8-Rkoi8_r koi8 cskoi8rKOI8-R, Russian</v>
      </c>
      <c r="F71" t="str">
        <f t="shared" si="69"/>
        <v>KOI8-RKOI8_R KOI8 CSKOI8RKOI8-R, RUSSIAN</v>
      </c>
      <c r="G71" t="str">
        <f t="shared" ref="G71:I71" si="75">SUBSTITUTE(F71,G$1,"")</f>
        <v>KOI8RKOI8_R KOI8 CSKOI8RKOI8R, RUSSIAN</v>
      </c>
      <c r="H71" t="str">
        <f t="shared" si="75"/>
        <v>KOI8RKOI8R KOI8 CSKOI8RKOI8R, RUSSIAN</v>
      </c>
      <c r="I71" t="str">
        <f t="shared" si="75"/>
        <v>KOI8RKOI8RKOI8CSKOI8RKOI8R,RUSSIAN</v>
      </c>
      <c r="J71" t="str">
        <f t="shared" si="71"/>
        <v>KOI8-R</v>
      </c>
      <c r="K71">
        <f>COUNTIF(MS!M:M,Java8!J71)</f>
        <v>1</v>
      </c>
    </row>
    <row r="72" spans="1:11" ht="45" hidden="1" x14ac:dyDescent="0.25">
      <c r="A72" s="3" t="s">
        <v>371</v>
      </c>
      <c r="B72" s="3" t="s">
        <v>372</v>
      </c>
      <c r="C72" s="3" t="s">
        <v>373</v>
      </c>
      <c r="D72" s="3" t="s">
        <v>374</v>
      </c>
      <c r="E72" s="7" t="str">
        <f t="shared" si="68"/>
        <v>KOI8-Ukoi8_uKOI8-U, Ukrainian</v>
      </c>
      <c r="F72" t="str">
        <f t="shared" si="69"/>
        <v>KOI8-UKOI8_UKOI8-U, UKRAINIAN</v>
      </c>
      <c r="G72" t="str">
        <f t="shared" ref="G72:I72" si="76">SUBSTITUTE(F72,G$1,"")</f>
        <v>KOI8UKOI8_UKOI8U, UKRAINIAN</v>
      </c>
      <c r="H72" t="str">
        <f t="shared" si="76"/>
        <v>KOI8UKOI8UKOI8U, UKRAINIAN</v>
      </c>
      <c r="I72" t="str">
        <f t="shared" si="76"/>
        <v>KOI8UKOI8UKOI8U,UKRAINIAN</v>
      </c>
      <c r="J72" t="str">
        <f t="shared" si="71"/>
        <v>KOI8-U</v>
      </c>
      <c r="K72">
        <f>COUNTIF(MS!M:M,Java8!J72)</f>
        <v>1</v>
      </c>
    </row>
    <row r="73" spans="1:11" ht="165" hidden="1" x14ac:dyDescent="0.25">
      <c r="A73" s="4" t="s">
        <v>432</v>
      </c>
      <c r="B73" s="3" t="s">
        <v>433</v>
      </c>
      <c r="C73" s="4" t="s">
        <v>432</v>
      </c>
      <c r="D73" s="3" t="s">
        <v>434</v>
      </c>
      <c r="E73" s="7" t="str">
        <f t="shared" si="68"/>
        <v>Not availableNot availableSixteen-bit Unicode (or UCS) Transformation Format, big-endian byte order, with byte-order mark</v>
      </c>
      <c r="F73" t="str">
        <f t="shared" si="69"/>
        <v>NOT AVAILABLENOT AVAILABLESIXTEEN-BIT UNICODE (OR UCS) TRANSFORMATION FORMAT, BIG-ENDIAN BYTE ORDER, WITH BYTE-ORDER MARK</v>
      </c>
      <c r="G73" t="str">
        <f t="shared" ref="G73:I73" si="77">SUBSTITUTE(F73,G$1,"")</f>
        <v>NOT AVAILABLENOT AVAILABLESIXTEENBIT UNICODE (OR UCS) TRANSFORMATION FORMAT, BIGENDIAN BYTE ORDER, WITH BYTEORDER MARK</v>
      </c>
      <c r="H73" t="str">
        <f t="shared" si="77"/>
        <v>NOT AVAILABLENOT AVAILABLESIXTEENBIT UNICODE (OR UCS) TRANSFORMATION FORMAT, BIGENDIAN BYTE ORDER, WITH BYTEORDER MARK</v>
      </c>
      <c r="I73" t="str">
        <f t="shared" si="77"/>
        <v>NOTAVAILABLENOTAVAILABLESIXTEENBITUNICODE(ORUCS)TRANSFORMATIONFORMAT,BIGENDIANBYTEORDER,WITHBYTEORDERMARK</v>
      </c>
      <c r="J73" t="str">
        <f t="shared" si="71"/>
        <v>Not available</v>
      </c>
      <c r="K73">
        <f>COUNTIF(MS!M:M,Java8!J73)</f>
        <v>0</v>
      </c>
    </row>
    <row r="74" spans="1:11" ht="90" hidden="1" x14ac:dyDescent="0.25">
      <c r="A74" s="3" t="s">
        <v>613</v>
      </c>
      <c r="B74" s="3" t="s">
        <v>614</v>
      </c>
      <c r="C74" s="3" t="s">
        <v>615</v>
      </c>
      <c r="D74" s="3" t="s">
        <v>616</v>
      </c>
      <c r="E74" s="7" t="str">
        <f t="shared" si="68"/>
        <v>Shift_JISshift_jis x-sjis sjis shift-jis ms_kanji csShiftJISShift-JIS, Japanese</v>
      </c>
      <c r="F74" t="str">
        <f t="shared" si="69"/>
        <v>SHIFT_JISSHIFT_JIS X-SJIS SJIS SHIFT-JIS MS_KANJI CSSHIFTJISSHIFT-JIS, JAPANESE</v>
      </c>
      <c r="G74" t="str">
        <f t="shared" ref="G74:I74" si="78">SUBSTITUTE(F74,G$1,"")</f>
        <v>SHIFT_JISSHIFT_JIS XSJIS SJIS SHIFTJIS MS_KANJI CSSHIFTJISSHIFTJIS, JAPANESE</v>
      </c>
      <c r="H74" t="str">
        <f t="shared" si="78"/>
        <v>SHIFTJISSHIFTJIS XSJIS SJIS SHIFTJIS MSKANJI CSSHIFTJISSHIFTJIS, JAPANESE</v>
      </c>
      <c r="I74" t="str">
        <f t="shared" si="78"/>
        <v>SHIFTJISSHIFTJISXSJISSJISSHIFTJISMSKANJICSSHIFTJISSHIFTJIS,JAPANESE</v>
      </c>
      <c r="J74" t="str">
        <f t="shared" si="71"/>
        <v>Shift_JIS</v>
      </c>
      <c r="K74">
        <f>COUNTIF(MS!M:M,Java8!J74)</f>
        <v>1</v>
      </c>
    </row>
    <row r="75" spans="1:11" ht="45" hidden="1" x14ac:dyDescent="0.25">
      <c r="A75" s="3" t="s">
        <v>617</v>
      </c>
      <c r="B75" s="3" t="s">
        <v>618</v>
      </c>
      <c r="C75" s="3" t="s">
        <v>619</v>
      </c>
      <c r="D75" s="3" t="s">
        <v>620</v>
      </c>
      <c r="E75" s="7" t="str">
        <f t="shared" si="68"/>
        <v>TIS-620tis620 tis620.2533TIS620, Thai</v>
      </c>
      <c r="F75" t="str">
        <f t="shared" si="69"/>
        <v>TIS-620TIS620 TIS620.2533TIS620, THAI</v>
      </c>
      <c r="G75" t="str">
        <f t="shared" ref="G75:I75" si="79">SUBSTITUTE(F75,G$1,"")</f>
        <v>TIS620TIS620 TIS620.2533TIS620, THAI</v>
      </c>
      <c r="H75" t="str">
        <f t="shared" si="79"/>
        <v>TIS620TIS620 TIS620.2533TIS620, THAI</v>
      </c>
      <c r="I75" t="str">
        <f t="shared" si="79"/>
        <v>TIS620TIS620TIS620.2533TIS620,THAI</v>
      </c>
      <c r="J75" t="str">
        <f t="shared" si="71"/>
        <v>TIS-620</v>
      </c>
      <c r="K75">
        <f>COUNTIF(MS!M:M,Java8!J75)</f>
        <v>0</v>
      </c>
    </row>
    <row r="76" spans="1:11" ht="255" hidden="1" x14ac:dyDescent="0.25">
      <c r="A76" s="3" t="s">
        <v>375</v>
      </c>
      <c r="B76" s="3" t="s">
        <v>376</v>
      </c>
      <c r="C76" s="3" t="s">
        <v>377</v>
      </c>
      <c r="D76" s="3" t="s">
        <v>378</v>
      </c>
      <c r="E76" s="7" t="str">
        <f t="shared" si="68"/>
        <v>US-ASCIIANSI_X3.4-1968 cp367 csASCII iso-ir-6 ASCII iso_646.irv:1983 ANSI_X3.4-1986 ascii7 default ISO_646.irv:1991 ISO646-US IBM367 646 usAmerican Standard Code for Information Interchange</v>
      </c>
      <c r="F76" t="str">
        <f t="shared" si="69"/>
        <v>US-ASCIIANSI_X3.4-1968 CP367 CSASCII ISO-IR-6 ASCII ISO_646.IRV:1983 ANSI_X3.4-1986 ASCII7 DEFAULT ISO_646.IRV:1991 ISO646-US IBM367 646 USAMERICAN STANDARD CODE FOR INFORMATION INTERCHANGE</v>
      </c>
      <c r="G76" t="str">
        <f t="shared" ref="G76:I76" si="80">SUBSTITUTE(F76,G$1,"")</f>
        <v>USASCIIANSI_X3.41968 CP367 CSASCII ISOIR6 ASCII ISO_646.IRV:1983 ANSI_X3.41986 ASCII7 DEFAULT ISO_646.IRV:1991 ISO646US IBM367 646 USAMERICAN STANDARD CODE FOR INFORMATION INTERCHANGE</v>
      </c>
      <c r="H76" t="str">
        <f t="shared" si="80"/>
        <v>USASCIIANSIX3.41968 CP367 CSASCII ISOIR6 ASCII ISO646.IRV:1983 ANSIX3.41986 ASCII7 DEFAULT ISO646.IRV:1991 ISO646US IBM367 646 USAMERICAN STANDARD CODE FOR INFORMATION INTERCHANGE</v>
      </c>
      <c r="I76" t="str">
        <f t="shared" si="80"/>
        <v>USASCIIANSIX3.41968CP367CSASCIIISOIR6ASCIIISO646.IRV:1983ANSIX3.41986ASCII7DEFAULTISO646.IRV:1991ISO646USIBM367646USAMERICANSTANDARDCODEFORINFORMATIONINTERCHANGE</v>
      </c>
      <c r="J76" t="str">
        <f t="shared" si="71"/>
        <v>US-ASCII</v>
      </c>
      <c r="K76">
        <f>COUNTIF(MS!M:M,Java8!J76)</f>
        <v>1</v>
      </c>
    </row>
    <row r="77" spans="1:11" ht="195" x14ac:dyDescent="0.25">
      <c r="A77" s="3" t="s">
        <v>383</v>
      </c>
      <c r="B77" s="3" t="s">
        <v>383</v>
      </c>
      <c r="C77" s="3" t="s">
        <v>384</v>
      </c>
      <c r="D77" s="3" t="s">
        <v>385</v>
      </c>
      <c r="E77" s="7" t="str">
        <f t="shared" si="68"/>
        <v>UTF-16UTF_16 unicode utf16 UnicodeBigSixteen-bit Unicode (or UCS) Transformation Format, byte order identified by an optional byte-order mark</v>
      </c>
      <c r="F77" t="str">
        <f t="shared" si="69"/>
        <v>UTF-16UTF_16 UNICODE UTF16 UNICODEBIGSIXTEEN-BIT UNICODE (OR UCS) TRANSFORMATION FORMAT, BYTE ORDER IDENTIFIED BY AN OPTIONAL BYTE-ORDER MARK</v>
      </c>
      <c r="G77" t="str">
        <f t="shared" ref="G77:I77" si="81">SUBSTITUTE(F77,G$1,"")</f>
        <v>UTF16UTF_16 UNICODE UTF16 UNICODEBIGSIXTEENBIT UNICODE (OR UCS) TRANSFORMATION FORMAT, BYTE ORDER IDENTIFIED BY AN OPTIONAL BYTEORDER MARK</v>
      </c>
      <c r="H77" t="str">
        <f t="shared" si="81"/>
        <v>UTF16UTF16 UNICODE UTF16 UNICODEBIGSIXTEENBIT UNICODE (OR UCS) TRANSFORMATION FORMAT, BYTE ORDER IDENTIFIED BY AN OPTIONAL BYTEORDER MARK</v>
      </c>
      <c r="I77" t="str">
        <f t="shared" si="81"/>
        <v>UTF16UTF16UNICODEUTF16UNICODEBIGSIXTEENBITUNICODE(ORUCS)TRANSFORMATIONFORMAT,BYTEORDERIDENTIFIEDBYANOPTIONALBYTEORDERMARK</v>
      </c>
      <c r="J77" t="str">
        <f t="shared" si="71"/>
        <v>UTF-16</v>
      </c>
      <c r="K77">
        <f>COUNTIF(MS!M:M,Java8!J77)</f>
        <v>2</v>
      </c>
    </row>
    <row r="78" spans="1:11" ht="180" x14ac:dyDescent="0.25">
      <c r="A78" s="3" t="s">
        <v>386</v>
      </c>
      <c r="B78" s="3" t="s">
        <v>387</v>
      </c>
      <c r="C78" s="3" t="s">
        <v>388</v>
      </c>
      <c r="D78" s="3" t="s">
        <v>389</v>
      </c>
      <c r="E78" s="7" t="str">
        <f t="shared" si="68"/>
        <v>UTF-16BEX-UTF-16BE UTF_16BE ISO-10646-UCS-2 UnicodeBigUnmarkedSixteen-bit Unicode (or UCS) Transformation Format, big-endian byte order</v>
      </c>
      <c r="F78" t="str">
        <f t="shared" si="69"/>
        <v>UTF-16BEX-UTF-16BE UTF_16BE ISO-10646-UCS-2 UNICODEBIGUNMARKEDSIXTEEN-BIT UNICODE (OR UCS) TRANSFORMATION FORMAT, BIG-ENDIAN BYTE ORDER</v>
      </c>
      <c r="G78" t="str">
        <f t="shared" ref="G78:I78" si="82">SUBSTITUTE(F78,G$1,"")</f>
        <v>UTF16BEXUTF16BE UTF_16BE ISO10646UCS2 UNICODEBIGUNMARKEDSIXTEENBIT UNICODE (OR UCS) TRANSFORMATION FORMAT, BIGENDIAN BYTE ORDER</v>
      </c>
      <c r="H78" t="str">
        <f t="shared" si="82"/>
        <v>UTF16BEXUTF16BE UTF16BE ISO10646UCS2 UNICODEBIGUNMARKEDSIXTEENBIT UNICODE (OR UCS) TRANSFORMATION FORMAT, BIGENDIAN BYTE ORDER</v>
      </c>
      <c r="I78" t="str">
        <f t="shared" si="82"/>
        <v>UTF16BEXUTF16BEUTF16BEISO10646UCS2UNICODEBIGUNMARKEDSIXTEENBITUNICODE(ORUCS)TRANSFORMATIONFORMAT,BIGENDIANBYTEORDER</v>
      </c>
      <c r="J78" t="str">
        <f t="shared" si="71"/>
        <v>UTF-16BE</v>
      </c>
      <c r="K78">
        <f>COUNTIF(MS!M:M,Java8!J78)</f>
        <v>0</v>
      </c>
    </row>
    <row r="79" spans="1:11" ht="180" x14ac:dyDescent="0.25">
      <c r="A79" s="3" t="s">
        <v>390</v>
      </c>
      <c r="B79" s="3" t="s">
        <v>391</v>
      </c>
      <c r="C79" s="3" t="s">
        <v>392</v>
      </c>
      <c r="D79" s="3" t="s">
        <v>393</v>
      </c>
      <c r="E79" s="7" t="str">
        <f t="shared" si="68"/>
        <v>UTF-16LEUnicodeLittleUnmarked UTF_16LE X-UTF-16LESixteen-bit Unicode (or UCS) Transformation Format, little-endian byte order</v>
      </c>
      <c r="F79" t="str">
        <f t="shared" si="69"/>
        <v>UTF-16LEUNICODELITTLEUNMARKED UTF_16LE X-UTF-16LESIXTEEN-BIT UNICODE (OR UCS) TRANSFORMATION FORMAT, LITTLE-ENDIAN BYTE ORDER</v>
      </c>
      <c r="G79" t="str">
        <f t="shared" ref="G79:I79" si="83">SUBSTITUTE(F79,G$1,"")</f>
        <v>UTF16LEUNICODELITTLEUNMARKED UTF_16LE XUTF16LESIXTEENBIT UNICODE (OR UCS) TRANSFORMATION FORMAT, LITTLEENDIAN BYTE ORDER</v>
      </c>
      <c r="H79" t="str">
        <f t="shared" si="83"/>
        <v>UTF16LEUNICODELITTLEUNMARKED UTF16LE XUTF16LESIXTEENBIT UNICODE (OR UCS) TRANSFORMATION FORMAT, LITTLEENDIAN BYTE ORDER</v>
      </c>
      <c r="I79" t="str">
        <f t="shared" si="83"/>
        <v>UTF16LEUNICODELITTLEUNMARKEDUTF16LEXUTF16LESIXTEENBITUNICODE(ORUCS)TRANSFORMATIONFORMAT,LITTLEENDIANBYTEORDER</v>
      </c>
      <c r="J79" t="str">
        <f t="shared" si="71"/>
        <v>UTF-16LE</v>
      </c>
      <c r="K79">
        <f>COUNTIF(MS!M:M,Java8!J79)</f>
        <v>0</v>
      </c>
    </row>
    <row r="80" spans="1:11" ht="180" x14ac:dyDescent="0.25">
      <c r="A80" s="3" t="s">
        <v>394</v>
      </c>
      <c r="B80" s="3" t="s">
        <v>395</v>
      </c>
      <c r="C80" s="3" t="s">
        <v>396</v>
      </c>
      <c r="D80" s="3" t="s">
        <v>397</v>
      </c>
      <c r="E80" s="7" t="str">
        <f t="shared" si="68"/>
        <v>UTF-32UTF_32 UTF3232-bit Unicode (or UCS) Transformation Format, byte order identified by an optional byte-order mark</v>
      </c>
      <c r="F80" t="str">
        <f t="shared" si="69"/>
        <v>UTF-32UTF_32 UTF3232-BIT UNICODE (OR UCS) TRANSFORMATION FORMAT, BYTE ORDER IDENTIFIED BY AN OPTIONAL BYTE-ORDER MARK</v>
      </c>
      <c r="G80" t="str">
        <f t="shared" ref="G80:I80" si="84">SUBSTITUTE(F80,G$1,"")</f>
        <v>UTF32UTF_32 UTF3232BIT UNICODE (OR UCS) TRANSFORMATION FORMAT, BYTE ORDER IDENTIFIED BY AN OPTIONAL BYTEORDER MARK</v>
      </c>
      <c r="H80" t="str">
        <f t="shared" si="84"/>
        <v>UTF32UTF32 UTF3232BIT UNICODE (OR UCS) TRANSFORMATION FORMAT, BYTE ORDER IDENTIFIED BY AN OPTIONAL BYTEORDER MARK</v>
      </c>
      <c r="I80" t="str">
        <f t="shared" si="84"/>
        <v>UTF32UTF32UTF3232BITUNICODE(ORUCS)TRANSFORMATIONFORMAT,BYTEORDERIDENTIFIEDBYANOPTIONALBYTEORDERMARK</v>
      </c>
      <c r="J80" t="str">
        <f t="shared" si="71"/>
        <v>UTF-32</v>
      </c>
      <c r="K80">
        <f>COUNTIF(MS!M:M,Java8!J80)</f>
        <v>1</v>
      </c>
    </row>
    <row r="81" spans="1:11" ht="135" x14ac:dyDescent="0.25">
      <c r="A81" s="3" t="s">
        <v>398</v>
      </c>
      <c r="B81" s="3" t="s">
        <v>399</v>
      </c>
      <c r="C81" s="3" t="s">
        <v>400</v>
      </c>
      <c r="D81" s="3" t="s">
        <v>401</v>
      </c>
      <c r="E81" s="7" t="str">
        <f t="shared" si="68"/>
        <v>UTF-32BEX-UTF-32BE UTF_32BE32-bit Unicode (or UCS) Transformation Format, big-endian byte order</v>
      </c>
      <c r="F81" t="str">
        <f t="shared" si="69"/>
        <v>UTF-32BEX-UTF-32BE UTF_32BE32-BIT UNICODE (OR UCS) TRANSFORMATION FORMAT, BIG-ENDIAN BYTE ORDER</v>
      </c>
      <c r="G81" t="str">
        <f t="shared" ref="G81:I81" si="85">SUBSTITUTE(F81,G$1,"")</f>
        <v>UTF32BEXUTF32BE UTF_32BE32BIT UNICODE (OR UCS) TRANSFORMATION FORMAT, BIGENDIAN BYTE ORDER</v>
      </c>
      <c r="H81" t="str">
        <f t="shared" si="85"/>
        <v>UTF32BEXUTF32BE UTF32BE32BIT UNICODE (OR UCS) TRANSFORMATION FORMAT, BIGENDIAN BYTE ORDER</v>
      </c>
      <c r="I81" t="str">
        <f t="shared" si="85"/>
        <v>UTF32BEXUTF32BEUTF32BE32BITUNICODE(ORUCS)TRANSFORMATIONFORMAT,BIGENDIANBYTEORDER</v>
      </c>
      <c r="J81" t="str">
        <f t="shared" si="71"/>
        <v>UTF-32BE</v>
      </c>
      <c r="K81">
        <f>COUNTIF(MS!M:M,Java8!J81)</f>
        <v>1</v>
      </c>
    </row>
    <row r="82" spans="1:11" ht="135" x14ac:dyDescent="0.25">
      <c r="A82" s="3" t="s">
        <v>402</v>
      </c>
      <c r="B82" s="3" t="s">
        <v>403</v>
      </c>
      <c r="C82" s="3" t="s">
        <v>404</v>
      </c>
      <c r="D82" s="3" t="s">
        <v>405</v>
      </c>
      <c r="E82" s="7" t="str">
        <f t="shared" si="68"/>
        <v>UTF-32LEX-UTF-32LE UTF_32LE32-bit Unicode (or UCS) Transformation Format, little-endian byte order</v>
      </c>
      <c r="F82" t="str">
        <f t="shared" si="69"/>
        <v>UTF-32LEX-UTF-32LE UTF_32LE32-BIT UNICODE (OR UCS) TRANSFORMATION FORMAT, LITTLE-ENDIAN BYTE ORDER</v>
      </c>
      <c r="G82" t="str">
        <f t="shared" ref="G82:I82" si="86">SUBSTITUTE(F82,G$1,"")</f>
        <v>UTF32LEXUTF32LE UTF_32LE32BIT UNICODE (OR UCS) TRANSFORMATION FORMAT, LITTLEENDIAN BYTE ORDER</v>
      </c>
      <c r="H82" t="str">
        <f t="shared" si="86"/>
        <v>UTF32LEXUTF32LE UTF32LE32BIT UNICODE (OR UCS) TRANSFORMATION FORMAT, LITTLEENDIAN BYTE ORDER</v>
      </c>
      <c r="I82" t="str">
        <f t="shared" si="86"/>
        <v>UTF32LEXUTF32LEUTF32LE32BITUNICODE(ORUCS)TRANSFORMATIONFORMAT,LITTLEENDIANBYTEORDER</v>
      </c>
      <c r="J82" t="str">
        <f t="shared" si="71"/>
        <v>UTF-32LE</v>
      </c>
      <c r="K82">
        <f>COUNTIF(MS!M:M,Java8!J82)</f>
        <v>0</v>
      </c>
    </row>
    <row r="83" spans="1:11" ht="105" x14ac:dyDescent="0.25">
      <c r="A83" s="3" t="s">
        <v>379</v>
      </c>
      <c r="B83" s="3" t="s">
        <v>380</v>
      </c>
      <c r="C83" s="3" t="s">
        <v>381</v>
      </c>
      <c r="D83" s="3" t="s">
        <v>382</v>
      </c>
      <c r="E83" s="7" t="str">
        <f t="shared" si="68"/>
        <v>UTF-8unicode-1-1-utf-8 UTF8Eight-bit Unicode (or UCS) Transformation Format</v>
      </c>
      <c r="F83" t="str">
        <f t="shared" si="69"/>
        <v>UTF-8UNICODE-1-1-UTF-8 UTF8EIGHT-BIT UNICODE (OR UCS) TRANSFORMATION FORMAT</v>
      </c>
      <c r="G83" t="str">
        <f t="shared" ref="G83:I83" si="87">SUBSTITUTE(F83,G$1,"")</f>
        <v>UTF8UNICODE11UTF8 UTF8EIGHTBIT UNICODE (OR UCS) TRANSFORMATION FORMAT</v>
      </c>
      <c r="H83" t="str">
        <f t="shared" si="87"/>
        <v>UTF8UNICODE11UTF8 UTF8EIGHTBIT UNICODE (OR UCS) TRANSFORMATION FORMAT</v>
      </c>
      <c r="I83" t="str">
        <f t="shared" si="87"/>
        <v>UTF8UNICODE11UTF8UTF8EIGHTBITUNICODE(ORUCS)TRANSFORMATIONFORMAT</v>
      </c>
      <c r="J83" t="str">
        <f t="shared" si="71"/>
        <v>UTF-8</v>
      </c>
      <c r="K83">
        <f>COUNTIF(MS!M:M,Java8!J83)</f>
        <v>1</v>
      </c>
    </row>
    <row r="84" spans="1:11" ht="75" hidden="1" x14ac:dyDescent="0.25">
      <c r="A84" s="3" t="s">
        <v>86</v>
      </c>
      <c r="B84" s="3" t="s">
        <v>414</v>
      </c>
      <c r="C84" s="3" t="s">
        <v>415</v>
      </c>
      <c r="D84" s="3" t="s">
        <v>416</v>
      </c>
      <c r="E84" s="7" t="str">
        <f t="shared" si="68"/>
        <v>windows-1250cp1250 cp5346Windows Eastern European</v>
      </c>
      <c r="F84" t="str">
        <f t="shared" si="69"/>
        <v>WINDOWS-1250CP1250 CP5346WINDOWS EASTERN EUROPEAN</v>
      </c>
      <c r="G84" t="str">
        <f t="shared" ref="G84:I84" si="88">SUBSTITUTE(F84,G$1,"")</f>
        <v>WINDOWS1250CP1250 CP5346WINDOWS EASTERN EUROPEAN</v>
      </c>
      <c r="H84" t="str">
        <f t="shared" si="88"/>
        <v>WINDOWS1250CP1250 CP5346WINDOWS EASTERN EUROPEAN</v>
      </c>
      <c r="I84" t="str">
        <f t="shared" si="88"/>
        <v>WINDOWS1250CP1250CP5346WINDOWSEASTERNEUROPEAN</v>
      </c>
      <c r="J84" t="str">
        <f t="shared" si="71"/>
        <v>windows-1250</v>
      </c>
      <c r="K84">
        <f>COUNTIF(MS!M:M,Java8!J84)</f>
        <v>1</v>
      </c>
    </row>
    <row r="85" spans="1:11" ht="75" hidden="1" x14ac:dyDescent="0.25">
      <c r="A85" s="3" t="s">
        <v>88</v>
      </c>
      <c r="B85" s="3" t="s">
        <v>417</v>
      </c>
      <c r="C85" s="3" t="s">
        <v>418</v>
      </c>
      <c r="D85" s="3" t="s">
        <v>419</v>
      </c>
      <c r="E85" s="7" t="str">
        <f t="shared" si="68"/>
        <v>windows-1251cp5347 ansi-1251 cp1251Windows Cyrillic</v>
      </c>
      <c r="F85" t="str">
        <f t="shared" si="69"/>
        <v>WINDOWS-1251CP5347 ANSI-1251 CP1251WINDOWS CYRILLIC</v>
      </c>
      <c r="G85" t="str">
        <f t="shared" ref="G85:I85" si="89">SUBSTITUTE(F85,G$1,"")</f>
        <v>WINDOWS1251CP5347 ANSI1251 CP1251WINDOWS CYRILLIC</v>
      </c>
      <c r="H85" t="str">
        <f t="shared" si="89"/>
        <v>WINDOWS1251CP5347 ANSI1251 CP1251WINDOWS CYRILLIC</v>
      </c>
      <c r="I85" t="str">
        <f t="shared" si="89"/>
        <v>WINDOWS1251CP5347ANSI1251CP1251WINDOWSCYRILLIC</v>
      </c>
      <c r="J85" t="str">
        <f t="shared" si="71"/>
        <v>windows-1251</v>
      </c>
      <c r="K85">
        <f>COUNTIF(MS!M:M,Java8!J85)</f>
        <v>1</v>
      </c>
    </row>
    <row r="86" spans="1:11" ht="60" hidden="1" x14ac:dyDescent="0.25">
      <c r="A86" s="3" t="s">
        <v>90</v>
      </c>
      <c r="B86" s="3" t="s">
        <v>420</v>
      </c>
      <c r="C86" s="3" t="s">
        <v>421</v>
      </c>
      <c r="D86" s="3" t="s">
        <v>422</v>
      </c>
      <c r="E86" s="7" t="str">
        <f t="shared" si="68"/>
        <v>windows-1252cp5348 cp1252Windows Latin-1</v>
      </c>
      <c r="F86" t="str">
        <f t="shared" si="69"/>
        <v>WINDOWS-1252CP5348 CP1252WINDOWS LATIN-1</v>
      </c>
      <c r="G86" t="str">
        <f t="shared" ref="G86:I86" si="90">SUBSTITUTE(F86,G$1,"")</f>
        <v>WINDOWS1252CP5348 CP1252WINDOWS LATIN1</v>
      </c>
      <c r="H86" t="str">
        <f t="shared" si="90"/>
        <v>WINDOWS1252CP5348 CP1252WINDOWS LATIN1</v>
      </c>
      <c r="I86" t="str">
        <f t="shared" si="90"/>
        <v>WINDOWS1252CP5348CP1252WINDOWSLATIN1</v>
      </c>
      <c r="J86" t="str">
        <f t="shared" si="71"/>
        <v>windows-1252</v>
      </c>
      <c r="K86">
        <f>COUNTIF(MS!M:M,Java8!J86)</f>
        <v>1</v>
      </c>
    </row>
    <row r="87" spans="1:11" ht="60" hidden="1" x14ac:dyDescent="0.25">
      <c r="A87" s="3" t="s">
        <v>92</v>
      </c>
      <c r="B87" s="3" t="s">
        <v>423</v>
      </c>
      <c r="C87" s="3" t="s">
        <v>424</v>
      </c>
      <c r="D87" s="3" t="s">
        <v>425</v>
      </c>
      <c r="E87" s="7" t="str">
        <f t="shared" si="68"/>
        <v>windows-1253cp1253 cp5349Windows Greek</v>
      </c>
      <c r="F87" t="str">
        <f t="shared" si="69"/>
        <v>WINDOWS-1253CP1253 CP5349WINDOWS GREEK</v>
      </c>
      <c r="G87" t="str">
        <f t="shared" ref="G87:I87" si="91">SUBSTITUTE(F87,G$1,"")</f>
        <v>WINDOWS1253CP1253 CP5349WINDOWS GREEK</v>
      </c>
      <c r="H87" t="str">
        <f t="shared" si="91"/>
        <v>WINDOWS1253CP1253 CP5349WINDOWS GREEK</v>
      </c>
      <c r="I87" t="str">
        <f t="shared" si="91"/>
        <v>WINDOWS1253CP1253CP5349WINDOWSGREEK</v>
      </c>
      <c r="J87" t="str">
        <f t="shared" si="71"/>
        <v>windows-1253</v>
      </c>
      <c r="K87">
        <f>COUNTIF(MS!M:M,Java8!J87)</f>
        <v>1</v>
      </c>
    </row>
    <row r="88" spans="1:11" ht="60" hidden="1" x14ac:dyDescent="0.25">
      <c r="A88" s="3" t="s">
        <v>94</v>
      </c>
      <c r="B88" s="3" t="s">
        <v>426</v>
      </c>
      <c r="C88" s="3" t="s">
        <v>427</v>
      </c>
      <c r="D88" s="3" t="s">
        <v>428</v>
      </c>
      <c r="E88" s="7" t="str">
        <f t="shared" si="68"/>
        <v>windows-1254cp1254 cp5350Windows Turkish</v>
      </c>
      <c r="F88" t="str">
        <f t="shared" si="69"/>
        <v>WINDOWS-1254CP1254 CP5350WINDOWS TURKISH</v>
      </c>
      <c r="G88" t="str">
        <f t="shared" ref="G88:I88" si="92">SUBSTITUTE(F88,G$1,"")</f>
        <v>WINDOWS1254CP1254 CP5350WINDOWS TURKISH</v>
      </c>
      <c r="H88" t="str">
        <f t="shared" si="92"/>
        <v>WINDOWS1254CP1254 CP5350WINDOWS TURKISH</v>
      </c>
      <c r="I88" t="str">
        <f t="shared" si="92"/>
        <v>WINDOWS1254CP1254CP5350WINDOWSTURKISH</v>
      </c>
      <c r="J88" t="str">
        <f t="shared" si="71"/>
        <v>windows-1254</v>
      </c>
      <c r="K88">
        <f>COUNTIF(MS!M:M,Java8!J88)</f>
        <v>1</v>
      </c>
    </row>
    <row r="89" spans="1:11" ht="60" hidden="1" x14ac:dyDescent="0.25">
      <c r="A89" s="3" t="s">
        <v>96</v>
      </c>
      <c r="B89" s="3" t="s">
        <v>621</v>
      </c>
      <c r="C89" s="3" t="s">
        <v>622</v>
      </c>
      <c r="D89" s="3" t="s">
        <v>623</v>
      </c>
      <c r="E89" s="7" t="str">
        <f t="shared" si="68"/>
        <v>windows-1255cp1255Windows Hebrew</v>
      </c>
      <c r="F89" t="str">
        <f t="shared" si="69"/>
        <v>WINDOWS-1255CP1255WINDOWS HEBREW</v>
      </c>
      <c r="G89" t="str">
        <f t="shared" ref="G89:I89" si="93">SUBSTITUTE(F89,G$1,"")</f>
        <v>WINDOWS1255CP1255WINDOWS HEBREW</v>
      </c>
      <c r="H89" t="str">
        <f t="shared" si="93"/>
        <v>WINDOWS1255CP1255WINDOWS HEBREW</v>
      </c>
      <c r="I89" t="str">
        <f t="shared" si="93"/>
        <v>WINDOWS1255CP1255WINDOWSHEBREW</v>
      </c>
      <c r="J89" t="str">
        <f t="shared" si="71"/>
        <v>windows-1255</v>
      </c>
      <c r="K89">
        <f>COUNTIF(MS!M:M,Java8!J89)</f>
        <v>1</v>
      </c>
    </row>
    <row r="90" spans="1:11" ht="45" hidden="1" x14ac:dyDescent="0.25">
      <c r="A90" s="3" t="s">
        <v>98</v>
      </c>
      <c r="B90" s="3" t="s">
        <v>624</v>
      </c>
      <c r="C90" s="3" t="s">
        <v>625</v>
      </c>
      <c r="D90" s="3" t="s">
        <v>626</v>
      </c>
      <c r="E90" s="7" t="str">
        <f t="shared" si="68"/>
        <v>windows-1256cp1256Windows Arabic</v>
      </c>
      <c r="F90" t="str">
        <f t="shared" si="69"/>
        <v>WINDOWS-1256CP1256WINDOWS ARABIC</v>
      </c>
      <c r="G90" t="str">
        <f t="shared" ref="G90:I90" si="94">SUBSTITUTE(F90,G$1,"")</f>
        <v>WINDOWS1256CP1256WINDOWS ARABIC</v>
      </c>
      <c r="H90" t="str">
        <f t="shared" si="94"/>
        <v>WINDOWS1256CP1256WINDOWS ARABIC</v>
      </c>
      <c r="I90" t="str">
        <f t="shared" si="94"/>
        <v>WINDOWS1256CP1256WINDOWSARABIC</v>
      </c>
      <c r="J90" t="str">
        <f t="shared" si="71"/>
        <v>windows-1256</v>
      </c>
      <c r="K90">
        <f>COUNTIF(MS!M:M,Java8!J90)</f>
        <v>1</v>
      </c>
    </row>
    <row r="91" spans="1:11" ht="60" hidden="1" x14ac:dyDescent="0.25">
      <c r="A91" s="3" t="s">
        <v>100</v>
      </c>
      <c r="B91" s="3" t="s">
        <v>429</v>
      </c>
      <c r="C91" s="3" t="s">
        <v>430</v>
      </c>
      <c r="D91" s="3" t="s">
        <v>431</v>
      </c>
      <c r="E91" s="7" t="str">
        <f t="shared" si="68"/>
        <v>windows-1257cp1257 cp5353Windows Baltic</v>
      </c>
      <c r="F91" t="str">
        <f t="shared" si="69"/>
        <v>WINDOWS-1257CP1257 CP5353WINDOWS BALTIC</v>
      </c>
      <c r="G91" t="str">
        <f t="shared" ref="G91:I91" si="95">SUBSTITUTE(F91,G$1,"")</f>
        <v>WINDOWS1257CP1257 CP5353WINDOWS BALTIC</v>
      </c>
      <c r="H91" t="str">
        <f t="shared" si="95"/>
        <v>WINDOWS1257CP1257 CP5353WINDOWS BALTIC</v>
      </c>
      <c r="I91" t="str">
        <f t="shared" si="95"/>
        <v>WINDOWS1257CP1257CP5353WINDOWSBALTIC</v>
      </c>
      <c r="J91" t="str">
        <f t="shared" si="71"/>
        <v>windows-1257</v>
      </c>
      <c r="K91">
        <f>COUNTIF(MS!M:M,Java8!J91)</f>
        <v>1</v>
      </c>
    </row>
    <row r="92" spans="1:11" ht="60" hidden="1" x14ac:dyDescent="0.25">
      <c r="A92" s="3" t="s">
        <v>102</v>
      </c>
      <c r="B92" s="3" t="s">
        <v>627</v>
      </c>
      <c r="C92" s="3" t="s">
        <v>628</v>
      </c>
      <c r="D92" s="3" t="s">
        <v>629</v>
      </c>
      <c r="E92" s="7" t="str">
        <f t="shared" si="68"/>
        <v>windows-1258cp1258Windows Vietnamese</v>
      </c>
      <c r="F92" t="str">
        <f t="shared" si="69"/>
        <v>WINDOWS-1258CP1258WINDOWS VIETNAMESE</v>
      </c>
      <c r="G92" t="str">
        <f t="shared" ref="G92:I92" si="96">SUBSTITUTE(F92,G$1,"")</f>
        <v>WINDOWS1258CP1258WINDOWS VIETNAMESE</v>
      </c>
      <c r="H92" t="str">
        <f t="shared" si="96"/>
        <v>WINDOWS1258CP1258WINDOWS VIETNAMESE</v>
      </c>
      <c r="I92" t="str">
        <f t="shared" si="96"/>
        <v>WINDOWS1258CP1258WINDOWSVIETNAMESE</v>
      </c>
      <c r="J92" t="str">
        <f t="shared" si="71"/>
        <v>windows-1258</v>
      </c>
      <c r="K92">
        <f>COUNTIF(MS!M:M,Java8!J92)</f>
        <v>1</v>
      </c>
    </row>
    <row r="93" spans="1:11" ht="90" hidden="1" x14ac:dyDescent="0.25">
      <c r="A93" s="3" t="s">
        <v>630</v>
      </c>
      <c r="B93" s="3" t="s">
        <v>631</v>
      </c>
      <c r="C93" s="3" t="s">
        <v>632</v>
      </c>
      <c r="D93" s="3" t="s">
        <v>633</v>
      </c>
      <c r="E93" s="7" t="str">
        <f t="shared" si="68"/>
        <v>windows-31jMS932 windows-932 csWindows31JWindows Japanese</v>
      </c>
      <c r="F93" t="str">
        <f t="shared" si="69"/>
        <v>WINDOWS-31JMS932 WINDOWS-932 CSWINDOWS31JWINDOWS JAPANESE</v>
      </c>
      <c r="G93" t="str">
        <f t="shared" ref="G93:I93" si="97">SUBSTITUTE(F93,G$1,"")</f>
        <v>WINDOWS31JMS932 WINDOWS932 CSWINDOWS31JWINDOWS JAPANESE</v>
      </c>
      <c r="H93" t="str">
        <f t="shared" si="97"/>
        <v>WINDOWS31JMS932 WINDOWS932 CSWINDOWS31JWINDOWS JAPANESE</v>
      </c>
      <c r="I93" t="str">
        <f t="shared" si="97"/>
        <v>WINDOWS31JMS932WINDOWS932CSWINDOWS31JWINDOWSJAPANESE</v>
      </c>
      <c r="J93" t="str">
        <f t="shared" si="71"/>
        <v>windows-31j</v>
      </c>
      <c r="K93">
        <f>COUNTIF(MS!M:M,Java8!J93)</f>
        <v>0</v>
      </c>
    </row>
    <row r="94" spans="1:11" ht="180" hidden="1" x14ac:dyDescent="0.25">
      <c r="A94" s="3" t="s">
        <v>634</v>
      </c>
      <c r="B94" s="3" t="s">
        <v>635</v>
      </c>
      <c r="C94" s="3" t="s">
        <v>635</v>
      </c>
      <c r="D94" s="3" t="s">
        <v>636</v>
      </c>
      <c r="E94" s="7" t="str">
        <f t="shared" si="68"/>
        <v>x-Big5-SolarisBig5_SolarisBig5 with seven additional Hanzi ideograph character mappings for the Solaris zh_TW.BIG5 locale</v>
      </c>
      <c r="F94" t="str">
        <f t="shared" si="69"/>
        <v>X-BIG5-SOLARISBIG5_SOLARISBIG5 WITH SEVEN ADDITIONAL HANZI IDEOGRAPH CHARACTER MAPPINGS FOR THE SOLARIS ZH_TW.BIG5 LOCALE</v>
      </c>
      <c r="G94" t="str">
        <f t="shared" ref="G94:I94" si="98">SUBSTITUTE(F94,G$1,"")</f>
        <v>XBIG5SOLARISBIG5_SOLARISBIG5 WITH SEVEN ADDITIONAL HANZI IDEOGRAPH CHARACTER MAPPINGS FOR THE SOLARIS ZH_TW.BIG5 LOCALE</v>
      </c>
      <c r="H94" t="str">
        <f t="shared" si="98"/>
        <v>XBIG5SOLARISBIG5SOLARISBIG5 WITH SEVEN ADDITIONAL HANZI IDEOGRAPH CHARACTER MAPPINGS FOR THE SOLARIS ZHTW.BIG5 LOCALE</v>
      </c>
      <c r="I94" t="str">
        <f t="shared" si="98"/>
        <v>XBIG5SOLARISBIG5SOLARISBIG5WITHSEVENADDITIONALHANZIIDEOGRAPHCHARACTERMAPPINGSFORTHESOLARISZHTW.BIG5LOCALE</v>
      </c>
      <c r="J94" t="str">
        <f t="shared" si="71"/>
        <v>x-Big5-Solaris</v>
      </c>
      <c r="K94">
        <f>COUNTIF(MS!M:M,Java8!J94)</f>
        <v>0</v>
      </c>
    </row>
    <row r="95" spans="1:11" ht="105" hidden="1" x14ac:dyDescent="0.25">
      <c r="A95" s="3" t="s">
        <v>637</v>
      </c>
      <c r="B95" s="3" t="s">
        <v>638</v>
      </c>
      <c r="C95" s="3" t="s">
        <v>639</v>
      </c>
      <c r="D95" s="3" t="s">
        <v>640</v>
      </c>
      <c r="E95" s="7" t="str">
        <f t="shared" si="68"/>
        <v>x-euc-jp-linuxeuc_jp_linux euc-jp-linuxJISX 0201, 0208, EUC encoding Japanese</v>
      </c>
      <c r="F95" t="str">
        <f t="shared" si="69"/>
        <v>X-EUC-JP-LINUXEUC_JP_LINUX EUC-JP-LINUXJISX 0201, 0208, EUC ENCODING JAPANESE</v>
      </c>
      <c r="G95" t="str">
        <f t="shared" ref="G95:I95" si="99">SUBSTITUTE(F95,G$1,"")</f>
        <v>XEUCJPLINUXEUC_JP_LINUX EUCJPLINUXJISX 0201, 0208, EUC ENCODING JAPANESE</v>
      </c>
      <c r="H95" t="str">
        <f t="shared" si="99"/>
        <v>XEUCJPLINUXEUCJPLINUX EUCJPLINUXJISX 0201, 0208, EUC ENCODING JAPANESE</v>
      </c>
      <c r="I95" t="str">
        <f t="shared" si="99"/>
        <v>XEUCJPLINUXEUCJPLINUXEUCJPLINUXJISX0201,0208,EUCENCODINGJAPANESE</v>
      </c>
      <c r="J95" t="str">
        <f t="shared" si="71"/>
        <v>x-euc-jp-linux</v>
      </c>
      <c r="K95">
        <f>COUNTIF(MS!M:M,Java8!J95)</f>
        <v>0</v>
      </c>
    </row>
    <row r="96" spans="1:11" ht="120" hidden="1" x14ac:dyDescent="0.25">
      <c r="A96" s="3" t="s">
        <v>645</v>
      </c>
      <c r="B96" s="3" t="s">
        <v>646</v>
      </c>
      <c r="C96" s="3" t="s">
        <v>647</v>
      </c>
      <c r="D96" s="3" t="s">
        <v>648</v>
      </c>
      <c r="E96" s="7" t="str">
        <f t="shared" si="68"/>
        <v>x-eucJP-OpeneucJP-open EUC_JP_SolarisJISX 0201, 0208, 0212, EUC encoding Japanese</v>
      </c>
      <c r="F96" t="str">
        <f t="shared" si="69"/>
        <v>X-EUCJP-OPENEUCJP-OPEN EUC_JP_SOLARISJISX 0201, 0208, 0212, EUC ENCODING JAPANESE</v>
      </c>
      <c r="G96" t="str">
        <f t="shared" ref="G96:I96" si="100">SUBSTITUTE(F96,G$1,"")</f>
        <v>XEUCJPOPENEUCJPOPEN EUC_JP_SOLARISJISX 0201, 0208, 0212, EUC ENCODING JAPANESE</v>
      </c>
      <c r="H96" t="str">
        <f t="shared" si="100"/>
        <v>XEUCJPOPENEUCJPOPEN EUCJPSOLARISJISX 0201, 0208, 0212, EUC ENCODING JAPANESE</v>
      </c>
      <c r="I96" t="str">
        <f t="shared" si="100"/>
        <v>XEUCJPOPENEUCJPOPENEUCJPSOLARISJISX0201,0208,0212,EUCENCODINGJAPANESE</v>
      </c>
      <c r="J96" t="str">
        <f t="shared" si="71"/>
        <v>x-eucJP-Open</v>
      </c>
      <c r="K96">
        <f>COUNTIF(MS!M:M,Java8!J96)</f>
        <v>0</v>
      </c>
    </row>
    <row r="97" spans="1:11" ht="150" hidden="1" x14ac:dyDescent="0.25">
      <c r="A97" s="3" t="s">
        <v>641</v>
      </c>
      <c r="B97" s="3" t="s">
        <v>642</v>
      </c>
      <c r="C97" s="3" t="s">
        <v>643</v>
      </c>
      <c r="D97" s="3" t="s">
        <v>644</v>
      </c>
      <c r="E97" s="7" t="str">
        <f t="shared" si="68"/>
        <v>x-EUC-TWeuctw cns11643 EUC-TW euc_twCNS11643 (Plane 1-7,15), EUC encoding, Traditional Chinese</v>
      </c>
      <c r="F97" t="str">
        <f t="shared" si="69"/>
        <v>X-EUC-TWEUCTW CNS11643 EUC-TW EUC_TWCNS11643 (PLANE 1-7,15), EUC ENCODING, TRADITIONAL CHINESE</v>
      </c>
      <c r="G97" t="str">
        <f t="shared" ref="G97:I97" si="101">SUBSTITUTE(F97,G$1,"")</f>
        <v>XEUCTWEUCTW CNS11643 EUCTW EUC_TWCNS11643 (PLANE 17,15), EUC ENCODING, TRADITIONAL CHINESE</v>
      </c>
      <c r="H97" t="str">
        <f t="shared" si="101"/>
        <v>XEUCTWEUCTW CNS11643 EUCTW EUCTWCNS11643 (PLANE 17,15), EUC ENCODING, TRADITIONAL CHINESE</v>
      </c>
      <c r="I97" t="str">
        <f t="shared" si="101"/>
        <v>XEUCTWEUCTWCNS11643EUCTWEUCTWCNS11643(PLANE17,15),EUCENCODING,TRADITIONALCHINESE</v>
      </c>
      <c r="J97" t="str">
        <f t="shared" si="71"/>
        <v>x-EUC-TW</v>
      </c>
      <c r="K97">
        <f>COUNTIF(MS!M:M,Java8!J97)</f>
        <v>0</v>
      </c>
    </row>
    <row r="98" spans="1:11" ht="105" hidden="1" x14ac:dyDescent="0.25">
      <c r="A98" s="3" t="s">
        <v>649</v>
      </c>
      <c r="B98" s="3" t="s">
        <v>650</v>
      </c>
      <c r="C98" s="3" t="s">
        <v>651</v>
      </c>
      <c r="D98" s="3" t="s">
        <v>652</v>
      </c>
      <c r="E98" s="7" t="str">
        <f t="shared" si="68"/>
        <v>x-IBM1006ibm1006 ibm-1006 1006 cp1006IBM AIX Pakistan (Urdu)</v>
      </c>
      <c r="F98" t="str">
        <f t="shared" si="69"/>
        <v>X-IBM1006IBM1006 IBM-1006 1006 CP1006IBM AIX PAKISTAN (URDU)</v>
      </c>
      <c r="G98" t="str">
        <f t="shared" ref="G98:I98" si="102">SUBSTITUTE(F98,G$1,"")</f>
        <v>XIBM1006IBM1006 IBM1006 1006 CP1006IBM AIX PAKISTAN (URDU)</v>
      </c>
      <c r="H98" t="str">
        <f t="shared" si="102"/>
        <v>XIBM1006IBM1006 IBM1006 1006 CP1006IBM AIX PAKISTAN (URDU)</v>
      </c>
      <c r="I98" t="str">
        <f t="shared" si="102"/>
        <v>XIBM1006IBM1006IBM10061006CP1006IBMAIXPAKISTAN(URDU)</v>
      </c>
      <c r="J98" t="str">
        <f t="shared" si="71"/>
        <v>x-IBM1006</v>
      </c>
      <c r="K98">
        <f>COUNTIF(MS!M:M,Java8!J98)</f>
        <v>0</v>
      </c>
    </row>
    <row r="99" spans="1:11" ht="165" hidden="1" x14ac:dyDescent="0.25">
      <c r="A99" s="3" t="s">
        <v>653</v>
      </c>
      <c r="B99" s="3" t="s">
        <v>654</v>
      </c>
      <c r="C99" s="3" t="s">
        <v>655</v>
      </c>
      <c r="D99" s="3" t="s">
        <v>656</v>
      </c>
      <c r="E99" s="7" t="str">
        <f t="shared" si="68"/>
        <v>x-IBM1025ibm-1025 1025 cp1025 ibm1025IBM Multilingual Cyrillic: Bulgaria, Bosnia, Herzegovinia, Macedonia (FYR)</v>
      </c>
      <c r="F99" t="str">
        <f t="shared" si="69"/>
        <v>X-IBM1025IBM-1025 1025 CP1025 IBM1025IBM MULTILINGUAL CYRILLIC: BULGARIA, BOSNIA, HERZEGOVINIA, MACEDONIA (FYR)</v>
      </c>
      <c r="G99" t="str">
        <f t="shared" ref="G99:I99" si="103">SUBSTITUTE(F99,G$1,"")</f>
        <v>XIBM1025IBM1025 1025 CP1025 IBM1025IBM MULTILINGUAL CYRILLIC: BULGARIA, BOSNIA, HERZEGOVINIA, MACEDONIA (FYR)</v>
      </c>
      <c r="H99" t="str">
        <f t="shared" si="103"/>
        <v>XIBM1025IBM1025 1025 CP1025 IBM1025IBM MULTILINGUAL CYRILLIC: BULGARIA, BOSNIA, HERZEGOVINIA, MACEDONIA (FYR)</v>
      </c>
      <c r="I99" t="str">
        <f t="shared" si="103"/>
        <v>XIBM1025IBM10251025CP1025IBM1025IBMMULTILINGUALCYRILLIC:BULGARIA,BOSNIA,HERZEGOVINIA,MACEDONIA(FYR)</v>
      </c>
      <c r="J99" t="str">
        <f t="shared" si="71"/>
        <v>x-IBM1025</v>
      </c>
      <c r="K99">
        <f>COUNTIF(MS!M:M,Java8!J99)</f>
        <v>1</v>
      </c>
    </row>
    <row r="100" spans="1:11" ht="105" hidden="1" x14ac:dyDescent="0.25">
      <c r="A100" s="3" t="s">
        <v>657</v>
      </c>
      <c r="B100" s="3" t="s">
        <v>658</v>
      </c>
      <c r="C100" s="3" t="s">
        <v>659</v>
      </c>
      <c r="D100" s="3" t="s">
        <v>660</v>
      </c>
      <c r="E100" s="7" t="str">
        <f t="shared" si="68"/>
        <v>x-IBM1046ibm1046 ibm-1046 1046 cp1046IBM Arabic - Windows</v>
      </c>
      <c r="F100" t="str">
        <f t="shared" si="69"/>
        <v>X-IBM1046IBM1046 IBM-1046 1046 CP1046IBM ARABIC - WINDOWS</v>
      </c>
      <c r="G100" t="str">
        <f t="shared" ref="G100:I100" si="104">SUBSTITUTE(F100,G$1,"")</f>
        <v>XIBM1046IBM1046 IBM1046 1046 CP1046IBM ARABIC  WINDOWS</v>
      </c>
      <c r="H100" t="str">
        <f t="shared" si="104"/>
        <v>XIBM1046IBM1046 IBM1046 1046 CP1046IBM ARABIC  WINDOWS</v>
      </c>
      <c r="I100" t="str">
        <f t="shared" si="104"/>
        <v>XIBM1046IBM1046IBM10461046CP1046IBMARABICWINDOWS</v>
      </c>
      <c r="J100" t="str">
        <f t="shared" si="71"/>
        <v>x-IBM1046</v>
      </c>
      <c r="K100">
        <f>COUNTIF(MS!M:M,Java8!J100)</f>
        <v>0</v>
      </c>
    </row>
    <row r="101" spans="1:11" ht="105" hidden="1" x14ac:dyDescent="0.25">
      <c r="A101" s="3" t="s">
        <v>661</v>
      </c>
      <c r="B101" s="3" t="s">
        <v>662</v>
      </c>
      <c r="C101" s="3" t="s">
        <v>663</v>
      </c>
      <c r="D101" s="3" t="s">
        <v>664</v>
      </c>
      <c r="E101" s="7" t="str">
        <f t="shared" si="68"/>
        <v>x-IBM1097ibm1097 ibm-1097 1097 cp1097IBM Iran (Farsi)/Persian</v>
      </c>
      <c r="F101" t="str">
        <f t="shared" si="69"/>
        <v>X-IBM1097IBM1097 IBM-1097 1097 CP1097IBM IRAN (FARSI)/PERSIAN</v>
      </c>
      <c r="G101" t="str">
        <f t="shared" ref="G101:I101" si="105">SUBSTITUTE(F101,G$1,"")</f>
        <v>XIBM1097IBM1097 IBM1097 1097 CP1097IBM IRAN (FARSI)/PERSIAN</v>
      </c>
      <c r="H101" t="str">
        <f t="shared" si="105"/>
        <v>XIBM1097IBM1097 IBM1097 1097 CP1097IBM IRAN (FARSI)/PERSIAN</v>
      </c>
      <c r="I101" t="str">
        <f t="shared" si="105"/>
        <v>XIBM1097IBM1097IBM10971097CP1097IBMIRAN(FARSI)/PERSIAN</v>
      </c>
      <c r="J101" t="str">
        <f t="shared" si="71"/>
        <v>x-IBM1097</v>
      </c>
      <c r="K101">
        <f>COUNTIF(MS!M:M,Java8!J101)</f>
        <v>0</v>
      </c>
    </row>
    <row r="102" spans="1:11" ht="105" hidden="1" x14ac:dyDescent="0.25">
      <c r="A102" s="3" t="s">
        <v>665</v>
      </c>
      <c r="B102" s="3" t="s">
        <v>666</v>
      </c>
      <c r="C102" s="3" t="s">
        <v>667</v>
      </c>
      <c r="D102" s="3" t="s">
        <v>668</v>
      </c>
      <c r="E102" s="7" t="str">
        <f t="shared" si="68"/>
        <v>x-IBM1098ibm-1098 1098 cp1098 ibm1098IBM Iran (Farsi)/Persian (PC)</v>
      </c>
      <c r="F102" t="str">
        <f t="shared" si="69"/>
        <v>X-IBM1098IBM-1098 1098 CP1098 IBM1098IBM IRAN (FARSI)/PERSIAN (PC)</v>
      </c>
      <c r="G102" t="str">
        <f t="shared" ref="G102:I102" si="106">SUBSTITUTE(F102,G$1,"")</f>
        <v>XIBM1098IBM1098 1098 CP1098 IBM1098IBM IRAN (FARSI)/PERSIAN (PC)</v>
      </c>
      <c r="H102" t="str">
        <f t="shared" si="106"/>
        <v>XIBM1098IBM1098 1098 CP1098 IBM1098IBM IRAN (FARSI)/PERSIAN (PC)</v>
      </c>
      <c r="I102" t="str">
        <f t="shared" si="106"/>
        <v>XIBM1098IBM10981098CP1098IBM1098IBMIRAN(FARSI)/PERSIAN(PC)</v>
      </c>
      <c r="J102" t="str">
        <f t="shared" si="71"/>
        <v>x-IBM1098</v>
      </c>
      <c r="K102">
        <f>COUNTIF(MS!M:M,Java8!J102)</f>
        <v>0</v>
      </c>
    </row>
    <row r="103" spans="1:11" ht="105" hidden="1" x14ac:dyDescent="0.25">
      <c r="A103" s="3" t="s">
        <v>669</v>
      </c>
      <c r="B103" s="3" t="s">
        <v>670</v>
      </c>
      <c r="C103" s="3" t="s">
        <v>671</v>
      </c>
      <c r="D103" s="3" t="s">
        <v>672</v>
      </c>
      <c r="E103" s="7" t="str">
        <f t="shared" si="68"/>
        <v>x-IBM1112ibm1112 ibm-1112 1112 cp1112IBM Latvia, Lithuania</v>
      </c>
      <c r="F103" t="str">
        <f t="shared" si="69"/>
        <v>X-IBM1112IBM1112 IBM-1112 1112 CP1112IBM LATVIA, LITHUANIA</v>
      </c>
      <c r="G103" t="str">
        <f t="shared" ref="G103:I103" si="107">SUBSTITUTE(F103,G$1,"")</f>
        <v>XIBM1112IBM1112 IBM1112 1112 CP1112IBM LATVIA, LITHUANIA</v>
      </c>
      <c r="H103" t="str">
        <f t="shared" si="107"/>
        <v>XIBM1112IBM1112 IBM1112 1112 CP1112IBM LATVIA, LITHUANIA</v>
      </c>
      <c r="I103" t="str">
        <f t="shared" si="107"/>
        <v>XIBM1112IBM1112IBM11121112CP1112IBMLATVIA,LITHUANIA</v>
      </c>
      <c r="J103" t="str">
        <f t="shared" si="71"/>
        <v>x-IBM1112</v>
      </c>
      <c r="K103">
        <f>COUNTIF(MS!M:M,Java8!J103)</f>
        <v>0</v>
      </c>
    </row>
    <row r="104" spans="1:11" ht="75" hidden="1" x14ac:dyDescent="0.25">
      <c r="A104" s="3" t="s">
        <v>673</v>
      </c>
      <c r="B104" s="3" t="s">
        <v>674</v>
      </c>
      <c r="C104" s="3" t="s">
        <v>675</v>
      </c>
      <c r="D104" s="3" t="s">
        <v>676</v>
      </c>
      <c r="E104" s="7" t="str">
        <f t="shared" si="68"/>
        <v>x-IBM1122cp1122 ibm1122 ibm-1122 1122IBM Estonia</v>
      </c>
      <c r="F104" t="str">
        <f t="shared" si="69"/>
        <v>X-IBM1122CP1122 IBM1122 IBM-1122 1122IBM ESTONIA</v>
      </c>
      <c r="G104" t="str">
        <f t="shared" ref="G104:I104" si="108">SUBSTITUTE(F104,G$1,"")</f>
        <v>XIBM1122CP1122 IBM1122 IBM1122 1122IBM ESTONIA</v>
      </c>
      <c r="H104" t="str">
        <f t="shared" si="108"/>
        <v>XIBM1122CP1122 IBM1122 IBM1122 1122IBM ESTONIA</v>
      </c>
      <c r="I104" t="str">
        <f t="shared" si="108"/>
        <v>XIBM1122CP1122IBM1122IBM11221122IBMESTONIA</v>
      </c>
      <c r="J104" t="str">
        <f t="shared" si="71"/>
        <v>x-IBM1122</v>
      </c>
      <c r="K104">
        <f>COUNTIF(MS!M:M,Java8!J104)</f>
        <v>0</v>
      </c>
    </row>
    <row r="105" spans="1:11" ht="90" hidden="1" x14ac:dyDescent="0.25">
      <c r="A105" s="3" t="s">
        <v>677</v>
      </c>
      <c r="B105" s="3" t="s">
        <v>678</v>
      </c>
      <c r="C105" s="3" t="s">
        <v>679</v>
      </c>
      <c r="D105" s="3" t="s">
        <v>680</v>
      </c>
      <c r="E105" s="7" t="str">
        <f t="shared" si="68"/>
        <v>x-IBM1123ibm1123 ibm-1123 1123 cp1123IBM Ukraine</v>
      </c>
      <c r="F105" t="str">
        <f t="shared" si="69"/>
        <v>X-IBM1123IBM1123 IBM-1123 1123 CP1123IBM UKRAINE</v>
      </c>
      <c r="G105" t="str">
        <f t="shared" ref="G105:I105" si="109">SUBSTITUTE(F105,G$1,"")</f>
        <v>XIBM1123IBM1123 IBM1123 1123 CP1123IBM UKRAINE</v>
      </c>
      <c r="H105" t="str">
        <f t="shared" si="109"/>
        <v>XIBM1123IBM1123 IBM1123 1123 CP1123IBM UKRAINE</v>
      </c>
      <c r="I105" t="str">
        <f t="shared" si="109"/>
        <v>XIBM1123IBM1123IBM11231123CP1123IBMUKRAINE</v>
      </c>
      <c r="J105" t="str">
        <f t="shared" si="71"/>
        <v>x-IBM1123</v>
      </c>
      <c r="K105">
        <f>COUNTIF(MS!M:M,Java8!J105)</f>
        <v>0</v>
      </c>
    </row>
    <row r="106" spans="1:11" ht="75" hidden="1" x14ac:dyDescent="0.25">
      <c r="A106" s="3" t="s">
        <v>681</v>
      </c>
      <c r="B106" s="3" t="s">
        <v>682</v>
      </c>
      <c r="C106" s="3" t="s">
        <v>683</v>
      </c>
      <c r="D106" s="3" t="s">
        <v>684</v>
      </c>
      <c r="E106" s="7" t="str">
        <f t="shared" si="68"/>
        <v>x-IBM1124ibm-1124 1124 cp1124 ibm1124IBM AIX Ukraine</v>
      </c>
      <c r="F106" t="str">
        <f t="shared" si="69"/>
        <v>X-IBM1124IBM-1124 1124 CP1124 IBM1124IBM AIX UKRAINE</v>
      </c>
      <c r="G106" t="str">
        <f t="shared" ref="G106:I106" si="110">SUBSTITUTE(F106,G$1,"")</f>
        <v>XIBM1124IBM1124 1124 CP1124 IBM1124IBM AIX UKRAINE</v>
      </c>
      <c r="H106" t="str">
        <f t="shared" si="110"/>
        <v>XIBM1124IBM1124 1124 CP1124 IBM1124IBM AIX UKRAINE</v>
      </c>
      <c r="I106" t="str">
        <f t="shared" si="110"/>
        <v>XIBM1124IBM11241124CP1124IBM1124IBMAIXUKRAINE</v>
      </c>
      <c r="J106" t="str">
        <f t="shared" si="71"/>
        <v>x-IBM1124</v>
      </c>
      <c r="K106">
        <f>COUNTIF(MS!M:M,Java8!J106)</f>
        <v>0</v>
      </c>
    </row>
    <row r="107" spans="1:11" ht="120" hidden="1" x14ac:dyDescent="0.25">
      <c r="A107" s="3" t="s">
        <v>685</v>
      </c>
      <c r="B107" s="3" t="s">
        <v>686</v>
      </c>
      <c r="C107" s="3" t="s">
        <v>687</v>
      </c>
      <c r="D107" s="3" t="s">
        <v>688</v>
      </c>
      <c r="E107" s="7" t="str">
        <f t="shared" si="68"/>
        <v>x-IBM1166cp1166 ibm1166 ibm-1166 1166IBM Cyrillic Multilingual with euro for Kazakhstan</v>
      </c>
      <c r="F107" t="str">
        <f t="shared" si="69"/>
        <v>X-IBM1166CP1166 IBM1166 IBM-1166 1166IBM CYRILLIC MULTILINGUAL WITH EURO FOR KAZAKHSTAN</v>
      </c>
      <c r="G107" t="str">
        <f t="shared" ref="G107:I107" si="111">SUBSTITUTE(F107,G$1,"")</f>
        <v>XIBM1166CP1166 IBM1166 IBM1166 1166IBM CYRILLIC MULTILINGUAL WITH EURO FOR KAZAKHSTAN</v>
      </c>
      <c r="H107" t="str">
        <f t="shared" si="111"/>
        <v>XIBM1166CP1166 IBM1166 IBM1166 1166IBM CYRILLIC MULTILINGUAL WITH EURO FOR KAZAKHSTAN</v>
      </c>
      <c r="I107" t="str">
        <f t="shared" si="111"/>
        <v>XIBM1166CP1166IBM1166IBM11661166IBMCYRILLICMULTILINGUALWITHEUROFORKAZAKHSTAN</v>
      </c>
      <c r="J107" t="str">
        <f t="shared" si="71"/>
        <v>x-IBM1166</v>
      </c>
      <c r="K107">
        <f>COUNTIF(MS!M:M,Java8!J107)</f>
        <v>0</v>
      </c>
    </row>
    <row r="108" spans="1:11" ht="90" hidden="1" x14ac:dyDescent="0.25">
      <c r="A108" s="3" t="s">
        <v>689</v>
      </c>
      <c r="B108" s="3" t="s">
        <v>690</v>
      </c>
      <c r="C108" s="3" t="s">
        <v>691</v>
      </c>
      <c r="D108" s="3" t="s">
        <v>692</v>
      </c>
      <c r="E108" s="7" t="str">
        <f t="shared" si="68"/>
        <v>x-IBM1364cp1364 ibm1364 ibm-1364 1364IBM EBCDIC KS X 1005-1</v>
      </c>
      <c r="F108" t="str">
        <f t="shared" si="69"/>
        <v>X-IBM1364CP1364 IBM1364 IBM-1364 1364IBM EBCDIC KS X 1005-1</v>
      </c>
      <c r="G108" t="str">
        <f t="shared" ref="G108:I108" si="112">SUBSTITUTE(F108,G$1,"")</f>
        <v>XIBM1364CP1364 IBM1364 IBM1364 1364IBM EBCDIC KS X 10051</v>
      </c>
      <c r="H108" t="str">
        <f t="shared" si="112"/>
        <v>XIBM1364CP1364 IBM1364 IBM1364 1364IBM EBCDIC KS X 10051</v>
      </c>
      <c r="I108" t="str">
        <f t="shared" si="112"/>
        <v>XIBM1364CP1364IBM1364IBM13641364IBMEBCDICKSX10051</v>
      </c>
      <c r="J108" t="str">
        <f t="shared" si="71"/>
        <v>x-IBM1364</v>
      </c>
      <c r="K108">
        <f>COUNTIF(MS!M:M,Java8!J108)</f>
        <v>0</v>
      </c>
    </row>
    <row r="109" spans="1:11" ht="135" hidden="1" x14ac:dyDescent="0.25">
      <c r="A109" s="3" t="s">
        <v>693</v>
      </c>
      <c r="B109" s="3" t="s">
        <v>694</v>
      </c>
      <c r="C109" s="3" t="s">
        <v>695</v>
      </c>
      <c r="D109" s="3" t="s">
        <v>696</v>
      </c>
      <c r="E109" s="7" t="str">
        <f t="shared" si="68"/>
        <v>x-IBM1381cp1381 ibm-1381 1381 ibm1381IBM OS/2, DOS People's Republic of China (PRC)</v>
      </c>
      <c r="F109" t="str">
        <f t="shared" si="69"/>
        <v>X-IBM1381CP1381 IBM-1381 1381 IBM1381IBM OS/2, DOS PEOPLE'S REPUBLIC OF CHINA (PRC)</v>
      </c>
      <c r="G109" t="str">
        <f t="shared" ref="G109:I109" si="113">SUBSTITUTE(F109,G$1,"")</f>
        <v>XIBM1381CP1381 IBM1381 1381 IBM1381IBM OS/2, DOS PEOPLE'S REPUBLIC OF CHINA (PRC)</v>
      </c>
      <c r="H109" t="str">
        <f t="shared" si="113"/>
        <v>XIBM1381CP1381 IBM1381 1381 IBM1381IBM OS/2, DOS PEOPLE'S REPUBLIC OF CHINA (PRC)</v>
      </c>
      <c r="I109" t="str">
        <f t="shared" si="113"/>
        <v>XIBM1381CP1381IBM13811381IBM1381IBMOS/2,DOSPEOPLE'SREPUBLICOFCHINA(PRC)</v>
      </c>
      <c r="J109" t="str">
        <f t="shared" si="71"/>
        <v>x-IBM1381</v>
      </c>
      <c r="K109">
        <f>COUNTIF(MS!M:M,Java8!J109)</f>
        <v>0</v>
      </c>
    </row>
    <row r="110" spans="1:11" ht="120" hidden="1" x14ac:dyDescent="0.25">
      <c r="A110" s="3" t="s">
        <v>697</v>
      </c>
      <c r="B110" s="3" t="s">
        <v>698</v>
      </c>
      <c r="C110" s="3" t="s">
        <v>699</v>
      </c>
      <c r="D110" s="3" t="s">
        <v>700</v>
      </c>
      <c r="E110" s="7" t="str">
        <f t="shared" si="68"/>
        <v>x-IBM1383ibm1383 ibm-1383 1383 cp1383IBM AIX People's Republic of China (PRC)</v>
      </c>
      <c r="F110" t="str">
        <f t="shared" si="69"/>
        <v>X-IBM1383IBM1383 IBM-1383 1383 CP1383IBM AIX PEOPLE'S REPUBLIC OF CHINA (PRC)</v>
      </c>
      <c r="G110" t="str">
        <f t="shared" ref="G110:I110" si="114">SUBSTITUTE(F110,G$1,"")</f>
        <v>XIBM1383IBM1383 IBM1383 1383 CP1383IBM AIX PEOPLE'S REPUBLIC OF CHINA (PRC)</v>
      </c>
      <c r="H110" t="str">
        <f t="shared" si="114"/>
        <v>XIBM1383IBM1383 IBM1383 1383 CP1383IBM AIX PEOPLE'S REPUBLIC OF CHINA (PRC)</v>
      </c>
      <c r="I110" t="str">
        <f t="shared" si="114"/>
        <v>XIBM1383IBM1383IBM13831383CP1383IBMAIXPEOPLE'SREPUBLICOFCHINA(PRC)</v>
      </c>
      <c r="J110" t="str">
        <f t="shared" si="71"/>
        <v>x-IBM1383</v>
      </c>
      <c r="K110">
        <f>COUNTIF(MS!M:M,Java8!J110)</f>
        <v>0</v>
      </c>
    </row>
    <row r="111" spans="1:11" ht="90" hidden="1" x14ac:dyDescent="0.25">
      <c r="A111" s="3" t="s">
        <v>701</v>
      </c>
      <c r="B111" s="3" t="s">
        <v>702</v>
      </c>
      <c r="C111" s="3" t="s">
        <v>703</v>
      </c>
      <c r="D111" s="3" t="s">
        <v>704</v>
      </c>
      <c r="E111" s="7" t="str">
        <f t="shared" si="68"/>
        <v>x-IBM300cp300 ibm300 300 ibm-300IBM Japanese Latin Host Double-Byte</v>
      </c>
      <c r="F111" t="str">
        <f t="shared" si="69"/>
        <v>X-IBM300CP300 IBM300 300 IBM-300IBM JAPANESE LATIN HOST DOUBLE-BYTE</v>
      </c>
      <c r="G111" t="str">
        <f t="shared" ref="G111:I111" si="115">SUBSTITUTE(F111,G$1,"")</f>
        <v>XIBM300CP300 IBM300 300 IBM300IBM JAPANESE LATIN HOST DOUBLEBYTE</v>
      </c>
      <c r="H111" t="str">
        <f t="shared" si="115"/>
        <v>XIBM300CP300 IBM300 300 IBM300IBM JAPANESE LATIN HOST DOUBLEBYTE</v>
      </c>
      <c r="I111" t="str">
        <f t="shared" si="115"/>
        <v>XIBM300CP300IBM300300IBM300IBMJAPANESELATINHOSTDOUBLEBYTE</v>
      </c>
      <c r="J111" t="str">
        <f t="shared" si="71"/>
        <v>x-IBM300</v>
      </c>
      <c r="K111">
        <f>COUNTIF(MS!M:M,Java8!J111)</f>
        <v>0</v>
      </c>
    </row>
    <row r="112" spans="1:11" ht="165" hidden="1" x14ac:dyDescent="0.25">
      <c r="A112" s="3" t="s">
        <v>705</v>
      </c>
      <c r="B112" s="3" t="s">
        <v>706</v>
      </c>
      <c r="C112" s="3" t="s">
        <v>707</v>
      </c>
      <c r="D112" s="3" t="s">
        <v>708</v>
      </c>
      <c r="E112" s="7" t="str">
        <f t="shared" si="68"/>
        <v>x-IBM3372233722 ibm-33722 cp33722 ibm33722 ibm-5050 ibm-33722_vascii_vpuaIBM-eucJP - Japanese (superset of 5050)</v>
      </c>
      <c r="F112" t="str">
        <f t="shared" si="69"/>
        <v>X-IBM3372233722 IBM-33722 CP33722 IBM33722 IBM-5050 IBM-33722_VASCII_VPUAIBM-EUCJP - JAPANESE (SUPERSET OF 5050)</v>
      </c>
      <c r="G112" t="str">
        <f t="shared" ref="G112:I112" si="116">SUBSTITUTE(F112,G$1,"")</f>
        <v>XIBM3372233722 IBM33722 CP33722 IBM33722 IBM5050 IBM33722_VASCII_VPUAIBMEUCJP  JAPANESE (SUPERSET OF 5050)</v>
      </c>
      <c r="H112" t="str">
        <f t="shared" si="116"/>
        <v>XIBM3372233722 IBM33722 CP33722 IBM33722 IBM5050 IBM33722VASCIIVPUAIBMEUCJP  JAPANESE (SUPERSET OF 5050)</v>
      </c>
      <c r="I112" t="str">
        <f t="shared" si="116"/>
        <v>XIBM3372233722IBM33722CP33722IBM33722IBM5050IBM33722VASCIIVPUAIBMEUCJPJAPANESE(SUPERSETOF5050)</v>
      </c>
      <c r="J112" t="str">
        <f t="shared" si="71"/>
        <v>x-IBM33722</v>
      </c>
      <c r="K112">
        <f>COUNTIF(MS!M:M,Java8!J112)</f>
        <v>0</v>
      </c>
    </row>
    <row r="113" spans="1:11" ht="60" hidden="1" x14ac:dyDescent="0.25">
      <c r="A113" s="3" t="s">
        <v>435</v>
      </c>
      <c r="B113" s="3" t="s">
        <v>436</v>
      </c>
      <c r="C113" s="3" t="s">
        <v>437</v>
      </c>
      <c r="D113" s="3" t="s">
        <v>438</v>
      </c>
      <c r="E113" s="7" t="str">
        <f t="shared" si="68"/>
        <v>x-IBM737cp737 ibm737 737 ibm-737PC Greek</v>
      </c>
      <c r="F113" t="str">
        <f t="shared" si="69"/>
        <v>X-IBM737CP737 IBM737 737 IBM-737PC GREEK</v>
      </c>
      <c r="G113" t="str">
        <f t="shared" ref="G113:I113" si="117">SUBSTITUTE(F113,G$1,"")</f>
        <v>XIBM737CP737 IBM737 737 IBM737PC GREEK</v>
      </c>
      <c r="H113" t="str">
        <f t="shared" si="117"/>
        <v>XIBM737CP737 IBM737 737 IBM737PC GREEK</v>
      </c>
      <c r="I113" t="str">
        <f t="shared" si="117"/>
        <v>XIBM737CP737IBM737737IBM737PCGREEK</v>
      </c>
      <c r="J113" t="str">
        <f t="shared" si="71"/>
        <v>x-IBM737</v>
      </c>
      <c r="K113">
        <f>COUNTIF(MS!M:M,Java8!J113)</f>
        <v>1</v>
      </c>
    </row>
    <row r="114" spans="1:11" ht="90" hidden="1" x14ac:dyDescent="0.25">
      <c r="A114" s="3" t="s">
        <v>709</v>
      </c>
      <c r="B114" s="3" t="s">
        <v>710</v>
      </c>
      <c r="C114" s="3" t="s">
        <v>711</v>
      </c>
      <c r="D114" s="3" t="s">
        <v>712</v>
      </c>
      <c r="E114" s="7" t="str">
        <f t="shared" si="68"/>
        <v>x-IBM833ibm833 cp833 ibm-833IBM Korean Host Extended SBCS</v>
      </c>
      <c r="F114" t="str">
        <f t="shared" si="69"/>
        <v>X-IBM833IBM833 CP833 IBM-833IBM KOREAN HOST EXTENDED SBCS</v>
      </c>
      <c r="G114" t="str">
        <f t="shared" ref="G114:I114" si="118">SUBSTITUTE(F114,G$1,"")</f>
        <v>XIBM833IBM833 CP833 IBM833IBM KOREAN HOST EXTENDED SBCS</v>
      </c>
      <c r="H114" t="str">
        <f t="shared" si="118"/>
        <v>XIBM833IBM833 CP833 IBM833IBM KOREAN HOST EXTENDED SBCS</v>
      </c>
      <c r="I114" t="str">
        <f t="shared" si="118"/>
        <v>XIBM833IBM833CP833IBM833IBMKOREANHOSTEXTENDEDSBCS</v>
      </c>
      <c r="J114" t="str">
        <f t="shared" si="71"/>
        <v>x-IBM833</v>
      </c>
      <c r="K114">
        <f>COUNTIF(MS!M:M,Java8!J114)</f>
        <v>0</v>
      </c>
    </row>
    <row r="115" spans="1:11" ht="90" hidden="1" x14ac:dyDescent="0.25">
      <c r="A115" s="3" t="s">
        <v>713</v>
      </c>
      <c r="B115" s="3" t="s">
        <v>714</v>
      </c>
      <c r="C115" s="3" t="s">
        <v>715</v>
      </c>
      <c r="D115" s="3" t="s">
        <v>716</v>
      </c>
      <c r="E115" s="7" t="str">
        <f t="shared" si="68"/>
        <v>x-IBM834ibm834 834 cp834 ibm-834IBM EBCDIC DBCS-only Korean</v>
      </c>
      <c r="F115" t="str">
        <f t="shared" si="69"/>
        <v>X-IBM834IBM834 834 CP834 IBM-834IBM EBCDIC DBCS-ONLY KOREAN</v>
      </c>
      <c r="G115" t="str">
        <f t="shared" ref="G115:I115" si="119">SUBSTITUTE(F115,G$1,"")</f>
        <v>XIBM834IBM834 834 CP834 IBM834IBM EBCDIC DBCSONLY KOREAN</v>
      </c>
      <c r="H115" t="str">
        <f t="shared" si="119"/>
        <v>XIBM834IBM834 834 CP834 IBM834IBM EBCDIC DBCSONLY KOREAN</v>
      </c>
      <c r="I115" t="str">
        <f t="shared" si="119"/>
        <v>XIBM834IBM834834CP834IBM834IBMEBCDICDBCSONLYKOREAN</v>
      </c>
      <c r="J115" t="str">
        <f t="shared" si="71"/>
        <v>x-IBM834</v>
      </c>
      <c r="K115">
        <f>COUNTIF(MS!M:M,Java8!J115)</f>
        <v>0</v>
      </c>
    </row>
    <row r="116" spans="1:11" ht="75" hidden="1" x14ac:dyDescent="0.25">
      <c r="A116" s="3" t="s">
        <v>717</v>
      </c>
      <c r="B116" s="3" t="s">
        <v>718</v>
      </c>
      <c r="C116" s="3" t="s">
        <v>719</v>
      </c>
      <c r="D116" s="3" t="s">
        <v>541</v>
      </c>
      <c r="E116" s="7" t="str">
        <f t="shared" si="68"/>
        <v>x-IBM856ibm856 856 cp856 ibm-856IBM Hebrew</v>
      </c>
      <c r="F116" t="str">
        <f t="shared" si="69"/>
        <v>X-IBM856IBM856 856 CP856 IBM-856IBM HEBREW</v>
      </c>
      <c r="G116" t="str">
        <f t="shared" ref="G116:I116" si="120">SUBSTITUTE(F116,G$1,"")</f>
        <v>XIBM856IBM856 856 CP856 IBM856IBM HEBREW</v>
      </c>
      <c r="H116" t="str">
        <f t="shared" si="120"/>
        <v>XIBM856IBM856 856 CP856 IBM856IBM HEBREW</v>
      </c>
      <c r="I116" t="str">
        <f t="shared" si="120"/>
        <v>XIBM856IBM856856CP856IBM856IBMHEBREW</v>
      </c>
      <c r="J116" t="str">
        <f t="shared" si="71"/>
        <v>x-IBM856</v>
      </c>
      <c r="K116">
        <f>COUNTIF(MS!M:M,Java8!J116)</f>
        <v>0</v>
      </c>
    </row>
    <row r="117" spans="1:11" ht="60" hidden="1" x14ac:dyDescent="0.25">
      <c r="A117" s="3" t="s">
        <v>439</v>
      </c>
      <c r="B117" s="3" t="s">
        <v>440</v>
      </c>
      <c r="C117" s="3" t="s">
        <v>441</v>
      </c>
      <c r="D117" s="3" t="s">
        <v>442</v>
      </c>
      <c r="E117" s="7" t="str">
        <f t="shared" si="68"/>
        <v>x-IBM874ibm-874 ibm874 874 cp874IBM Thai</v>
      </c>
      <c r="F117" t="str">
        <f t="shared" si="69"/>
        <v>X-IBM874IBM-874 IBM874 874 CP874IBM THAI</v>
      </c>
      <c r="G117" t="str">
        <f t="shared" ref="G117:I117" si="121">SUBSTITUTE(F117,G$1,"")</f>
        <v>XIBM874IBM874 IBM874 874 CP874IBM THAI</v>
      </c>
      <c r="H117" t="str">
        <f t="shared" si="121"/>
        <v>XIBM874IBM874 IBM874 874 CP874IBM THAI</v>
      </c>
      <c r="I117" t="str">
        <f t="shared" si="121"/>
        <v>XIBM874IBM874IBM874874CP874IBMTHAI</v>
      </c>
      <c r="J117" t="str">
        <f t="shared" si="71"/>
        <v>x-IBM874</v>
      </c>
      <c r="K117">
        <f>COUNTIF(MS!M:M,Java8!J117)</f>
        <v>0</v>
      </c>
    </row>
    <row r="118" spans="1:11" ht="60" hidden="1" x14ac:dyDescent="0.25">
      <c r="A118" s="3" t="s">
        <v>720</v>
      </c>
      <c r="B118" s="3" t="s">
        <v>721</v>
      </c>
      <c r="C118" s="3" t="s">
        <v>722</v>
      </c>
      <c r="D118" s="3" t="s">
        <v>723</v>
      </c>
      <c r="E118" s="7" t="str">
        <f t="shared" si="68"/>
        <v>x-IBM875ibm-875 ibm875 875 cp875IBM Greek</v>
      </c>
      <c r="F118" t="str">
        <f t="shared" si="69"/>
        <v>X-IBM875IBM-875 IBM875 875 CP875IBM GREEK</v>
      </c>
      <c r="G118" t="str">
        <f t="shared" ref="G118:I118" si="122">SUBSTITUTE(F118,G$1,"")</f>
        <v>XIBM875IBM875 IBM875 875 CP875IBM GREEK</v>
      </c>
      <c r="H118" t="str">
        <f t="shared" si="122"/>
        <v>XIBM875IBM875 IBM875 875 CP875IBM GREEK</v>
      </c>
      <c r="I118" t="str">
        <f t="shared" si="122"/>
        <v>XIBM875IBM875IBM875875CP875IBMGREEK</v>
      </c>
      <c r="J118" t="str">
        <f t="shared" si="71"/>
        <v>x-IBM875</v>
      </c>
      <c r="K118">
        <f>COUNTIF(MS!M:M,Java8!J118)</f>
        <v>1</v>
      </c>
    </row>
    <row r="119" spans="1:11" ht="105" hidden="1" x14ac:dyDescent="0.25">
      <c r="A119" s="3" t="s">
        <v>724</v>
      </c>
      <c r="B119" s="3" t="s">
        <v>725</v>
      </c>
      <c r="C119" s="3" t="s">
        <v>726</v>
      </c>
      <c r="D119" s="3" t="s">
        <v>727</v>
      </c>
      <c r="E119" s="7" t="str">
        <f t="shared" si="68"/>
        <v>x-IBM921ibm921 921 ibm-921 cp921IBM Latvia, Lithuania (AIX, DOS)</v>
      </c>
      <c r="F119" t="str">
        <f t="shared" si="69"/>
        <v>X-IBM921IBM921 921 IBM-921 CP921IBM LATVIA, LITHUANIA (AIX, DOS)</v>
      </c>
      <c r="G119" t="str">
        <f t="shared" ref="G119:I119" si="123">SUBSTITUTE(F119,G$1,"")</f>
        <v>XIBM921IBM921 921 IBM921 CP921IBM LATVIA, LITHUANIA (AIX, DOS)</v>
      </c>
      <c r="H119" t="str">
        <f t="shared" si="123"/>
        <v>XIBM921IBM921 921 IBM921 CP921IBM LATVIA, LITHUANIA (AIX, DOS)</v>
      </c>
      <c r="I119" t="str">
        <f t="shared" si="123"/>
        <v>XIBM921IBM921921IBM921CP921IBMLATVIA,LITHUANIA(AIX,DOS)</v>
      </c>
      <c r="J119" t="str">
        <f t="shared" si="71"/>
        <v>x-IBM921</v>
      </c>
      <c r="K119">
        <f>COUNTIF(MS!M:M,Java8!J119)</f>
        <v>0</v>
      </c>
    </row>
    <row r="120" spans="1:11" ht="90" hidden="1" x14ac:dyDescent="0.25">
      <c r="A120" s="3" t="s">
        <v>728</v>
      </c>
      <c r="B120" s="3" t="s">
        <v>729</v>
      </c>
      <c r="C120" s="3" t="s">
        <v>730</v>
      </c>
      <c r="D120" s="3" t="s">
        <v>731</v>
      </c>
      <c r="E120" s="7" t="str">
        <f t="shared" si="68"/>
        <v>x-IBM922ibm922 922 cp922 ibm-922IBM Estonia (AIX, DOS)</v>
      </c>
      <c r="F120" t="str">
        <f t="shared" si="69"/>
        <v>X-IBM922IBM922 922 CP922 IBM-922IBM ESTONIA (AIX, DOS)</v>
      </c>
      <c r="G120" t="str">
        <f t="shared" ref="G120:I120" si="124">SUBSTITUTE(F120,G$1,"")</f>
        <v>XIBM922IBM922 922 CP922 IBM922IBM ESTONIA (AIX, DOS)</v>
      </c>
      <c r="H120" t="str">
        <f t="shared" si="124"/>
        <v>XIBM922IBM922 922 CP922 IBM922IBM ESTONIA (AIX, DOS)</v>
      </c>
      <c r="I120" t="str">
        <f t="shared" si="124"/>
        <v>XIBM922IBM922922CP922IBM922IBMESTONIA(AIX,DOS)</v>
      </c>
      <c r="J120" t="str">
        <f t="shared" si="71"/>
        <v>x-IBM922</v>
      </c>
      <c r="K120">
        <f>COUNTIF(MS!M:M,Java8!J120)</f>
        <v>0</v>
      </c>
    </row>
    <row r="121" spans="1:11" ht="135" hidden="1" x14ac:dyDescent="0.25">
      <c r="A121" s="3" t="s">
        <v>732</v>
      </c>
      <c r="B121" s="3" t="s">
        <v>733</v>
      </c>
      <c r="C121" s="3" t="s">
        <v>734</v>
      </c>
      <c r="D121" s="3" t="s">
        <v>735</v>
      </c>
      <c r="E121" s="7" t="str">
        <f t="shared" si="68"/>
        <v>x-IBM930ibm-930 ibm930 930 cp930Japanese Katakana-Kanji mixed with 4370 UDC, superset of 5026</v>
      </c>
      <c r="F121" t="str">
        <f t="shared" si="69"/>
        <v>X-IBM930IBM-930 IBM930 930 CP930JAPANESE KATAKANA-KANJI MIXED WITH 4370 UDC, SUPERSET OF 5026</v>
      </c>
      <c r="G121" t="str">
        <f t="shared" ref="G121:I121" si="125">SUBSTITUTE(F121,G$1,"")</f>
        <v>XIBM930IBM930 IBM930 930 CP930JAPANESE KATAKANAKANJI MIXED WITH 4370 UDC, SUPERSET OF 5026</v>
      </c>
      <c r="H121" t="str">
        <f t="shared" si="125"/>
        <v>XIBM930IBM930 IBM930 930 CP930JAPANESE KATAKANAKANJI MIXED WITH 4370 UDC, SUPERSET OF 5026</v>
      </c>
      <c r="I121" t="str">
        <f t="shared" si="125"/>
        <v>XIBM930IBM930IBM930930CP930JAPANESEKATAKANAKANJIMIXEDWITH4370UDC,SUPERSETOF5026</v>
      </c>
      <c r="J121" t="str">
        <f t="shared" si="71"/>
        <v>x-IBM930</v>
      </c>
      <c r="K121">
        <f>COUNTIF(MS!M:M,Java8!J121)</f>
        <v>0</v>
      </c>
    </row>
    <row r="122" spans="1:11" ht="120" hidden="1" x14ac:dyDescent="0.25">
      <c r="A122" s="3" t="s">
        <v>736</v>
      </c>
      <c r="B122" s="3" t="s">
        <v>737</v>
      </c>
      <c r="C122" s="3" t="s">
        <v>738</v>
      </c>
      <c r="D122" s="3" t="s">
        <v>739</v>
      </c>
      <c r="E122" s="7" t="str">
        <f t="shared" si="68"/>
        <v>x-IBM933ibm933 933 cp933 ibm-933Korean Mixed with 1880 UDC, superset of 5029</v>
      </c>
      <c r="F122" t="str">
        <f t="shared" si="69"/>
        <v>X-IBM933IBM933 933 CP933 IBM-933KOREAN MIXED WITH 1880 UDC, SUPERSET OF 5029</v>
      </c>
      <c r="G122" t="str">
        <f t="shared" ref="G122:I122" si="126">SUBSTITUTE(F122,G$1,"")</f>
        <v>XIBM933IBM933 933 CP933 IBM933KOREAN MIXED WITH 1880 UDC, SUPERSET OF 5029</v>
      </c>
      <c r="H122" t="str">
        <f t="shared" si="126"/>
        <v>XIBM933IBM933 933 CP933 IBM933KOREAN MIXED WITH 1880 UDC, SUPERSET OF 5029</v>
      </c>
      <c r="I122" t="str">
        <f t="shared" si="126"/>
        <v>XIBM933IBM933933CP933IBM933KOREANMIXEDWITH1880UDC,SUPERSETOF5029</v>
      </c>
      <c r="J122" t="str">
        <f t="shared" si="71"/>
        <v>x-IBM933</v>
      </c>
      <c r="K122">
        <f>COUNTIF(MS!M:M,Java8!J122)</f>
        <v>0</v>
      </c>
    </row>
    <row r="123" spans="1:11" ht="135" hidden="1" x14ac:dyDescent="0.25">
      <c r="A123" s="3" t="s">
        <v>740</v>
      </c>
      <c r="B123" s="3" t="s">
        <v>741</v>
      </c>
      <c r="C123" s="3" t="s">
        <v>742</v>
      </c>
      <c r="D123" s="3" t="s">
        <v>743</v>
      </c>
      <c r="E123" s="7" t="str">
        <f t="shared" si="68"/>
        <v>x-IBM935cp935 ibm935 935 ibm-935Simplified Chinese Host mixed with 1880 UDC, superset of 5031</v>
      </c>
      <c r="F123" t="str">
        <f t="shared" si="69"/>
        <v>X-IBM935CP935 IBM935 935 IBM-935SIMPLIFIED CHINESE HOST MIXED WITH 1880 UDC, SUPERSET OF 5031</v>
      </c>
      <c r="G123" t="str">
        <f t="shared" ref="G123:I123" si="127">SUBSTITUTE(F123,G$1,"")</f>
        <v>XIBM935CP935 IBM935 935 IBM935SIMPLIFIED CHINESE HOST MIXED WITH 1880 UDC, SUPERSET OF 5031</v>
      </c>
      <c r="H123" t="str">
        <f t="shared" si="127"/>
        <v>XIBM935CP935 IBM935 935 IBM935SIMPLIFIED CHINESE HOST MIXED WITH 1880 UDC, SUPERSET OF 5031</v>
      </c>
      <c r="I123" t="str">
        <f t="shared" si="127"/>
        <v>XIBM935CP935IBM935935IBM935SIMPLIFIEDCHINESEHOSTMIXEDWITH1880UDC,SUPERSETOF5031</v>
      </c>
      <c r="J123" t="str">
        <f t="shared" si="71"/>
        <v>x-IBM935</v>
      </c>
      <c r="K123">
        <f>COUNTIF(MS!M:M,Java8!J123)</f>
        <v>0</v>
      </c>
    </row>
    <row r="124" spans="1:11" ht="135" hidden="1" x14ac:dyDescent="0.25">
      <c r="A124" s="3" t="s">
        <v>744</v>
      </c>
      <c r="B124" s="3" t="s">
        <v>745</v>
      </c>
      <c r="C124" s="3" t="s">
        <v>746</v>
      </c>
      <c r="D124" s="3" t="s">
        <v>747</v>
      </c>
      <c r="E124" s="7" t="str">
        <f t="shared" si="68"/>
        <v>x-IBM937ibm-937 ibm937 937 cp937Traditional Chinese Host miexed with 6204 UDC, superset of 5033</v>
      </c>
      <c r="F124" t="str">
        <f t="shared" si="69"/>
        <v>X-IBM937IBM-937 IBM937 937 CP937TRADITIONAL CHINESE HOST MIEXED WITH 6204 UDC, SUPERSET OF 5033</v>
      </c>
      <c r="G124" t="str">
        <f t="shared" ref="G124:I124" si="128">SUBSTITUTE(F124,G$1,"")</f>
        <v>XIBM937IBM937 IBM937 937 CP937TRADITIONAL CHINESE HOST MIEXED WITH 6204 UDC, SUPERSET OF 5033</v>
      </c>
      <c r="H124" t="str">
        <f t="shared" si="128"/>
        <v>XIBM937IBM937 IBM937 937 CP937TRADITIONAL CHINESE HOST MIEXED WITH 6204 UDC, SUPERSET OF 5033</v>
      </c>
      <c r="I124" t="str">
        <f t="shared" si="128"/>
        <v>XIBM937IBM937IBM937937CP937TRADITIONALCHINESEHOSTMIEXEDWITH6204UDC,SUPERSETOF5033</v>
      </c>
      <c r="J124" t="str">
        <f t="shared" si="71"/>
        <v>x-IBM937</v>
      </c>
      <c r="K124">
        <f>COUNTIF(MS!M:M,Java8!J124)</f>
        <v>0</v>
      </c>
    </row>
    <row r="125" spans="1:11" ht="135" hidden="1" x14ac:dyDescent="0.25">
      <c r="A125" s="3" t="s">
        <v>748</v>
      </c>
      <c r="B125" s="3" t="s">
        <v>749</v>
      </c>
      <c r="C125" s="3" t="s">
        <v>750</v>
      </c>
      <c r="D125" s="3" t="s">
        <v>751</v>
      </c>
      <c r="E125" s="7" t="str">
        <f t="shared" si="68"/>
        <v>x-IBM939ibm-939 cp939 ibm939 939Japanese Latin Kanji mixed with 4370 UDC, superset of 5035</v>
      </c>
      <c r="F125" t="str">
        <f t="shared" si="69"/>
        <v>X-IBM939IBM-939 CP939 IBM939 939JAPANESE LATIN KANJI MIXED WITH 4370 UDC, SUPERSET OF 5035</v>
      </c>
      <c r="G125" t="str">
        <f t="shared" ref="G125:I125" si="129">SUBSTITUTE(F125,G$1,"")</f>
        <v>XIBM939IBM939 CP939 IBM939 939JAPANESE LATIN KANJI MIXED WITH 4370 UDC, SUPERSET OF 5035</v>
      </c>
      <c r="H125" t="str">
        <f t="shared" si="129"/>
        <v>XIBM939IBM939 CP939 IBM939 939JAPANESE LATIN KANJI MIXED WITH 4370 UDC, SUPERSET OF 5035</v>
      </c>
      <c r="I125" t="str">
        <f t="shared" si="129"/>
        <v>XIBM939IBM939CP939IBM939939JAPANESELATINKANJIMIXEDWITH4370UDC,SUPERSETOF5035</v>
      </c>
      <c r="J125" t="str">
        <f t="shared" si="71"/>
        <v>x-IBM939</v>
      </c>
      <c r="K125">
        <f>COUNTIF(MS!M:M,Java8!J125)</f>
        <v>0</v>
      </c>
    </row>
    <row r="126" spans="1:11" ht="105" hidden="1" x14ac:dyDescent="0.25">
      <c r="A126" s="3" t="s">
        <v>752</v>
      </c>
      <c r="B126" s="3" t="s">
        <v>753</v>
      </c>
      <c r="C126" s="3" t="s">
        <v>754</v>
      </c>
      <c r="D126" s="3" t="s">
        <v>755</v>
      </c>
      <c r="E126" s="7" t="str">
        <f t="shared" si="68"/>
        <v>x-IBM942ibm-942 cp942 ibm942 942IBM OS/2 Japanese, superset of Cp932</v>
      </c>
      <c r="F126" t="str">
        <f t="shared" si="69"/>
        <v>X-IBM942IBM-942 CP942 IBM942 942IBM OS/2 JAPANESE, SUPERSET OF CP932</v>
      </c>
      <c r="G126" t="str">
        <f t="shared" ref="G126:I126" si="130">SUBSTITUTE(F126,G$1,"")</f>
        <v>XIBM942IBM942 CP942 IBM942 942IBM OS/2 JAPANESE, SUPERSET OF CP932</v>
      </c>
      <c r="H126" t="str">
        <f t="shared" si="130"/>
        <v>XIBM942IBM942 CP942 IBM942 942IBM OS/2 JAPANESE, SUPERSET OF CP932</v>
      </c>
      <c r="I126" t="str">
        <f t="shared" si="130"/>
        <v>XIBM942IBM942CP942IBM942942IBMOS/2JAPANESE,SUPERSETOFCP932</v>
      </c>
      <c r="J126" t="str">
        <f t="shared" si="71"/>
        <v>x-IBM942</v>
      </c>
      <c r="K126">
        <f>COUNTIF(MS!M:M,Java8!J126)</f>
        <v>0</v>
      </c>
    </row>
    <row r="127" spans="1:11" ht="90" hidden="1" x14ac:dyDescent="0.25">
      <c r="A127" s="3" t="s">
        <v>756</v>
      </c>
      <c r="B127" s="3" t="s">
        <v>757</v>
      </c>
      <c r="C127" s="3" t="s">
        <v>758</v>
      </c>
      <c r="D127" s="3" t="s">
        <v>759</v>
      </c>
      <c r="E127" s="7" t="str">
        <f t="shared" si="68"/>
        <v>x-IBM942Cibm942C cp942C ibm-942C 942CVariant of Cp942</v>
      </c>
      <c r="F127" t="str">
        <f t="shared" si="69"/>
        <v>X-IBM942CIBM942C CP942C IBM-942C 942CVARIANT OF CP942</v>
      </c>
      <c r="G127" t="str">
        <f t="shared" ref="G127:I127" si="131">SUBSTITUTE(F127,G$1,"")</f>
        <v>XIBM942CIBM942C CP942C IBM942C 942CVARIANT OF CP942</v>
      </c>
      <c r="H127" t="str">
        <f t="shared" si="131"/>
        <v>XIBM942CIBM942C CP942C IBM942C 942CVARIANT OF CP942</v>
      </c>
      <c r="I127" t="str">
        <f t="shared" si="131"/>
        <v>XIBM942CIBM942CCP942CIBM942C942CVARIANTOFCP942</v>
      </c>
      <c r="J127" t="str">
        <f t="shared" si="71"/>
        <v>x-IBM942C</v>
      </c>
      <c r="K127">
        <f>COUNTIF(MS!M:M,Java8!J127)</f>
        <v>0</v>
      </c>
    </row>
    <row r="128" spans="1:11" ht="120" hidden="1" x14ac:dyDescent="0.25">
      <c r="A128" s="3" t="s">
        <v>760</v>
      </c>
      <c r="B128" s="3" t="s">
        <v>761</v>
      </c>
      <c r="C128" s="3" t="s">
        <v>762</v>
      </c>
      <c r="D128" s="3" t="s">
        <v>763</v>
      </c>
      <c r="E128" s="7" t="str">
        <f t="shared" si="68"/>
        <v>x-IBM943ibm943 943 ibm-943 cp943IBM OS/2 Japanese, superset of Cp932 and Shift-JIS</v>
      </c>
      <c r="F128" t="str">
        <f t="shared" si="69"/>
        <v>X-IBM943IBM943 943 IBM-943 CP943IBM OS/2 JAPANESE, SUPERSET OF CP932 AND SHIFT-JIS</v>
      </c>
      <c r="G128" t="str">
        <f t="shared" ref="G128:I128" si="132">SUBSTITUTE(F128,G$1,"")</f>
        <v>XIBM943IBM943 943 IBM943 CP943IBM OS/2 JAPANESE, SUPERSET OF CP932 AND SHIFTJIS</v>
      </c>
      <c r="H128" t="str">
        <f t="shared" si="132"/>
        <v>XIBM943IBM943 943 IBM943 CP943IBM OS/2 JAPANESE, SUPERSET OF CP932 AND SHIFTJIS</v>
      </c>
      <c r="I128" t="str">
        <f t="shared" si="132"/>
        <v>XIBM943IBM943943IBM943CP943IBMOS/2JAPANESE,SUPERSETOFCP932ANDSHIFTJIS</v>
      </c>
      <c r="J128" t="str">
        <f t="shared" si="71"/>
        <v>x-IBM943</v>
      </c>
      <c r="K128">
        <f>COUNTIF(MS!M:M,Java8!J128)</f>
        <v>0</v>
      </c>
    </row>
    <row r="129" spans="1:11" ht="90" hidden="1" x14ac:dyDescent="0.25">
      <c r="A129" s="3" t="s">
        <v>764</v>
      </c>
      <c r="B129" s="3" t="s">
        <v>765</v>
      </c>
      <c r="C129" s="3" t="s">
        <v>766</v>
      </c>
      <c r="D129" s="3" t="s">
        <v>767</v>
      </c>
      <c r="E129" s="7" t="str">
        <f t="shared" si="68"/>
        <v>x-IBM943C943C cp943C ibm943C ibm-943CVariant of Cp943</v>
      </c>
      <c r="F129" t="str">
        <f t="shared" si="69"/>
        <v>X-IBM943C943C CP943C IBM943C IBM-943CVARIANT OF CP943</v>
      </c>
      <c r="G129" t="str">
        <f t="shared" ref="G129:I129" si="133">SUBSTITUTE(F129,G$1,"")</f>
        <v>XIBM943C943C CP943C IBM943C IBM943CVARIANT OF CP943</v>
      </c>
      <c r="H129" t="str">
        <f t="shared" si="133"/>
        <v>XIBM943C943C CP943C IBM943C IBM943CVARIANT OF CP943</v>
      </c>
      <c r="I129" t="str">
        <f t="shared" si="133"/>
        <v>XIBM943C943CCP943CIBM943CIBM943CVARIANTOFCP943</v>
      </c>
      <c r="J129" t="str">
        <f t="shared" si="71"/>
        <v>x-IBM943C</v>
      </c>
      <c r="K129">
        <f>COUNTIF(MS!M:M,Java8!J129)</f>
        <v>0</v>
      </c>
    </row>
    <row r="130" spans="1:11" ht="105" hidden="1" x14ac:dyDescent="0.25">
      <c r="A130" s="3" t="s">
        <v>768</v>
      </c>
      <c r="B130" s="3" t="s">
        <v>769</v>
      </c>
      <c r="C130" s="3" t="s">
        <v>770</v>
      </c>
      <c r="D130" s="3" t="s">
        <v>771</v>
      </c>
      <c r="E130" s="7" t="str">
        <f t="shared" si="68"/>
        <v>x-IBM948ibm-948 ibm948 948 cp948OS/2 Chinese (Taiwan) superset of 938</v>
      </c>
      <c r="F130" t="str">
        <f t="shared" si="69"/>
        <v>X-IBM948IBM-948 IBM948 948 CP948OS/2 CHINESE (TAIWAN) SUPERSET OF 938</v>
      </c>
      <c r="G130" t="str">
        <f t="shared" ref="G130:I130" si="134">SUBSTITUTE(F130,G$1,"")</f>
        <v>XIBM948IBM948 IBM948 948 CP948OS/2 CHINESE (TAIWAN) SUPERSET OF 938</v>
      </c>
      <c r="H130" t="str">
        <f t="shared" si="134"/>
        <v>XIBM948IBM948 IBM948 948 CP948OS/2 CHINESE (TAIWAN) SUPERSET OF 938</v>
      </c>
      <c r="I130" t="str">
        <f t="shared" si="134"/>
        <v>XIBM948IBM948IBM948948CP948OS/2CHINESE(TAIWAN)SUPERSETOF938</v>
      </c>
      <c r="J130" t="str">
        <f t="shared" si="71"/>
        <v>x-IBM948</v>
      </c>
      <c r="K130">
        <f>COUNTIF(MS!M:M,Java8!J130)</f>
        <v>0</v>
      </c>
    </row>
    <row r="131" spans="1:11" ht="60" hidden="1" x14ac:dyDescent="0.25">
      <c r="A131" s="3" t="s">
        <v>772</v>
      </c>
      <c r="B131" s="3" t="s">
        <v>773</v>
      </c>
      <c r="C131" s="3" t="s">
        <v>774</v>
      </c>
      <c r="D131" s="3" t="s">
        <v>775</v>
      </c>
      <c r="E131" s="7" t="str">
        <f t="shared" ref="E131:E171" si="135">A131&amp;C131&amp;D131</f>
        <v>x-IBM949ibm-949 ibm949 949 cp949PC Korean</v>
      </c>
      <c r="F131" t="str">
        <f t="shared" ref="F131:F171" si="136">UPPER(E131)</f>
        <v>X-IBM949IBM-949 IBM949 949 CP949PC KOREAN</v>
      </c>
      <c r="G131" t="str">
        <f t="shared" ref="G131:I131" si="137">SUBSTITUTE(F131,G$1,"")</f>
        <v>XIBM949IBM949 IBM949 949 CP949PC KOREAN</v>
      </c>
      <c r="H131" t="str">
        <f t="shared" si="137"/>
        <v>XIBM949IBM949 IBM949 949 CP949PC KOREAN</v>
      </c>
      <c r="I131" t="str">
        <f t="shared" si="137"/>
        <v>XIBM949IBM949IBM949949CP949PCKOREAN</v>
      </c>
      <c r="J131" t="str">
        <f t="shared" ref="J131:J171" si="138">A131</f>
        <v>x-IBM949</v>
      </c>
      <c r="K131">
        <f>COUNTIF(MS!M:M,Java8!J131)</f>
        <v>0</v>
      </c>
    </row>
    <row r="132" spans="1:11" ht="90" hidden="1" x14ac:dyDescent="0.25">
      <c r="A132" s="3" t="s">
        <v>776</v>
      </c>
      <c r="B132" s="3" t="s">
        <v>777</v>
      </c>
      <c r="C132" s="3" t="s">
        <v>778</v>
      </c>
      <c r="D132" s="3" t="s">
        <v>779</v>
      </c>
      <c r="E132" s="7" t="str">
        <f t="shared" si="135"/>
        <v>x-IBM949Cibm949C ibm-949C cp949C 949CVariant of Cp949</v>
      </c>
      <c r="F132" t="str">
        <f t="shared" si="136"/>
        <v>X-IBM949CIBM949C IBM-949C CP949C 949CVARIANT OF CP949</v>
      </c>
      <c r="G132" t="str">
        <f t="shared" ref="G132:I132" si="139">SUBSTITUTE(F132,G$1,"")</f>
        <v>XIBM949CIBM949C IBM949C CP949C 949CVARIANT OF CP949</v>
      </c>
      <c r="H132" t="str">
        <f t="shared" si="139"/>
        <v>XIBM949CIBM949C IBM949C CP949C 949CVARIANT OF CP949</v>
      </c>
      <c r="I132" t="str">
        <f t="shared" si="139"/>
        <v>XIBM949CIBM949CIBM949CCP949C949CVARIANTOFCP949</v>
      </c>
      <c r="J132" t="str">
        <f t="shared" si="138"/>
        <v>x-IBM949C</v>
      </c>
      <c r="K132">
        <f>COUNTIF(MS!M:M,Java8!J132)</f>
        <v>0</v>
      </c>
    </row>
    <row r="133" spans="1:11" ht="75" hidden="1" x14ac:dyDescent="0.25">
      <c r="A133" s="3" t="s">
        <v>780</v>
      </c>
      <c r="B133" s="3" t="s">
        <v>781</v>
      </c>
      <c r="C133" s="3" t="s">
        <v>782</v>
      </c>
      <c r="D133" s="3" t="s">
        <v>783</v>
      </c>
      <c r="E133" s="7" t="str">
        <f t="shared" si="135"/>
        <v>x-IBM950cp950 ibm950 950 ibm-950PC Chinese (Hong Kong, Taiwan)</v>
      </c>
      <c r="F133" t="str">
        <f t="shared" si="136"/>
        <v>X-IBM950CP950 IBM950 950 IBM-950PC CHINESE (HONG KONG, TAIWAN)</v>
      </c>
      <c r="G133" t="str">
        <f t="shared" ref="G133:I133" si="140">SUBSTITUTE(F133,G$1,"")</f>
        <v>XIBM950CP950 IBM950 950 IBM950PC CHINESE (HONG KONG, TAIWAN)</v>
      </c>
      <c r="H133" t="str">
        <f t="shared" si="140"/>
        <v>XIBM950CP950 IBM950 950 IBM950PC CHINESE (HONG KONG, TAIWAN)</v>
      </c>
      <c r="I133" t="str">
        <f t="shared" si="140"/>
        <v>XIBM950CP950IBM950950IBM950PCCHINESE(HONGKONG,TAIWAN)</v>
      </c>
      <c r="J133" t="str">
        <f t="shared" si="138"/>
        <v>x-IBM950</v>
      </c>
      <c r="K133">
        <f>COUNTIF(MS!M:M,Java8!J133)</f>
        <v>0</v>
      </c>
    </row>
    <row r="134" spans="1:11" ht="75" hidden="1" x14ac:dyDescent="0.25">
      <c r="A134" s="3" t="s">
        <v>784</v>
      </c>
      <c r="B134" s="3" t="s">
        <v>785</v>
      </c>
      <c r="C134" s="3" t="s">
        <v>786</v>
      </c>
      <c r="D134" s="3" t="s">
        <v>787</v>
      </c>
      <c r="E134" s="7" t="str">
        <f t="shared" si="135"/>
        <v>x-IBM964ibm-964 cp964 ibm964 964AIX Chinese (Taiwan)</v>
      </c>
      <c r="F134" t="str">
        <f t="shared" si="136"/>
        <v>X-IBM964IBM-964 CP964 IBM964 964AIX CHINESE (TAIWAN)</v>
      </c>
      <c r="G134" t="str">
        <f t="shared" ref="G134:I134" si="141">SUBSTITUTE(F134,G$1,"")</f>
        <v>XIBM964IBM964 CP964 IBM964 964AIX CHINESE (TAIWAN)</v>
      </c>
      <c r="H134" t="str">
        <f t="shared" si="141"/>
        <v>XIBM964IBM964 CP964 IBM964 964AIX CHINESE (TAIWAN)</v>
      </c>
      <c r="I134" t="str">
        <f t="shared" si="141"/>
        <v>XIBM964IBM964CP964IBM964964AIXCHINESE(TAIWAN)</v>
      </c>
      <c r="J134" t="str">
        <f t="shared" si="138"/>
        <v>x-IBM964</v>
      </c>
      <c r="K134">
        <f>COUNTIF(MS!M:M,Java8!J134)</f>
        <v>0</v>
      </c>
    </row>
    <row r="135" spans="1:11" ht="75" hidden="1" x14ac:dyDescent="0.25">
      <c r="A135" s="3" t="s">
        <v>788</v>
      </c>
      <c r="B135" s="3" t="s">
        <v>789</v>
      </c>
      <c r="C135" s="3" t="s">
        <v>790</v>
      </c>
      <c r="D135" s="3" t="s">
        <v>791</v>
      </c>
      <c r="E135" s="7" t="str">
        <f t="shared" si="135"/>
        <v>x-IBM970ibm970 ibm-eucKR 970 cp970 ibm-970AIX Korean</v>
      </c>
      <c r="F135" t="str">
        <f t="shared" si="136"/>
        <v>X-IBM970IBM970 IBM-EUCKR 970 CP970 IBM-970AIX KOREAN</v>
      </c>
      <c r="G135" t="str">
        <f t="shared" ref="G135:I135" si="142">SUBSTITUTE(F135,G$1,"")</f>
        <v>XIBM970IBM970 IBMEUCKR 970 CP970 IBM970AIX KOREAN</v>
      </c>
      <c r="H135" t="str">
        <f t="shared" si="142"/>
        <v>XIBM970IBM970 IBMEUCKR 970 CP970 IBM970AIX KOREAN</v>
      </c>
      <c r="I135" t="str">
        <f t="shared" si="142"/>
        <v>XIBM970IBM970IBMEUCKR970CP970IBM970AIXKOREAN</v>
      </c>
      <c r="J135" t="str">
        <f t="shared" si="138"/>
        <v>x-IBM970</v>
      </c>
      <c r="K135">
        <f>COUNTIF(MS!M:M,Java8!J135)</f>
        <v>0</v>
      </c>
    </row>
    <row r="136" spans="1:11" ht="120" hidden="1" x14ac:dyDescent="0.25">
      <c r="A136" s="3" t="s">
        <v>792</v>
      </c>
      <c r="B136" s="3" t="s">
        <v>793</v>
      </c>
      <c r="C136" s="3" t="s">
        <v>794</v>
      </c>
      <c r="D136" s="3" t="s">
        <v>795</v>
      </c>
      <c r="E136" s="7" t="str">
        <f t="shared" si="135"/>
        <v>x-ISCII91ISCII91 iso-ir-153 iscii ST_SEV_358-88 csISO153GOST1976874ISCII91 encoding of Indic scripts</v>
      </c>
      <c r="F136" t="str">
        <f t="shared" si="136"/>
        <v>X-ISCII91ISCII91 ISO-IR-153 ISCII ST_SEV_358-88 CSISO153GOST1976874ISCII91 ENCODING OF INDIC SCRIPTS</v>
      </c>
      <c r="G136" t="str">
        <f t="shared" ref="G136:I136" si="143">SUBSTITUTE(F136,G$1,"")</f>
        <v>XISCII91ISCII91 ISOIR153 ISCII ST_SEV_35888 CSISO153GOST1976874ISCII91 ENCODING OF INDIC SCRIPTS</v>
      </c>
      <c r="H136" t="str">
        <f t="shared" si="143"/>
        <v>XISCII91ISCII91 ISOIR153 ISCII STSEV35888 CSISO153GOST1976874ISCII91 ENCODING OF INDIC SCRIPTS</v>
      </c>
      <c r="I136" t="str">
        <f t="shared" si="143"/>
        <v>XISCII91ISCII91ISOIR153ISCIISTSEV35888CSISO153GOST1976874ISCII91ENCODINGOFINDICSCRIPTS</v>
      </c>
      <c r="J136" t="str">
        <f t="shared" si="138"/>
        <v>x-ISCII91</v>
      </c>
      <c r="K136">
        <f>COUNTIF(MS!M:M,Java8!J136)</f>
        <v>10</v>
      </c>
    </row>
    <row r="137" spans="1:11" ht="150" hidden="1" x14ac:dyDescent="0.25">
      <c r="A137" s="3" t="s">
        <v>796</v>
      </c>
      <c r="B137" s="3" t="s">
        <v>797</v>
      </c>
      <c r="C137" s="4" t="s">
        <v>432</v>
      </c>
      <c r="D137" s="3" t="s">
        <v>798</v>
      </c>
      <c r="E137" s="7" t="str">
        <f t="shared" si="135"/>
        <v>x-ISO2022-CN-CNSNot availableCNS11643 in ISO 2022 CN form, Traditional Chinese (conversion from Unicode only)</v>
      </c>
      <c r="F137" t="str">
        <f t="shared" si="136"/>
        <v>X-ISO2022-CN-CNSNOT AVAILABLECNS11643 IN ISO 2022 CN FORM, TRADITIONAL CHINESE (CONVERSION FROM UNICODE ONLY)</v>
      </c>
      <c r="G137" t="str">
        <f t="shared" ref="G137:I137" si="144">SUBSTITUTE(F137,G$1,"")</f>
        <v>XISO2022CNCNSNOT AVAILABLECNS11643 IN ISO 2022 CN FORM, TRADITIONAL CHINESE (CONVERSION FROM UNICODE ONLY)</v>
      </c>
      <c r="H137" t="str">
        <f t="shared" si="144"/>
        <v>XISO2022CNCNSNOT AVAILABLECNS11643 IN ISO 2022 CN FORM, TRADITIONAL CHINESE (CONVERSION FROM UNICODE ONLY)</v>
      </c>
      <c r="I137" t="str">
        <f t="shared" si="144"/>
        <v>XISO2022CNCNSNOTAVAILABLECNS11643INISO2022CNFORM,TRADITIONALCHINESE(CONVERSIONFROMUNICODEONLY)</v>
      </c>
      <c r="J137" t="str">
        <f t="shared" si="138"/>
        <v>x-ISO2022-CN-CNS</v>
      </c>
      <c r="K137">
        <f>COUNTIF(MS!M:M,Java8!J137)</f>
        <v>1</v>
      </c>
    </row>
    <row r="138" spans="1:11" ht="150" hidden="1" x14ac:dyDescent="0.25">
      <c r="A138" s="3" t="s">
        <v>799</v>
      </c>
      <c r="B138" s="3" t="s">
        <v>800</v>
      </c>
      <c r="C138" s="4" t="s">
        <v>432</v>
      </c>
      <c r="D138" s="3" t="s">
        <v>801</v>
      </c>
      <c r="E138" s="7" t="str">
        <f t="shared" si="135"/>
        <v>x-ISO2022-CN-GBNot availableGB2312 in ISO 2022 CN form, Simplified Chinese (conversion from Unicode only)</v>
      </c>
      <c r="F138" t="str">
        <f t="shared" si="136"/>
        <v>X-ISO2022-CN-GBNOT AVAILABLEGB2312 IN ISO 2022 CN FORM, SIMPLIFIED CHINESE (CONVERSION FROM UNICODE ONLY)</v>
      </c>
      <c r="G138" t="str">
        <f t="shared" ref="G138:I138" si="145">SUBSTITUTE(F138,G$1,"")</f>
        <v>XISO2022CNGBNOT AVAILABLEGB2312 IN ISO 2022 CN FORM, SIMPLIFIED CHINESE (CONVERSION FROM UNICODE ONLY)</v>
      </c>
      <c r="H138" t="str">
        <f t="shared" si="145"/>
        <v>XISO2022CNGBNOT AVAILABLEGB2312 IN ISO 2022 CN FORM, SIMPLIFIED CHINESE (CONVERSION FROM UNICODE ONLY)</v>
      </c>
      <c r="I138" t="str">
        <f t="shared" si="145"/>
        <v>XISO2022CNGBNOTAVAILABLEGB2312INISO2022CNFORM,SIMPLIFIEDCHINESE(CONVERSIONFROMUNICODEONLY)</v>
      </c>
      <c r="J138" t="str">
        <f t="shared" si="138"/>
        <v>x-ISO2022-CN-GB</v>
      </c>
      <c r="K138">
        <f>COUNTIF(MS!M:M,Java8!J138)</f>
        <v>1</v>
      </c>
    </row>
    <row r="139" spans="1:11" ht="75" hidden="1" x14ac:dyDescent="0.25">
      <c r="A139" s="3" t="s">
        <v>802</v>
      </c>
      <c r="B139" s="3" t="s">
        <v>802</v>
      </c>
      <c r="C139" s="3" t="s">
        <v>803</v>
      </c>
      <c r="D139" s="3" t="s">
        <v>804</v>
      </c>
      <c r="E139" s="7" t="str">
        <f t="shared" si="135"/>
        <v>x-iso-8859-11iso-8859-11 iso8859_11Latin/Thai Alphabet</v>
      </c>
      <c r="F139" t="str">
        <f t="shared" si="136"/>
        <v>X-ISO-8859-11ISO-8859-11 ISO8859_11LATIN/THAI ALPHABET</v>
      </c>
      <c r="G139" t="str">
        <f t="shared" ref="G139:I139" si="146">SUBSTITUTE(F139,G$1,"")</f>
        <v>XISO885911ISO885911 ISO8859_11LATIN/THAI ALPHABET</v>
      </c>
      <c r="H139" t="str">
        <f t="shared" si="146"/>
        <v>XISO885911ISO885911 ISO885911LATIN/THAI ALPHABET</v>
      </c>
      <c r="I139" t="str">
        <f t="shared" si="146"/>
        <v>XISO885911ISO885911ISO885911LATIN/THAIALPHABET</v>
      </c>
      <c r="J139" t="str">
        <f t="shared" si="138"/>
        <v>x-iso-8859-11</v>
      </c>
      <c r="K139">
        <f>COUNTIF(MS!M:M,Java8!J139)</f>
        <v>0</v>
      </c>
    </row>
    <row r="140" spans="1:11" ht="120" hidden="1" x14ac:dyDescent="0.25">
      <c r="A140" s="3" t="s">
        <v>805</v>
      </c>
      <c r="B140" s="3" t="s">
        <v>805</v>
      </c>
      <c r="C140" s="3" t="s">
        <v>806</v>
      </c>
      <c r="D140" s="3" t="s">
        <v>807</v>
      </c>
      <c r="E140" s="7" t="str">
        <f t="shared" si="135"/>
        <v>x-JIS0208JIS0208 JIS_C6226-1983 iso-ir-87 x0208 JIS_X0208-1983 csISO87JISX0208JIS X 0208</v>
      </c>
      <c r="F140" t="str">
        <f t="shared" si="136"/>
        <v>X-JIS0208JIS0208 JIS_C6226-1983 ISO-IR-87 X0208 JIS_X0208-1983 CSISO87JISX0208JIS X 0208</v>
      </c>
      <c r="G140" t="str">
        <f t="shared" ref="G140:I140" si="147">SUBSTITUTE(F140,G$1,"")</f>
        <v>XJIS0208JIS0208 JIS_C62261983 ISOIR87 X0208 JIS_X02081983 CSISO87JISX0208JIS X 0208</v>
      </c>
      <c r="H140" t="str">
        <f t="shared" si="147"/>
        <v>XJIS0208JIS0208 JISC62261983 ISOIR87 X0208 JISX02081983 CSISO87JISX0208JIS X 0208</v>
      </c>
      <c r="I140" t="str">
        <f t="shared" si="147"/>
        <v>XJIS0208JIS0208JISC62261983ISOIR87X0208JISX02081983CSISO87JISX0208JISX0208</v>
      </c>
      <c r="J140" t="str">
        <f t="shared" si="138"/>
        <v>x-JIS0208</v>
      </c>
      <c r="K140">
        <f>COUNTIF(MS!M:M,Java8!J140)</f>
        <v>0</v>
      </c>
    </row>
    <row r="141" spans="1:11" ht="135" hidden="1" x14ac:dyDescent="0.25">
      <c r="A141" s="3" t="s">
        <v>808</v>
      </c>
      <c r="B141" s="3" t="s">
        <v>809</v>
      </c>
      <c r="C141" s="3" t="s">
        <v>809</v>
      </c>
      <c r="D141" s="3" t="s">
        <v>810</v>
      </c>
      <c r="E141" s="7" t="str">
        <f t="shared" si="135"/>
        <v>x-JISAutoDetectJISAutoDetectDetects and converts from Shift-JIS, EUC-JP, ISO 2022 JP (conversion to Unicode only)</v>
      </c>
      <c r="F141" t="str">
        <f t="shared" si="136"/>
        <v>X-JISAUTODETECTJISAUTODETECTDETECTS AND CONVERTS FROM SHIFT-JIS, EUC-JP, ISO 2022 JP (CONVERSION TO UNICODE ONLY)</v>
      </c>
      <c r="G141" t="str">
        <f t="shared" ref="G141:I141" si="148">SUBSTITUTE(F141,G$1,"")</f>
        <v>XJISAUTODETECTJISAUTODETECTDETECTS AND CONVERTS FROM SHIFTJIS, EUCJP, ISO 2022 JP (CONVERSION TO UNICODE ONLY)</v>
      </c>
      <c r="H141" t="str">
        <f t="shared" si="148"/>
        <v>XJISAUTODETECTJISAUTODETECTDETECTS AND CONVERTS FROM SHIFTJIS, EUCJP, ISO 2022 JP (CONVERSION TO UNICODE ONLY)</v>
      </c>
      <c r="I141" t="str">
        <f t="shared" si="148"/>
        <v>XJISAUTODETECTJISAUTODETECTDETECTSANDCONVERTSFROMSHIFTJIS,EUCJP,ISO2022JP(CONVERSIONTOUNICODEONLY)</v>
      </c>
      <c r="J141" t="str">
        <f t="shared" si="138"/>
        <v>x-JISAutoDetect</v>
      </c>
      <c r="K141">
        <f>COUNTIF(MS!M:M,Java8!J141)</f>
        <v>0</v>
      </c>
    </row>
    <row r="142" spans="1:11" ht="105" hidden="1" x14ac:dyDescent="0.25">
      <c r="A142" s="3" t="s">
        <v>811</v>
      </c>
      <c r="B142" s="3" t="s">
        <v>811</v>
      </c>
      <c r="C142" s="3" t="s">
        <v>812</v>
      </c>
      <c r="D142" s="3" t="s">
        <v>813</v>
      </c>
      <c r="E142" s="7" t="str">
        <f t="shared" si="135"/>
        <v>x-Johabms1361 ksc5601_1992 johab ksc5601-1992Korean, Johab character set</v>
      </c>
      <c r="F142" t="str">
        <f t="shared" si="136"/>
        <v>X-JOHABMS1361 KSC5601_1992 JOHAB KSC5601-1992KOREAN, JOHAB CHARACTER SET</v>
      </c>
      <c r="G142" t="str">
        <f t="shared" ref="G142:I142" si="149">SUBSTITUTE(F142,G$1,"")</f>
        <v>XJOHABMS1361 KSC5601_1992 JOHAB KSC56011992KOREAN, JOHAB CHARACTER SET</v>
      </c>
      <c r="H142" t="str">
        <f t="shared" si="149"/>
        <v>XJOHABMS1361 KSC56011992 JOHAB KSC56011992KOREAN, JOHAB CHARACTER SET</v>
      </c>
      <c r="I142" t="str">
        <f t="shared" si="149"/>
        <v>XJOHABMS1361KSC56011992JOHABKSC56011992KOREAN,JOHABCHARACTERSET</v>
      </c>
      <c r="J142" t="str">
        <f t="shared" si="138"/>
        <v>x-Johab</v>
      </c>
      <c r="K142">
        <f>COUNTIF(MS!M:M,Java8!J142)</f>
        <v>1</v>
      </c>
    </row>
    <row r="143" spans="1:11" ht="60" hidden="1" x14ac:dyDescent="0.25">
      <c r="A143" s="3" t="s">
        <v>814</v>
      </c>
      <c r="B143" s="3" t="s">
        <v>815</v>
      </c>
      <c r="C143" s="3" t="s">
        <v>815</v>
      </c>
      <c r="D143" s="3" t="s">
        <v>816</v>
      </c>
      <c r="E143" s="7" t="str">
        <f t="shared" si="135"/>
        <v>x-MacArabicMacArabicMacintosh Arabic</v>
      </c>
      <c r="F143" t="str">
        <f t="shared" si="136"/>
        <v>X-MACARABICMACARABICMACINTOSH ARABIC</v>
      </c>
      <c r="G143" t="str">
        <f t="shared" ref="G143:I143" si="150">SUBSTITUTE(F143,G$1,"")</f>
        <v>XMACARABICMACARABICMACINTOSH ARABIC</v>
      </c>
      <c r="H143" t="str">
        <f t="shared" si="150"/>
        <v>XMACARABICMACARABICMACINTOSH ARABIC</v>
      </c>
      <c r="I143" t="str">
        <f t="shared" si="150"/>
        <v>XMACARABICMACARABICMACINTOSHARABIC</v>
      </c>
      <c r="J143" t="str">
        <f t="shared" si="138"/>
        <v>x-MacArabic</v>
      </c>
      <c r="K143">
        <f>COUNTIF(MS!M:M,Java8!J143)</f>
        <v>2</v>
      </c>
    </row>
    <row r="144" spans="1:11" ht="75" hidden="1" x14ac:dyDescent="0.25">
      <c r="A144" s="3" t="s">
        <v>817</v>
      </c>
      <c r="B144" s="3" t="s">
        <v>818</v>
      </c>
      <c r="C144" s="3" t="s">
        <v>818</v>
      </c>
      <c r="D144" s="3" t="s">
        <v>819</v>
      </c>
      <c r="E144" s="7" t="str">
        <f t="shared" si="135"/>
        <v>x-MacCentralEuropeMacCentralEuropeMacintosh Latin-2</v>
      </c>
      <c r="F144" t="str">
        <f t="shared" si="136"/>
        <v>X-MACCENTRALEUROPEMACCENTRALEUROPEMACINTOSH LATIN-2</v>
      </c>
      <c r="G144" t="str">
        <f t="shared" ref="G144:I144" si="151">SUBSTITUTE(F144,G$1,"")</f>
        <v>XMACCENTRALEUROPEMACCENTRALEUROPEMACINTOSH LATIN2</v>
      </c>
      <c r="H144" t="str">
        <f t="shared" si="151"/>
        <v>XMACCENTRALEUROPEMACCENTRALEUROPEMACINTOSH LATIN2</v>
      </c>
      <c r="I144" t="str">
        <f t="shared" si="151"/>
        <v>XMACCENTRALEUROPEMACCENTRALEUROPEMACINTOSHLATIN2</v>
      </c>
      <c r="J144" t="str">
        <f t="shared" si="138"/>
        <v>x-MacCentralEurope</v>
      </c>
      <c r="K144">
        <f>COUNTIF(MS!M:M,Java8!J144)</f>
        <v>1</v>
      </c>
    </row>
    <row r="145" spans="1:11" ht="75" hidden="1" x14ac:dyDescent="0.25">
      <c r="A145" s="3" t="s">
        <v>820</v>
      </c>
      <c r="B145" s="3" t="s">
        <v>821</v>
      </c>
      <c r="C145" s="3" t="s">
        <v>821</v>
      </c>
      <c r="D145" s="3" t="s">
        <v>822</v>
      </c>
      <c r="E145" s="7" t="str">
        <f t="shared" si="135"/>
        <v>x-MacCroatianMacCroatianMacintosh Croatian</v>
      </c>
      <c r="F145" t="str">
        <f t="shared" si="136"/>
        <v>X-MACCROATIANMACCROATIANMACINTOSH CROATIAN</v>
      </c>
      <c r="G145" t="str">
        <f t="shared" ref="G145:I145" si="152">SUBSTITUTE(F145,G$1,"")</f>
        <v>XMACCROATIANMACCROATIANMACINTOSH CROATIAN</v>
      </c>
      <c r="H145" t="str">
        <f t="shared" si="152"/>
        <v>XMACCROATIANMACCROATIANMACINTOSH CROATIAN</v>
      </c>
      <c r="I145" t="str">
        <f t="shared" si="152"/>
        <v>XMACCROATIANMACCROATIANMACINTOSHCROATIAN</v>
      </c>
      <c r="J145" t="str">
        <f t="shared" si="138"/>
        <v>x-MacCroatian</v>
      </c>
      <c r="K145">
        <f>COUNTIF(MS!M:M,Java8!J145)</f>
        <v>1</v>
      </c>
    </row>
    <row r="146" spans="1:11" ht="60" hidden="1" x14ac:dyDescent="0.25">
      <c r="A146" s="3" t="s">
        <v>823</v>
      </c>
      <c r="B146" s="3" t="s">
        <v>824</v>
      </c>
      <c r="C146" s="3" t="s">
        <v>824</v>
      </c>
      <c r="D146" s="3" t="s">
        <v>825</v>
      </c>
      <c r="E146" s="7" t="str">
        <f t="shared" si="135"/>
        <v>x-MacCyrillicMacCyrillicMacintosh Cyrillic</v>
      </c>
      <c r="F146" t="str">
        <f t="shared" si="136"/>
        <v>X-MACCYRILLICMACCYRILLICMACINTOSH CYRILLIC</v>
      </c>
      <c r="G146" t="str">
        <f t="shared" ref="G146:I146" si="153">SUBSTITUTE(F146,G$1,"")</f>
        <v>XMACCYRILLICMACCYRILLICMACINTOSH CYRILLIC</v>
      </c>
      <c r="H146" t="str">
        <f t="shared" si="153"/>
        <v>XMACCYRILLICMACCYRILLICMACINTOSH CYRILLIC</v>
      </c>
      <c r="I146" t="str">
        <f t="shared" si="153"/>
        <v>XMACCYRILLICMACCYRILLICMACINTOSHCYRILLIC</v>
      </c>
      <c r="J146" t="str">
        <f t="shared" si="138"/>
        <v>x-MacCyrillic</v>
      </c>
      <c r="K146">
        <f>COUNTIF(MS!M:M,Java8!J146)</f>
        <v>1</v>
      </c>
    </row>
    <row r="147" spans="1:11" ht="60" hidden="1" x14ac:dyDescent="0.25">
      <c r="A147" s="3" t="s">
        <v>826</v>
      </c>
      <c r="B147" s="3" t="s">
        <v>827</v>
      </c>
      <c r="C147" s="3" t="s">
        <v>827</v>
      </c>
      <c r="D147" s="3" t="s">
        <v>828</v>
      </c>
      <c r="E147" s="7" t="str">
        <f t="shared" si="135"/>
        <v>x-MacDingbatMacDingbatMacintosh Dingbat</v>
      </c>
      <c r="F147" t="str">
        <f t="shared" si="136"/>
        <v>X-MACDINGBATMACDINGBATMACINTOSH DINGBAT</v>
      </c>
      <c r="G147" t="str">
        <f t="shared" ref="G147:I147" si="154">SUBSTITUTE(F147,G$1,"")</f>
        <v>XMACDINGBATMACDINGBATMACINTOSH DINGBAT</v>
      </c>
      <c r="H147" t="str">
        <f t="shared" si="154"/>
        <v>XMACDINGBATMACDINGBATMACINTOSH DINGBAT</v>
      </c>
      <c r="I147" t="str">
        <f t="shared" si="154"/>
        <v>XMACDINGBATMACDINGBATMACINTOSHDINGBAT</v>
      </c>
      <c r="J147" t="str">
        <f t="shared" si="138"/>
        <v>x-MacDingbat</v>
      </c>
      <c r="K147">
        <f>COUNTIF(MS!M:M,Java8!J147)</f>
        <v>0</v>
      </c>
    </row>
    <row r="148" spans="1:11" ht="60" hidden="1" x14ac:dyDescent="0.25">
      <c r="A148" s="3" t="s">
        <v>829</v>
      </c>
      <c r="B148" s="3" t="s">
        <v>830</v>
      </c>
      <c r="C148" s="3" t="s">
        <v>830</v>
      </c>
      <c r="D148" s="3" t="s">
        <v>831</v>
      </c>
      <c r="E148" s="7" t="str">
        <f t="shared" si="135"/>
        <v>x-MacGreekMacGreekMacintosh Greek</v>
      </c>
      <c r="F148" t="str">
        <f t="shared" si="136"/>
        <v>X-MACGREEKMACGREEKMACINTOSH GREEK</v>
      </c>
      <c r="G148" t="str">
        <f t="shared" ref="G148:I148" si="155">SUBSTITUTE(F148,G$1,"")</f>
        <v>XMACGREEKMACGREEKMACINTOSH GREEK</v>
      </c>
      <c r="H148" t="str">
        <f t="shared" si="155"/>
        <v>XMACGREEKMACGREEKMACINTOSH GREEK</v>
      </c>
      <c r="I148" t="str">
        <f t="shared" si="155"/>
        <v>XMACGREEKMACGREEKMACINTOSHGREEK</v>
      </c>
      <c r="J148" t="str">
        <f t="shared" si="138"/>
        <v>x-MacGreek</v>
      </c>
      <c r="K148">
        <f>COUNTIF(MS!M:M,Java8!J148)</f>
        <v>1</v>
      </c>
    </row>
    <row r="149" spans="1:11" ht="60" hidden="1" x14ac:dyDescent="0.25">
      <c r="A149" s="3" t="s">
        <v>832</v>
      </c>
      <c r="B149" s="3" t="s">
        <v>833</v>
      </c>
      <c r="C149" s="3" t="s">
        <v>833</v>
      </c>
      <c r="D149" s="3" t="s">
        <v>834</v>
      </c>
      <c r="E149" s="7" t="str">
        <f t="shared" si="135"/>
        <v>x-MacHebrewMacHebrewMacintosh Hebrew</v>
      </c>
      <c r="F149" t="str">
        <f t="shared" si="136"/>
        <v>X-MACHEBREWMACHEBREWMACINTOSH HEBREW</v>
      </c>
      <c r="G149" t="str">
        <f t="shared" ref="G149:I149" si="156">SUBSTITUTE(F149,G$1,"")</f>
        <v>XMACHEBREWMACHEBREWMACINTOSH HEBREW</v>
      </c>
      <c r="H149" t="str">
        <f t="shared" si="156"/>
        <v>XMACHEBREWMACHEBREWMACINTOSH HEBREW</v>
      </c>
      <c r="I149" t="str">
        <f t="shared" si="156"/>
        <v>XMACHEBREWMACHEBREWMACINTOSHHEBREW</v>
      </c>
      <c r="J149" t="str">
        <f t="shared" si="138"/>
        <v>x-MacHebrew</v>
      </c>
      <c r="K149">
        <f>COUNTIF(MS!M:M,Java8!J149)</f>
        <v>1</v>
      </c>
    </row>
    <row r="150" spans="1:11" ht="60" hidden="1" x14ac:dyDescent="0.25">
      <c r="A150" s="3" t="s">
        <v>835</v>
      </c>
      <c r="B150" s="3" t="s">
        <v>836</v>
      </c>
      <c r="C150" s="3" t="s">
        <v>836</v>
      </c>
      <c r="D150" s="3" t="s">
        <v>837</v>
      </c>
      <c r="E150" s="7" t="str">
        <f t="shared" si="135"/>
        <v>x-MacIcelandMacIcelandMacintosh Iceland</v>
      </c>
      <c r="F150" t="str">
        <f t="shared" si="136"/>
        <v>X-MACICELANDMACICELANDMACINTOSH ICELAND</v>
      </c>
      <c r="G150" t="str">
        <f t="shared" ref="G150:I150" si="157">SUBSTITUTE(F150,G$1,"")</f>
        <v>XMACICELANDMACICELANDMACINTOSH ICELAND</v>
      </c>
      <c r="H150" t="str">
        <f t="shared" si="157"/>
        <v>XMACICELANDMACICELANDMACINTOSH ICELAND</v>
      </c>
      <c r="I150" t="str">
        <f t="shared" si="157"/>
        <v>XMACICELANDMACICELANDMACINTOSHICELAND</v>
      </c>
      <c r="J150" t="str">
        <f t="shared" si="138"/>
        <v>x-MacIceland</v>
      </c>
      <c r="K150">
        <f>COUNTIF(MS!M:M,Java8!J150)</f>
        <v>1</v>
      </c>
    </row>
    <row r="151" spans="1:11" ht="60" hidden="1" x14ac:dyDescent="0.25">
      <c r="A151" s="3" t="s">
        <v>838</v>
      </c>
      <c r="B151" s="3" t="s">
        <v>839</v>
      </c>
      <c r="C151" s="3" t="s">
        <v>839</v>
      </c>
      <c r="D151" s="3" t="s">
        <v>840</v>
      </c>
      <c r="E151" s="7" t="str">
        <f t="shared" si="135"/>
        <v>x-MacRomanMacRomanMacintosh Roman</v>
      </c>
      <c r="F151" t="str">
        <f t="shared" si="136"/>
        <v>X-MACROMANMACROMANMACINTOSH ROMAN</v>
      </c>
      <c r="G151" t="str">
        <f t="shared" ref="G151:I151" si="158">SUBSTITUTE(F151,G$1,"")</f>
        <v>XMACROMANMACROMANMACINTOSH ROMAN</v>
      </c>
      <c r="H151" t="str">
        <f t="shared" si="158"/>
        <v>XMACROMANMACROMANMACINTOSH ROMAN</v>
      </c>
      <c r="I151" t="str">
        <f t="shared" si="158"/>
        <v>XMACROMANMACROMANMACINTOSHROMAN</v>
      </c>
      <c r="J151" t="str">
        <f t="shared" si="138"/>
        <v>x-MacRoman</v>
      </c>
      <c r="K151">
        <f>COUNTIF(MS!M:M,Java8!J151)</f>
        <v>0</v>
      </c>
    </row>
    <row r="152" spans="1:11" ht="75" hidden="1" x14ac:dyDescent="0.25">
      <c r="A152" s="3" t="s">
        <v>841</v>
      </c>
      <c r="B152" s="3" t="s">
        <v>842</v>
      </c>
      <c r="C152" s="3" t="s">
        <v>842</v>
      </c>
      <c r="D152" s="3" t="s">
        <v>843</v>
      </c>
      <c r="E152" s="7" t="str">
        <f t="shared" si="135"/>
        <v>x-MacRomaniaMacRomaniaMacintosh Romania</v>
      </c>
      <c r="F152" t="str">
        <f t="shared" si="136"/>
        <v>X-MACROMANIAMACROMANIAMACINTOSH ROMANIA</v>
      </c>
      <c r="G152" t="str">
        <f t="shared" ref="G152:I152" si="159">SUBSTITUTE(F152,G$1,"")</f>
        <v>XMACROMANIAMACROMANIAMACINTOSH ROMANIA</v>
      </c>
      <c r="H152" t="str">
        <f t="shared" si="159"/>
        <v>XMACROMANIAMACROMANIAMACINTOSH ROMANIA</v>
      </c>
      <c r="I152" t="str">
        <f t="shared" si="159"/>
        <v>XMACROMANIAMACROMANIAMACINTOSHROMANIA</v>
      </c>
      <c r="J152" t="str">
        <f t="shared" si="138"/>
        <v>x-MacRomania</v>
      </c>
      <c r="K152">
        <f>COUNTIF(MS!M:M,Java8!J152)</f>
        <v>1</v>
      </c>
    </row>
    <row r="153" spans="1:11" ht="60" hidden="1" x14ac:dyDescent="0.25">
      <c r="A153" s="3" t="s">
        <v>844</v>
      </c>
      <c r="B153" s="3" t="s">
        <v>845</v>
      </c>
      <c r="C153" s="3" t="s">
        <v>845</v>
      </c>
      <c r="D153" s="3" t="s">
        <v>846</v>
      </c>
      <c r="E153" s="7" t="str">
        <f t="shared" si="135"/>
        <v>x-MacSymbolMacSymbolMacintosh Symbol</v>
      </c>
      <c r="F153" t="str">
        <f t="shared" si="136"/>
        <v>X-MACSYMBOLMACSYMBOLMACINTOSH SYMBOL</v>
      </c>
      <c r="G153" t="str">
        <f t="shared" ref="G153:I153" si="160">SUBSTITUTE(F153,G$1,"")</f>
        <v>XMACSYMBOLMACSYMBOLMACINTOSH SYMBOL</v>
      </c>
      <c r="H153" t="str">
        <f t="shared" si="160"/>
        <v>XMACSYMBOLMACSYMBOLMACINTOSH SYMBOL</v>
      </c>
      <c r="I153" t="str">
        <f t="shared" si="160"/>
        <v>XMACSYMBOLMACSYMBOLMACINTOSHSYMBOL</v>
      </c>
      <c r="J153" t="str">
        <f t="shared" si="138"/>
        <v>x-MacSymbol</v>
      </c>
      <c r="K153">
        <f>COUNTIF(MS!M:M,Java8!J153)</f>
        <v>0</v>
      </c>
    </row>
    <row r="154" spans="1:11" ht="60" hidden="1" x14ac:dyDescent="0.25">
      <c r="A154" s="3" t="s">
        <v>847</v>
      </c>
      <c r="B154" s="3" t="s">
        <v>848</v>
      </c>
      <c r="C154" s="3" t="s">
        <v>848</v>
      </c>
      <c r="D154" s="3" t="s">
        <v>849</v>
      </c>
      <c r="E154" s="7" t="str">
        <f t="shared" si="135"/>
        <v>x-MacThaiMacThaiMacintosh Thai</v>
      </c>
      <c r="F154" t="str">
        <f t="shared" si="136"/>
        <v>X-MACTHAIMACTHAIMACINTOSH THAI</v>
      </c>
      <c r="G154" t="str">
        <f t="shared" ref="G154:I154" si="161">SUBSTITUTE(F154,G$1,"")</f>
        <v>XMACTHAIMACTHAIMACINTOSH THAI</v>
      </c>
      <c r="H154" t="str">
        <f t="shared" si="161"/>
        <v>XMACTHAIMACTHAIMACINTOSH THAI</v>
      </c>
      <c r="I154" t="str">
        <f t="shared" si="161"/>
        <v>XMACTHAIMACTHAIMACINTOSHTHAI</v>
      </c>
      <c r="J154" t="str">
        <f t="shared" si="138"/>
        <v>x-MacThai</v>
      </c>
      <c r="K154">
        <f>COUNTIF(MS!M:M,Java8!J154)</f>
        <v>1</v>
      </c>
    </row>
    <row r="155" spans="1:11" ht="60" hidden="1" x14ac:dyDescent="0.25">
      <c r="A155" s="3" t="s">
        <v>850</v>
      </c>
      <c r="B155" s="3" t="s">
        <v>851</v>
      </c>
      <c r="C155" s="3" t="s">
        <v>851</v>
      </c>
      <c r="D155" s="3" t="s">
        <v>852</v>
      </c>
      <c r="E155" s="7" t="str">
        <f t="shared" si="135"/>
        <v>x-MacTurkishMacTurkishMacintosh Turkish</v>
      </c>
      <c r="F155" t="str">
        <f t="shared" si="136"/>
        <v>X-MACTURKISHMACTURKISHMACINTOSH TURKISH</v>
      </c>
      <c r="G155" t="str">
        <f t="shared" ref="G155:I155" si="162">SUBSTITUTE(F155,G$1,"")</f>
        <v>XMACTURKISHMACTURKISHMACINTOSH TURKISH</v>
      </c>
      <c r="H155" t="str">
        <f t="shared" si="162"/>
        <v>XMACTURKISHMACTURKISHMACINTOSH TURKISH</v>
      </c>
      <c r="I155" t="str">
        <f t="shared" si="162"/>
        <v>XMACTURKISHMACTURKISHMACINTOSHTURKISH</v>
      </c>
      <c r="J155" t="str">
        <f t="shared" si="138"/>
        <v>x-MacTurkish</v>
      </c>
      <c r="K155">
        <f>COUNTIF(MS!M:M,Java8!J155)</f>
        <v>1</v>
      </c>
    </row>
    <row r="156" spans="1:11" ht="60" hidden="1" x14ac:dyDescent="0.25">
      <c r="A156" s="3" t="s">
        <v>853</v>
      </c>
      <c r="B156" s="3" t="s">
        <v>854</v>
      </c>
      <c r="C156" s="3" t="s">
        <v>854</v>
      </c>
      <c r="D156" s="3" t="s">
        <v>855</v>
      </c>
      <c r="E156" s="7" t="str">
        <f t="shared" si="135"/>
        <v>x-MacUkraineMacUkraineMacintosh Ukraine</v>
      </c>
      <c r="F156" t="str">
        <f t="shared" si="136"/>
        <v>X-MACUKRAINEMACUKRAINEMACINTOSH UKRAINE</v>
      </c>
      <c r="G156" t="str">
        <f t="shared" ref="G156:I156" si="163">SUBSTITUTE(F156,G$1,"")</f>
        <v>XMACUKRAINEMACUKRAINEMACINTOSH UKRAINE</v>
      </c>
      <c r="H156" t="str">
        <f t="shared" si="163"/>
        <v>XMACUKRAINEMACUKRAINEMACINTOSH UKRAINE</v>
      </c>
      <c r="I156" t="str">
        <f t="shared" si="163"/>
        <v>XMACUKRAINEMACUKRAINEMACINTOSHUKRAINE</v>
      </c>
      <c r="J156" t="str">
        <f t="shared" si="138"/>
        <v>x-MacUkraine</v>
      </c>
      <c r="K156">
        <f>COUNTIF(MS!M:M,Java8!J156)</f>
        <v>1</v>
      </c>
    </row>
    <row r="157" spans="1:11" ht="105" hidden="1" x14ac:dyDescent="0.25">
      <c r="A157" s="3" t="s">
        <v>856</v>
      </c>
      <c r="B157" s="3" t="s">
        <v>857</v>
      </c>
      <c r="C157" s="4" t="s">
        <v>432</v>
      </c>
      <c r="D157" s="3" t="s">
        <v>858</v>
      </c>
      <c r="E157" s="7" t="str">
        <f t="shared" si="135"/>
        <v>x-MS932_0213Not availableShift_JISX0213 Windows MS932 Variant</v>
      </c>
      <c r="F157" t="str">
        <f t="shared" si="136"/>
        <v>X-MS932_0213NOT AVAILABLESHIFT_JISX0213 WINDOWS MS932 VARIANT</v>
      </c>
      <c r="G157" t="str">
        <f t="shared" ref="G157:I157" si="164">SUBSTITUTE(F157,G$1,"")</f>
        <v>XMS932_0213NOT AVAILABLESHIFT_JISX0213 WINDOWS MS932 VARIANT</v>
      </c>
      <c r="H157" t="str">
        <f t="shared" si="164"/>
        <v>XMS9320213NOT AVAILABLESHIFTJISX0213 WINDOWS MS932 VARIANT</v>
      </c>
      <c r="I157" t="str">
        <f t="shared" si="164"/>
        <v>XMS9320213NOTAVAILABLESHIFTJISX0213WINDOWSMS932VARIANT</v>
      </c>
      <c r="J157" t="str">
        <f t="shared" si="138"/>
        <v>x-MS932_0213</v>
      </c>
      <c r="K157">
        <f>COUNTIF(MS!M:M,Java8!J157)</f>
        <v>0</v>
      </c>
    </row>
    <row r="158" spans="1:11" ht="105" hidden="1" x14ac:dyDescent="0.25">
      <c r="A158" s="3" t="s">
        <v>859</v>
      </c>
      <c r="B158" s="3" t="s">
        <v>860</v>
      </c>
      <c r="C158" s="3" t="s">
        <v>860</v>
      </c>
      <c r="D158" s="3" t="s">
        <v>861</v>
      </c>
      <c r="E158" s="7" t="str">
        <f t="shared" si="135"/>
        <v>x-MS950-HKSCSMS950_HKSCSWindows Traditional Chinese with Hong Kong extensions</v>
      </c>
      <c r="F158" t="str">
        <f t="shared" si="136"/>
        <v>X-MS950-HKSCSMS950_HKSCSWINDOWS TRADITIONAL CHINESE WITH HONG KONG EXTENSIONS</v>
      </c>
      <c r="G158" t="str">
        <f t="shared" ref="G158:I158" si="165">SUBSTITUTE(F158,G$1,"")</f>
        <v>XMS950HKSCSMS950_HKSCSWINDOWS TRADITIONAL CHINESE WITH HONG KONG EXTENSIONS</v>
      </c>
      <c r="H158" t="str">
        <f t="shared" si="165"/>
        <v>XMS950HKSCSMS950HKSCSWINDOWS TRADITIONAL CHINESE WITH HONG KONG EXTENSIONS</v>
      </c>
      <c r="I158" t="str">
        <f t="shared" si="165"/>
        <v>XMS950HKSCSMS950HKSCSWINDOWSTRADITIONALCHINESEWITHHONGKONGEXTENSIONS</v>
      </c>
      <c r="J158" t="str">
        <f t="shared" si="138"/>
        <v>x-MS950-HKSCS</v>
      </c>
      <c r="K158">
        <f>COUNTIF(MS!M:M,Java8!J158)</f>
        <v>0</v>
      </c>
    </row>
    <row r="159" spans="1:11" ht="90" hidden="1" x14ac:dyDescent="0.25">
      <c r="A159" s="3" t="s">
        <v>862</v>
      </c>
      <c r="B159" s="3" t="s">
        <v>863</v>
      </c>
      <c r="C159" s="3" t="s">
        <v>864</v>
      </c>
      <c r="D159" s="3" t="s">
        <v>865</v>
      </c>
      <c r="E159" s="7" t="str">
        <f t="shared" si="135"/>
        <v>x-MS950-HKSCS-XPMS950_HKSCS_XPHKSCS Windows XP Variant</v>
      </c>
      <c r="F159" t="str">
        <f t="shared" si="136"/>
        <v>X-MS950-HKSCS-XPMS950_HKSCS_XPHKSCS WINDOWS XP VARIANT</v>
      </c>
      <c r="G159" t="str">
        <f t="shared" ref="G159:I159" si="166">SUBSTITUTE(F159,G$1,"")</f>
        <v>XMS950HKSCSXPMS950_HKSCS_XPHKSCS WINDOWS XP VARIANT</v>
      </c>
      <c r="H159" t="str">
        <f t="shared" si="166"/>
        <v>XMS950HKSCSXPMS950HKSCSXPHKSCS WINDOWS XP VARIANT</v>
      </c>
      <c r="I159" t="str">
        <f t="shared" si="166"/>
        <v>XMS950HKSCSXPMS950HKSCSXPHKSCSWINDOWSXPVARIANT</v>
      </c>
      <c r="J159" t="str">
        <f t="shared" si="138"/>
        <v>x-MS950-HKSCS-XP</v>
      </c>
      <c r="K159">
        <f>COUNTIF(MS!M:M,Java8!J159)</f>
        <v>0</v>
      </c>
    </row>
    <row r="160" spans="1:11" ht="75" hidden="1" x14ac:dyDescent="0.25">
      <c r="A160" s="3" t="s">
        <v>866</v>
      </c>
      <c r="B160" s="3" t="s">
        <v>867</v>
      </c>
      <c r="C160" s="3" t="s">
        <v>868</v>
      </c>
      <c r="D160" s="3" t="s">
        <v>869</v>
      </c>
      <c r="E160" s="7" t="str">
        <f t="shared" si="135"/>
        <v>x-mswin-936ms936 ms_936Windows Simplified Chinese</v>
      </c>
      <c r="F160" t="str">
        <f t="shared" si="136"/>
        <v>X-MSWIN-936MS936 MS_936WINDOWS SIMPLIFIED CHINESE</v>
      </c>
      <c r="G160" t="str">
        <f t="shared" ref="G160:I160" si="167">SUBSTITUTE(F160,G$1,"")</f>
        <v>XMSWIN936MS936 MS_936WINDOWS SIMPLIFIED CHINESE</v>
      </c>
      <c r="H160" t="str">
        <f t="shared" si="167"/>
        <v>XMSWIN936MS936 MS936WINDOWS SIMPLIFIED CHINESE</v>
      </c>
      <c r="I160" t="str">
        <f t="shared" si="167"/>
        <v>XMSWIN936MS936MS936WINDOWSSIMPLIFIEDCHINESE</v>
      </c>
      <c r="J160" t="str">
        <f t="shared" si="138"/>
        <v>x-mswin-936</v>
      </c>
      <c r="K160">
        <f>COUNTIF(MS!M:M,Java8!J160)</f>
        <v>0</v>
      </c>
    </row>
    <row r="161" spans="1:11" ht="60" hidden="1" x14ac:dyDescent="0.25">
      <c r="A161" s="3" t="s">
        <v>870</v>
      </c>
      <c r="B161" s="3" t="s">
        <v>871</v>
      </c>
      <c r="C161" s="3" t="s">
        <v>872</v>
      </c>
      <c r="D161" s="3" t="s">
        <v>873</v>
      </c>
      <c r="E161" s="7" t="str">
        <f t="shared" si="135"/>
        <v>x-PCKpckSolaris version of Shift_JIS</v>
      </c>
      <c r="F161" t="str">
        <f t="shared" si="136"/>
        <v>X-PCKPCKSOLARIS VERSION OF SHIFT_JIS</v>
      </c>
      <c r="G161" t="str">
        <f t="shared" ref="G161:I161" si="168">SUBSTITUTE(F161,G$1,"")</f>
        <v>XPCKPCKSOLARIS VERSION OF SHIFT_JIS</v>
      </c>
      <c r="H161" t="str">
        <f t="shared" si="168"/>
        <v>XPCKPCKSOLARIS VERSION OF SHIFTJIS</v>
      </c>
      <c r="I161" t="str">
        <f t="shared" si="168"/>
        <v>XPCKPCKSOLARISVERSIONOFSHIFTJIS</v>
      </c>
      <c r="J161" t="str">
        <f t="shared" si="138"/>
        <v>x-PCK</v>
      </c>
      <c r="K161">
        <f>COUNTIF(MS!M:M,Java8!J161)</f>
        <v>0</v>
      </c>
    </row>
    <row r="162" spans="1:11" ht="60" hidden="1" x14ac:dyDescent="0.25">
      <c r="A162" s="3" t="s">
        <v>874</v>
      </c>
      <c r="B162" s="3" t="s">
        <v>874</v>
      </c>
      <c r="C162" s="4" t="s">
        <v>432</v>
      </c>
      <c r="D162" s="3" t="s">
        <v>875</v>
      </c>
      <c r="E162" s="7" t="str">
        <f t="shared" si="135"/>
        <v>x-SJIS_0213Not availableShift_JISX0213</v>
      </c>
      <c r="F162" t="str">
        <f t="shared" si="136"/>
        <v>X-SJIS_0213NOT AVAILABLESHIFT_JISX0213</v>
      </c>
      <c r="G162" t="str">
        <f t="shared" ref="G162:I162" si="169">SUBSTITUTE(F162,G$1,"")</f>
        <v>XSJIS_0213NOT AVAILABLESHIFT_JISX0213</v>
      </c>
      <c r="H162" t="str">
        <f t="shared" si="169"/>
        <v>XSJIS0213NOT AVAILABLESHIFTJISX0213</v>
      </c>
      <c r="I162" t="str">
        <f t="shared" si="169"/>
        <v>XSJIS0213NOTAVAILABLESHIFTJISX0213</v>
      </c>
      <c r="J162" t="str">
        <f t="shared" si="138"/>
        <v>x-SJIS_0213</v>
      </c>
      <c r="K162">
        <f>COUNTIF(MS!M:M,Java8!J162)</f>
        <v>0</v>
      </c>
    </row>
    <row r="163" spans="1:11" ht="165" x14ac:dyDescent="0.25">
      <c r="A163" s="3" t="s">
        <v>443</v>
      </c>
      <c r="B163" s="3" t="s">
        <v>444</v>
      </c>
      <c r="C163" s="3" t="s">
        <v>444</v>
      </c>
      <c r="D163" s="3" t="s">
        <v>445</v>
      </c>
      <c r="E163" s="7" t="str">
        <f t="shared" si="135"/>
        <v>x-UTF-16LE-BOMUnicodeLittleSixteen-bit Unicode (or UCS) Transformation Format, little-endian byte order, with byte-order mark</v>
      </c>
      <c r="F163" t="str">
        <f t="shared" si="136"/>
        <v>X-UTF-16LE-BOMUNICODELITTLESIXTEEN-BIT UNICODE (OR UCS) TRANSFORMATION FORMAT, LITTLE-ENDIAN BYTE ORDER, WITH BYTE-ORDER MARK</v>
      </c>
      <c r="G163" t="str">
        <f t="shared" ref="G163:I163" si="170">SUBSTITUTE(F163,G$1,"")</f>
        <v>XUTF16LEBOMUNICODELITTLESIXTEENBIT UNICODE (OR UCS) TRANSFORMATION FORMAT, LITTLEENDIAN BYTE ORDER, WITH BYTEORDER MARK</v>
      </c>
      <c r="H163" t="str">
        <f t="shared" si="170"/>
        <v>XUTF16LEBOMUNICODELITTLESIXTEENBIT UNICODE (OR UCS) TRANSFORMATION FORMAT, LITTLEENDIAN BYTE ORDER, WITH BYTEORDER MARK</v>
      </c>
      <c r="I163" t="str">
        <f t="shared" si="170"/>
        <v>XUTF16LEBOMUNICODELITTLESIXTEENBITUNICODE(ORUCS)TRANSFORMATIONFORMAT,LITTLEENDIANBYTEORDER,WITHBYTEORDERMARK</v>
      </c>
      <c r="J163" t="str">
        <f t="shared" si="138"/>
        <v>x-UTF-16LE-BOM</v>
      </c>
      <c r="K163">
        <f>COUNTIF(MS!M:M,Java8!J163)</f>
        <v>0</v>
      </c>
    </row>
    <row r="164" spans="1:11" ht="180" x14ac:dyDescent="0.25">
      <c r="A164" s="3" t="s">
        <v>406</v>
      </c>
      <c r="B164" s="3" t="s">
        <v>407</v>
      </c>
      <c r="C164" s="3" t="s">
        <v>408</v>
      </c>
      <c r="D164" s="3" t="s">
        <v>409</v>
      </c>
      <c r="E164" s="7" t="str">
        <f t="shared" si="135"/>
        <v>x-UTF-32BE-BOMUTF_32BE_BOM UTF-32BE-BOM32-bit Unicode (or UCS) Transformation Format, big-endian byte order, with byte-order mark</v>
      </c>
      <c r="F164" t="str">
        <f t="shared" si="136"/>
        <v>X-UTF-32BE-BOMUTF_32BE_BOM UTF-32BE-BOM32-BIT UNICODE (OR UCS) TRANSFORMATION FORMAT, BIG-ENDIAN BYTE ORDER, WITH BYTE-ORDER MARK</v>
      </c>
      <c r="G164" t="str">
        <f t="shared" ref="G164:I164" si="171">SUBSTITUTE(F164,G$1,"")</f>
        <v>XUTF32BEBOMUTF_32BE_BOM UTF32BEBOM32BIT UNICODE (OR UCS) TRANSFORMATION FORMAT, BIGENDIAN BYTE ORDER, WITH BYTEORDER MARK</v>
      </c>
      <c r="H164" t="str">
        <f t="shared" si="171"/>
        <v>XUTF32BEBOMUTF32BEBOM UTF32BEBOM32BIT UNICODE (OR UCS) TRANSFORMATION FORMAT, BIGENDIAN BYTE ORDER, WITH BYTEORDER MARK</v>
      </c>
      <c r="I164" t="str">
        <f t="shared" si="171"/>
        <v>XUTF32BEBOMUTF32BEBOMUTF32BEBOM32BITUNICODE(ORUCS)TRANSFORMATIONFORMAT,BIGENDIANBYTEORDER,WITHBYTEORDERMARK</v>
      </c>
      <c r="J164" t="str">
        <f t="shared" si="138"/>
        <v>x-UTF-32BE-BOM</v>
      </c>
      <c r="K164">
        <f>COUNTIF(MS!M:M,Java8!J164)</f>
        <v>0</v>
      </c>
    </row>
    <row r="165" spans="1:11" ht="180" x14ac:dyDescent="0.25">
      <c r="A165" s="3" t="s">
        <v>410</v>
      </c>
      <c r="B165" s="3" t="s">
        <v>411</v>
      </c>
      <c r="C165" s="3" t="s">
        <v>412</v>
      </c>
      <c r="D165" s="3" t="s">
        <v>413</v>
      </c>
      <c r="E165" s="7" t="str">
        <f t="shared" si="135"/>
        <v>x-UTF-32LE-BOMUTF_32LE_BOM UTF-32LE-BOM32-bit Unicode (or UCS) Transformation Format, little-endian byte order, with byte-order mark</v>
      </c>
      <c r="F165" t="str">
        <f t="shared" si="136"/>
        <v>X-UTF-32LE-BOMUTF_32LE_BOM UTF-32LE-BOM32-BIT UNICODE (OR UCS) TRANSFORMATION FORMAT, LITTLE-ENDIAN BYTE ORDER, WITH BYTE-ORDER MARK</v>
      </c>
      <c r="G165" t="str">
        <f t="shared" ref="G165:I165" si="172">SUBSTITUTE(F165,G$1,"")</f>
        <v>XUTF32LEBOMUTF_32LE_BOM UTF32LEBOM32BIT UNICODE (OR UCS) TRANSFORMATION FORMAT, LITTLEENDIAN BYTE ORDER, WITH BYTEORDER MARK</v>
      </c>
      <c r="H165" t="str">
        <f t="shared" si="172"/>
        <v>XUTF32LEBOMUTF32LEBOM UTF32LEBOM32BIT UNICODE (OR UCS) TRANSFORMATION FORMAT, LITTLEENDIAN BYTE ORDER, WITH BYTEORDER MARK</v>
      </c>
      <c r="I165" t="str">
        <f t="shared" si="172"/>
        <v>XUTF32LEBOMUTF32LEBOMUTF32LEBOM32BITUNICODE(ORUCS)TRANSFORMATIONFORMAT,LITTLEENDIANBYTEORDER,WITHBYTEORDERMARK</v>
      </c>
      <c r="J165" t="str">
        <f t="shared" si="138"/>
        <v>x-UTF-32LE-BOM</v>
      </c>
      <c r="K165">
        <f>COUNTIF(MS!M:M,Java8!J165)</f>
        <v>0</v>
      </c>
    </row>
    <row r="166" spans="1:11" ht="105" hidden="1" x14ac:dyDescent="0.25">
      <c r="A166" s="3" t="s">
        <v>876</v>
      </c>
      <c r="B166" s="3" t="s">
        <v>877</v>
      </c>
      <c r="C166" s="3" t="s">
        <v>878</v>
      </c>
      <c r="D166" s="3" t="s">
        <v>879</v>
      </c>
      <c r="E166" s="7" t="str">
        <f t="shared" si="135"/>
        <v>x-windows-50220cp50220 ms50220Windows Codepage 50220 (7-bit implementation)</v>
      </c>
      <c r="F166" t="str">
        <f t="shared" si="136"/>
        <v>X-WINDOWS-50220CP50220 MS50220WINDOWS CODEPAGE 50220 (7-BIT IMPLEMENTATION)</v>
      </c>
      <c r="G166" t="str">
        <f t="shared" ref="G166:I166" si="173">SUBSTITUTE(F166,G$1,"")</f>
        <v>XWINDOWS50220CP50220 MS50220WINDOWS CODEPAGE 50220 (7BIT IMPLEMENTATION)</v>
      </c>
      <c r="H166" t="str">
        <f t="shared" si="173"/>
        <v>XWINDOWS50220CP50220 MS50220WINDOWS CODEPAGE 50220 (7BIT IMPLEMENTATION)</v>
      </c>
      <c r="I166" t="str">
        <f t="shared" si="173"/>
        <v>XWINDOWS50220CP50220MS50220WINDOWSCODEPAGE50220(7BITIMPLEMENTATION)</v>
      </c>
      <c r="J166" t="str">
        <f t="shared" si="138"/>
        <v>x-windows-50220</v>
      </c>
      <c r="K166">
        <f>COUNTIF(MS!M:M,Java8!J166)</f>
        <v>0</v>
      </c>
    </row>
    <row r="167" spans="1:11" ht="105" hidden="1" x14ac:dyDescent="0.25">
      <c r="A167" s="3" t="s">
        <v>880</v>
      </c>
      <c r="B167" s="3" t="s">
        <v>881</v>
      </c>
      <c r="C167" s="3" t="s">
        <v>882</v>
      </c>
      <c r="D167" s="3" t="s">
        <v>883</v>
      </c>
      <c r="E167" s="7" t="str">
        <f t="shared" si="135"/>
        <v>x-windows-50221cp50221 ms50221Windows Codepage 50221 (7-bit implementation)</v>
      </c>
      <c r="F167" t="str">
        <f t="shared" si="136"/>
        <v>X-WINDOWS-50221CP50221 MS50221WINDOWS CODEPAGE 50221 (7-BIT IMPLEMENTATION)</v>
      </c>
      <c r="G167" t="str">
        <f t="shared" ref="G167:I167" si="174">SUBSTITUTE(F167,G$1,"")</f>
        <v>XWINDOWS50221CP50221 MS50221WINDOWS CODEPAGE 50221 (7BIT IMPLEMENTATION)</v>
      </c>
      <c r="H167" t="str">
        <f t="shared" si="174"/>
        <v>XWINDOWS50221CP50221 MS50221WINDOWS CODEPAGE 50221 (7BIT IMPLEMENTATION)</v>
      </c>
      <c r="I167" t="str">
        <f t="shared" si="174"/>
        <v>XWINDOWS50221CP50221MS50221WINDOWSCODEPAGE50221(7BITIMPLEMENTATION)</v>
      </c>
      <c r="J167" t="str">
        <f t="shared" si="138"/>
        <v>x-windows-50221</v>
      </c>
      <c r="K167">
        <f>COUNTIF(MS!M:M,Java8!J167)</f>
        <v>0</v>
      </c>
    </row>
    <row r="168" spans="1:11" ht="90" hidden="1" x14ac:dyDescent="0.25">
      <c r="A168" s="3" t="s">
        <v>884</v>
      </c>
      <c r="B168" s="3" t="s">
        <v>885</v>
      </c>
      <c r="C168" s="3" t="s">
        <v>886</v>
      </c>
      <c r="D168" s="3" t="s">
        <v>887</v>
      </c>
      <c r="E168" s="7" t="str">
        <f t="shared" si="135"/>
        <v>x-windows-874ms-874 ms874 windows-874Windows Thai</v>
      </c>
      <c r="F168" t="str">
        <f t="shared" si="136"/>
        <v>X-WINDOWS-874MS-874 MS874 WINDOWS-874WINDOWS THAI</v>
      </c>
      <c r="G168" t="str">
        <f t="shared" ref="G168:I168" si="175">SUBSTITUTE(F168,G$1,"")</f>
        <v>XWINDOWS874MS874 MS874 WINDOWS874WINDOWS THAI</v>
      </c>
      <c r="H168" t="str">
        <f t="shared" si="175"/>
        <v>XWINDOWS874MS874 MS874 WINDOWS874WINDOWS THAI</v>
      </c>
      <c r="I168" t="str">
        <f t="shared" si="175"/>
        <v>XWINDOWS874MS874MS874WINDOWS874WINDOWSTHAI</v>
      </c>
      <c r="J168" t="str">
        <f t="shared" si="138"/>
        <v>x-windows-874</v>
      </c>
      <c r="K168">
        <f>COUNTIF(MS!M:M,Java8!J168)</f>
        <v>1</v>
      </c>
    </row>
    <row r="169" spans="1:11" ht="90" hidden="1" x14ac:dyDescent="0.25">
      <c r="A169" s="3" t="s">
        <v>888</v>
      </c>
      <c r="B169" s="3" t="s">
        <v>889</v>
      </c>
      <c r="C169" s="3" t="s">
        <v>890</v>
      </c>
      <c r="D169" s="3" t="s">
        <v>891</v>
      </c>
      <c r="E169" s="7" t="str">
        <f t="shared" si="135"/>
        <v>x-windows-949windows949 ms949 windows-949 ms_949Windows Korean</v>
      </c>
      <c r="F169" t="str">
        <f t="shared" si="136"/>
        <v>X-WINDOWS-949WINDOWS949 MS949 WINDOWS-949 MS_949WINDOWS KOREAN</v>
      </c>
      <c r="G169" t="str">
        <f t="shared" ref="G169:I169" si="176">SUBSTITUTE(F169,G$1,"")</f>
        <v>XWINDOWS949WINDOWS949 MS949 WINDOWS949 MS_949WINDOWS KOREAN</v>
      </c>
      <c r="H169" t="str">
        <f t="shared" si="176"/>
        <v>XWINDOWS949WINDOWS949 MS949 WINDOWS949 MS949WINDOWS KOREAN</v>
      </c>
      <c r="I169" t="str">
        <f t="shared" si="176"/>
        <v>XWINDOWS949WINDOWS949MS949WINDOWS949MS949WINDOWSKOREAN</v>
      </c>
      <c r="J169" t="str">
        <f t="shared" si="138"/>
        <v>x-windows-949</v>
      </c>
      <c r="K169">
        <f>COUNTIF(MS!M:M,Java8!J169)</f>
        <v>0</v>
      </c>
    </row>
    <row r="170" spans="1:11" ht="90" hidden="1" x14ac:dyDescent="0.25">
      <c r="A170" s="3" t="s">
        <v>892</v>
      </c>
      <c r="B170" s="3" t="s">
        <v>893</v>
      </c>
      <c r="C170" s="3" t="s">
        <v>894</v>
      </c>
      <c r="D170" s="3" t="s">
        <v>895</v>
      </c>
      <c r="E170" s="7" t="str">
        <f t="shared" si="135"/>
        <v>x-windows-950ms950 windows-950Windows Traditional Chinese</v>
      </c>
      <c r="F170" t="str">
        <f t="shared" si="136"/>
        <v>X-WINDOWS-950MS950 WINDOWS-950WINDOWS TRADITIONAL CHINESE</v>
      </c>
      <c r="G170" t="str">
        <f t="shared" ref="G170:I170" si="177">SUBSTITUTE(F170,G$1,"")</f>
        <v>XWINDOWS950MS950 WINDOWS950WINDOWS TRADITIONAL CHINESE</v>
      </c>
      <c r="H170" t="str">
        <f t="shared" si="177"/>
        <v>XWINDOWS950MS950 WINDOWS950WINDOWS TRADITIONAL CHINESE</v>
      </c>
      <c r="I170" t="str">
        <f t="shared" si="177"/>
        <v>XWINDOWS950MS950WINDOWS950WINDOWSTRADITIONALCHINESE</v>
      </c>
      <c r="J170" t="str">
        <f t="shared" si="138"/>
        <v>x-windows-950</v>
      </c>
      <c r="K170">
        <f>COUNTIF(MS!M:M,Java8!J170)</f>
        <v>0</v>
      </c>
    </row>
    <row r="171" spans="1:11" ht="90" hidden="1" x14ac:dyDescent="0.25">
      <c r="A171" s="3" t="s">
        <v>896</v>
      </c>
      <c r="B171" s="3" t="s">
        <v>896</v>
      </c>
      <c r="C171" s="3" t="s">
        <v>897</v>
      </c>
      <c r="D171" s="3" t="s">
        <v>898</v>
      </c>
      <c r="E171" s="7" t="str">
        <f t="shared" si="135"/>
        <v>x-windows-iso2022jpwindows-iso2022jpVariant ISO-2022-JP (MS932 based)</v>
      </c>
      <c r="F171" t="str">
        <f t="shared" si="136"/>
        <v>X-WINDOWS-ISO2022JPWINDOWS-ISO2022JPVARIANT ISO-2022-JP (MS932 BASED)</v>
      </c>
      <c r="G171" t="str">
        <f t="shared" ref="G171:I171" si="178">SUBSTITUTE(F171,G$1,"")</f>
        <v>XWINDOWSISO2022JPWINDOWSISO2022JPVARIANT ISO2022JP (MS932 BASED)</v>
      </c>
      <c r="H171" t="str">
        <f t="shared" si="178"/>
        <v>XWINDOWSISO2022JPWINDOWSISO2022JPVARIANT ISO2022JP (MS932 BASED)</v>
      </c>
      <c r="I171" t="str">
        <f t="shared" si="178"/>
        <v>XWINDOWSISO2022JPWINDOWSISO2022JPVARIANTISO2022JP(MS932BASED)</v>
      </c>
      <c r="J171" t="str">
        <f t="shared" si="138"/>
        <v>x-windows-iso2022jp</v>
      </c>
      <c r="K171">
        <f>COUNTIF(MS!M:M,Java8!J171)</f>
        <v>0</v>
      </c>
    </row>
  </sheetData>
  <autoFilter ref="A1:K171" xr:uid="{6377278B-FD07-433F-89D6-7E3A0EB832C1}">
    <filterColumn colId="8">
      <filters>
        <filter val="UTF16BEXUTF16BEUTF16BEISO10646UCS2UNICODEBIGUNMARKEDSIXTEENBITUNICODE(ORUCS)TRANSFORMATIONFORMAT,BIGENDIANBYTEORDER"/>
        <filter val="UTF16LEUNICODELITTLEUNMARKEDUTF16LEXUTF16LESIXTEENBITUNICODE(ORUCS)TRANSFORMATIONFORMAT,LITTLEENDIANBYTEORDER"/>
        <filter val="UTF16UTF16UNICODEUTF16UNICODEBIGSIXTEENBITUNICODE(ORUCS)TRANSFORMATIONFORMAT,BYTEORDERIDENTIFIEDBYANOPTIONALBYTEORDERMARK"/>
        <filter val="UTF32BEXUTF32BEUTF32BE32BITUNICODE(ORUCS)TRANSFORMATIONFORMAT,BIGENDIANBYTEORDER"/>
        <filter val="UTF32LEXUTF32LEUTF32LE32BITUNICODE(ORUCS)TRANSFORMATIONFORMAT,LITTLEENDIANBYTEORDER"/>
        <filter val="UTF32UTF32UTF3232BITUNICODE(ORUCS)TRANSFORMATIONFORMAT,BYTEORDERIDENTIFIEDBYANOPTIONALBYTEORDERMARK"/>
        <filter val="UTF8UNICODE11UTF8UTF8EIGHTBITUNICODE(ORUCS)TRANSFORMATIONFORMAT"/>
        <filter val="XUTF16LEBOMUNICODELITTLESIXTEENBITUNICODE(ORUCS)TRANSFORMATIONFORMAT,LITTLEENDIANBYTEORDER,WITHBYTEORDERMARK"/>
        <filter val="XUTF32BEBOMUTF32BEBOMUTF32BEBOM32BITUNICODE(ORUCS)TRANSFORMATIONFORMAT,BIGENDIANBYTEORDER,WITHBYTEORDERMARK"/>
        <filter val="XUTF32LEBOMUTF32LEBOMUTF32LEBOM32BITUNICODE(ORUCS)TRANSFORMATIONFORMAT,LITTLEENDIANBYTEORDER,WITHBYTEORDERMAR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226A-1F7E-4332-BB6E-5D2458F4EF37}">
  <sheetPr filterMode="1"/>
  <dimension ref="A1:B200"/>
  <sheetViews>
    <sheetView workbookViewId="0">
      <selection activeCell="B2" sqref="B2"/>
    </sheetView>
  </sheetViews>
  <sheetFormatPr baseColWidth="10" defaultRowHeight="15" x14ac:dyDescent="0.25"/>
  <cols>
    <col min="1" max="1" width="21.28515625" bestFit="1" customWidth="1"/>
    <col min="2" max="2" width="19.140625" bestFit="1" customWidth="1"/>
  </cols>
  <sheetData>
    <row r="1" spans="1:2" x14ac:dyDescent="0.25">
      <c r="A1" s="8" t="s">
        <v>911</v>
      </c>
      <c r="B1" s="8" t="s">
        <v>912</v>
      </c>
    </row>
    <row r="2" spans="1:2" x14ac:dyDescent="0.25">
      <c r="A2">
        <f>MS!A3</f>
        <v>37</v>
      </c>
      <c r="B2" t="str">
        <f>MS!M3</f>
        <v>IBM037</v>
      </c>
    </row>
    <row r="3" spans="1:2" x14ac:dyDescent="0.25">
      <c r="A3">
        <f>MS!A4</f>
        <v>437</v>
      </c>
      <c r="B3" t="str">
        <f>MS!M4</f>
        <v>IBM437</v>
      </c>
    </row>
    <row r="4" spans="1:2" x14ac:dyDescent="0.25">
      <c r="A4">
        <f>MS!A5</f>
        <v>500</v>
      </c>
      <c r="B4" t="str">
        <f>MS!M5</f>
        <v>IBM500</v>
      </c>
    </row>
    <row r="5" spans="1:2" x14ac:dyDescent="0.25">
      <c r="A5">
        <f>MS!A6</f>
        <v>708</v>
      </c>
      <c r="B5" t="str">
        <f>MS!M6</f>
        <v>ISO-8859-6</v>
      </c>
    </row>
    <row r="6" spans="1:2" hidden="1" x14ac:dyDescent="0.25">
      <c r="A6">
        <f>MS!A7</f>
        <v>709</v>
      </c>
      <c r="B6">
        <f>MS!M7</f>
        <v>0</v>
      </c>
    </row>
    <row r="7" spans="1:2" x14ac:dyDescent="0.25">
      <c r="A7">
        <f>MS!A8</f>
        <v>710</v>
      </c>
      <c r="B7" t="str">
        <f>MS!M8</f>
        <v>IBM1047</v>
      </c>
    </row>
    <row r="8" spans="1:2" hidden="1" x14ac:dyDescent="0.25">
      <c r="A8">
        <f>MS!A9</f>
        <v>720</v>
      </c>
      <c r="B8">
        <f>MS!M9</f>
        <v>0</v>
      </c>
    </row>
    <row r="9" spans="1:2" x14ac:dyDescent="0.25">
      <c r="A9">
        <f>MS!A10</f>
        <v>737</v>
      </c>
      <c r="B9" t="str">
        <f>MS!M10</f>
        <v>x-IBM737</v>
      </c>
    </row>
    <row r="10" spans="1:2" x14ac:dyDescent="0.25">
      <c r="A10">
        <f>MS!A11</f>
        <v>775</v>
      </c>
      <c r="B10" t="str">
        <f>MS!M11</f>
        <v>IBM775</v>
      </c>
    </row>
    <row r="11" spans="1:2" x14ac:dyDescent="0.25">
      <c r="A11">
        <f>MS!A12</f>
        <v>850</v>
      </c>
      <c r="B11" t="str">
        <f>MS!M12</f>
        <v>IBM850</v>
      </c>
    </row>
    <row r="12" spans="1:2" x14ac:dyDescent="0.25">
      <c r="A12">
        <f>MS!A13</f>
        <v>852</v>
      </c>
      <c r="B12" t="str">
        <f>MS!M13</f>
        <v>IBM852</v>
      </c>
    </row>
    <row r="13" spans="1:2" x14ac:dyDescent="0.25">
      <c r="A13">
        <f>MS!A14</f>
        <v>855</v>
      </c>
      <c r="B13" t="str">
        <f>MS!M14</f>
        <v>IBM855</v>
      </c>
    </row>
    <row r="14" spans="1:2" x14ac:dyDescent="0.25">
      <c r="A14">
        <f>MS!A15</f>
        <v>857</v>
      </c>
      <c r="B14" t="str">
        <f>MS!M15</f>
        <v>IBM857</v>
      </c>
    </row>
    <row r="15" spans="1:2" x14ac:dyDescent="0.25">
      <c r="A15">
        <f>MS!A16</f>
        <v>858</v>
      </c>
      <c r="B15" t="str">
        <f>MS!M16</f>
        <v>IBM00858</v>
      </c>
    </row>
    <row r="16" spans="1:2" x14ac:dyDescent="0.25">
      <c r="A16">
        <f>MS!A17</f>
        <v>860</v>
      </c>
      <c r="B16" t="str">
        <f>MS!M17</f>
        <v>IBM860</v>
      </c>
    </row>
    <row r="17" spans="1:2" x14ac:dyDescent="0.25">
      <c r="A17">
        <f>MS!A18</f>
        <v>861</v>
      </c>
      <c r="B17" t="str">
        <f>MS!M18</f>
        <v>IBM861</v>
      </c>
    </row>
    <row r="18" spans="1:2" x14ac:dyDescent="0.25">
      <c r="A18">
        <f>MS!A19</f>
        <v>862</v>
      </c>
      <c r="B18" t="str">
        <f>MS!M19</f>
        <v>IBM862</v>
      </c>
    </row>
    <row r="19" spans="1:2" x14ac:dyDescent="0.25">
      <c r="A19">
        <f>MS!A20</f>
        <v>863</v>
      </c>
      <c r="B19" t="str">
        <f>MS!M20</f>
        <v>IBM863</v>
      </c>
    </row>
    <row r="20" spans="1:2" x14ac:dyDescent="0.25">
      <c r="A20">
        <f>MS!A21</f>
        <v>864</v>
      </c>
      <c r="B20" t="str">
        <f>MS!M21</f>
        <v>IBM864</v>
      </c>
    </row>
    <row r="21" spans="1:2" x14ac:dyDescent="0.25">
      <c r="A21">
        <f>MS!A22</f>
        <v>865</v>
      </c>
      <c r="B21" t="str">
        <f>MS!M22</f>
        <v>IBM865</v>
      </c>
    </row>
    <row r="22" spans="1:2" x14ac:dyDescent="0.25">
      <c r="A22">
        <f>MS!A23</f>
        <v>866</v>
      </c>
      <c r="B22" t="str">
        <f>MS!M23</f>
        <v>IBM866</v>
      </c>
    </row>
    <row r="23" spans="1:2" x14ac:dyDescent="0.25">
      <c r="A23">
        <f>MS!A24</f>
        <v>869</v>
      </c>
      <c r="B23" t="str">
        <f>MS!M24</f>
        <v>IBM869</v>
      </c>
    </row>
    <row r="24" spans="1:2" x14ac:dyDescent="0.25">
      <c r="A24">
        <f>MS!A25</f>
        <v>870</v>
      </c>
      <c r="B24" t="str">
        <f>MS!M25</f>
        <v>IBM870</v>
      </c>
    </row>
    <row r="25" spans="1:2" x14ac:dyDescent="0.25">
      <c r="A25">
        <f>MS!A26</f>
        <v>874</v>
      </c>
      <c r="B25" t="str">
        <f>MS!M26</f>
        <v>x-windows-874</v>
      </c>
    </row>
    <row r="26" spans="1:2" x14ac:dyDescent="0.25">
      <c r="A26">
        <f>MS!A27</f>
        <v>875</v>
      </c>
      <c r="B26" t="str">
        <f>MS!M27</f>
        <v>x-IBM875</v>
      </c>
    </row>
    <row r="27" spans="1:2" x14ac:dyDescent="0.25">
      <c r="A27">
        <f>MS!A28</f>
        <v>932</v>
      </c>
      <c r="B27" t="str">
        <f>MS!M28</f>
        <v>Shift_JIS</v>
      </c>
    </row>
    <row r="28" spans="1:2" x14ac:dyDescent="0.25">
      <c r="A28">
        <f>MS!A29</f>
        <v>936</v>
      </c>
      <c r="B28" t="str">
        <f>MS!M29</f>
        <v>GB2312</v>
      </c>
    </row>
    <row r="29" spans="1:2" x14ac:dyDescent="0.25">
      <c r="A29">
        <f>MS!A30</f>
        <v>949</v>
      </c>
      <c r="B29" t="str">
        <f>MS!M30</f>
        <v>EUC-KR</v>
      </c>
    </row>
    <row r="30" spans="1:2" x14ac:dyDescent="0.25">
      <c r="A30">
        <f>MS!A31</f>
        <v>950</v>
      </c>
      <c r="B30" t="str">
        <f>MS!M31</f>
        <v>Big5</v>
      </c>
    </row>
    <row r="31" spans="1:2" x14ac:dyDescent="0.25">
      <c r="A31">
        <f>MS!A32</f>
        <v>1026</v>
      </c>
      <c r="B31" t="str">
        <f>MS!M32</f>
        <v>IBM1026</v>
      </c>
    </row>
    <row r="32" spans="1:2" x14ac:dyDescent="0.25">
      <c r="A32">
        <f>MS!A33</f>
        <v>1047</v>
      </c>
      <c r="B32" t="str">
        <f>MS!M33</f>
        <v>IBM1047</v>
      </c>
    </row>
    <row r="33" spans="1:2" x14ac:dyDescent="0.25">
      <c r="A33">
        <f>MS!A34</f>
        <v>1140</v>
      </c>
      <c r="B33" t="str">
        <f>MS!M34</f>
        <v>IBM01140</v>
      </c>
    </row>
    <row r="34" spans="1:2" x14ac:dyDescent="0.25">
      <c r="A34">
        <f>MS!A35</f>
        <v>1141</v>
      </c>
      <c r="B34" t="str">
        <f>MS!M35</f>
        <v>IBM01141</v>
      </c>
    </row>
    <row r="35" spans="1:2" x14ac:dyDescent="0.25">
      <c r="A35">
        <f>MS!A36</f>
        <v>1142</v>
      </c>
      <c r="B35" t="str">
        <f>MS!M36</f>
        <v>IBM01142</v>
      </c>
    </row>
    <row r="36" spans="1:2" x14ac:dyDescent="0.25">
      <c r="A36">
        <f>MS!A37</f>
        <v>1143</v>
      </c>
      <c r="B36" t="str">
        <f>MS!M37</f>
        <v>IBM01143</v>
      </c>
    </row>
    <row r="37" spans="1:2" x14ac:dyDescent="0.25">
      <c r="A37">
        <f>MS!A38</f>
        <v>1144</v>
      </c>
      <c r="B37" t="str">
        <f>MS!M38</f>
        <v>IBM01144</v>
      </c>
    </row>
    <row r="38" spans="1:2" x14ac:dyDescent="0.25">
      <c r="A38">
        <f>MS!A39</f>
        <v>1145</v>
      </c>
      <c r="B38" t="str">
        <f>MS!M39</f>
        <v>IBM01145</v>
      </c>
    </row>
    <row r="39" spans="1:2" x14ac:dyDescent="0.25">
      <c r="A39">
        <f>MS!A40</f>
        <v>1146</v>
      </c>
      <c r="B39" t="str">
        <f>MS!M40</f>
        <v>IBM01146</v>
      </c>
    </row>
    <row r="40" spans="1:2" x14ac:dyDescent="0.25">
      <c r="A40">
        <f>MS!A41</f>
        <v>1147</v>
      </c>
      <c r="B40" t="str">
        <f>MS!M41</f>
        <v>IBM01147</v>
      </c>
    </row>
    <row r="41" spans="1:2" x14ac:dyDescent="0.25">
      <c r="A41">
        <f>MS!A42</f>
        <v>1148</v>
      </c>
      <c r="B41" t="str">
        <f>MS!M42</f>
        <v>IBM01148</v>
      </c>
    </row>
    <row r="42" spans="1:2" x14ac:dyDescent="0.25">
      <c r="A42">
        <f>MS!A43</f>
        <v>1149</v>
      </c>
      <c r="B42" t="str">
        <f>MS!M43</f>
        <v>IBM01149</v>
      </c>
    </row>
    <row r="43" spans="1:2" x14ac:dyDescent="0.25">
      <c r="A43">
        <f>MS!A44</f>
        <v>1200</v>
      </c>
      <c r="B43" t="str">
        <f>MS!M44</f>
        <v>UTF-16</v>
      </c>
    </row>
    <row r="44" spans="1:2" x14ac:dyDescent="0.25">
      <c r="A44">
        <f>MS!A45</f>
        <v>1201</v>
      </c>
      <c r="B44" t="str">
        <f>MS!M45</f>
        <v>UTF-16</v>
      </c>
    </row>
    <row r="45" spans="1:2" x14ac:dyDescent="0.25">
      <c r="A45">
        <f>MS!A46</f>
        <v>1250</v>
      </c>
      <c r="B45" t="str">
        <f>MS!M46</f>
        <v>windows-1250</v>
      </c>
    </row>
    <row r="46" spans="1:2" x14ac:dyDescent="0.25">
      <c r="A46">
        <f>MS!A47</f>
        <v>1251</v>
      </c>
      <c r="B46" t="str">
        <f>MS!M47</f>
        <v>windows-1251</v>
      </c>
    </row>
    <row r="47" spans="1:2" x14ac:dyDescent="0.25">
      <c r="A47">
        <f>MS!A48</f>
        <v>1252</v>
      </c>
      <c r="B47" t="str">
        <f>MS!M48</f>
        <v>windows-1252</v>
      </c>
    </row>
    <row r="48" spans="1:2" x14ac:dyDescent="0.25">
      <c r="A48">
        <f>MS!A49</f>
        <v>1253</v>
      </c>
      <c r="B48" t="str">
        <f>MS!M49</f>
        <v>windows-1253</v>
      </c>
    </row>
    <row r="49" spans="1:2" x14ac:dyDescent="0.25">
      <c r="A49">
        <f>MS!A50</f>
        <v>1254</v>
      </c>
      <c r="B49" t="str">
        <f>MS!M50</f>
        <v>windows-1254</v>
      </c>
    </row>
    <row r="50" spans="1:2" x14ac:dyDescent="0.25">
      <c r="A50">
        <f>MS!A51</f>
        <v>1255</v>
      </c>
      <c r="B50" t="str">
        <f>MS!M51</f>
        <v>windows-1255</v>
      </c>
    </row>
    <row r="51" spans="1:2" x14ac:dyDescent="0.25">
      <c r="A51">
        <f>MS!A52</f>
        <v>1256</v>
      </c>
      <c r="B51" t="str">
        <f>MS!M52</f>
        <v>windows-1256</v>
      </c>
    </row>
    <row r="52" spans="1:2" x14ac:dyDescent="0.25">
      <c r="A52">
        <f>MS!A53</f>
        <v>1257</v>
      </c>
      <c r="B52" t="str">
        <f>MS!M53</f>
        <v>windows-1257</v>
      </c>
    </row>
    <row r="53" spans="1:2" x14ac:dyDescent="0.25">
      <c r="A53">
        <f>MS!A54</f>
        <v>1258</v>
      </c>
      <c r="B53" t="str">
        <f>MS!M54</f>
        <v>windows-1258</v>
      </c>
    </row>
    <row r="54" spans="1:2" x14ac:dyDescent="0.25">
      <c r="A54">
        <f>MS!A55</f>
        <v>1361</v>
      </c>
      <c r="B54" t="str">
        <f>MS!M55</f>
        <v>x-Johab</v>
      </c>
    </row>
    <row r="55" spans="1:2" x14ac:dyDescent="0.25">
      <c r="A55">
        <f>MS!A56</f>
        <v>10000</v>
      </c>
      <c r="B55" t="str">
        <f>MS!M56</f>
        <v>x-MacArabic</v>
      </c>
    </row>
    <row r="56" spans="1:2" hidden="1" x14ac:dyDescent="0.25">
      <c r="A56">
        <f>MS!A57</f>
        <v>10001</v>
      </c>
      <c r="B56">
        <f>MS!M57</f>
        <v>0</v>
      </c>
    </row>
    <row r="57" spans="1:2" x14ac:dyDescent="0.25">
      <c r="A57">
        <f>MS!A58</f>
        <v>10002</v>
      </c>
      <c r="B57" t="str">
        <f>MS!M58</f>
        <v>Big5</v>
      </c>
    </row>
    <row r="58" spans="1:2" hidden="1" x14ac:dyDescent="0.25">
      <c r="A58">
        <f>MS!A59</f>
        <v>10003</v>
      </c>
      <c r="B58">
        <f>MS!M59</f>
        <v>0</v>
      </c>
    </row>
    <row r="59" spans="1:2" x14ac:dyDescent="0.25">
      <c r="A59">
        <f>MS!A60</f>
        <v>10004</v>
      </c>
      <c r="B59" t="str">
        <f>MS!M60</f>
        <v>x-MacArabic</v>
      </c>
    </row>
    <row r="60" spans="1:2" x14ac:dyDescent="0.25">
      <c r="A60">
        <f>MS!A61</f>
        <v>10005</v>
      </c>
      <c r="B60" t="str">
        <f>MS!M61</f>
        <v>x-MacHebrew</v>
      </c>
    </row>
    <row r="61" spans="1:2" x14ac:dyDescent="0.25">
      <c r="A61">
        <f>MS!A62</f>
        <v>10006</v>
      </c>
      <c r="B61" t="str">
        <f>MS!M62</f>
        <v>x-MacGreek</v>
      </c>
    </row>
    <row r="62" spans="1:2" x14ac:dyDescent="0.25">
      <c r="A62">
        <f>MS!A63</f>
        <v>10007</v>
      </c>
      <c r="B62" t="str">
        <f>MS!M63</f>
        <v>x-MacCyrillic</v>
      </c>
    </row>
    <row r="63" spans="1:2" x14ac:dyDescent="0.25">
      <c r="A63">
        <f>MS!A64</f>
        <v>10008</v>
      </c>
      <c r="B63" t="str">
        <f>MS!M64</f>
        <v>GB2312</v>
      </c>
    </row>
    <row r="64" spans="1:2" x14ac:dyDescent="0.25">
      <c r="A64">
        <f>MS!A65</f>
        <v>10010</v>
      </c>
      <c r="B64" t="str">
        <f>MS!M65</f>
        <v>x-MacRomania</v>
      </c>
    </row>
    <row r="65" spans="1:2" x14ac:dyDescent="0.25">
      <c r="A65">
        <f>MS!A66</f>
        <v>10017</v>
      </c>
      <c r="B65" t="str">
        <f>MS!M66</f>
        <v>x-MacUkraine</v>
      </c>
    </row>
    <row r="66" spans="1:2" x14ac:dyDescent="0.25">
      <c r="A66">
        <f>MS!A67</f>
        <v>10021</v>
      </c>
      <c r="B66" t="str">
        <f>MS!M67</f>
        <v>x-MacThai</v>
      </c>
    </row>
    <row r="67" spans="1:2" x14ac:dyDescent="0.25">
      <c r="A67">
        <f>MS!A68</f>
        <v>10029</v>
      </c>
      <c r="B67" t="str">
        <f>MS!M68</f>
        <v>x-MacCentralEurope</v>
      </c>
    </row>
    <row r="68" spans="1:2" x14ac:dyDescent="0.25">
      <c r="A68">
        <f>MS!A69</f>
        <v>10079</v>
      </c>
      <c r="B68" t="str">
        <f>MS!M69</f>
        <v>x-MacIceland</v>
      </c>
    </row>
    <row r="69" spans="1:2" x14ac:dyDescent="0.25">
      <c r="A69">
        <f>MS!A70</f>
        <v>10081</v>
      </c>
      <c r="B69" t="str">
        <f>MS!M70</f>
        <v>x-MacTurkish</v>
      </c>
    </row>
    <row r="70" spans="1:2" x14ac:dyDescent="0.25">
      <c r="A70">
        <f>MS!A71</f>
        <v>10082</v>
      </c>
      <c r="B70" t="str">
        <f>MS!M71</f>
        <v>x-MacCroatian</v>
      </c>
    </row>
    <row r="71" spans="1:2" x14ac:dyDescent="0.25">
      <c r="A71">
        <f>MS!A72</f>
        <v>12000</v>
      </c>
      <c r="B71" t="str">
        <f>MS!M72</f>
        <v>UTF-32</v>
      </c>
    </row>
    <row r="72" spans="1:2" x14ac:dyDescent="0.25">
      <c r="A72">
        <f>MS!A73</f>
        <v>12001</v>
      </c>
      <c r="B72" t="str">
        <f>MS!M73</f>
        <v>UTF-32BE</v>
      </c>
    </row>
    <row r="73" spans="1:2" hidden="1" x14ac:dyDescent="0.25">
      <c r="A73">
        <f>MS!A74</f>
        <v>20000</v>
      </c>
      <c r="B73">
        <f>MS!M74</f>
        <v>0</v>
      </c>
    </row>
    <row r="74" spans="1:2" hidden="1" x14ac:dyDescent="0.25">
      <c r="A74">
        <f>MS!A75</f>
        <v>20001</v>
      </c>
      <c r="B74">
        <f>MS!M75</f>
        <v>0</v>
      </c>
    </row>
    <row r="75" spans="1:2" hidden="1" x14ac:dyDescent="0.25">
      <c r="A75">
        <f>MS!A76</f>
        <v>20002</v>
      </c>
      <c r="B75">
        <f>MS!M76</f>
        <v>0</v>
      </c>
    </row>
    <row r="76" spans="1:2" hidden="1" x14ac:dyDescent="0.25">
      <c r="A76">
        <f>MS!A77</f>
        <v>20003</v>
      </c>
      <c r="B76">
        <f>MS!M77</f>
        <v>0</v>
      </c>
    </row>
    <row r="77" spans="1:2" hidden="1" x14ac:dyDescent="0.25">
      <c r="A77">
        <f>MS!A78</f>
        <v>20004</v>
      </c>
      <c r="B77">
        <f>MS!M78</f>
        <v>0</v>
      </c>
    </row>
    <row r="78" spans="1:2" hidden="1" x14ac:dyDescent="0.25">
      <c r="A78">
        <f>MS!A79</f>
        <v>20005</v>
      </c>
      <c r="B78">
        <f>MS!M79</f>
        <v>0</v>
      </c>
    </row>
    <row r="79" spans="1:2" hidden="1" x14ac:dyDescent="0.25">
      <c r="A79">
        <f>MS!A80</f>
        <v>20105</v>
      </c>
      <c r="B79">
        <f>MS!M80</f>
        <v>0</v>
      </c>
    </row>
    <row r="80" spans="1:2" hidden="1" x14ac:dyDescent="0.25">
      <c r="A80">
        <f>MS!A81</f>
        <v>20106</v>
      </c>
      <c r="B80">
        <f>MS!M81</f>
        <v>0</v>
      </c>
    </row>
    <row r="81" spans="1:2" hidden="1" x14ac:dyDescent="0.25">
      <c r="A81">
        <f>MS!A82</f>
        <v>20107</v>
      </c>
      <c r="B81">
        <f>MS!M82</f>
        <v>0</v>
      </c>
    </row>
    <row r="82" spans="1:2" hidden="1" x14ac:dyDescent="0.25">
      <c r="A82">
        <f>MS!A83</f>
        <v>20108</v>
      </c>
      <c r="B82">
        <f>MS!M83</f>
        <v>0</v>
      </c>
    </row>
    <row r="83" spans="1:2" x14ac:dyDescent="0.25">
      <c r="A83">
        <f>MS!A84</f>
        <v>20127</v>
      </c>
      <c r="B83" t="str">
        <f>MS!M84</f>
        <v>US-ASCII</v>
      </c>
    </row>
    <row r="84" spans="1:2" hidden="1" x14ac:dyDescent="0.25">
      <c r="A84">
        <f>MS!A85</f>
        <v>20261</v>
      </c>
      <c r="B84">
        <f>MS!M85</f>
        <v>0</v>
      </c>
    </row>
    <row r="85" spans="1:2" hidden="1" x14ac:dyDescent="0.25">
      <c r="A85">
        <f>MS!A86</f>
        <v>20269</v>
      </c>
      <c r="B85">
        <f>MS!M86</f>
        <v>0</v>
      </c>
    </row>
    <row r="86" spans="1:2" x14ac:dyDescent="0.25">
      <c r="A86">
        <f>MS!A87</f>
        <v>20273</v>
      </c>
      <c r="B86" t="str">
        <f>MS!M87</f>
        <v>IBM273</v>
      </c>
    </row>
    <row r="87" spans="1:2" x14ac:dyDescent="0.25">
      <c r="A87">
        <f>MS!A88</f>
        <v>20277</v>
      </c>
      <c r="B87" t="str">
        <f>MS!M88</f>
        <v>IBM277</v>
      </c>
    </row>
    <row r="88" spans="1:2" x14ac:dyDescent="0.25">
      <c r="A88">
        <f>MS!A89</f>
        <v>20278</v>
      </c>
      <c r="B88" t="str">
        <f>MS!M89</f>
        <v>IBM278</v>
      </c>
    </row>
    <row r="89" spans="1:2" x14ac:dyDescent="0.25">
      <c r="A89">
        <f>MS!A90</f>
        <v>20280</v>
      </c>
      <c r="B89" t="str">
        <f>MS!M90</f>
        <v>IBM280</v>
      </c>
    </row>
    <row r="90" spans="1:2" x14ac:dyDescent="0.25">
      <c r="A90">
        <f>MS!A91</f>
        <v>20284</v>
      </c>
      <c r="B90" t="str">
        <f>MS!M91</f>
        <v>IBM284</v>
      </c>
    </row>
    <row r="91" spans="1:2" x14ac:dyDescent="0.25">
      <c r="A91">
        <f>MS!A92</f>
        <v>20285</v>
      </c>
      <c r="B91" t="str">
        <f>MS!M92</f>
        <v>IBM285</v>
      </c>
    </row>
    <row r="92" spans="1:2" x14ac:dyDescent="0.25">
      <c r="A92">
        <f>MS!A93</f>
        <v>20290</v>
      </c>
      <c r="B92" t="str">
        <f>MS!M93</f>
        <v>IBM290</v>
      </c>
    </row>
    <row r="93" spans="1:2" x14ac:dyDescent="0.25">
      <c r="A93">
        <f>MS!A94</f>
        <v>20297</v>
      </c>
      <c r="B93" t="str">
        <f>MS!M94</f>
        <v>IBM297</v>
      </c>
    </row>
    <row r="94" spans="1:2" x14ac:dyDescent="0.25">
      <c r="A94">
        <f>MS!A95</f>
        <v>20420</v>
      </c>
      <c r="B94" t="str">
        <f>MS!M95</f>
        <v>IBM420</v>
      </c>
    </row>
    <row r="95" spans="1:2" hidden="1" x14ac:dyDescent="0.25">
      <c r="A95">
        <f>MS!A96</f>
        <v>20423</v>
      </c>
      <c r="B95">
        <f>MS!M96</f>
        <v>0</v>
      </c>
    </row>
    <row r="96" spans="1:2" x14ac:dyDescent="0.25">
      <c r="A96">
        <f>MS!A97</f>
        <v>20424</v>
      </c>
      <c r="B96" t="str">
        <f>MS!M97</f>
        <v>IBM424</v>
      </c>
    </row>
    <row r="97" spans="1:2" hidden="1" x14ac:dyDescent="0.25">
      <c r="A97">
        <f>MS!A98</f>
        <v>20833</v>
      </c>
      <c r="B97">
        <f>MS!M98</f>
        <v>0</v>
      </c>
    </row>
    <row r="98" spans="1:2" x14ac:dyDescent="0.25">
      <c r="A98">
        <f>MS!A99</f>
        <v>20838</v>
      </c>
      <c r="B98" t="str">
        <f>MS!M99</f>
        <v>IBM-Thai</v>
      </c>
    </row>
    <row r="99" spans="1:2" x14ac:dyDescent="0.25">
      <c r="A99">
        <f>MS!A100</f>
        <v>20866</v>
      </c>
      <c r="B99" t="str">
        <f>MS!M100</f>
        <v>KOI8-R</v>
      </c>
    </row>
    <row r="100" spans="1:2" x14ac:dyDescent="0.25">
      <c r="A100">
        <f>MS!A101</f>
        <v>20871</v>
      </c>
      <c r="B100" t="str">
        <f>MS!M101</f>
        <v>IBM871</v>
      </c>
    </row>
    <row r="101" spans="1:2" hidden="1" x14ac:dyDescent="0.25">
      <c r="A101">
        <f>MS!A102</f>
        <v>20880</v>
      </c>
      <c r="B101">
        <f>MS!M102</f>
        <v>0</v>
      </c>
    </row>
    <row r="102" spans="1:2" hidden="1" x14ac:dyDescent="0.25">
      <c r="A102">
        <f>MS!A103</f>
        <v>20905</v>
      </c>
      <c r="B102">
        <f>MS!M103</f>
        <v>0</v>
      </c>
    </row>
    <row r="103" spans="1:2" x14ac:dyDescent="0.25">
      <c r="A103">
        <f>MS!A104</f>
        <v>20924</v>
      </c>
      <c r="B103" t="str">
        <f>MS!M104</f>
        <v>IBM1047</v>
      </c>
    </row>
    <row r="104" spans="1:2" x14ac:dyDescent="0.25">
      <c r="A104">
        <f>MS!A105</f>
        <v>20932</v>
      </c>
      <c r="B104" t="str">
        <f>MS!M105</f>
        <v>EUC-JP</v>
      </c>
    </row>
    <row r="105" spans="1:2" x14ac:dyDescent="0.25">
      <c r="A105">
        <f>MS!A106</f>
        <v>20936</v>
      </c>
      <c r="B105" t="str">
        <f>MS!M106</f>
        <v>GB2312</v>
      </c>
    </row>
    <row r="106" spans="1:2" hidden="1" x14ac:dyDescent="0.25">
      <c r="A106">
        <f>MS!A107</f>
        <v>20949</v>
      </c>
      <c r="B106">
        <f>MS!M107</f>
        <v>0</v>
      </c>
    </row>
    <row r="107" spans="1:2" x14ac:dyDescent="0.25">
      <c r="A107">
        <f>MS!A108</f>
        <v>21025</v>
      </c>
      <c r="B107" t="str">
        <f>MS!M108</f>
        <v>x-IBM1025</v>
      </c>
    </row>
    <row r="108" spans="1:2" hidden="1" x14ac:dyDescent="0.25">
      <c r="A108">
        <f>MS!A109</f>
        <v>21027</v>
      </c>
      <c r="B108">
        <f>MS!M109</f>
        <v>0</v>
      </c>
    </row>
    <row r="109" spans="1:2" x14ac:dyDescent="0.25">
      <c r="A109">
        <f>MS!A110</f>
        <v>21866</v>
      </c>
      <c r="B109" t="str">
        <f>MS!M110</f>
        <v>KOI8-U</v>
      </c>
    </row>
    <row r="110" spans="1:2" x14ac:dyDescent="0.25">
      <c r="A110">
        <f>MS!A111</f>
        <v>28591</v>
      </c>
      <c r="B110" t="str">
        <f>MS!M111</f>
        <v>ISO-8859-1</v>
      </c>
    </row>
    <row r="111" spans="1:2" x14ac:dyDescent="0.25">
      <c r="A111">
        <f>MS!A112</f>
        <v>28592</v>
      </c>
      <c r="B111" t="str">
        <f>MS!M112</f>
        <v>ISO-8859-2</v>
      </c>
    </row>
    <row r="112" spans="1:2" x14ac:dyDescent="0.25">
      <c r="A112">
        <f>MS!A113</f>
        <v>28593</v>
      </c>
      <c r="B112" t="str">
        <f>MS!M113</f>
        <v>ISO-8859-3</v>
      </c>
    </row>
    <row r="113" spans="1:2" x14ac:dyDescent="0.25">
      <c r="A113">
        <f>MS!A114</f>
        <v>28594</v>
      </c>
      <c r="B113" t="str">
        <f>MS!M114</f>
        <v>ISO-8859-4</v>
      </c>
    </row>
    <row r="114" spans="1:2" x14ac:dyDescent="0.25">
      <c r="A114">
        <f>MS!A115</f>
        <v>28595</v>
      </c>
      <c r="B114" t="str">
        <f>MS!M115</f>
        <v>ISO-8859-5</v>
      </c>
    </row>
    <row r="115" spans="1:2" x14ac:dyDescent="0.25">
      <c r="A115">
        <f>MS!A116</f>
        <v>28596</v>
      </c>
      <c r="B115" t="str">
        <f>MS!M116</f>
        <v>ISO-8859-6</v>
      </c>
    </row>
    <row r="116" spans="1:2" x14ac:dyDescent="0.25">
      <c r="A116">
        <f>MS!A117</f>
        <v>28597</v>
      </c>
      <c r="B116" t="str">
        <f>MS!M117</f>
        <v>ISO-8859-7</v>
      </c>
    </row>
    <row r="117" spans="1:2" x14ac:dyDescent="0.25">
      <c r="A117">
        <f>MS!A118</f>
        <v>28598</v>
      </c>
      <c r="B117" t="str">
        <f>MS!M118</f>
        <v>ISO-8859-8</v>
      </c>
    </row>
    <row r="118" spans="1:2" x14ac:dyDescent="0.25">
      <c r="A118">
        <f>MS!A119</f>
        <v>28599</v>
      </c>
      <c r="B118" t="str">
        <f>MS!M119</f>
        <v>ISO-8859-9</v>
      </c>
    </row>
    <row r="119" spans="1:2" x14ac:dyDescent="0.25">
      <c r="A119">
        <f>MS!A120</f>
        <v>28603</v>
      </c>
      <c r="B119" t="str">
        <f>MS!M120</f>
        <v>ISO-8859-13</v>
      </c>
    </row>
    <row r="120" spans="1:2" x14ac:dyDescent="0.25">
      <c r="A120">
        <f>MS!A121</f>
        <v>28605</v>
      </c>
      <c r="B120" t="str">
        <f>MS!M121</f>
        <v>ISO-8859-15</v>
      </c>
    </row>
    <row r="121" spans="1:2" hidden="1" x14ac:dyDescent="0.25">
      <c r="A121">
        <f>MS!A122</f>
        <v>29001</v>
      </c>
      <c r="B121">
        <f>MS!M122</f>
        <v>0</v>
      </c>
    </row>
    <row r="122" spans="1:2" x14ac:dyDescent="0.25">
      <c r="A122">
        <f>MS!A123</f>
        <v>38598</v>
      </c>
      <c r="B122" t="str">
        <f>MS!M123</f>
        <v>ISO-8859-8</v>
      </c>
    </row>
    <row r="123" spans="1:2" x14ac:dyDescent="0.25">
      <c r="A123">
        <f>MS!A124</f>
        <v>50220</v>
      </c>
      <c r="B123" t="str">
        <f>MS!M124</f>
        <v>ISO-2022-JP</v>
      </c>
    </row>
    <row r="124" spans="1:2" x14ac:dyDescent="0.25">
      <c r="A124">
        <f>MS!A125</f>
        <v>50221</v>
      </c>
      <c r="B124" t="str">
        <f>MS!M125</f>
        <v>ISO-2022-JP</v>
      </c>
    </row>
    <row r="125" spans="1:2" x14ac:dyDescent="0.25">
      <c r="A125">
        <f>MS!A126</f>
        <v>50222</v>
      </c>
      <c r="B125" t="str">
        <f>MS!M126</f>
        <v>ISO-2022-JP</v>
      </c>
    </row>
    <row r="126" spans="1:2" x14ac:dyDescent="0.25">
      <c r="A126">
        <f>MS!A127</f>
        <v>50225</v>
      </c>
      <c r="B126" t="str">
        <f>MS!M127</f>
        <v>ISO-2022-KR</v>
      </c>
    </row>
    <row r="127" spans="1:2" x14ac:dyDescent="0.25">
      <c r="A127">
        <f>MS!A128</f>
        <v>50227</v>
      </c>
      <c r="B127" t="str">
        <f>MS!M128</f>
        <v>x-ISO2022-CN-GB</v>
      </c>
    </row>
    <row r="128" spans="1:2" x14ac:dyDescent="0.25">
      <c r="A128">
        <f>MS!A129</f>
        <v>50229</v>
      </c>
      <c r="B128" t="str">
        <f>MS!M129</f>
        <v>x-ISO2022-CN-CNS</v>
      </c>
    </row>
    <row r="129" spans="1:2" x14ac:dyDescent="0.25">
      <c r="A129">
        <f>MS!A130</f>
        <v>50930</v>
      </c>
      <c r="B129" t="str">
        <f>MS!M130</f>
        <v>IBM290</v>
      </c>
    </row>
    <row r="130" spans="1:2" hidden="1" x14ac:dyDescent="0.25">
      <c r="A130">
        <f>MS!A131</f>
        <v>50931</v>
      </c>
      <c r="B130">
        <f>MS!M131</f>
        <v>0</v>
      </c>
    </row>
    <row r="131" spans="1:2" hidden="1" x14ac:dyDescent="0.25">
      <c r="A131">
        <f>MS!A132</f>
        <v>50933</v>
      </c>
      <c r="B131">
        <f>MS!M132</f>
        <v>0</v>
      </c>
    </row>
    <row r="132" spans="1:2" hidden="1" x14ac:dyDescent="0.25">
      <c r="A132">
        <f>MS!A133</f>
        <v>50935</v>
      </c>
      <c r="B132">
        <f>MS!M133</f>
        <v>0</v>
      </c>
    </row>
    <row r="133" spans="1:2" hidden="1" x14ac:dyDescent="0.25">
      <c r="A133">
        <f>MS!A134</f>
        <v>50936</v>
      </c>
      <c r="B133">
        <f>MS!M134</f>
        <v>0</v>
      </c>
    </row>
    <row r="134" spans="1:2" hidden="1" x14ac:dyDescent="0.25">
      <c r="A134">
        <f>MS!A135</f>
        <v>50937</v>
      </c>
      <c r="B134">
        <f>MS!M135</f>
        <v>0</v>
      </c>
    </row>
    <row r="135" spans="1:2" hidden="1" x14ac:dyDescent="0.25">
      <c r="A135">
        <f>MS!A136</f>
        <v>50939</v>
      </c>
      <c r="B135">
        <f>MS!M136</f>
        <v>0</v>
      </c>
    </row>
    <row r="136" spans="1:2" x14ac:dyDescent="0.25">
      <c r="A136">
        <f>MS!A137</f>
        <v>51932</v>
      </c>
      <c r="B136" t="str">
        <f>MS!M137</f>
        <v>EUC-JP</v>
      </c>
    </row>
    <row r="137" spans="1:2" x14ac:dyDescent="0.25">
      <c r="A137">
        <f>MS!A138</f>
        <v>51936</v>
      </c>
      <c r="B137" t="str">
        <f>MS!M138</f>
        <v>GB2312</v>
      </c>
    </row>
    <row r="138" spans="1:2" x14ac:dyDescent="0.25">
      <c r="A138">
        <f>MS!A139</f>
        <v>51949</v>
      </c>
      <c r="B138" t="str">
        <f>MS!M139</f>
        <v>EUC-KR</v>
      </c>
    </row>
    <row r="139" spans="1:2" hidden="1" x14ac:dyDescent="0.25">
      <c r="A139">
        <f>MS!A140</f>
        <v>51950</v>
      </c>
      <c r="B139">
        <f>MS!M140</f>
        <v>0</v>
      </c>
    </row>
    <row r="140" spans="1:2" hidden="1" x14ac:dyDescent="0.25">
      <c r="A140">
        <f>MS!A141</f>
        <v>52936</v>
      </c>
      <c r="B140">
        <f>MS!M141</f>
        <v>0</v>
      </c>
    </row>
    <row r="141" spans="1:2" x14ac:dyDescent="0.25">
      <c r="A141">
        <f>MS!A142</f>
        <v>54936</v>
      </c>
      <c r="B141" t="str">
        <f>MS!M142</f>
        <v>GB18030</v>
      </c>
    </row>
    <row r="142" spans="1:2" x14ac:dyDescent="0.25">
      <c r="A142">
        <f>MS!A143</f>
        <v>57002</v>
      </c>
      <c r="B142" t="str">
        <f>MS!M143</f>
        <v>x-ISCII91</v>
      </c>
    </row>
    <row r="143" spans="1:2" x14ac:dyDescent="0.25">
      <c r="A143">
        <f>MS!A144</f>
        <v>57003</v>
      </c>
      <c r="B143" t="str">
        <f>MS!M144</f>
        <v>x-ISCII91</v>
      </c>
    </row>
    <row r="144" spans="1:2" x14ac:dyDescent="0.25">
      <c r="A144">
        <f>MS!A145</f>
        <v>57004</v>
      </c>
      <c r="B144" t="str">
        <f>MS!M145</f>
        <v>x-ISCII91</v>
      </c>
    </row>
    <row r="145" spans="1:2" x14ac:dyDescent="0.25">
      <c r="A145">
        <f>MS!A146</f>
        <v>57005</v>
      </c>
      <c r="B145" t="str">
        <f>MS!M146</f>
        <v>x-ISCII91</v>
      </c>
    </row>
    <row r="146" spans="1:2" x14ac:dyDescent="0.25">
      <c r="A146">
        <f>MS!A147</f>
        <v>57006</v>
      </c>
      <c r="B146" t="str">
        <f>MS!M147</f>
        <v>x-ISCII91</v>
      </c>
    </row>
    <row r="147" spans="1:2" x14ac:dyDescent="0.25">
      <c r="A147">
        <f>MS!A148</f>
        <v>57007</v>
      </c>
      <c r="B147" t="str">
        <f>MS!M148</f>
        <v>x-ISCII91</v>
      </c>
    </row>
    <row r="148" spans="1:2" x14ac:dyDescent="0.25">
      <c r="A148">
        <f>MS!A149</f>
        <v>57008</v>
      </c>
      <c r="B148" t="str">
        <f>MS!M149</f>
        <v>x-ISCII91</v>
      </c>
    </row>
    <row r="149" spans="1:2" x14ac:dyDescent="0.25">
      <c r="A149">
        <f>MS!A150</f>
        <v>57009</v>
      </c>
      <c r="B149" t="str">
        <f>MS!M150</f>
        <v>x-ISCII91</v>
      </c>
    </row>
    <row r="150" spans="1:2" x14ac:dyDescent="0.25">
      <c r="A150">
        <f>MS!A151</f>
        <v>57010</v>
      </c>
      <c r="B150" t="str">
        <f>MS!M151</f>
        <v>x-ISCII91</v>
      </c>
    </row>
    <row r="151" spans="1:2" x14ac:dyDescent="0.25">
      <c r="A151">
        <f>MS!A152</f>
        <v>57011</v>
      </c>
      <c r="B151" t="str">
        <f>MS!M152</f>
        <v>x-ISCII91</v>
      </c>
    </row>
    <row r="152" spans="1:2" hidden="1" x14ac:dyDescent="0.25">
      <c r="A152">
        <f>MS!A153</f>
        <v>65000</v>
      </c>
      <c r="B152">
        <f>MS!M153</f>
        <v>0</v>
      </c>
    </row>
    <row r="153" spans="1:2" x14ac:dyDescent="0.25">
      <c r="A153">
        <f>MS!A154</f>
        <v>65001</v>
      </c>
      <c r="B153" t="str">
        <f>MS!M154</f>
        <v>UTF-8</v>
      </c>
    </row>
    <row r="154" spans="1:2" hidden="1" x14ac:dyDescent="0.25">
      <c r="A154">
        <f>MS!A155</f>
        <v>0</v>
      </c>
      <c r="B154">
        <f>MS!M155</f>
        <v>0</v>
      </c>
    </row>
    <row r="155" spans="1:2" hidden="1" x14ac:dyDescent="0.25">
      <c r="A155">
        <f>MS!A156</f>
        <v>0</v>
      </c>
      <c r="B155">
        <f>MS!M156</f>
        <v>0</v>
      </c>
    </row>
    <row r="156" spans="1:2" hidden="1" x14ac:dyDescent="0.25">
      <c r="A156">
        <f>MS!A157</f>
        <v>0</v>
      </c>
      <c r="B156">
        <f>MS!M157</f>
        <v>0</v>
      </c>
    </row>
    <row r="157" spans="1:2" hidden="1" x14ac:dyDescent="0.25">
      <c r="A157">
        <f>MS!A158</f>
        <v>0</v>
      </c>
      <c r="B157">
        <f>MS!M158</f>
        <v>0</v>
      </c>
    </row>
    <row r="158" spans="1:2" hidden="1" x14ac:dyDescent="0.25">
      <c r="A158">
        <f>MS!A159</f>
        <v>0</v>
      </c>
      <c r="B158">
        <f>MS!M159</f>
        <v>0</v>
      </c>
    </row>
    <row r="159" spans="1:2" hidden="1" x14ac:dyDescent="0.25">
      <c r="A159">
        <f>MS!A160</f>
        <v>0</v>
      </c>
      <c r="B159">
        <f>MS!M160</f>
        <v>0</v>
      </c>
    </row>
    <row r="160" spans="1:2" hidden="1" x14ac:dyDescent="0.25">
      <c r="A160">
        <f>MS!A161</f>
        <v>0</v>
      </c>
      <c r="B160">
        <f>MS!M161</f>
        <v>0</v>
      </c>
    </row>
    <row r="161" spans="1:2" hidden="1" x14ac:dyDescent="0.25">
      <c r="A161">
        <f>MS!A162</f>
        <v>0</v>
      </c>
      <c r="B161">
        <f>MS!M162</f>
        <v>0</v>
      </c>
    </row>
    <row r="162" spans="1:2" hidden="1" x14ac:dyDescent="0.25">
      <c r="A162">
        <f>MS!A163</f>
        <v>0</v>
      </c>
      <c r="B162">
        <f>MS!M163</f>
        <v>0</v>
      </c>
    </row>
    <row r="163" spans="1:2" hidden="1" x14ac:dyDescent="0.25">
      <c r="A163">
        <f>MS!A164</f>
        <v>0</v>
      </c>
      <c r="B163">
        <f>MS!M164</f>
        <v>0</v>
      </c>
    </row>
    <row r="164" spans="1:2" hidden="1" x14ac:dyDescent="0.25">
      <c r="A164">
        <f>MS!A165</f>
        <v>0</v>
      </c>
      <c r="B164">
        <f>MS!M165</f>
        <v>0</v>
      </c>
    </row>
    <row r="165" spans="1:2" hidden="1" x14ac:dyDescent="0.25">
      <c r="A165">
        <f>MS!A166</f>
        <v>0</v>
      </c>
      <c r="B165">
        <f>MS!M166</f>
        <v>0</v>
      </c>
    </row>
    <row r="166" spans="1:2" hidden="1" x14ac:dyDescent="0.25">
      <c r="A166">
        <f>MS!A167</f>
        <v>0</v>
      </c>
      <c r="B166">
        <f>MS!M167</f>
        <v>0</v>
      </c>
    </row>
    <row r="167" spans="1:2" hidden="1" x14ac:dyDescent="0.25">
      <c r="A167">
        <f>MS!A168</f>
        <v>0</v>
      </c>
      <c r="B167">
        <f>MS!M168</f>
        <v>0</v>
      </c>
    </row>
    <row r="168" spans="1:2" hidden="1" x14ac:dyDescent="0.25">
      <c r="A168">
        <f>MS!A169</f>
        <v>0</v>
      </c>
      <c r="B168">
        <f>MS!M169</f>
        <v>0</v>
      </c>
    </row>
    <row r="169" spans="1:2" hidden="1" x14ac:dyDescent="0.25">
      <c r="A169">
        <f>MS!A170</f>
        <v>0</v>
      </c>
      <c r="B169">
        <f>MS!M170</f>
        <v>0</v>
      </c>
    </row>
    <row r="170" spans="1:2" hidden="1" x14ac:dyDescent="0.25">
      <c r="A170">
        <f>MS!A171</f>
        <v>0</v>
      </c>
      <c r="B170">
        <f>MS!M171</f>
        <v>0</v>
      </c>
    </row>
    <row r="171" spans="1:2" hidden="1" x14ac:dyDescent="0.25">
      <c r="A171">
        <f>MS!A172</f>
        <v>0</v>
      </c>
      <c r="B171">
        <f>MS!M172</f>
        <v>0</v>
      </c>
    </row>
    <row r="172" spans="1:2" hidden="1" x14ac:dyDescent="0.25">
      <c r="A172">
        <f>MS!A173</f>
        <v>0</v>
      </c>
      <c r="B172">
        <f>MS!M173</f>
        <v>0</v>
      </c>
    </row>
    <row r="173" spans="1:2" hidden="1" x14ac:dyDescent="0.25">
      <c r="A173">
        <f>MS!A174</f>
        <v>0</v>
      </c>
      <c r="B173">
        <f>MS!M174</f>
        <v>0</v>
      </c>
    </row>
    <row r="174" spans="1:2" hidden="1" x14ac:dyDescent="0.25">
      <c r="A174">
        <f>MS!A175</f>
        <v>0</v>
      </c>
      <c r="B174">
        <f>MS!M175</f>
        <v>0</v>
      </c>
    </row>
    <row r="175" spans="1:2" hidden="1" x14ac:dyDescent="0.25">
      <c r="A175">
        <f>MS!A176</f>
        <v>0</v>
      </c>
      <c r="B175">
        <f>MS!M176</f>
        <v>0</v>
      </c>
    </row>
    <row r="176" spans="1:2" hidden="1" x14ac:dyDescent="0.25">
      <c r="A176">
        <f>MS!A177</f>
        <v>0</v>
      </c>
      <c r="B176">
        <f>MS!M177</f>
        <v>0</v>
      </c>
    </row>
    <row r="177" spans="1:2" hidden="1" x14ac:dyDescent="0.25">
      <c r="A177">
        <f>MS!A178</f>
        <v>0</v>
      </c>
      <c r="B177">
        <f>MS!M178</f>
        <v>0</v>
      </c>
    </row>
    <row r="178" spans="1:2" hidden="1" x14ac:dyDescent="0.25">
      <c r="A178">
        <f>MS!A179</f>
        <v>0</v>
      </c>
      <c r="B178">
        <f>MS!M179</f>
        <v>0</v>
      </c>
    </row>
    <row r="179" spans="1:2" hidden="1" x14ac:dyDescent="0.25">
      <c r="A179">
        <f>MS!A180</f>
        <v>0</v>
      </c>
      <c r="B179">
        <f>MS!M180</f>
        <v>0</v>
      </c>
    </row>
    <row r="180" spans="1:2" hidden="1" x14ac:dyDescent="0.25">
      <c r="A180">
        <f>MS!A181</f>
        <v>0</v>
      </c>
      <c r="B180">
        <f>MS!M181</f>
        <v>0</v>
      </c>
    </row>
    <row r="181" spans="1:2" hidden="1" x14ac:dyDescent="0.25">
      <c r="A181">
        <f>MS!A182</f>
        <v>0</v>
      </c>
      <c r="B181">
        <f>MS!M182</f>
        <v>0</v>
      </c>
    </row>
    <row r="182" spans="1:2" hidden="1" x14ac:dyDescent="0.25">
      <c r="A182">
        <f>MS!A183</f>
        <v>0</v>
      </c>
      <c r="B182">
        <f>MS!M183</f>
        <v>0</v>
      </c>
    </row>
    <row r="183" spans="1:2" hidden="1" x14ac:dyDescent="0.25">
      <c r="A183">
        <f>MS!A184</f>
        <v>0</v>
      </c>
      <c r="B183">
        <f>MS!M184</f>
        <v>0</v>
      </c>
    </row>
    <row r="184" spans="1:2" hidden="1" x14ac:dyDescent="0.25">
      <c r="A184">
        <f>MS!A185</f>
        <v>0</v>
      </c>
      <c r="B184">
        <f>MS!M185</f>
        <v>0</v>
      </c>
    </row>
    <row r="185" spans="1:2" hidden="1" x14ac:dyDescent="0.25">
      <c r="A185">
        <f>MS!A186</f>
        <v>0</v>
      </c>
      <c r="B185">
        <f>MS!M186</f>
        <v>0</v>
      </c>
    </row>
    <row r="186" spans="1:2" hidden="1" x14ac:dyDescent="0.25">
      <c r="A186">
        <f>MS!A187</f>
        <v>0</v>
      </c>
      <c r="B186">
        <f>MS!M187</f>
        <v>0</v>
      </c>
    </row>
    <row r="187" spans="1:2" hidden="1" x14ac:dyDescent="0.25">
      <c r="A187">
        <f>MS!A188</f>
        <v>0</v>
      </c>
      <c r="B187">
        <f>MS!M188</f>
        <v>0</v>
      </c>
    </row>
    <row r="188" spans="1:2" hidden="1" x14ac:dyDescent="0.25">
      <c r="A188">
        <f>MS!A189</f>
        <v>0</v>
      </c>
      <c r="B188">
        <f>MS!M189</f>
        <v>0</v>
      </c>
    </row>
    <row r="189" spans="1:2" hidden="1" x14ac:dyDescent="0.25">
      <c r="A189">
        <f>MS!A190</f>
        <v>0</v>
      </c>
      <c r="B189">
        <f>MS!M190</f>
        <v>0</v>
      </c>
    </row>
    <row r="190" spans="1:2" hidden="1" x14ac:dyDescent="0.25">
      <c r="A190">
        <f>MS!A191</f>
        <v>0</v>
      </c>
      <c r="B190">
        <f>MS!M191</f>
        <v>0</v>
      </c>
    </row>
    <row r="191" spans="1:2" hidden="1" x14ac:dyDescent="0.25">
      <c r="A191">
        <f>MS!A192</f>
        <v>0</v>
      </c>
      <c r="B191">
        <f>MS!M192</f>
        <v>0</v>
      </c>
    </row>
    <row r="192" spans="1:2" hidden="1" x14ac:dyDescent="0.25">
      <c r="A192">
        <f>MS!A193</f>
        <v>0</v>
      </c>
      <c r="B192">
        <f>MS!M193</f>
        <v>0</v>
      </c>
    </row>
    <row r="193" spans="1:2" hidden="1" x14ac:dyDescent="0.25">
      <c r="A193">
        <f>MS!A194</f>
        <v>0</v>
      </c>
      <c r="B193">
        <f>MS!M194</f>
        <v>0</v>
      </c>
    </row>
    <row r="194" spans="1:2" hidden="1" x14ac:dyDescent="0.25">
      <c r="A194">
        <f>MS!A195</f>
        <v>0</v>
      </c>
      <c r="B194">
        <f>MS!M195</f>
        <v>0</v>
      </c>
    </row>
    <row r="195" spans="1:2" hidden="1" x14ac:dyDescent="0.25">
      <c r="A195">
        <f>MS!A196</f>
        <v>0</v>
      </c>
      <c r="B195">
        <f>MS!M196</f>
        <v>0</v>
      </c>
    </row>
    <row r="196" spans="1:2" hidden="1" x14ac:dyDescent="0.25">
      <c r="A196">
        <f>MS!A197</f>
        <v>0</v>
      </c>
      <c r="B196">
        <f>MS!M197</f>
        <v>0</v>
      </c>
    </row>
    <row r="197" spans="1:2" hidden="1" x14ac:dyDescent="0.25">
      <c r="A197">
        <f>MS!A198</f>
        <v>0</v>
      </c>
      <c r="B197">
        <f>MS!M198</f>
        <v>0</v>
      </c>
    </row>
    <row r="198" spans="1:2" hidden="1" x14ac:dyDescent="0.25">
      <c r="A198">
        <f>MS!A199</f>
        <v>0</v>
      </c>
      <c r="B198">
        <f>MS!M199</f>
        <v>0</v>
      </c>
    </row>
    <row r="199" spans="1:2" hidden="1" x14ac:dyDescent="0.25">
      <c r="A199">
        <f>MS!A200</f>
        <v>0</v>
      </c>
      <c r="B199">
        <f>MS!M200</f>
        <v>0</v>
      </c>
    </row>
    <row r="200" spans="1:2" hidden="1" x14ac:dyDescent="0.25">
      <c r="A200">
        <f>MS!A201</f>
        <v>0</v>
      </c>
      <c r="B200">
        <f>MS!M201</f>
        <v>0</v>
      </c>
    </row>
  </sheetData>
  <autoFilter ref="A1:B200" xr:uid="{B18F3CFE-6DDF-4547-873C-0E6C367B238B}">
    <filterColumn colId="1">
      <filters>
        <filter val="Big5"/>
        <filter val="EUC-JP"/>
        <filter val="EUC-KR"/>
        <filter val="GB18030"/>
        <filter val="GB2312"/>
        <filter val="IBM00858"/>
        <filter val="IBM01140"/>
        <filter val="IBM01141"/>
        <filter val="IBM01142"/>
        <filter val="IBM01143"/>
        <filter val="IBM01144"/>
        <filter val="IBM01145"/>
        <filter val="IBM01146"/>
        <filter val="IBM01147"/>
        <filter val="IBM01148"/>
        <filter val="IBM01149"/>
        <filter val="IBM037"/>
        <filter val="IBM1026"/>
        <filter val="IBM1047"/>
        <filter val="IBM273"/>
        <filter val="IBM277"/>
        <filter val="IBM278"/>
        <filter val="IBM280"/>
        <filter val="IBM284"/>
        <filter val="IBM285"/>
        <filter val="IBM290"/>
        <filter val="IBM297"/>
        <filter val="IBM420"/>
        <filter val="IBM424"/>
        <filter val="IBM437"/>
        <filter val="IBM500"/>
        <filter val="IBM775"/>
        <filter val="IBM850"/>
        <filter val="IBM852"/>
        <filter val="IBM855"/>
        <filter val="IBM857"/>
        <filter val="IBM860"/>
        <filter val="IBM861"/>
        <filter val="IBM862"/>
        <filter val="IBM863"/>
        <filter val="IBM864"/>
        <filter val="IBM865"/>
        <filter val="IBM866"/>
        <filter val="IBM869"/>
        <filter val="IBM870"/>
        <filter val="IBM871"/>
        <filter val="IBM-Thai"/>
        <filter val="ISO-2022-JP"/>
        <filter val="ISO-2022-KR"/>
        <filter val="ISO-8859-1"/>
        <filter val="ISO-8859-13"/>
        <filter val="ISO-8859-15"/>
        <filter val="ISO-8859-2"/>
        <filter val="ISO-8859-3"/>
        <filter val="ISO-8859-4"/>
        <filter val="ISO-8859-5"/>
        <filter val="ISO-8859-6"/>
        <filter val="ISO-8859-7"/>
        <filter val="ISO-8859-8"/>
        <filter val="ISO-8859-9"/>
        <filter val="KOI8-R"/>
        <filter val="KOI8-U"/>
        <filter val="Shift_JIS"/>
        <filter val="US-ASCII"/>
        <filter val="UTF-16"/>
        <filter val="UTF-32"/>
        <filter val="UTF-32BE"/>
        <filter val="UTF-8"/>
        <filter val="windows-1250"/>
        <filter val="windows-1251"/>
        <filter val="windows-1252"/>
        <filter val="windows-1253"/>
        <filter val="windows-1254"/>
        <filter val="windows-1255"/>
        <filter val="windows-1256"/>
        <filter val="windows-1257"/>
        <filter val="windows-1258"/>
        <filter val="x-IBM1025"/>
        <filter val="x-IBM737"/>
        <filter val="x-IBM875"/>
        <filter val="x-ISCII91"/>
        <filter val="x-ISO2022-CN-CNS"/>
        <filter val="x-ISO2022-CN-GB"/>
        <filter val="x-Johab"/>
        <filter val="x-MacArabic"/>
        <filter val="x-MacCentralEurope"/>
        <filter val="x-MacCroatian"/>
        <filter val="x-MacCyrillic"/>
        <filter val="x-MacGreek"/>
        <filter val="x-MacHebrew"/>
        <filter val="x-MacIceland"/>
        <filter val="x-MacRomania"/>
        <filter val="x-MacThai"/>
        <filter val="x-MacTurkish"/>
        <filter val="x-MacUkraine"/>
        <filter val="x-windows-874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MS</vt:lpstr>
      <vt:lpstr>Java8</vt:lpstr>
      <vt:lpstr>MS+Java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CAMBON</dc:creator>
  <cp:lastModifiedBy>Sylvain CAMBON</cp:lastModifiedBy>
  <dcterms:created xsi:type="dcterms:W3CDTF">2018-12-04T21:54:52Z</dcterms:created>
  <dcterms:modified xsi:type="dcterms:W3CDTF">2018-12-04T23:30:56Z</dcterms:modified>
</cp:coreProperties>
</file>