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aralbi/Desktop/MV_Resistanc_Full/Data/Spectroscopy/"/>
    </mc:Choice>
  </mc:AlternateContent>
  <xr:revisionPtr revIDLastSave="0" documentId="13_ncr:1_{F0F3CE1D-831B-E747-A41D-878535ADCEEA}" xr6:coauthVersionLast="47" xr6:coauthVersionMax="47" xr10:uidLastSave="{00000000-0000-0000-0000-000000000000}"/>
  <bookViews>
    <workbookView xWindow="0" yWindow="760" windowWidth="29140" windowHeight="17500" xr2:uid="{8F2D37BC-9AF1-6E4C-9815-2FE99DA9F7AC}"/>
  </bookViews>
  <sheets>
    <sheet name="OD" sheetId="1" r:id="rId1"/>
    <sheet name="DCF" sheetId="2" r:id="rId2"/>
    <sheet name="Al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E14" i="4"/>
  <c r="F14" i="4"/>
  <c r="G14" i="4"/>
  <c r="H14" i="4"/>
  <c r="I14" i="4"/>
  <c r="J14" i="4"/>
  <c r="K14" i="4"/>
  <c r="L14" i="4"/>
  <c r="D15" i="4"/>
  <c r="E15" i="4"/>
  <c r="F15" i="4"/>
  <c r="G15" i="4"/>
  <c r="H15" i="4"/>
  <c r="I15" i="4"/>
  <c r="J15" i="4"/>
  <c r="K15" i="4"/>
  <c r="L15" i="4"/>
  <c r="D16" i="4"/>
  <c r="E16" i="4"/>
  <c r="F16" i="4"/>
  <c r="G16" i="4"/>
  <c r="H16" i="4"/>
  <c r="I16" i="4"/>
  <c r="J16" i="4"/>
  <c r="K16" i="4"/>
  <c r="L16" i="4"/>
  <c r="C16" i="4"/>
  <c r="C15" i="4"/>
  <c r="C14" i="4"/>
  <c r="D10" i="4"/>
  <c r="E10" i="4"/>
  <c r="E19" i="4" s="1"/>
  <c r="F10" i="4"/>
  <c r="G10" i="4"/>
  <c r="G19" i="4" s="1"/>
  <c r="H10" i="4"/>
  <c r="H19" i="4" s="1"/>
  <c r="I10" i="4"/>
  <c r="I19" i="4" s="1"/>
  <c r="J10" i="4"/>
  <c r="K10" i="4"/>
  <c r="L10" i="4"/>
  <c r="C10" i="4"/>
  <c r="D9" i="4"/>
  <c r="E9" i="4"/>
  <c r="F9" i="4"/>
  <c r="G9" i="4"/>
  <c r="G18" i="4" s="1"/>
  <c r="H9" i="4"/>
  <c r="H18" i="4" s="1"/>
  <c r="I9" i="4"/>
  <c r="I18" i="4" s="1"/>
  <c r="J9" i="4"/>
  <c r="K9" i="4"/>
  <c r="L9" i="4"/>
  <c r="C9" i="4"/>
  <c r="C18" i="4" s="1"/>
  <c r="D8" i="4"/>
  <c r="D17" i="4" s="1"/>
  <c r="E8" i="4"/>
  <c r="E17" i="4" s="1"/>
  <c r="F8" i="4"/>
  <c r="F17" i="4" s="1"/>
  <c r="G8" i="4"/>
  <c r="G17" i="4" s="1"/>
  <c r="H8" i="4"/>
  <c r="H17" i="4" s="1"/>
  <c r="I8" i="4"/>
  <c r="I17" i="4" s="1"/>
  <c r="J8" i="4"/>
  <c r="J17" i="4" s="1"/>
  <c r="K8" i="4"/>
  <c r="K17" i="4" s="1"/>
  <c r="L8" i="4"/>
  <c r="L17" i="4" s="1"/>
  <c r="C8" i="4"/>
  <c r="C17" i="4" s="1"/>
  <c r="F19" i="4" l="1"/>
  <c r="L18" i="4"/>
  <c r="E18" i="4"/>
  <c r="D18" i="4"/>
  <c r="L19" i="4"/>
  <c r="K18" i="4"/>
  <c r="C19" i="4"/>
  <c r="J18" i="4"/>
  <c r="K19" i="4"/>
  <c r="D19" i="4"/>
  <c r="F18" i="4"/>
  <c r="J19" i="4"/>
</calcChain>
</file>

<file path=xl/sharedStrings.xml><?xml version="1.0" encoding="utf-8"?>
<sst xmlns="http://schemas.openxmlformats.org/spreadsheetml/2006/main" count="59" uniqueCount="21">
  <si>
    <t>Wavelength (nm)</t>
  </si>
  <si>
    <t>wt_Nixon</t>
  </si>
  <si>
    <t>mvR01_Nixon</t>
  </si>
  <si>
    <t>mvR02_Nixon</t>
  </si>
  <si>
    <t>mvR03_Nixon</t>
  </si>
  <si>
    <t>mvR06_Nixon</t>
  </si>
  <si>
    <t>wt_Howe</t>
  </si>
  <si>
    <t>mvR09_Howe</t>
  </si>
  <si>
    <t>mvR10_Howe</t>
  </si>
  <si>
    <t>mvR11_Howe</t>
  </si>
  <si>
    <t>mvR12_Howe</t>
  </si>
  <si>
    <t>r1</t>
  </si>
  <si>
    <t>r2</t>
  </si>
  <si>
    <t>r3</t>
  </si>
  <si>
    <t>OD750</t>
  </si>
  <si>
    <t>OD680</t>
  </si>
  <si>
    <t>chlA</t>
  </si>
  <si>
    <t>DCF</t>
  </si>
  <si>
    <t>Assay</t>
  </si>
  <si>
    <t>DCF_norm OD750</t>
  </si>
  <si>
    <t>DCF_norm chlA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</si>
</sst>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2BB9-99E3-ED41-B425-E139F20C662A}">
  <dimension ref="A1:K7"/>
  <sheetViews>
    <sheetView tabSelected="1" workbookViewId="0">
      <selection activeCell="B35" sqref="B35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750</v>
      </c>
      <c r="B2">
        <v>0.44994000000000001</v>
      </c>
      <c r="C2">
        <v>0.60341999999999996</v>
      </c>
      <c r="D2">
        <v>0.57333999999999996</v>
      </c>
      <c r="E2">
        <v>0.56943999999999995</v>
      </c>
      <c r="F2">
        <v>0.56630999999999998</v>
      </c>
      <c r="G2">
        <v>0.48200999999999999</v>
      </c>
      <c r="H2">
        <v>0.52468999999999999</v>
      </c>
      <c r="I2">
        <v>0.57964000000000004</v>
      </c>
      <c r="J2">
        <v>0.54162999999999994</v>
      </c>
      <c r="K2">
        <v>0.58064000000000004</v>
      </c>
    </row>
    <row r="3" spans="1:11" x14ac:dyDescent="0.2">
      <c r="A3">
        <v>680</v>
      </c>
      <c r="B3">
        <v>0.58609</v>
      </c>
      <c r="C3">
        <v>0.77588000000000001</v>
      </c>
      <c r="D3">
        <v>0.72970999999999997</v>
      </c>
      <c r="E3">
        <v>0.72153999999999996</v>
      </c>
      <c r="F3">
        <v>0.72792999999999997</v>
      </c>
      <c r="G3">
        <v>0.61611000000000005</v>
      </c>
      <c r="H3">
        <v>0.68125999999999998</v>
      </c>
      <c r="I3">
        <v>0.72455999999999998</v>
      </c>
      <c r="J3">
        <v>0.69798000000000004</v>
      </c>
      <c r="K3">
        <v>0.74385999999999997</v>
      </c>
    </row>
    <row r="4" spans="1:11" x14ac:dyDescent="0.2">
      <c r="A4">
        <v>750</v>
      </c>
      <c r="B4">
        <v>0.44896000000000003</v>
      </c>
      <c r="C4">
        <v>0.54213999999999996</v>
      </c>
      <c r="D4">
        <v>0.55823999999999996</v>
      </c>
      <c r="E4">
        <v>0.62009000000000003</v>
      </c>
      <c r="F4">
        <v>0.52905999999999997</v>
      </c>
      <c r="G4">
        <v>0.43036000000000002</v>
      </c>
      <c r="H4">
        <v>0.53464</v>
      </c>
      <c r="I4">
        <v>0.57279999999999998</v>
      </c>
      <c r="J4">
        <v>0.54181999999999997</v>
      </c>
      <c r="K4">
        <v>0.57118000000000002</v>
      </c>
    </row>
    <row r="5" spans="1:11" x14ac:dyDescent="0.2">
      <c r="A5">
        <v>680</v>
      </c>
      <c r="B5">
        <v>0.58057000000000003</v>
      </c>
      <c r="C5">
        <v>0.70018000000000002</v>
      </c>
      <c r="D5">
        <v>0.68777999999999995</v>
      </c>
      <c r="E5">
        <v>0.78795999999999999</v>
      </c>
      <c r="F5">
        <v>0.69976000000000005</v>
      </c>
      <c r="G5">
        <v>0.55125000000000002</v>
      </c>
      <c r="H5">
        <v>0.69657000000000002</v>
      </c>
      <c r="I5">
        <v>0.72197999999999996</v>
      </c>
      <c r="J5">
        <v>0.71094999999999997</v>
      </c>
      <c r="K5">
        <v>0.73326999999999998</v>
      </c>
    </row>
    <row r="6" spans="1:11" x14ac:dyDescent="0.2">
      <c r="A6">
        <v>750</v>
      </c>
      <c r="B6">
        <v>0.47683999999999999</v>
      </c>
      <c r="C6">
        <v>0.52044999999999997</v>
      </c>
      <c r="D6">
        <v>0.56945999999999997</v>
      </c>
      <c r="E6">
        <v>0.62802000000000002</v>
      </c>
      <c r="F6">
        <v>0.54144999999999999</v>
      </c>
      <c r="G6">
        <v>0.54196999999999995</v>
      </c>
      <c r="H6">
        <v>0.53325999999999996</v>
      </c>
      <c r="I6">
        <v>0.57837000000000005</v>
      </c>
      <c r="J6">
        <v>0.55323999999999995</v>
      </c>
      <c r="K6">
        <v>0.66341000000000006</v>
      </c>
    </row>
    <row r="7" spans="1:11" x14ac:dyDescent="0.2">
      <c r="A7">
        <v>680</v>
      </c>
      <c r="B7">
        <v>0.61809999999999998</v>
      </c>
      <c r="C7">
        <v>0.67084999999999995</v>
      </c>
      <c r="D7">
        <v>0.70921999999999996</v>
      </c>
      <c r="E7">
        <v>0.7964</v>
      </c>
      <c r="F7">
        <v>0.68908000000000003</v>
      </c>
      <c r="G7">
        <v>0.67301999999999995</v>
      </c>
      <c r="H7">
        <v>0.66566999999999998</v>
      </c>
      <c r="I7">
        <v>0.74712000000000001</v>
      </c>
      <c r="J7">
        <v>0.71431999999999995</v>
      </c>
      <c r="K7">
        <v>0.83665999999999996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B55D-0170-A640-A264-555088F40834}">
  <dimension ref="A1:K4"/>
  <sheetViews>
    <sheetView workbookViewId="0">
      <selection activeCell="B35" sqref="B35"/>
    </sheetView>
  </sheetViews>
  <sheetFormatPr baseColWidth="10" defaultRowHeight="16" x14ac:dyDescent="0.2"/>
  <sheetData>
    <row r="1" spans="1:11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5333.0480000000007</v>
      </c>
      <c r="C2">
        <v>1501.2620000000002</v>
      </c>
      <c r="D2">
        <v>1638.105</v>
      </c>
      <c r="E2">
        <v>1490.1949999999999</v>
      </c>
      <c r="F2">
        <v>1643.222</v>
      </c>
      <c r="G2">
        <v>5136.4529999999995</v>
      </c>
      <c r="H2">
        <v>1518.895</v>
      </c>
      <c r="I2">
        <v>1445.192</v>
      </c>
      <c r="J2">
        <v>1408.855</v>
      </c>
      <c r="K2">
        <v>1331.8689999999999</v>
      </c>
    </row>
    <row r="3" spans="1:11" x14ac:dyDescent="0.2">
      <c r="A3" t="s">
        <v>12</v>
      </c>
      <c r="B3">
        <v>5645.3180000000002</v>
      </c>
      <c r="C3">
        <v>1595.636</v>
      </c>
      <c r="D3">
        <v>1704.8219999999999</v>
      </c>
      <c r="E3">
        <v>1551.1089999999999</v>
      </c>
      <c r="F3">
        <v>1718.4580000000001</v>
      </c>
      <c r="G3">
        <v>5383.8330000000005</v>
      </c>
      <c r="H3">
        <v>1604.9949999999999</v>
      </c>
      <c r="I3">
        <v>1493.261</v>
      </c>
      <c r="J3">
        <v>1441.5450000000001</v>
      </c>
      <c r="K3">
        <v>1379.9379999999999</v>
      </c>
    </row>
    <row r="4" spans="1:11" x14ac:dyDescent="0.2">
      <c r="A4" t="s">
        <v>13</v>
      </c>
      <c r="B4">
        <v>5117.1890000000003</v>
      </c>
      <c r="C4">
        <v>1421.644</v>
      </c>
      <c r="D4">
        <v>1538.39</v>
      </c>
      <c r="E4">
        <v>1395.2190000000001</v>
      </c>
      <c r="F4">
        <v>1543.3389999999999</v>
      </c>
      <c r="G4">
        <v>4869.7529999999997</v>
      </c>
      <c r="H4">
        <v>1440.306</v>
      </c>
      <c r="I4">
        <v>1351.056</v>
      </c>
      <c r="J4">
        <v>1319.5</v>
      </c>
      <c r="K4">
        <v>1221.4929999999999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A033-E991-0E47-BE7E-34723031D6F2}">
  <dimension ref="A1:L19"/>
  <sheetViews>
    <sheetView workbookViewId="0">
      <selection activeCell="J23" sqref="J23"/>
    </sheetView>
  </sheetViews>
  <sheetFormatPr baseColWidth="10" defaultRowHeight="16" x14ac:dyDescent="0.2"/>
  <cols>
    <col min="3" max="12" width="11.6640625" bestFit="1" customWidth="1"/>
  </cols>
  <sheetData>
    <row r="1" spans="1:12" x14ac:dyDescent="0.2">
      <c r="A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4" t="s">
        <v>14</v>
      </c>
      <c r="B2" t="s">
        <v>11</v>
      </c>
      <c r="C2" s="2">
        <v>0.44994000000000001</v>
      </c>
      <c r="D2" s="2">
        <v>0.60341999999999996</v>
      </c>
      <c r="E2" s="2">
        <v>0.57333999999999996</v>
      </c>
      <c r="F2" s="2">
        <v>0.56943999999999995</v>
      </c>
      <c r="G2" s="2">
        <v>0.56630999999999998</v>
      </c>
      <c r="H2" s="2">
        <v>0.48200999999999999</v>
      </c>
      <c r="I2" s="2">
        <v>0.52468999999999999</v>
      </c>
      <c r="J2" s="2">
        <v>0.57964000000000004</v>
      </c>
      <c r="K2" s="2">
        <v>0.54162999999999994</v>
      </c>
      <c r="L2" s="2">
        <v>0.58064000000000004</v>
      </c>
    </row>
    <row r="3" spans="1:12" x14ac:dyDescent="0.2">
      <c r="A3" s="4"/>
      <c r="B3" t="s">
        <v>12</v>
      </c>
      <c r="C3" s="2">
        <v>0.44896000000000003</v>
      </c>
      <c r="D3" s="2">
        <v>0.54213999999999996</v>
      </c>
      <c r="E3" s="2">
        <v>0.55823999999999996</v>
      </c>
      <c r="F3" s="2">
        <v>0.62009000000000003</v>
      </c>
      <c r="G3" s="2">
        <v>0.52905999999999997</v>
      </c>
      <c r="H3" s="2">
        <v>0.43036000000000002</v>
      </c>
      <c r="I3" s="2">
        <v>0.53464</v>
      </c>
      <c r="J3" s="2">
        <v>0.57279999999999998</v>
      </c>
      <c r="K3" s="2">
        <v>0.54181999999999997</v>
      </c>
      <c r="L3" s="2">
        <v>0.57118000000000002</v>
      </c>
    </row>
    <row r="4" spans="1:12" x14ac:dyDescent="0.2">
      <c r="A4" s="4"/>
      <c r="B4" t="s">
        <v>13</v>
      </c>
      <c r="C4" s="2">
        <v>0.47683999999999999</v>
      </c>
      <c r="D4" s="2">
        <v>0.52044999999999997</v>
      </c>
      <c r="E4" s="2">
        <v>0.56945999999999997</v>
      </c>
      <c r="F4" s="2">
        <v>0.62802000000000002</v>
      </c>
      <c r="G4" s="2">
        <v>0.54144999999999999</v>
      </c>
      <c r="H4" s="2">
        <v>0.54196999999999995</v>
      </c>
      <c r="I4" s="2">
        <v>0.53325999999999996</v>
      </c>
      <c r="J4" s="2">
        <v>0.57837000000000005</v>
      </c>
      <c r="K4" s="2">
        <v>0.55323999999999995</v>
      </c>
      <c r="L4" s="2">
        <v>0.66341000000000006</v>
      </c>
    </row>
    <row r="5" spans="1:12" x14ac:dyDescent="0.2">
      <c r="A5" s="4" t="s">
        <v>15</v>
      </c>
      <c r="B5" t="s">
        <v>11</v>
      </c>
      <c r="C5" s="2">
        <v>0.58609</v>
      </c>
      <c r="D5" s="2">
        <v>0.77588000000000001</v>
      </c>
      <c r="E5" s="2">
        <v>0.72970999999999997</v>
      </c>
      <c r="F5" s="2">
        <v>0.72153999999999996</v>
      </c>
      <c r="G5" s="2">
        <v>0.72792999999999997</v>
      </c>
      <c r="H5" s="2">
        <v>0.61611000000000005</v>
      </c>
      <c r="I5" s="2">
        <v>0.68125999999999998</v>
      </c>
      <c r="J5" s="2">
        <v>0.72455999999999998</v>
      </c>
      <c r="K5" s="2">
        <v>0.69798000000000004</v>
      </c>
      <c r="L5" s="2">
        <v>0.74385999999999997</v>
      </c>
    </row>
    <row r="6" spans="1:12" x14ac:dyDescent="0.2">
      <c r="A6" s="4"/>
      <c r="B6" t="s">
        <v>12</v>
      </c>
      <c r="C6" s="2">
        <v>0.58057000000000003</v>
      </c>
      <c r="D6" s="2">
        <v>0.70018000000000002</v>
      </c>
      <c r="E6" s="2">
        <v>0.68777999999999995</v>
      </c>
      <c r="F6" s="2">
        <v>0.78795999999999999</v>
      </c>
      <c r="G6" s="2">
        <v>0.69976000000000005</v>
      </c>
      <c r="H6" s="2">
        <v>0.55125000000000002</v>
      </c>
      <c r="I6" s="2">
        <v>0.69657000000000002</v>
      </c>
      <c r="J6" s="2">
        <v>0.72197999999999996</v>
      </c>
      <c r="K6" s="2">
        <v>0.71094999999999997</v>
      </c>
      <c r="L6" s="2">
        <v>0.73326999999999998</v>
      </c>
    </row>
    <row r="7" spans="1:12" x14ac:dyDescent="0.2">
      <c r="A7" s="4"/>
      <c r="B7" t="s">
        <v>13</v>
      </c>
      <c r="C7" s="2">
        <v>0.61809999999999998</v>
      </c>
      <c r="D7" s="2">
        <v>0.67084999999999995</v>
      </c>
      <c r="E7" s="2">
        <v>0.70921999999999996</v>
      </c>
      <c r="F7" s="2">
        <v>0.7964</v>
      </c>
      <c r="G7" s="2">
        <v>0.68908000000000003</v>
      </c>
      <c r="H7" s="2">
        <v>0.67301999999999995</v>
      </c>
      <c r="I7" s="2">
        <v>0.66566999999999998</v>
      </c>
      <c r="J7" s="2">
        <v>0.74712000000000001</v>
      </c>
      <c r="K7" s="2">
        <v>0.71431999999999995</v>
      </c>
      <c r="L7" s="2">
        <v>0.83665999999999996</v>
      </c>
    </row>
    <row r="8" spans="1:12" x14ac:dyDescent="0.2">
      <c r="A8" s="4" t="s">
        <v>16</v>
      </c>
      <c r="B8" t="s">
        <v>11</v>
      </c>
      <c r="C8" s="2">
        <f>(C5-C2)*10.854</f>
        <v>1.4777720999999999</v>
      </c>
      <c r="D8" s="2">
        <f t="shared" ref="D8:L8" si="0">(D5-D2)*10.854</f>
        <v>1.8718808400000004</v>
      </c>
      <c r="E8" s="2">
        <f t="shared" si="0"/>
        <v>1.69723998</v>
      </c>
      <c r="F8" s="2">
        <f t="shared" si="0"/>
        <v>1.6508934</v>
      </c>
      <c r="G8" s="2">
        <f t="shared" si="0"/>
        <v>1.7542234799999996</v>
      </c>
      <c r="H8" s="2">
        <f t="shared" si="0"/>
        <v>1.4555214000000005</v>
      </c>
      <c r="I8" s="2">
        <f t="shared" si="0"/>
        <v>1.6994107799999998</v>
      </c>
      <c r="J8" s="2">
        <f t="shared" si="0"/>
        <v>1.5729616799999993</v>
      </c>
      <c r="K8" s="2">
        <f t="shared" si="0"/>
        <v>1.697022900000001</v>
      </c>
      <c r="L8" s="2">
        <f t="shared" si="0"/>
        <v>1.771589879999999</v>
      </c>
    </row>
    <row r="9" spans="1:12" x14ac:dyDescent="0.2">
      <c r="A9" s="4"/>
      <c r="B9" t="s">
        <v>12</v>
      </c>
      <c r="C9" s="2">
        <f>(C6-C3)*10.854</f>
        <v>1.42849494</v>
      </c>
      <c r="D9" s="2">
        <f t="shared" ref="D9:L9" si="1">(D6-D3)*10.854</f>
        <v>1.7153661600000005</v>
      </c>
      <c r="E9" s="2">
        <f t="shared" si="1"/>
        <v>1.4060271599999998</v>
      </c>
      <c r="F9" s="2">
        <f t="shared" si="1"/>
        <v>1.8220609799999994</v>
      </c>
      <c r="G9" s="2">
        <f t="shared" si="1"/>
        <v>1.8527778000000006</v>
      </c>
      <c r="H9" s="2">
        <f t="shared" si="1"/>
        <v>1.3121400599999999</v>
      </c>
      <c r="I9" s="2">
        <f t="shared" si="1"/>
        <v>1.7575882200000001</v>
      </c>
      <c r="J9" s="2">
        <f t="shared" si="1"/>
        <v>1.6191997199999997</v>
      </c>
      <c r="K9" s="2">
        <f t="shared" si="1"/>
        <v>1.8357370199999998</v>
      </c>
      <c r="L9" s="2">
        <f t="shared" si="1"/>
        <v>1.7593248599999993</v>
      </c>
    </row>
    <row r="10" spans="1:12" x14ac:dyDescent="0.2">
      <c r="A10" s="4"/>
      <c r="B10" t="s">
        <v>13</v>
      </c>
      <c r="C10" s="2">
        <f>(C7-C4)*10.854</f>
        <v>1.5332360399999998</v>
      </c>
      <c r="D10" s="2">
        <f t="shared" ref="D10:L10" si="2">(D7-D4)*10.854</f>
        <v>1.6324415999999997</v>
      </c>
      <c r="E10" s="2">
        <f t="shared" si="2"/>
        <v>1.5169550399999998</v>
      </c>
      <c r="F10" s="2">
        <f t="shared" si="2"/>
        <v>1.8275965199999995</v>
      </c>
      <c r="G10" s="2">
        <f t="shared" si="2"/>
        <v>1.6023760200000003</v>
      </c>
      <c r="H10" s="2">
        <f t="shared" si="2"/>
        <v>1.4224166999999999</v>
      </c>
      <c r="I10" s="2">
        <f t="shared" si="2"/>
        <v>1.4371781400000001</v>
      </c>
      <c r="J10" s="2">
        <f t="shared" si="2"/>
        <v>1.8316124999999994</v>
      </c>
      <c r="K10" s="2">
        <f t="shared" si="2"/>
        <v>1.7483623199999998</v>
      </c>
      <c r="L10" s="2">
        <f t="shared" si="2"/>
        <v>1.8804554999999987</v>
      </c>
    </row>
    <row r="11" spans="1:12" x14ac:dyDescent="0.2">
      <c r="A11" s="4" t="s">
        <v>17</v>
      </c>
      <c r="B11" t="s">
        <v>11</v>
      </c>
      <c r="C11" s="2">
        <v>5333.0480000000007</v>
      </c>
      <c r="D11" s="2">
        <v>1501.2620000000002</v>
      </c>
      <c r="E11" s="2">
        <v>1638.105</v>
      </c>
      <c r="F11" s="2">
        <v>1490.1949999999999</v>
      </c>
      <c r="G11" s="2">
        <v>1643.222</v>
      </c>
      <c r="H11" s="2">
        <v>5136.4529999999995</v>
      </c>
      <c r="I11" s="2">
        <v>1518.895</v>
      </c>
      <c r="J11" s="2">
        <v>1445.192</v>
      </c>
      <c r="K11" s="2">
        <v>1408.855</v>
      </c>
      <c r="L11" s="2">
        <v>1331.8689999999999</v>
      </c>
    </row>
    <row r="12" spans="1:12" x14ac:dyDescent="0.2">
      <c r="A12" s="4"/>
      <c r="B12" t="s">
        <v>12</v>
      </c>
      <c r="C12" s="2">
        <v>5645.3180000000002</v>
      </c>
      <c r="D12" s="2">
        <v>1595.636</v>
      </c>
      <c r="E12" s="2">
        <v>1704.8219999999999</v>
      </c>
      <c r="F12" s="2">
        <v>1551.1089999999999</v>
      </c>
      <c r="G12" s="2">
        <v>1718.4580000000001</v>
      </c>
      <c r="H12" s="2">
        <v>5383.8330000000005</v>
      </c>
      <c r="I12" s="2">
        <v>1604.9949999999999</v>
      </c>
      <c r="J12" s="2">
        <v>1493.261</v>
      </c>
      <c r="K12" s="2">
        <v>1441.5450000000001</v>
      </c>
      <c r="L12" s="2">
        <v>1379.9379999999999</v>
      </c>
    </row>
    <row r="13" spans="1:12" x14ac:dyDescent="0.2">
      <c r="A13" s="4"/>
      <c r="B13" t="s">
        <v>13</v>
      </c>
      <c r="C13" s="2">
        <v>5117.1890000000003</v>
      </c>
      <c r="D13" s="2">
        <v>1421.644</v>
      </c>
      <c r="E13" s="2">
        <v>1538.39</v>
      </c>
      <c r="F13" s="2">
        <v>1395.2190000000001</v>
      </c>
      <c r="G13" s="2">
        <v>1543.3389999999999</v>
      </c>
      <c r="H13" s="2">
        <v>4869.7529999999997</v>
      </c>
      <c r="I13" s="2">
        <v>1440.306</v>
      </c>
      <c r="J13" s="2">
        <v>1351.056</v>
      </c>
      <c r="K13" s="2">
        <v>1319.5</v>
      </c>
      <c r="L13" s="2">
        <v>1221.4929999999999</v>
      </c>
    </row>
    <row r="14" spans="1:12" x14ac:dyDescent="0.2">
      <c r="A14" s="3" t="s">
        <v>19</v>
      </c>
      <c r="B14" t="s">
        <v>11</v>
      </c>
      <c r="C14" s="2">
        <f>C11/C2</f>
        <v>11852.798150864561</v>
      </c>
      <c r="D14" s="2">
        <f>D11/D2</f>
        <v>2487.922176924862</v>
      </c>
      <c r="E14" s="2">
        <f>E11/E2</f>
        <v>2857.1266613178918</v>
      </c>
      <c r="F14" s="2">
        <f>F11/F2</f>
        <v>2616.948229839843</v>
      </c>
      <c r="G14" s="2">
        <f>G11/G2</f>
        <v>2901.6298493757836</v>
      </c>
      <c r="H14" s="2">
        <f>H11/H2</f>
        <v>10656.320408290283</v>
      </c>
      <c r="I14" s="2">
        <f>I11/I2</f>
        <v>2894.8426690045553</v>
      </c>
      <c r="J14" s="2">
        <f>J11/J2</f>
        <v>2493.2578842039884</v>
      </c>
      <c r="K14" s="2">
        <f>K11/K2</f>
        <v>2601.1391540350428</v>
      </c>
      <c r="L14" s="2">
        <f>L11/L2</f>
        <v>2293.7947781758057</v>
      </c>
    </row>
    <row r="15" spans="1:12" x14ac:dyDescent="0.2">
      <c r="A15" s="3"/>
      <c r="B15" t="s">
        <v>12</v>
      </c>
      <c r="C15" s="2">
        <f>C12/C3</f>
        <v>12574.211511047755</v>
      </c>
      <c r="D15" s="2">
        <f>D12/D3</f>
        <v>2943.2176190651862</v>
      </c>
      <c r="E15" s="2">
        <f>E12/E3</f>
        <v>3053.9230438521067</v>
      </c>
      <c r="F15" s="2">
        <f>F12/F3</f>
        <v>2501.4255995097483</v>
      </c>
      <c r="G15" s="2">
        <f>G12/G3</f>
        <v>3248.1344270971158</v>
      </c>
      <c r="H15" s="2">
        <f>H12/H3</f>
        <v>12510.068314899156</v>
      </c>
      <c r="I15" s="2">
        <f>I12/I3</f>
        <v>3002.0106987879694</v>
      </c>
      <c r="J15" s="2">
        <f>J12/J3</f>
        <v>2606.9500698324023</v>
      </c>
      <c r="K15" s="2">
        <f>K12/K3</f>
        <v>2660.5607028164336</v>
      </c>
      <c r="L15" s="2">
        <f>L12/L3</f>
        <v>2415.9424349592068</v>
      </c>
    </row>
    <row r="16" spans="1:12" x14ac:dyDescent="0.2">
      <c r="A16" s="3"/>
      <c r="B16" t="s">
        <v>13</v>
      </c>
      <c r="C16" s="2">
        <f>C13/C4</f>
        <v>10731.459189665298</v>
      </c>
      <c r="D16" s="2">
        <f>D13/D4</f>
        <v>2731.5669132481507</v>
      </c>
      <c r="E16" s="2">
        <f>E13/E4</f>
        <v>2701.489130053033</v>
      </c>
      <c r="F16" s="2">
        <f>F13/F4</f>
        <v>2221.6155536447882</v>
      </c>
      <c r="G16" s="2">
        <f>G13/G4</f>
        <v>2850.3813833225599</v>
      </c>
      <c r="H16" s="2">
        <f>H13/H4</f>
        <v>8985.2814731442704</v>
      </c>
      <c r="I16" s="2">
        <f>I13/I4</f>
        <v>2700.9451299553693</v>
      </c>
      <c r="J16" s="2">
        <f>J13/J4</f>
        <v>2335.9717827688155</v>
      </c>
      <c r="K16" s="2">
        <f>K13/K4</f>
        <v>2385.0408502639002</v>
      </c>
      <c r="L16" s="2">
        <f>L13/L4</f>
        <v>1841.2339277369949</v>
      </c>
    </row>
    <row r="17" spans="1:12" x14ac:dyDescent="0.2">
      <c r="A17" s="3" t="s">
        <v>20</v>
      </c>
      <c r="B17" t="s">
        <v>11</v>
      </c>
      <c r="C17" s="2">
        <f>C11/C8</f>
        <v>3608.8433392401989</v>
      </c>
      <c r="D17" s="2">
        <f>D11/D8</f>
        <v>802.00724742713851</v>
      </c>
      <c r="E17" s="2">
        <f>E11/E8</f>
        <v>965.15815046968203</v>
      </c>
      <c r="F17" s="2">
        <f>F11/F8</f>
        <v>902.65973563162834</v>
      </c>
      <c r="G17" s="2">
        <f>G11/G8</f>
        <v>936.7232959394662</v>
      </c>
      <c r="H17" s="2">
        <f>H11/H8</f>
        <v>3528.9436486471432</v>
      </c>
      <c r="I17" s="2">
        <f>I11/I8</f>
        <v>893.77743031617126</v>
      </c>
      <c r="J17" s="2">
        <f>J11/J8</f>
        <v>918.77126974892406</v>
      </c>
      <c r="K17" s="2">
        <f>K11/K8</f>
        <v>830.19209699527278</v>
      </c>
      <c r="L17" s="2">
        <f>L11/L8</f>
        <v>751.79307301078097</v>
      </c>
    </row>
    <row r="18" spans="1:12" x14ac:dyDescent="0.2">
      <c r="A18" s="3"/>
      <c r="B18" t="s">
        <v>12</v>
      </c>
      <c r="C18" s="2">
        <f>C12/C9</f>
        <v>3951.9341944606399</v>
      </c>
      <c r="D18" s="2">
        <f>D12/D9</f>
        <v>930.20139793360477</v>
      </c>
      <c r="E18" s="2">
        <f>E12/E9</f>
        <v>1212.5100058522341</v>
      </c>
      <c r="F18" s="2">
        <f>F12/F9</f>
        <v>851.29368172957663</v>
      </c>
      <c r="G18" s="2">
        <f>G12/G9</f>
        <v>927.50355709141138</v>
      </c>
      <c r="H18" s="2">
        <f>H12/H9</f>
        <v>4103.0932322880235</v>
      </c>
      <c r="I18" s="2">
        <f>I12/I9</f>
        <v>913.18033526647082</v>
      </c>
      <c r="J18" s="2">
        <f>J12/J9</f>
        <v>922.22162686638819</v>
      </c>
      <c r="K18" s="2">
        <f>K12/K9</f>
        <v>785.26770680911591</v>
      </c>
      <c r="L18" s="2">
        <f>L12/L9</f>
        <v>784.3565627782923</v>
      </c>
    </row>
    <row r="19" spans="1:12" x14ac:dyDescent="0.2">
      <c r="A19" s="3"/>
      <c r="B19" t="s">
        <v>13</v>
      </c>
      <c r="C19" s="2">
        <f>C13/C10</f>
        <v>3337.5089461111293</v>
      </c>
      <c r="D19" s="2">
        <f>D13/D10</f>
        <v>870.86974504937893</v>
      </c>
      <c r="E19" s="2">
        <f>E13/E10</f>
        <v>1014.1302539856424</v>
      </c>
      <c r="F19" s="2">
        <f>F13/F10</f>
        <v>763.41740900228922</v>
      </c>
      <c r="G19" s="2">
        <f>G13/G10</f>
        <v>963.15657544600526</v>
      </c>
      <c r="H19" s="2">
        <f>H13/H10</f>
        <v>3423.5769307264181</v>
      </c>
      <c r="I19" s="2">
        <f>I13/I10</f>
        <v>1002.1763899080736</v>
      </c>
      <c r="J19" s="2">
        <f>J13/J10</f>
        <v>737.63200458612312</v>
      </c>
      <c r="K19" s="2">
        <f>K13/K10</f>
        <v>754.70626706253893</v>
      </c>
      <c r="L19" s="2">
        <f>L13/L10</f>
        <v>649.57293591898383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</vt:lpstr>
      <vt:lpstr>DCF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Scarampi del Cairo di Prunetto</dc:creator>
  <cp:lastModifiedBy>Alberto Scarampi del Cairo di Prunetto</cp:lastModifiedBy>
  <dcterms:created xsi:type="dcterms:W3CDTF">2024-07-20T18:57:41Z</dcterms:created>
  <dcterms:modified xsi:type="dcterms:W3CDTF">2024-12-07T15:02:05Z</dcterms:modified>
</cp:coreProperties>
</file>