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 Sumo\Documents\Projects\Evolver\Assets\8_Data\"/>
    </mc:Choice>
  </mc:AlternateContent>
  <bookViews>
    <workbookView xWindow="-27990" yWindow="-15" windowWidth="29040" windowHeight="16440" tabRatio="944" firstSheet="2" activeTab="12"/>
  </bookViews>
  <sheets>
    <sheet name="Data_Pet_Bunny" sheetId="1" r:id="rId1"/>
    <sheet name="Data_Pet_Rabbit" sheetId="9" r:id="rId2"/>
    <sheet name="Data_Pet_WolfPup" sheetId="13" r:id="rId3"/>
    <sheet name="Data_Pet_WolfCute" sheetId="12" r:id="rId4"/>
    <sheet name="Data_Pet_CatMeow" sheetId="5" r:id="rId5"/>
    <sheet name="Data_Pet_CatLightning" sheetId="4" r:id="rId6"/>
    <sheet name="Data_Pet_Seed" sheetId="10" r:id="rId7"/>
    <sheet name="Data_Pet_Sprout" sheetId="11" r:id="rId8"/>
    <sheet name="Data_Pet_Fungi" sheetId="7" r:id="rId9"/>
    <sheet name="Data_Pet_Mushroom" sheetId="8" r:id="rId10"/>
    <sheet name="Data_Pet_Cacti" sheetId="2" r:id="rId11"/>
    <sheet name="Data_Pet_CactusCute" sheetId="3" r:id="rId12"/>
    <sheet name="Data_Pet_Dragon" sheetId="6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7" l="1"/>
  <c r="R5" i="7" s="1"/>
  <c r="R6" i="7" s="1"/>
  <c r="R7" i="7" s="1"/>
  <c r="R8" i="7" s="1"/>
  <c r="R9" i="7" s="1"/>
  <c r="R10" i="7" s="1"/>
  <c r="R11" i="7" s="1"/>
  <c r="R12" i="7" s="1"/>
  <c r="N4" i="7"/>
  <c r="N5" i="7" s="1"/>
  <c r="N6" i="7" s="1"/>
  <c r="N7" i="7" s="1"/>
  <c r="N8" i="7" s="1"/>
  <c r="N9" i="7" s="1"/>
  <c r="N10" i="7" s="1"/>
  <c r="N11" i="7" s="1"/>
  <c r="N12" i="7" s="1"/>
  <c r="M4" i="7"/>
  <c r="M5" i="7" s="1"/>
  <c r="M6" i="7" s="1"/>
  <c r="M7" i="7" s="1"/>
  <c r="M8" i="7" s="1"/>
  <c r="M9" i="7" s="1"/>
  <c r="M10" i="7" s="1"/>
  <c r="M11" i="7" s="1"/>
  <c r="M12" i="7" s="1"/>
  <c r="L4" i="7"/>
  <c r="L5" i="7" s="1"/>
  <c r="L6" i="7" s="1"/>
  <c r="L7" i="7" s="1"/>
  <c r="L8" i="7" s="1"/>
  <c r="L9" i="7" s="1"/>
  <c r="L10" i="7" s="1"/>
  <c r="L11" i="7" s="1"/>
  <c r="L12" i="7" s="1"/>
  <c r="D4" i="7"/>
  <c r="D5" i="7" s="1"/>
  <c r="D6" i="7" s="1"/>
  <c r="D7" i="7" s="1"/>
  <c r="D8" i="7" s="1"/>
  <c r="D9" i="7" s="1"/>
  <c r="D10" i="7" s="1"/>
  <c r="D11" i="7" s="1"/>
  <c r="D12" i="7" s="1"/>
  <c r="C3" i="2"/>
  <c r="I3" i="2" s="1"/>
  <c r="I4" i="2" s="1"/>
  <c r="B3" i="2"/>
  <c r="F3" i="2" s="1"/>
  <c r="R4" i="2"/>
  <c r="R5" i="2" s="1"/>
  <c r="R6" i="2" s="1"/>
  <c r="R7" i="2" s="1"/>
  <c r="R8" i="2" s="1"/>
  <c r="R9" i="2" s="1"/>
  <c r="R10" i="2" s="1"/>
  <c r="R11" i="2" s="1"/>
  <c r="R12" i="2" s="1"/>
  <c r="N4" i="2"/>
  <c r="N5" i="2" s="1"/>
  <c r="N6" i="2" s="1"/>
  <c r="N7" i="2" s="1"/>
  <c r="N8" i="2" s="1"/>
  <c r="N9" i="2" s="1"/>
  <c r="N10" i="2" s="1"/>
  <c r="N11" i="2" s="1"/>
  <c r="N12" i="2" s="1"/>
  <c r="M4" i="2"/>
  <c r="M5" i="2" s="1"/>
  <c r="M6" i="2" s="1"/>
  <c r="M7" i="2" s="1"/>
  <c r="M8" i="2" s="1"/>
  <c r="M9" i="2" s="1"/>
  <c r="M10" i="2" s="1"/>
  <c r="M11" i="2" s="1"/>
  <c r="M12" i="2" s="1"/>
  <c r="L4" i="2"/>
  <c r="L5" i="2" s="1"/>
  <c r="L6" i="2" s="1"/>
  <c r="L7" i="2" s="1"/>
  <c r="L8" i="2" s="1"/>
  <c r="L9" i="2" s="1"/>
  <c r="L10" i="2" s="1"/>
  <c r="L11" i="2" s="1"/>
  <c r="L12" i="2" s="1"/>
  <c r="D4" i="2"/>
  <c r="D5" i="2" s="1"/>
  <c r="D6" i="2" s="1"/>
  <c r="D7" i="2" s="1"/>
  <c r="D8" i="2" s="1"/>
  <c r="D9" i="2" s="1"/>
  <c r="D10" i="2" s="1"/>
  <c r="D11" i="2" s="1"/>
  <c r="D12" i="2" s="1"/>
  <c r="B3" i="13"/>
  <c r="F3" i="13" s="1"/>
  <c r="R4" i="10"/>
  <c r="R5" i="10" s="1"/>
  <c r="R6" i="10" s="1"/>
  <c r="R7" i="10" s="1"/>
  <c r="R8" i="10" s="1"/>
  <c r="R9" i="10" s="1"/>
  <c r="R10" i="10" s="1"/>
  <c r="R11" i="10" s="1"/>
  <c r="R12" i="10" s="1"/>
  <c r="N4" i="10"/>
  <c r="N5" i="10" s="1"/>
  <c r="N6" i="10" s="1"/>
  <c r="N7" i="10" s="1"/>
  <c r="N8" i="10" s="1"/>
  <c r="N9" i="10" s="1"/>
  <c r="N10" i="10" s="1"/>
  <c r="N11" i="10" s="1"/>
  <c r="N12" i="10" s="1"/>
  <c r="M4" i="10"/>
  <c r="M5" i="10" s="1"/>
  <c r="M6" i="10" s="1"/>
  <c r="M7" i="10" s="1"/>
  <c r="M8" i="10" s="1"/>
  <c r="M9" i="10" s="1"/>
  <c r="M10" i="10" s="1"/>
  <c r="M11" i="10" s="1"/>
  <c r="M12" i="10" s="1"/>
  <c r="L4" i="10"/>
  <c r="L5" i="10" s="1"/>
  <c r="L6" i="10" s="1"/>
  <c r="L7" i="10" s="1"/>
  <c r="L8" i="10" s="1"/>
  <c r="L9" i="10" s="1"/>
  <c r="L10" i="10" s="1"/>
  <c r="L11" i="10" s="1"/>
  <c r="L12" i="10" s="1"/>
  <c r="D4" i="10"/>
  <c r="D5" i="10" s="1"/>
  <c r="D6" i="10" s="1"/>
  <c r="D7" i="10" s="1"/>
  <c r="D8" i="10" s="1"/>
  <c r="D9" i="10" s="1"/>
  <c r="D10" i="10" s="1"/>
  <c r="D11" i="10" s="1"/>
  <c r="D12" i="10" s="1"/>
  <c r="C3" i="5"/>
  <c r="I3" i="5" s="1"/>
  <c r="I4" i="5" s="1"/>
  <c r="B3" i="5"/>
  <c r="B3" i="10" s="1"/>
  <c r="F3" i="10" s="1"/>
  <c r="R4" i="5"/>
  <c r="R5" i="5" s="1"/>
  <c r="R6" i="5" s="1"/>
  <c r="R7" i="5" s="1"/>
  <c r="R8" i="5" s="1"/>
  <c r="R9" i="5" s="1"/>
  <c r="R10" i="5" s="1"/>
  <c r="R11" i="5" s="1"/>
  <c r="R12" i="5" s="1"/>
  <c r="N4" i="5"/>
  <c r="N5" i="5" s="1"/>
  <c r="N6" i="5" s="1"/>
  <c r="N7" i="5" s="1"/>
  <c r="N8" i="5" s="1"/>
  <c r="N9" i="5" s="1"/>
  <c r="N10" i="5" s="1"/>
  <c r="N11" i="5" s="1"/>
  <c r="N12" i="5" s="1"/>
  <c r="M4" i="5"/>
  <c r="M5" i="5" s="1"/>
  <c r="M6" i="5" s="1"/>
  <c r="M7" i="5" s="1"/>
  <c r="M8" i="5" s="1"/>
  <c r="M9" i="5" s="1"/>
  <c r="M10" i="5" s="1"/>
  <c r="M11" i="5" s="1"/>
  <c r="M12" i="5" s="1"/>
  <c r="L4" i="5"/>
  <c r="L5" i="5" s="1"/>
  <c r="L6" i="5" s="1"/>
  <c r="L7" i="5" s="1"/>
  <c r="L8" i="5" s="1"/>
  <c r="L9" i="5" s="1"/>
  <c r="L10" i="5" s="1"/>
  <c r="L11" i="5" s="1"/>
  <c r="L12" i="5" s="1"/>
  <c r="D4" i="5"/>
  <c r="D5" i="5" s="1"/>
  <c r="D6" i="5" s="1"/>
  <c r="D7" i="5" s="1"/>
  <c r="D8" i="5" s="1"/>
  <c r="D9" i="5" s="1"/>
  <c r="D10" i="5" s="1"/>
  <c r="D11" i="5" s="1"/>
  <c r="D12" i="5" s="1"/>
  <c r="C3" i="13"/>
  <c r="C4" i="13" s="1"/>
  <c r="C5" i="13" s="1"/>
  <c r="C6" i="13" s="1"/>
  <c r="C7" i="13" s="1"/>
  <c r="C8" i="13" s="1"/>
  <c r="C9" i="13" s="1"/>
  <c r="C10" i="13" s="1"/>
  <c r="C11" i="13" s="1"/>
  <c r="C12" i="13" s="1"/>
  <c r="B4" i="13"/>
  <c r="B5" i="13" s="1"/>
  <c r="B6" i="13" s="1"/>
  <c r="B7" i="13" s="1"/>
  <c r="B8" i="13" s="1"/>
  <c r="B9" i="13" s="1"/>
  <c r="B10" i="13" s="1"/>
  <c r="B11" i="13" s="1"/>
  <c r="B12" i="13" s="1"/>
  <c r="R4" i="13"/>
  <c r="R5" i="13" s="1"/>
  <c r="R6" i="13" s="1"/>
  <c r="R7" i="13" s="1"/>
  <c r="R8" i="13" s="1"/>
  <c r="R9" i="13" s="1"/>
  <c r="R10" i="13" s="1"/>
  <c r="R11" i="13" s="1"/>
  <c r="R12" i="13" s="1"/>
  <c r="N4" i="13"/>
  <c r="N5" i="13" s="1"/>
  <c r="N6" i="13" s="1"/>
  <c r="N7" i="13" s="1"/>
  <c r="N8" i="13" s="1"/>
  <c r="N9" i="13" s="1"/>
  <c r="N10" i="13" s="1"/>
  <c r="N11" i="13" s="1"/>
  <c r="N12" i="13" s="1"/>
  <c r="M4" i="13"/>
  <c r="M5" i="13" s="1"/>
  <c r="M6" i="13" s="1"/>
  <c r="M7" i="13" s="1"/>
  <c r="M8" i="13" s="1"/>
  <c r="M9" i="13" s="1"/>
  <c r="M10" i="13" s="1"/>
  <c r="M11" i="13" s="1"/>
  <c r="M12" i="13" s="1"/>
  <c r="L4" i="13"/>
  <c r="L5" i="13" s="1"/>
  <c r="L6" i="13" s="1"/>
  <c r="L7" i="13" s="1"/>
  <c r="L8" i="13" s="1"/>
  <c r="L9" i="13" s="1"/>
  <c r="L10" i="13" s="1"/>
  <c r="L11" i="13" s="1"/>
  <c r="L12" i="13" s="1"/>
  <c r="D4" i="13"/>
  <c r="D5" i="13" s="1"/>
  <c r="D6" i="13" s="1"/>
  <c r="D7" i="13" s="1"/>
  <c r="D8" i="13" s="1"/>
  <c r="D9" i="13" s="1"/>
  <c r="D10" i="13" s="1"/>
  <c r="D11" i="13" s="1"/>
  <c r="D12" i="13" s="1"/>
  <c r="N4" i="1"/>
  <c r="R4" i="1"/>
  <c r="R5" i="1" s="1"/>
  <c r="R6" i="1" s="1"/>
  <c r="R7" i="1" s="1"/>
  <c r="R8" i="1" s="1"/>
  <c r="R9" i="1" s="1"/>
  <c r="R10" i="1" s="1"/>
  <c r="R11" i="1" s="1"/>
  <c r="R12" i="1" s="1"/>
  <c r="C3" i="10" l="1"/>
  <c r="I3" i="10" s="1"/>
  <c r="I4" i="10" s="1"/>
  <c r="B3" i="7"/>
  <c r="F3" i="7" s="1"/>
  <c r="B4" i="2"/>
  <c r="C3" i="7"/>
  <c r="C4" i="7" s="1"/>
  <c r="C5" i="7" s="1"/>
  <c r="C6" i="7" s="1"/>
  <c r="C7" i="7" s="1"/>
  <c r="C8" i="7" s="1"/>
  <c r="C9" i="7" s="1"/>
  <c r="C10" i="7" s="1"/>
  <c r="C11" i="7" s="1"/>
  <c r="C12" i="7" s="1"/>
  <c r="C4" i="2"/>
  <c r="C5" i="2" s="1"/>
  <c r="C6" i="2" s="1"/>
  <c r="C7" i="2" s="1"/>
  <c r="C8" i="2" s="1"/>
  <c r="C9" i="2" s="1"/>
  <c r="C10" i="2" s="1"/>
  <c r="C11" i="2" s="1"/>
  <c r="C12" i="2" s="1"/>
  <c r="F3" i="5"/>
  <c r="I3" i="13"/>
  <c r="I4" i="13" s="1"/>
  <c r="I5" i="13" s="1"/>
  <c r="C4" i="10"/>
  <c r="C5" i="10" s="1"/>
  <c r="C6" i="10" s="1"/>
  <c r="C7" i="10" s="1"/>
  <c r="C8" i="10" s="1"/>
  <c r="C9" i="10" s="1"/>
  <c r="C10" i="10" s="1"/>
  <c r="C11" i="10" s="1"/>
  <c r="C12" i="10" s="1"/>
  <c r="F4" i="7"/>
  <c r="G3" i="7"/>
  <c r="G4" i="7" s="1"/>
  <c r="G5" i="7" s="1"/>
  <c r="G6" i="7" s="1"/>
  <c r="G7" i="7" s="1"/>
  <c r="G8" i="7" s="1"/>
  <c r="G9" i="7" s="1"/>
  <c r="G10" i="7" s="1"/>
  <c r="G11" i="7" s="1"/>
  <c r="G12" i="7" s="1"/>
  <c r="I3" i="7"/>
  <c r="B4" i="7"/>
  <c r="B5" i="7" s="1"/>
  <c r="B6" i="7" s="1"/>
  <c r="B7" i="7" s="1"/>
  <c r="B8" i="7" s="1"/>
  <c r="B9" i="7" s="1"/>
  <c r="B10" i="7" s="1"/>
  <c r="B11" i="7" s="1"/>
  <c r="B12" i="7" s="1"/>
  <c r="F4" i="2"/>
  <c r="G3" i="2"/>
  <c r="G4" i="2" s="1"/>
  <c r="G5" i="2" s="1"/>
  <c r="G6" i="2" s="1"/>
  <c r="G7" i="2" s="1"/>
  <c r="G8" i="2" s="1"/>
  <c r="G9" i="2" s="1"/>
  <c r="G10" i="2" s="1"/>
  <c r="G11" i="2" s="1"/>
  <c r="G12" i="2" s="1"/>
  <c r="I5" i="2"/>
  <c r="J3" i="2"/>
  <c r="J4" i="2" s="1"/>
  <c r="J5" i="2" s="1"/>
  <c r="J6" i="2" s="1"/>
  <c r="J7" i="2" s="1"/>
  <c r="J8" i="2" s="1"/>
  <c r="J9" i="2" s="1"/>
  <c r="J10" i="2" s="1"/>
  <c r="J11" i="2" s="1"/>
  <c r="J12" i="2" s="1"/>
  <c r="K3" i="2"/>
  <c r="B5" i="2"/>
  <c r="B6" i="2" s="1"/>
  <c r="B7" i="2" s="1"/>
  <c r="B8" i="2" s="1"/>
  <c r="B9" i="2" s="1"/>
  <c r="B10" i="2" s="1"/>
  <c r="B11" i="2" s="1"/>
  <c r="B12" i="2" s="1"/>
  <c r="G3" i="13"/>
  <c r="G4" i="13" s="1"/>
  <c r="F4" i="10"/>
  <c r="G3" i="10"/>
  <c r="G4" i="10" s="1"/>
  <c r="G5" i="10" s="1"/>
  <c r="G6" i="10" s="1"/>
  <c r="G7" i="10" s="1"/>
  <c r="G8" i="10" s="1"/>
  <c r="G9" i="10" s="1"/>
  <c r="G10" i="10" s="1"/>
  <c r="G11" i="10" s="1"/>
  <c r="G12" i="10" s="1"/>
  <c r="I5" i="10"/>
  <c r="J3" i="10"/>
  <c r="J4" i="10" s="1"/>
  <c r="J5" i="10" s="1"/>
  <c r="J6" i="10" s="1"/>
  <c r="J7" i="10" s="1"/>
  <c r="J8" i="10" s="1"/>
  <c r="J9" i="10" s="1"/>
  <c r="J10" i="10" s="1"/>
  <c r="J11" i="10" s="1"/>
  <c r="J12" i="10" s="1"/>
  <c r="B4" i="10"/>
  <c r="B5" i="10" s="1"/>
  <c r="B6" i="10" s="1"/>
  <c r="B7" i="10" s="1"/>
  <c r="B8" i="10" s="1"/>
  <c r="B9" i="10" s="1"/>
  <c r="B10" i="10" s="1"/>
  <c r="B11" i="10" s="1"/>
  <c r="B12" i="10" s="1"/>
  <c r="C4" i="5"/>
  <c r="C5" i="5" s="1"/>
  <c r="C6" i="5" s="1"/>
  <c r="C7" i="5" s="1"/>
  <c r="C8" i="5" s="1"/>
  <c r="C9" i="5" s="1"/>
  <c r="C10" i="5" s="1"/>
  <c r="C11" i="5" s="1"/>
  <c r="C12" i="5" s="1"/>
  <c r="I5" i="5"/>
  <c r="B4" i="5"/>
  <c r="B5" i="5" s="1"/>
  <c r="B6" i="5" s="1"/>
  <c r="B7" i="5" s="1"/>
  <c r="B8" i="5" s="1"/>
  <c r="B9" i="5" s="1"/>
  <c r="B10" i="5" s="1"/>
  <c r="B11" i="5" s="1"/>
  <c r="B12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F4" i="13"/>
  <c r="F5" i="13" s="1"/>
  <c r="N5" i="1"/>
  <c r="N6" i="1" s="1"/>
  <c r="N7" i="1" s="1"/>
  <c r="N8" i="1" s="1"/>
  <c r="N9" i="1" s="1"/>
  <c r="N10" i="1" s="1"/>
  <c r="N11" i="1" s="1"/>
  <c r="N12" i="1" s="1"/>
  <c r="M4" i="1"/>
  <c r="M5" i="1" s="1"/>
  <c r="M6" i="1" s="1"/>
  <c r="M7" i="1" s="1"/>
  <c r="M8" i="1" s="1"/>
  <c r="M9" i="1" s="1"/>
  <c r="M10" i="1" s="1"/>
  <c r="M11" i="1" s="1"/>
  <c r="M12" i="1" s="1"/>
  <c r="L4" i="1"/>
  <c r="L5" i="1" s="1"/>
  <c r="L6" i="1" s="1"/>
  <c r="L7" i="1" s="1"/>
  <c r="L8" i="1" s="1"/>
  <c r="L9" i="1" s="1"/>
  <c r="L10" i="1" s="1"/>
  <c r="L11" i="1" s="1"/>
  <c r="L12" i="1" s="1"/>
  <c r="K3" i="1"/>
  <c r="J3" i="1"/>
  <c r="J4" i="1" s="1"/>
  <c r="J5" i="1" s="1"/>
  <c r="J6" i="1" s="1"/>
  <c r="J7" i="1" s="1"/>
  <c r="J8" i="1" s="1"/>
  <c r="J9" i="1" s="1"/>
  <c r="J10" i="1" s="1"/>
  <c r="J11" i="1" s="1"/>
  <c r="J12" i="1" s="1"/>
  <c r="I3" i="1"/>
  <c r="I4" i="1" s="1"/>
  <c r="G3" i="1"/>
  <c r="H3" i="1" s="1"/>
  <c r="F3" i="1"/>
  <c r="F4" i="1"/>
  <c r="F5" i="1" s="1"/>
  <c r="D5" i="1"/>
  <c r="D6" i="1"/>
  <c r="D7" i="1"/>
  <c r="D8" i="1" s="1"/>
  <c r="D9" i="1" s="1"/>
  <c r="D10" i="1" s="1"/>
  <c r="D11" i="1" s="1"/>
  <c r="D12" i="1" s="1"/>
  <c r="D4" i="1"/>
  <c r="C4" i="1"/>
  <c r="C5" i="1" s="1"/>
  <c r="C6" i="1" s="1"/>
  <c r="C7" i="1" s="1"/>
  <c r="C8" i="1" s="1"/>
  <c r="C9" i="1" s="1"/>
  <c r="C10" i="1" s="1"/>
  <c r="C11" i="1" s="1"/>
  <c r="C12" i="1" s="1"/>
  <c r="B4" i="1"/>
  <c r="B5" i="1" s="1"/>
  <c r="B6" i="1" s="1"/>
  <c r="B7" i="1" s="1"/>
  <c r="B8" i="1" s="1"/>
  <c r="B9" i="1" s="1"/>
  <c r="B10" i="1" s="1"/>
  <c r="B11" i="1" s="1"/>
  <c r="B12" i="1" s="1"/>
  <c r="I5" i="1" l="1"/>
  <c r="K4" i="1"/>
  <c r="F6" i="1"/>
  <c r="G4" i="1"/>
  <c r="J3" i="13"/>
  <c r="K3" i="13"/>
  <c r="G3" i="5"/>
  <c r="G4" i="5" s="1"/>
  <c r="G5" i="5" s="1"/>
  <c r="G6" i="5" s="1"/>
  <c r="G7" i="5" s="1"/>
  <c r="G8" i="5" s="1"/>
  <c r="G9" i="5" s="1"/>
  <c r="G10" i="5" s="1"/>
  <c r="G11" i="5" s="1"/>
  <c r="G12" i="5" s="1"/>
  <c r="H3" i="5"/>
  <c r="F4" i="5"/>
  <c r="H4" i="5" s="1"/>
  <c r="I4" i="7"/>
  <c r="J3" i="7"/>
  <c r="J4" i="7" s="1"/>
  <c r="J5" i="7" s="1"/>
  <c r="J6" i="7" s="1"/>
  <c r="J7" i="7" s="1"/>
  <c r="J8" i="7" s="1"/>
  <c r="J9" i="7" s="1"/>
  <c r="J10" i="7" s="1"/>
  <c r="J11" i="7" s="1"/>
  <c r="J12" i="7" s="1"/>
  <c r="H3" i="7"/>
  <c r="H4" i="7"/>
  <c r="F5" i="7"/>
  <c r="H3" i="2"/>
  <c r="K4" i="2"/>
  <c r="K5" i="2"/>
  <c r="I6" i="2"/>
  <c r="H4" i="2"/>
  <c r="F5" i="2"/>
  <c r="H3" i="13"/>
  <c r="K3" i="10"/>
  <c r="I6" i="10"/>
  <c r="K5" i="10"/>
  <c r="K4" i="10"/>
  <c r="H3" i="10"/>
  <c r="H4" i="10"/>
  <c r="F5" i="10"/>
  <c r="K3" i="5"/>
  <c r="K4" i="5"/>
  <c r="I6" i="5"/>
  <c r="K5" i="5"/>
  <c r="G5" i="13"/>
  <c r="G6" i="13" s="1"/>
  <c r="G7" i="13" s="1"/>
  <c r="G8" i="13" s="1"/>
  <c r="G9" i="13" s="1"/>
  <c r="G10" i="13" s="1"/>
  <c r="G11" i="13" s="1"/>
  <c r="G12" i="13" s="1"/>
  <c r="I6" i="13"/>
  <c r="F6" i="13"/>
  <c r="F5" i="5" l="1"/>
  <c r="G5" i="1"/>
  <c r="H4" i="1"/>
  <c r="F7" i="1"/>
  <c r="I6" i="1"/>
  <c r="K5" i="1"/>
  <c r="H5" i="7"/>
  <c r="F6" i="7"/>
  <c r="K3" i="7"/>
  <c r="K4" i="7"/>
  <c r="I5" i="7"/>
  <c r="K6" i="2"/>
  <c r="I7" i="2"/>
  <c r="H5" i="2"/>
  <c r="F6" i="2"/>
  <c r="H5" i="10"/>
  <c r="F6" i="10"/>
  <c r="K6" i="10"/>
  <c r="I7" i="10"/>
  <c r="K6" i="5"/>
  <c r="I7" i="5"/>
  <c r="H5" i="5"/>
  <c r="F6" i="5"/>
  <c r="H4" i="13"/>
  <c r="J4" i="13"/>
  <c r="H5" i="13"/>
  <c r="F7" i="13"/>
  <c r="H6" i="13"/>
  <c r="I7" i="13"/>
  <c r="F8" i="1" l="1"/>
  <c r="I7" i="1"/>
  <c r="K6" i="1"/>
  <c r="G6" i="1"/>
  <c r="H5" i="1"/>
  <c r="I6" i="7"/>
  <c r="K5" i="7"/>
  <c r="F7" i="7"/>
  <c r="H6" i="7"/>
  <c r="K7" i="2"/>
  <c r="I8" i="2"/>
  <c r="F7" i="2"/>
  <c r="H6" i="2"/>
  <c r="F7" i="10"/>
  <c r="H6" i="10"/>
  <c r="K7" i="10"/>
  <c r="I8" i="10"/>
  <c r="F7" i="5"/>
  <c r="H6" i="5"/>
  <c r="K7" i="5"/>
  <c r="I8" i="5"/>
  <c r="J5" i="13"/>
  <c r="K4" i="13"/>
  <c r="I8" i="13"/>
  <c r="F8" i="13"/>
  <c r="H7" i="13"/>
  <c r="I8" i="1" l="1"/>
  <c r="K7" i="1"/>
  <c r="G7" i="1"/>
  <c r="H6" i="1"/>
  <c r="F9" i="1"/>
  <c r="F8" i="7"/>
  <c r="H7" i="7"/>
  <c r="K6" i="7"/>
  <c r="I7" i="7"/>
  <c r="F8" i="2"/>
  <c r="H7" i="2"/>
  <c r="K8" i="2"/>
  <c r="I9" i="2"/>
  <c r="K8" i="10"/>
  <c r="I9" i="10"/>
  <c r="H7" i="10"/>
  <c r="F8" i="10"/>
  <c r="K8" i="5"/>
  <c r="I9" i="5"/>
  <c r="F8" i="5"/>
  <c r="H7" i="5"/>
  <c r="J6" i="13"/>
  <c r="K5" i="13"/>
  <c r="I9" i="13"/>
  <c r="F9" i="13"/>
  <c r="H8" i="13"/>
  <c r="F10" i="1" l="1"/>
  <c r="G8" i="1"/>
  <c r="H7" i="1"/>
  <c r="I9" i="1"/>
  <c r="K8" i="1"/>
  <c r="K7" i="7"/>
  <c r="I8" i="7"/>
  <c r="F9" i="7"/>
  <c r="H8" i="7"/>
  <c r="K9" i="2"/>
  <c r="I10" i="2"/>
  <c r="H8" i="2"/>
  <c r="F9" i="2"/>
  <c r="F9" i="10"/>
  <c r="H8" i="10"/>
  <c r="K9" i="10"/>
  <c r="I10" i="10"/>
  <c r="K9" i="5"/>
  <c r="I10" i="5"/>
  <c r="F9" i="5"/>
  <c r="H8" i="5"/>
  <c r="J7" i="13"/>
  <c r="K6" i="13"/>
  <c r="H9" i="13"/>
  <c r="F10" i="13"/>
  <c r="I10" i="13"/>
  <c r="G9" i="1" l="1"/>
  <c r="H8" i="1"/>
  <c r="I10" i="1"/>
  <c r="K9" i="1"/>
  <c r="F11" i="1"/>
  <c r="H9" i="7"/>
  <c r="F10" i="7"/>
  <c r="K8" i="7"/>
  <c r="I9" i="7"/>
  <c r="K10" i="2"/>
  <c r="I11" i="2"/>
  <c r="F10" i="2"/>
  <c r="H9" i="2"/>
  <c r="K10" i="10"/>
  <c r="I11" i="10"/>
  <c r="H9" i="10"/>
  <c r="F10" i="10"/>
  <c r="K10" i="5"/>
  <c r="I11" i="5"/>
  <c r="H9" i="5"/>
  <c r="F10" i="5"/>
  <c r="J8" i="13"/>
  <c r="K7" i="13"/>
  <c r="I11" i="13"/>
  <c r="H10" i="13"/>
  <c r="F11" i="13"/>
  <c r="I11" i="1" l="1"/>
  <c r="K10" i="1"/>
  <c r="F12" i="1"/>
  <c r="G10" i="1"/>
  <c r="H9" i="1"/>
  <c r="K9" i="7"/>
  <c r="I10" i="7"/>
  <c r="H10" i="7"/>
  <c r="F11" i="7"/>
  <c r="K11" i="2"/>
  <c r="I12" i="2"/>
  <c r="H10" i="2"/>
  <c r="F11" i="2"/>
  <c r="H10" i="10"/>
  <c r="F11" i="10"/>
  <c r="K11" i="10"/>
  <c r="I12" i="10"/>
  <c r="K11" i="5"/>
  <c r="I12" i="5"/>
  <c r="H10" i="5"/>
  <c r="F11" i="5"/>
  <c r="J9" i="13"/>
  <c r="K8" i="13"/>
  <c r="H11" i="13"/>
  <c r="F12" i="13"/>
  <c r="I12" i="13"/>
  <c r="G11" i="1" l="1"/>
  <c r="H10" i="1"/>
  <c r="I12" i="1"/>
  <c r="K12" i="1" s="1"/>
  <c r="K11" i="1"/>
  <c r="H11" i="7"/>
  <c r="F12" i="7"/>
  <c r="K10" i="7"/>
  <c r="I11" i="7"/>
  <c r="K12" i="2"/>
  <c r="H11" i="2"/>
  <c r="F12" i="2"/>
  <c r="H11" i="10"/>
  <c r="F12" i="10"/>
  <c r="K12" i="10"/>
  <c r="K12" i="5"/>
  <c r="H11" i="5"/>
  <c r="F12" i="5"/>
  <c r="J10" i="13"/>
  <c r="K9" i="13"/>
  <c r="H12" i="13"/>
  <c r="G12" i="1" l="1"/>
  <c r="H12" i="1" s="1"/>
  <c r="H11" i="1"/>
  <c r="H12" i="7"/>
  <c r="K11" i="7"/>
  <c r="I12" i="7"/>
  <c r="H12" i="2"/>
  <c r="H12" i="10"/>
  <c r="H12" i="5"/>
  <c r="J11" i="13"/>
  <c r="K10" i="13"/>
  <c r="K12" i="7" l="1"/>
  <c r="J12" i="13"/>
  <c r="K11" i="13"/>
  <c r="K12" i="13" l="1"/>
</calcChain>
</file>

<file path=xl/comments1.xml><?xml version="1.0" encoding="utf-8"?>
<comments xmlns="http://schemas.openxmlformats.org/spreadsheetml/2006/main">
  <authors>
    <author>Windows User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(per second)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melee range =1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(per second)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(Gold)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(ElementCore)
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(per second)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melee range =1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(per second)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(Gold)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(ElementCore)
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(per second)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melee range =1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(per second)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(Gold)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(ElementCore)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(per second)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melee range =1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(per second)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(Gold)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(ElementCore)
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(per second)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melee range =1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(per second)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(Gold)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(ElementCore)
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(per second)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melee range =1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(per second)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(Gold)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(ElementCore)
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(per second)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melee range =1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(per second)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(Gold)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(ElementCore)
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(per second)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melee range =1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(per second)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(Gold)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(ElementCore)
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(per second)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melee range =1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(per second)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(Gold)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(ElementCore)
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(per second)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melee range =1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(per second)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(Gold)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(ElementCore)
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(per second)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melee range =1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(per second)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(Gold)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(ElementCore)
</t>
        </r>
      </text>
    </comment>
  </commentList>
</comments>
</file>

<file path=xl/sharedStrings.xml><?xml version="1.0" encoding="utf-8"?>
<sst xmlns="http://schemas.openxmlformats.org/spreadsheetml/2006/main" count="269" uniqueCount="35">
  <si>
    <t>Name</t>
  </si>
  <si>
    <t>Level</t>
  </si>
  <si>
    <t>HP</t>
  </si>
  <si>
    <t>NormalDamage</t>
  </si>
  <si>
    <t>SkillDamage</t>
  </si>
  <si>
    <t>DropItemName</t>
  </si>
  <si>
    <t>DropItemChance</t>
  </si>
  <si>
    <t>DropItemFirstOnly</t>
  </si>
  <si>
    <t>CastSkillEverySecond(&gt;10)</t>
  </si>
  <si>
    <t>AttackSpeed(per second)</t>
  </si>
  <si>
    <t>DropGoldMin</t>
  </si>
  <si>
    <t>DropGoldMax</t>
  </si>
  <si>
    <t>Move Speed(3.5 base)</t>
  </si>
  <si>
    <t>Skin</t>
  </si>
  <si>
    <t>xx</t>
  </si>
  <si>
    <t>x</t>
  </si>
  <si>
    <t>Bat</t>
  </si>
  <si>
    <t>UpgradePrice</t>
  </si>
  <si>
    <t>EvolvePrice</t>
  </si>
  <si>
    <t>HP_Fire</t>
  </si>
  <si>
    <t>HP_Frost</t>
  </si>
  <si>
    <t>HP_Lightning</t>
  </si>
  <si>
    <t>NomalDamage_Fire</t>
  </si>
  <si>
    <t>NomalDamage_Frost</t>
  </si>
  <si>
    <t>NomalDamage_Lightning</t>
  </si>
  <si>
    <t>AttackSpeed_Fire</t>
  </si>
  <si>
    <t>AttackSpeed_Frost</t>
  </si>
  <si>
    <t>AttackSpeed_Lightning</t>
  </si>
  <si>
    <t>HP_Base</t>
  </si>
  <si>
    <t>NormalDamage_Base</t>
  </si>
  <si>
    <t>AttackSpeed_Base</t>
  </si>
  <si>
    <t>AttackRange_Base</t>
  </si>
  <si>
    <t>AttackRange_Fire</t>
  </si>
  <si>
    <t>AttackRange_Lightning</t>
  </si>
  <si>
    <t>AttackRange_Frost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</si>
</sst>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S12"/>
  <sheetViews>
    <sheetView workbookViewId="0">
      <selection activeCell="C27" sqref="C27"/>
    </sheetView>
  </sheetViews>
  <sheetFormatPr defaultRowHeight="15" x14ac:dyDescent="0.25"/>
  <cols>
    <col min="1" max="1" width="5.7109375" bestFit="1" customWidth="1"/>
    <col min="2" max="2" width="8.5703125" bestFit="1" customWidth="1"/>
    <col min="3" max="3" width="20.140625" bestFit="1" customWidth="1"/>
    <col min="4" max="4" width="17.5703125" bestFit="1" customWidth="1"/>
    <col min="5" max="5" width="17.42578125" bestFit="1" customWidth="1"/>
    <col min="6" max="6" width="7.85546875" bestFit="1" customWidth="1"/>
    <col min="7" max="7" width="8.85546875" bestFit="1" customWidth="1"/>
    <col min="8" max="8" width="12.5703125" bestFit="1" customWidth="1"/>
    <col min="9" max="9" width="18.7109375" bestFit="1" customWidth="1"/>
    <col min="10" max="10" width="19.7109375" bestFit="1" customWidth="1"/>
    <col min="11" max="11" width="23.5703125" bestFit="1" customWidth="1"/>
    <col min="12" max="12" width="16.7109375" bestFit="1" customWidth="1"/>
    <col min="13" max="13" width="17.85546875" bestFit="1" customWidth="1"/>
    <col min="14" max="14" width="21.7109375" bestFit="1" customWidth="1"/>
    <col min="15" max="15" width="16.5703125" bestFit="1" customWidth="1"/>
    <col min="16" max="16" width="17.7109375" bestFit="1" customWidth="1"/>
    <col min="17" max="17" width="21.5703125" bestFit="1" customWidth="1"/>
    <col min="18" max="18" width="12.85546875" bestFit="1" customWidth="1"/>
    <col min="19" max="19" width="11.28515625" bestFit="1" customWidth="1"/>
    <col min="20" max="20" width="12.85546875" bestFit="1" customWidth="1"/>
    <col min="21" max="21" width="11.28515625" bestFit="1" customWidth="1"/>
    <col min="22" max="22" width="27.28515625" customWidth="1"/>
    <col min="23" max="23" width="15.28515625" customWidth="1"/>
    <col min="24" max="24" width="12.7109375" customWidth="1"/>
    <col min="25" max="25" width="15.140625" customWidth="1"/>
    <col min="26" max="26" width="16.42578125" customWidth="1"/>
    <col min="27" max="27" width="22.42578125" customWidth="1"/>
    <col min="28" max="28" width="25.28515625" customWidth="1"/>
  </cols>
  <sheetData>
    <row r="1" spans="1:19" x14ac:dyDescent="0.25">
      <c r="A1" t="s">
        <v>1</v>
      </c>
      <c r="B1" t="s">
        <v>28</v>
      </c>
      <c r="C1" t="s">
        <v>29</v>
      </c>
      <c r="D1" t="s">
        <v>30</v>
      </c>
      <c r="E1" t="s">
        <v>31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32</v>
      </c>
      <c r="P1" t="s">
        <v>34</v>
      </c>
      <c r="Q1" t="s">
        <v>33</v>
      </c>
      <c r="R1" t="s">
        <v>17</v>
      </c>
      <c r="S1" t="s">
        <v>18</v>
      </c>
    </row>
    <row r="2" spans="1:19" x14ac:dyDescent="0.25">
      <c r="A2">
        <v>0</v>
      </c>
      <c r="B2" t="s">
        <v>15</v>
      </c>
      <c r="C2" t="s">
        <v>14</v>
      </c>
      <c r="D2" t="s">
        <v>15</v>
      </c>
    </row>
    <row r="3" spans="1:19" x14ac:dyDescent="0.25">
      <c r="A3">
        <v>1</v>
      </c>
      <c r="B3">
        <v>200</v>
      </c>
      <c r="C3">
        <v>40</v>
      </c>
      <c r="D3">
        <v>2</v>
      </c>
      <c r="E3">
        <v>1</v>
      </c>
      <c r="F3">
        <f>B3*0.9</f>
        <v>180</v>
      </c>
      <c r="G3">
        <f>F3*1.1</f>
        <v>198.00000000000003</v>
      </c>
      <c r="H3">
        <f>INT(AVERAGE(F3,G3))</f>
        <v>189</v>
      </c>
      <c r="I3">
        <f>C3*1.1</f>
        <v>44</v>
      </c>
      <c r="J3">
        <f>INT(I3*0.9)</f>
        <v>39</v>
      </c>
      <c r="K3">
        <f>INT(AVERAGE(I3,J3))</f>
        <v>41</v>
      </c>
      <c r="L3">
        <v>2</v>
      </c>
      <c r="M3">
        <v>2</v>
      </c>
      <c r="N3">
        <v>1.9</v>
      </c>
      <c r="O3">
        <v>1</v>
      </c>
      <c r="P3">
        <v>1</v>
      </c>
      <c r="Q3">
        <v>1</v>
      </c>
      <c r="R3">
        <v>5</v>
      </c>
    </row>
    <row r="4" spans="1:19" x14ac:dyDescent="0.25">
      <c r="A4">
        <v>2</v>
      </c>
      <c r="B4">
        <f>INT(B3*1.25)</f>
        <v>250</v>
      </c>
      <c r="C4">
        <f>INT(C3*1.25)</f>
        <v>50</v>
      </c>
      <c r="D4">
        <f>D3-0.05</f>
        <v>1.95</v>
      </c>
      <c r="E4">
        <v>1</v>
      </c>
      <c r="F4">
        <f>INT(F3*1.25)</f>
        <v>225</v>
      </c>
      <c r="G4">
        <f>INT(G3*1.25)</f>
        <v>247</v>
      </c>
      <c r="H4">
        <f>INT(AVERAGE(F4,G4))</f>
        <v>236</v>
      </c>
      <c r="I4">
        <f>INT(I3*1.25)</f>
        <v>55</v>
      </c>
      <c r="J4">
        <f>INT(J3*1.25)</f>
        <v>48</v>
      </c>
      <c r="K4">
        <f t="shared" ref="K4:K12" si="0">INT(AVERAGE(I4,J4))</f>
        <v>51</v>
      </c>
      <c r="L4">
        <f>L3-0.05</f>
        <v>1.95</v>
      </c>
      <c r="M4">
        <f>M3-0.05</f>
        <v>1.95</v>
      </c>
      <c r="N4">
        <f>N3-0.05</f>
        <v>1.8499999999999999</v>
      </c>
      <c r="O4">
        <v>1</v>
      </c>
      <c r="P4">
        <v>1</v>
      </c>
      <c r="Q4">
        <v>1</v>
      </c>
      <c r="R4">
        <f>R3*2</f>
        <v>10</v>
      </c>
    </row>
    <row r="5" spans="1:19" x14ac:dyDescent="0.25">
      <c r="A5">
        <v>3</v>
      </c>
      <c r="B5">
        <f t="shared" ref="B5:B12" si="1">INT(B4*1.25)</f>
        <v>312</v>
      </c>
      <c r="C5">
        <f t="shared" ref="C5:C12" si="2">INT(C4*1.25)</f>
        <v>62</v>
      </c>
      <c r="D5">
        <f t="shared" ref="D5:D12" si="3">D4-0.05</f>
        <v>1.9</v>
      </c>
      <c r="E5">
        <v>1</v>
      </c>
      <c r="F5">
        <f t="shared" ref="F5:F12" si="4">INT(F4*1.25)</f>
        <v>281</v>
      </c>
      <c r="G5">
        <f t="shared" ref="G5:G12" si="5">INT(G4*1.25)</f>
        <v>308</v>
      </c>
      <c r="H5">
        <f t="shared" ref="H5:H12" si="6">INT(AVERAGE(F5,G5))</f>
        <v>294</v>
      </c>
      <c r="I5">
        <f t="shared" ref="I5:I12" si="7">INT(I4*1.25)</f>
        <v>68</v>
      </c>
      <c r="J5">
        <f t="shared" ref="J5:J12" si="8">INT(J4*1.25)</f>
        <v>60</v>
      </c>
      <c r="K5">
        <f t="shared" si="0"/>
        <v>64</v>
      </c>
      <c r="L5">
        <f t="shared" ref="L5:N12" si="9">L4-0.05</f>
        <v>1.9</v>
      </c>
      <c r="M5">
        <f t="shared" si="9"/>
        <v>1.9</v>
      </c>
      <c r="N5">
        <f t="shared" si="9"/>
        <v>1.7999999999999998</v>
      </c>
      <c r="O5">
        <v>1</v>
      </c>
      <c r="P5">
        <v>1</v>
      </c>
      <c r="Q5">
        <v>1</v>
      </c>
      <c r="R5">
        <f t="shared" ref="R5:R12" si="10">R4*2</f>
        <v>20</v>
      </c>
    </row>
    <row r="6" spans="1:19" x14ac:dyDescent="0.25">
      <c r="A6">
        <v>4</v>
      </c>
      <c r="B6">
        <f t="shared" si="1"/>
        <v>390</v>
      </c>
      <c r="C6">
        <f t="shared" si="2"/>
        <v>77</v>
      </c>
      <c r="D6">
        <f t="shared" si="3"/>
        <v>1.8499999999999999</v>
      </c>
      <c r="E6">
        <v>1</v>
      </c>
      <c r="F6">
        <f t="shared" si="4"/>
        <v>351</v>
      </c>
      <c r="G6">
        <f t="shared" si="5"/>
        <v>385</v>
      </c>
      <c r="H6">
        <f t="shared" si="6"/>
        <v>368</v>
      </c>
      <c r="I6">
        <f t="shared" si="7"/>
        <v>85</v>
      </c>
      <c r="J6">
        <f t="shared" si="8"/>
        <v>75</v>
      </c>
      <c r="K6">
        <f t="shared" si="0"/>
        <v>80</v>
      </c>
      <c r="L6">
        <f t="shared" si="9"/>
        <v>1.8499999999999999</v>
      </c>
      <c r="M6">
        <f t="shared" si="9"/>
        <v>1.8499999999999999</v>
      </c>
      <c r="N6">
        <f t="shared" si="9"/>
        <v>1.7499999999999998</v>
      </c>
      <c r="O6">
        <v>1</v>
      </c>
      <c r="P6">
        <v>1</v>
      </c>
      <c r="Q6">
        <v>1</v>
      </c>
      <c r="R6">
        <f t="shared" si="10"/>
        <v>40</v>
      </c>
    </row>
    <row r="7" spans="1:19" x14ac:dyDescent="0.25">
      <c r="A7">
        <v>5</v>
      </c>
      <c r="B7">
        <f t="shared" si="1"/>
        <v>487</v>
      </c>
      <c r="C7">
        <f t="shared" si="2"/>
        <v>96</v>
      </c>
      <c r="D7">
        <f t="shared" si="3"/>
        <v>1.7999999999999998</v>
      </c>
      <c r="E7">
        <v>1</v>
      </c>
      <c r="F7">
        <f t="shared" si="4"/>
        <v>438</v>
      </c>
      <c r="G7">
        <f t="shared" si="5"/>
        <v>481</v>
      </c>
      <c r="H7">
        <f t="shared" si="6"/>
        <v>459</v>
      </c>
      <c r="I7">
        <f t="shared" si="7"/>
        <v>106</v>
      </c>
      <c r="J7">
        <f t="shared" si="8"/>
        <v>93</v>
      </c>
      <c r="K7">
        <f t="shared" si="0"/>
        <v>99</v>
      </c>
      <c r="L7">
        <f t="shared" si="9"/>
        <v>1.7999999999999998</v>
      </c>
      <c r="M7">
        <f t="shared" si="9"/>
        <v>1.7999999999999998</v>
      </c>
      <c r="N7">
        <f t="shared" si="9"/>
        <v>1.6999999999999997</v>
      </c>
      <c r="O7">
        <v>1</v>
      </c>
      <c r="P7">
        <v>1</v>
      </c>
      <c r="Q7">
        <v>1</v>
      </c>
      <c r="R7">
        <f t="shared" si="10"/>
        <v>80</v>
      </c>
    </row>
    <row r="8" spans="1:19" x14ac:dyDescent="0.25">
      <c r="A8">
        <v>6</v>
      </c>
      <c r="B8">
        <f t="shared" si="1"/>
        <v>608</v>
      </c>
      <c r="C8">
        <f t="shared" si="2"/>
        <v>120</v>
      </c>
      <c r="D8">
        <f t="shared" si="3"/>
        <v>1.7499999999999998</v>
      </c>
      <c r="E8">
        <v>1</v>
      </c>
      <c r="F8">
        <f t="shared" si="4"/>
        <v>547</v>
      </c>
      <c r="G8">
        <f t="shared" si="5"/>
        <v>601</v>
      </c>
      <c r="H8">
        <f t="shared" si="6"/>
        <v>574</v>
      </c>
      <c r="I8">
        <f t="shared" si="7"/>
        <v>132</v>
      </c>
      <c r="J8">
        <f t="shared" si="8"/>
        <v>116</v>
      </c>
      <c r="K8">
        <f t="shared" si="0"/>
        <v>124</v>
      </c>
      <c r="L8">
        <f t="shared" si="9"/>
        <v>1.7499999999999998</v>
      </c>
      <c r="M8">
        <f t="shared" si="9"/>
        <v>1.7499999999999998</v>
      </c>
      <c r="N8">
        <f t="shared" si="9"/>
        <v>1.6499999999999997</v>
      </c>
      <c r="O8">
        <v>1</v>
      </c>
      <c r="P8">
        <v>1</v>
      </c>
      <c r="Q8">
        <v>1</v>
      </c>
      <c r="R8">
        <f t="shared" si="10"/>
        <v>160</v>
      </c>
    </row>
    <row r="9" spans="1:19" x14ac:dyDescent="0.25">
      <c r="A9">
        <v>7</v>
      </c>
      <c r="B9">
        <f t="shared" si="1"/>
        <v>760</v>
      </c>
      <c r="C9">
        <f t="shared" si="2"/>
        <v>150</v>
      </c>
      <c r="D9">
        <f t="shared" si="3"/>
        <v>1.6999999999999997</v>
      </c>
      <c r="E9">
        <v>1</v>
      </c>
      <c r="F9">
        <f t="shared" si="4"/>
        <v>683</v>
      </c>
      <c r="G9">
        <f t="shared" si="5"/>
        <v>751</v>
      </c>
      <c r="H9">
        <f t="shared" si="6"/>
        <v>717</v>
      </c>
      <c r="I9">
        <f t="shared" si="7"/>
        <v>165</v>
      </c>
      <c r="J9">
        <f t="shared" si="8"/>
        <v>145</v>
      </c>
      <c r="K9">
        <f t="shared" si="0"/>
        <v>155</v>
      </c>
      <c r="L9">
        <f t="shared" si="9"/>
        <v>1.6999999999999997</v>
      </c>
      <c r="M9">
        <f t="shared" si="9"/>
        <v>1.6999999999999997</v>
      </c>
      <c r="N9">
        <f t="shared" si="9"/>
        <v>1.5999999999999996</v>
      </c>
      <c r="O9">
        <v>1</v>
      </c>
      <c r="P9">
        <v>1</v>
      </c>
      <c r="Q9">
        <v>1</v>
      </c>
      <c r="R9">
        <f t="shared" si="10"/>
        <v>320</v>
      </c>
    </row>
    <row r="10" spans="1:19" x14ac:dyDescent="0.25">
      <c r="A10">
        <v>8</v>
      </c>
      <c r="B10">
        <f t="shared" si="1"/>
        <v>950</v>
      </c>
      <c r="C10">
        <f t="shared" si="2"/>
        <v>187</v>
      </c>
      <c r="D10">
        <f t="shared" si="3"/>
        <v>1.6499999999999997</v>
      </c>
      <c r="E10">
        <v>1</v>
      </c>
      <c r="F10">
        <f t="shared" si="4"/>
        <v>853</v>
      </c>
      <c r="G10">
        <f t="shared" si="5"/>
        <v>938</v>
      </c>
      <c r="H10">
        <f t="shared" si="6"/>
        <v>895</v>
      </c>
      <c r="I10">
        <f t="shared" si="7"/>
        <v>206</v>
      </c>
      <c r="J10">
        <f t="shared" si="8"/>
        <v>181</v>
      </c>
      <c r="K10">
        <f t="shared" si="0"/>
        <v>193</v>
      </c>
      <c r="L10">
        <f t="shared" si="9"/>
        <v>1.6499999999999997</v>
      </c>
      <c r="M10">
        <f t="shared" si="9"/>
        <v>1.6499999999999997</v>
      </c>
      <c r="N10">
        <f t="shared" si="9"/>
        <v>1.5499999999999996</v>
      </c>
      <c r="O10">
        <v>1</v>
      </c>
      <c r="P10">
        <v>1</v>
      </c>
      <c r="Q10">
        <v>1</v>
      </c>
      <c r="R10">
        <f t="shared" si="10"/>
        <v>640</v>
      </c>
    </row>
    <row r="11" spans="1:19" ht="15.75" thickBot="1" x14ac:dyDescent="0.3">
      <c r="A11">
        <v>9</v>
      </c>
      <c r="B11">
        <f t="shared" si="1"/>
        <v>1187</v>
      </c>
      <c r="C11">
        <f t="shared" si="2"/>
        <v>233</v>
      </c>
      <c r="D11">
        <f t="shared" si="3"/>
        <v>1.5999999999999996</v>
      </c>
      <c r="E11">
        <v>1</v>
      </c>
      <c r="F11">
        <f t="shared" si="4"/>
        <v>1066</v>
      </c>
      <c r="G11">
        <f t="shared" si="5"/>
        <v>1172</v>
      </c>
      <c r="H11">
        <f t="shared" si="6"/>
        <v>1119</v>
      </c>
      <c r="I11">
        <f t="shared" si="7"/>
        <v>257</v>
      </c>
      <c r="J11">
        <f t="shared" si="8"/>
        <v>226</v>
      </c>
      <c r="K11">
        <f t="shared" si="0"/>
        <v>241</v>
      </c>
      <c r="L11">
        <f t="shared" si="9"/>
        <v>1.5999999999999996</v>
      </c>
      <c r="M11">
        <f t="shared" si="9"/>
        <v>1.5999999999999996</v>
      </c>
      <c r="N11">
        <f t="shared" si="9"/>
        <v>1.4999999999999996</v>
      </c>
      <c r="O11">
        <v>1</v>
      </c>
      <c r="P11">
        <v>1</v>
      </c>
      <c r="Q11">
        <v>1</v>
      </c>
      <c r="R11">
        <f t="shared" si="10"/>
        <v>1280</v>
      </c>
    </row>
    <row r="12" spans="1:19" ht="15.75" thickBot="1" x14ac:dyDescent="0.3">
      <c r="A12" s="1">
        <v>10</v>
      </c>
      <c r="B12">
        <f t="shared" si="1"/>
        <v>1483</v>
      </c>
      <c r="C12">
        <f t="shared" si="2"/>
        <v>291</v>
      </c>
      <c r="D12">
        <f t="shared" si="3"/>
        <v>1.5499999999999996</v>
      </c>
      <c r="E12">
        <v>1</v>
      </c>
      <c r="F12">
        <f t="shared" si="4"/>
        <v>1332</v>
      </c>
      <c r="G12">
        <f t="shared" si="5"/>
        <v>1465</v>
      </c>
      <c r="H12">
        <f t="shared" si="6"/>
        <v>1398</v>
      </c>
      <c r="I12">
        <f t="shared" si="7"/>
        <v>321</v>
      </c>
      <c r="J12">
        <f t="shared" si="8"/>
        <v>282</v>
      </c>
      <c r="K12">
        <f t="shared" si="0"/>
        <v>301</v>
      </c>
      <c r="L12">
        <f t="shared" si="9"/>
        <v>1.5499999999999996</v>
      </c>
      <c r="M12">
        <f t="shared" si="9"/>
        <v>1.5499999999999996</v>
      </c>
      <c r="N12">
        <f t="shared" si="9"/>
        <v>1.4499999999999995</v>
      </c>
      <c r="O12">
        <v>1</v>
      </c>
      <c r="P12">
        <v>1</v>
      </c>
      <c r="Q12">
        <v>1</v>
      </c>
      <c r="R12">
        <f t="shared" si="10"/>
        <v>2560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12"/>
  <sheetViews>
    <sheetView workbookViewId="0">
      <selection activeCell="K31" sqref="K31"/>
    </sheetView>
  </sheetViews>
  <sheetFormatPr defaultRowHeight="15" x14ac:dyDescent="0.25"/>
  <sheetData>
    <row r="1" spans="1:19" x14ac:dyDescent="0.25">
      <c r="A1" t="s">
        <v>1</v>
      </c>
      <c r="B1" t="s">
        <v>28</v>
      </c>
      <c r="C1" t="s">
        <v>29</v>
      </c>
      <c r="D1" t="s">
        <v>30</v>
      </c>
      <c r="E1" t="s">
        <v>31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32</v>
      </c>
      <c r="P1" t="s">
        <v>34</v>
      </c>
      <c r="Q1" t="s">
        <v>33</v>
      </c>
      <c r="R1" t="s">
        <v>17</v>
      </c>
      <c r="S1" t="s">
        <v>18</v>
      </c>
    </row>
    <row r="2" spans="1:19" x14ac:dyDescent="0.25">
      <c r="A2">
        <v>0</v>
      </c>
      <c r="B2" t="s">
        <v>15</v>
      </c>
      <c r="C2" t="s">
        <v>14</v>
      </c>
      <c r="D2" t="s">
        <v>15</v>
      </c>
    </row>
    <row r="3" spans="1:19" x14ac:dyDescent="0.25">
      <c r="A3">
        <v>1</v>
      </c>
      <c r="B3">
        <v>2002</v>
      </c>
      <c r="C3">
        <v>158</v>
      </c>
      <c r="D3">
        <v>1.4999999999999996</v>
      </c>
      <c r="E3">
        <v>1</v>
      </c>
      <c r="F3">
        <v>1791</v>
      </c>
      <c r="G3">
        <v>1971</v>
      </c>
      <c r="H3">
        <v>1881</v>
      </c>
      <c r="I3">
        <v>175</v>
      </c>
      <c r="J3">
        <v>151</v>
      </c>
      <c r="K3">
        <v>163</v>
      </c>
      <c r="L3">
        <v>1.4999999999999996</v>
      </c>
      <c r="M3">
        <v>1.4999999999999996</v>
      </c>
      <c r="N3">
        <v>1.3999999999999995</v>
      </c>
      <c r="O3">
        <v>1</v>
      </c>
      <c r="P3">
        <v>1</v>
      </c>
      <c r="Q3">
        <v>1</v>
      </c>
      <c r="R3">
        <v>5120</v>
      </c>
    </row>
    <row r="4" spans="1:19" x14ac:dyDescent="0.25">
      <c r="A4">
        <v>2</v>
      </c>
      <c r="B4">
        <v>2502</v>
      </c>
      <c r="C4">
        <v>197</v>
      </c>
      <c r="D4">
        <v>1.4499999999999995</v>
      </c>
      <c r="E4">
        <v>1</v>
      </c>
      <c r="F4">
        <v>2238</v>
      </c>
      <c r="G4">
        <v>2463</v>
      </c>
      <c r="H4">
        <v>2350</v>
      </c>
      <c r="I4">
        <v>218</v>
      </c>
      <c r="J4">
        <v>188</v>
      </c>
      <c r="K4">
        <v>203</v>
      </c>
      <c r="L4">
        <v>1.4499999999999995</v>
      </c>
      <c r="M4">
        <v>1.4499999999999995</v>
      </c>
      <c r="N4">
        <v>1.3499999999999994</v>
      </c>
      <c r="O4">
        <v>1</v>
      </c>
      <c r="P4">
        <v>1</v>
      </c>
      <c r="Q4">
        <v>1</v>
      </c>
      <c r="R4">
        <v>10240</v>
      </c>
    </row>
    <row r="5" spans="1:19" x14ac:dyDescent="0.25">
      <c r="A5">
        <v>3</v>
      </c>
      <c r="B5">
        <v>3127</v>
      </c>
      <c r="C5">
        <v>246</v>
      </c>
      <c r="D5">
        <v>1.3999999999999995</v>
      </c>
      <c r="E5">
        <v>1</v>
      </c>
      <c r="F5">
        <v>2797</v>
      </c>
      <c r="G5">
        <v>3078</v>
      </c>
      <c r="H5">
        <v>2937</v>
      </c>
      <c r="I5">
        <v>272</v>
      </c>
      <c r="J5">
        <v>235</v>
      </c>
      <c r="K5">
        <v>253</v>
      </c>
      <c r="L5">
        <v>1.3999999999999995</v>
      </c>
      <c r="M5">
        <v>1.3999999999999995</v>
      </c>
      <c r="N5">
        <v>1.2999999999999994</v>
      </c>
      <c r="O5">
        <v>1</v>
      </c>
      <c r="P5">
        <v>1</v>
      </c>
      <c r="Q5">
        <v>1</v>
      </c>
      <c r="R5">
        <v>20480</v>
      </c>
    </row>
    <row r="6" spans="1:19" x14ac:dyDescent="0.25">
      <c r="A6">
        <v>4</v>
      </c>
      <c r="B6">
        <v>3908</v>
      </c>
      <c r="C6">
        <v>307</v>
      </c>
      <c r="D6">
        <v>1.3499999999999994</v>
      </c>
      <c r="E6">
        <v>1</v>
      </c>
      <c r="F6">
        <v>3496</v>
      </c>
      <c r="G6">
        <v>3847</v>
      </c>
      <c r="H6">
        <v>3671</v>
      </c>
      <c r="I6">
        <v>340</v>
      </c>
      <c r="J6">
        <v>293</v>
      </c>
      <c r="K6">
        <v>316</v>
      </c>
      <c r="L6">
        <v>1.3499999999999994</v>
      </c>
      <c r="M6">
        <v>1.3499999999999994</v>
      </c>
      <c r="N6">
        <v>1.2499999999999993</v>
      </c>
      <c r="O6">
        <v>1</v>
      </c>
      <c r="P6">
        <v>1</v>
      </c>
      <c r="Q6">
        <v>1</v>
      </c>
      <c r="R6">
        <v>40960</v>
      </c>
    </row>
    <row r="7" spans="1:19" x14ac:dyDescent="0.25">
      <c r="A7">
        <v>5</v>
      </c>
      <c r="B7">
        <v>4885</v>
      </c>
      <c r="C7">
        <v>383</v>
      </c>
      <c r="D7">
        <v>1.2999999999999994</v>
      </c>
      <c r="E7">
        <v>1</v>
      </c>
      <c r="F7">
        <v>4370</v>
      </c>
      <c r="G7">
        <v>4808</v>
      </c>
      <c r="H7">
        <v>4589</v>
      </c>
      <c r="I7">
        <v>425</v>
      </c>
      <c r="J7">
        <v>366</v>
      </c>
      <c r="K7">
        <v>395</v>
      </c>
      <c r="L7">
        <v>1.2999999999999994</v>
      </c>
      <c r="M7">
        <v>1.2999999999999994</v>
      </c>
      <c r="N7">
        <v>1.1999999999999993</v>
      </c>
      <c r="O7">
        <v>1</v>
      </c>
      <c r="P7">
        <v>1</v>
      </c>
      <c r="Q7">
        <v>1</v>
      </c>
      <c r="R7">
        <v>81920</v>
      </c>
    </row>
    <row r="8" spans="1:19" x14ac:dyDescent="0.25">
      <c r="A8">
        <v>6</v>
      </c>
      <c r="B8">
        <v>6106</v>
      </c>
      <c r="C8">
        <v>478</v>
      </c>
      <c r="D8">
        <v>1.2499999999999993</v>
      </c>
      <c r="E8">
        <v>1</v>
      </c>
      <c r="F8">
        <v>5462</v>
      </c>
      <c r="G8">
        <v>6010</v>
      </c>
      <c r="H8">
        <v>5736</v>
      </c>
      <c r="I8">
        <v>531</v>
      </c>
      <c r="J8">
        <v>457</v>
      </c>
      <c r="K8">
        <v>494</v>
      </c>
      <c r="L8">
        <v>1.2499999999999993</v>
      </c>
      <c r="M8">
        <v>1.2499999999999993</v>
      </c>
      <c r="N8">
        <v>1.1499999999999992</v>
      </c>
      <c r="O8">
        <v>1</v>
      </c>
      <c r="P8">
        <v>1</v>
      </c>
      <c r="Q8">
        <v>1</v>
      </c>
      <c r="R8">
        <v>163840</v>
      </c>
    </row>
    <row r="9" spans="1:19" x14ac:dyDescent="0.25">
      <c r="A9">
        <v>7</v>
      </c>
      <c r="B9">
        <v>7632</v>
      </c>
      <c r="C9">
        <v>597</v>
      </c>
      <c r="D9">
        <v>1.1999999999999993</v>
      </c>
      <c r="E9">
        <v>1</v>
      </c>
      <c r="F9">
        <v>6827</v>
      </c>
      <c r="G9">
        <v>7512</v>
      </c>
      <c r="H9">
        <v>7169</v>
      </c>
      <c r="I9">
        <v>663</v>
      </c>
      <c r="J9">
        <v>571</v>
      </c>
      <c r="K9">
        <v>617</v>
      </c>
      <c r="L9">
        <v>1.1999999999999993</v>
      </c>
      <c r="M9">
        <v>1.1999999999999993</v>
      </c>
      <c r="N9">
        <v>1.0999999999999992</v>
      </c>
      <c r="O9">
        <v>1</v>
      </c>
      <c r="P9">
        <v>1</v>
      </c>
      <c r="Q9">
        <v>1</v>
      </c>
      <c r="R9">
        <v>327680</v>
      </c>
    </row>
    <row r="10" spans="1:19" x14ac:dyDescent="0.25">
      <c r="A10">
        <v>8</v>
      </c>
      <c r="B10">
        <v>9540</v>
      </c>
      <c r="C10">
        <v>746</v>
      </c>
      <c r="D10">
        <v>1.1499999999999992</v>
      </c>
      <c r="E10">
        <v>1</v>
      </c>
      <c r="F10">
        <v>8533</v>
      </c>
      <c r="G10">
        <v>9390</v>
      </c>
      <c r="H10">
        <v>8961</v>
      </c>
      <c r="I10">
        <v>828</v>
      </c>
      <c r="J10">
        <v>713</v>
      </c>
      <c r="K10">
        <v>770</v>
      </c>
      <c r="L10">
        <v>1.1499999999999992</v>
      </c>
      <c r="M10">
        <v>1.1499999999999992</v>
      </c>
      <c r="N10">
        <v>1.0499999999999992</v>
      </c>
      <c r="O10">
        <v>1</v>
      </c>
      <c r="P10">
        <v>1</v>
      </c>
      <c r="Q10">
        <v>1</v>
      </c>
      <c r="R10">
        <v>655360</v>
      </c>
    </row>
    <row r="11" spans="1:19" ht="15.75" thickBot="1" x14ac:dyDescent="0.3">
      <c r="A11">
        <v>9</v>
      </c>
      <c r="B11">
        <v>11925</v>
      </c>
      <c r="C11">
        <v>932</v>
      </c>
      <c r="D11">
        <v>1.0999999999999992</v>
      </c>
      <c r="E11">
        <v>1</v>
      </c>
      <c r="F11">
        <v>10666</v>
      </c>
      <c r="G11">
        <v>11737</v>
      </c>
      <c r="H11">
        <v>11201</v>
      </c>
      <c r="I11">
        <v>1035</v>
      </c>
      <c r="J11">
        <v>891</v>
      </c>
      <c r="K11">
        <v>963</v>
      </c>
      <c r="L11">
        <v>1.0999999999999992</v>
      </c>
      <c r="M11">
        <v>1.0999999999999992</v>
      </c>
      <c r="N11">
        <v>0.99999999999999911</v>
      </c>
      <c r="O11">
        <v>1</v>
      </c>
      <c r="P11">
        <v>1</v>
      </c>
      <c r="Q11">
        <v>1</v>
      </c>
      <c r="R11">
        <v>1310720</v>
      </c>
    </row>
    <row r="12" spans="1:19" ht="15.75" thickBot="1" x14ac:dyDescent="0.3">
      <c r="A12" s="1">
        <v>10</v>
      </c>
      <c r="B12">
        <v>14906</v>
      </c>
      <c r="C12">
        <v>1165</v>
      </c>
      <c r="D12">
        <v>1.0499999999999992</v>
      </c>
      <c r="E12">
        <v>1</v>
      </c>
      <c r="F12">
        <v>13332</v>
      </c>
      <c r="G12">
        <v>14671</v>
      </c>
      <c r="H12">
        <v>14001</v>
      </c>
      <c r="I12">
        <v>1293</v>
      </c>
      <c r="J12">
        <v>1113</v>
      </c>
      <c r="K12">
        <v>1203</v>
      </c>
      <c r="L12">
        <v>1.0499999999999992</v>
      </c>
      <c r="M12">
        <v>1.0499999999999992</v>
      </c>
      <c r="N12">
        <v>0.94999999999999907</v>
      </c>
      <c r="O12">
        <v>1</v>
      </c>
      <c r="P12">
        <v>1</v>
      </c>
      <c r="Q12">
        <v>1</v>
      </c>
      <c r="R12">
        <v>2621440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S12"/>
  <sheetViews>
    <sheetView workbookViewId="0">
      <selection activeCell="A22" sqref="A13:XFD22"/>
    </sheetView>
  </sheetViews>
  <sheetFormatPr defaultRowHeight="15" x14ac:dyDescent="0.25"/>
  <cols>
    <col min="1" max="1" width="5.7109375" bestFit="1" customWidth="1"/>
    <col min="2" max="2" width="8.5703125" bestFit="1" customWidth="1"/>
    <col min="3" max="3" width="20.140625" bestFit="1" customWidth="1"/>
    <col min="4" max="4" width="17.5703125" bestFit="1" customWidth="1"/>
    <col min="5" max="5" width="17.42578125" customWidth="1"/>
    <col min="6" max="6" width="7.85546875" bestFit="1" customWidth="1"/>
    <col min="7" max="7" width="8.85546875" bestFit="1" customWidth="1"/>
    <col min="8" max="8" width="12.5703125" bestFit="1" customWidth="1"/>
    <col min="9" max="9" width="18.7109375" bestFit="1" customWidth="1"/>
    <col min="10" max="10" width="19.7109375" bestFit="1" customWidth="1"/>
    <col min="11" max="11" width="23.5703125" bestFit="1" customWidth="1"/>
    <col min="12" max="12" width="16.7109375" bestFit="1" customWidth="1"/>
    <col min="13" max="13" width="16.42578125" customWidth="1"/>
    <col min="14" max="14" width="22.42578125" customWidth="1"/>
  </cols>
  <sheetData>
    <row r="1" spans="1:19" x14ac:dyDescent="0.25">
      <c r="A1" t="s">
        <v>1</v>
      </c>
      <c r="B1" t="s">
        <v>28</v>
      </c>
      <c r="C1" t="s">
        <v>29</v>
      </c>
      <c r="D1" t="s">
        <v>30</v>
      </c>
      <c r="E1" t="s">
        <v>31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32</v>
      </c>
      <c r="P1" t="s">
        <v>34</v>
      </c>
      <c r="Q1" t="s">
        <v>33</v>
      </c>
      <c r="R1" t="s">
        <v>17</v>
      </c>
      <c r="S1" t="s">
        <v>18</v>
      </c>
    </row>
    <row r="2" spans="1:19" x14ac:dyDescent="0.25">
      <c r="A2">
        <v>0</v>
      </c>
      <c r="B2" t="s">
        <v>15</v>
      </c>
      <c r="C2" t="s">
        <v>14</v>
      </c>
      <c r="D2" t="s">
        <v>15</v>
      </c>
    </row>
    <row r="3" spans="1:19" x14ac:dyDescent="0.25">
      <c r="A3">
        <v>1</v>
      </c>
      <c r="B3">
        <f>Data_Pet_Bunny!B3*1.15</f>
        <v>229.99999999999997</v>
      </c>
      <c r="C3">
        <f>Data_Pet_Bunny!C3*0.85</f>
        <v>34</v>
      </c>
      <c r="D3">
        <v>2</v>
      </c>
      <c r="E3">
        <v>1</v>
      </c>
      <c r="F3">
        <f>INT(B3*0.9)</f>
        <v>207</v>
      </c>
      <c r="G3">
        <f>INT(F3*1.1)</f>
        <v>227</v>
      </c>
      <c r="H3">
        <f>INT(AVERAGE(F3,G3))</f>
        <v>217</v>
      </c>
      <c r="I3">
        <f>INT(C3*1.1)</f>
        <v>37</v>
      </c>
      <c r="J3">
        <f>INT(I3*0.9)</f>
        <v>33</v>
      </c>
      <c r="K3">
        <f>INT(AVERAGE(I3,J3))</f>
        <v>35</v>
      </c>
      <c r="L3">
        <v>2</v>
      </c>
      <c r="M3">
        <v>2</v>
      </c>
      <c r="N3">
        <v>1.9</v>
      </c>
      <c r="O3">
        <v>1</v>
      </c>
      <c r="P3">
        <v>1</v>
      </c>
      <c r="Q3">
        <v>1</v>
      </c>
      <c r="R3">
        <v>5</v>
      </c>
    </row>
    <row r="4" spans="1:19" x14ac:dyDescent="0.25">
      <c r="A4">
        <v>2</v>
      </c>
      <c r="B4">
        <f>INT(B3*1.25)</f>
        <v>287</v>
      </c>
      <c r="C4">
        <f>INT(C3*1.25)</f>
        <v>42</v>
      </c>
      <c r="D4">
        <f>D3-0.05</f>
        <v>1.95</v>
      </c>
      <c r="E4">
        <v>1</v>
      </c>
      <c r="F4">
        <f>INT(F3*1.25)</f>
        <v>258</v>
      </c>
      <c r="G4">
        <f>INT(G3*1.25)</f>
        <v>283</v>
      </c>
      <c r="H4">
        <f>INT(AVERAGE(F4,G4))</f>
        <v>270</v>
      </c>
      <c r="I4">
        <f>INT(I3*1.25)</f>
        <v>46</v>
      </c>
      <c r="J4">
        <f>INT(J3*1.25)</f>
        <v>41</v>
      </c>
      <c r="K4">
        <f t="shared" ref="K4:K12" si="0">INT(AVERAGE(I4,J4))</f>
        <v>43</v>
      </c>
      <c r="L4">
        <f>L3-0.05</f>
        <v>1.95</v>
      </c>
      <c r="M4">
        <f>M3-0.05</f>
        <v>1.95</v>
      </c>
      <c r="N4">
        <f>N3-0.05</f>
        <v>1.8499999999999999</v>
      </c>
      <c r="O4">
        <v>1</v>
      </c>
      <c r="P4">
        <v>1</v>
      </c>
      <c r="Q4">
        <v>1</v>
      </c>
      <c r="R4">
        <f>R3*2</f>
        <v>10</v>
      </c>
    </row>
    <row r="5" spans="1:19" x14ac:dyDescent="0.25">
      <c r="A5">
        <v>3</v>
      </c>
      <c r="B5">
        <f t="shared" ref="B5:C12" si="1">INT(B4*1.25)</f>
        <v>358</v>
      </c>
      <c r="C5">
        <f t="shared" si="1"/>
        <v>52</v>
      </c>
      <c r="D5">
        <f t="shared" ref="D5:D12" si="2">D4-0.05</f>
        <v>1.9</v>
      </c>
      <c r="E5">
        <v>1</v>
      </c>
      <c r="F5">
        <f t="shared" ref="F5:G12" si="3">INT(F4*1.25)</f>
        <v>322</v>
      </c>
      <c r="G5">
        <f t="shared" si="3"/>
        <v>353</v>
      </c>
      <c r="H5">
        <f t="shared" ref="H5:H12" si="4">INT(AVERAGE(F5,G5))</f>
        <v>337</v>
      </c>
      <c r="I5">
        <f t="shared" ref="I5:J12" si="5">INT(I4*1.25)</f>
        <v>57</v>
      </c>
      <c r="J5">
        <f t="shared" si="5"/>
        <v>51</v>
      </c>
      <c r="K5">
        <f t="shared" si="0"/>
        <v>54</v>
      </c>
      <c r="L5">
        <f t="shared" ref="L5:N12" si="6">L4-0.05</f>
        <v>1.9</v>
      </c>
      <c r="M5">
        <f t="shared" si="6"/>
        <v>1.9</v>
      </c>
      <c r="N5">
        <f t="shared" si="6"/>
        <v>1.7999999999999998</v>
      </c>
      <c r="O5">
        <v>1</v>
      </c>
      <c r="P5">
        <v>1</v>
      </c>
      <c r="Q5">
        <v>1</v>
      </c>
      <c r="R5">
        <f t="shared" ref="R5:R12" si="7">R4*2</f>
        <v>20</v>
      </c>
    </row>
    <row r="6" spans="1:19" x14ac:dyDescent="0.25">
      <c r="A6">
        <v>4</v>
      </c>
      <c r="B6">
        <f t="shared" si="1"/>
        <v>447</v>
      </c>
      <c r="C6">
        <f t="shared" si="1"/>
        <v>65</v>
      </c>
      <c r="D6">
        <f t="shared" si="2"/>
        <v>1.8499999999999999</v>
      </c>
      <c r="E6">
        <v>1</v>
      </c>
      <c r="F6">
        <f t="shared" si="3"/>
        <v>402</v>
      </c>
      <c r="G6">
        <f t="shared" si="3"/>
        <v>441</v>
      </c>
      <c r="H6">
        <f t="shared" si="4"/>
        <v>421</v>
      </c>
      <c r="I6">
        <f t="shared" si="5"/>
        <v>71</v>
      </c>
      <c r="J6">
        <f t="shared" si="5"/>
        <v>63</v>
      </c>
      <c r="K6">
        <f t="shared" si="0"/>
        <v>67</v>
      </c>
      <c r="L6">
        <f t="shared" si="6"/>
        <v>1.8499999999999999</v>
      </c>
      <c r="M6">
        <f t="shared" si="6"/>
        <v>1.8499999999999999</v>
      </c>
      <c r="N6">
        <f t="shared" si="6"/>
        <v>1.7499999999999998</v>
      </c>
      <c r="O6">
        <v>1</v>
      </c>
      <c r="P6">
        <v>1</v>
      </c>
      <c r="Q6">
        <v>1</v>
      </c>
      <c r="R6">
        <f t="shared" si="7"/>
        <v>40</v>
      </c>
    </row>
    <row r="7" spans="1:19" x14ac:dyDescent="0.25">
      <c r="A7">
        <v>5</v>
      </c>
      <c r="B7">
        <f t="shared" si="1"/>
        <v>558</v>
      </c>
      <c r="C7">
        <f t="shared" si="1"/>
        <v>81</v>
      </c>
      <c r="D7">
        <f t="shared" si="2"/>
        <v>1.7999999999999998</v>
      </c>
      <c r="E7">
        <v>1</v>
      </c>
      <c r="F7">
        <f t="shared" si="3"/>
        <v>502</v>
      </c>
      <c r="G7">
        <f t="shared" si="3"/>
        <v>551</v>
      </c>
      <c r="H7">
        <f t="shared" si="4"/>
        <v>526</v>
      </c>
      <c r="I7">
        <f t="shared" si="5"/>
        <v>88</v>
      </c>
      <c r="J7">
        <f t="shared" si="5"/>
        <v>78</v>
      </c>
      <c r="K7">
        <f t="shared" si="0"/>
        <v>83</v>
      </c>
      <c r="L7">
        <f t="shared" si="6"/>
        <v>1.7999999999999998</v>
      </c>
      <c r="M7">
        <f t="shared" si="6"/>
        <v>1.7999999999999998</v>
      </c>
      <c r="N7">
        <f t="shared" si="6"/>
        <v>1.6999999999999997</v>
      </c>
      <c r="O7">
        <v>1</v>
      </c>
      <c r="P7">
        <v>1</v>
      </c>
      <c r="Q7">
        <v>1</v>
      </c>
      <c r="R7">
        <f t="shared" si="7"/>
        <v>80</v>
      </c>
    </row>
    <row r="8" spans="1:19" x14ac:dyDescent="0.25">
      <c r="A8">
        <v>6</v>
      </c>
      <c r="B8">
        <f t="shared" si="1"/>
        <v>697</v>
      </c>
      <c r="C8">
        <f t="shared" si="1"/>
        <v>101</v>
      </c>
      <c r="D8">
        <f t="shared" si="2"/>
        <v>1.7499999999999998</v>
      </c>
      <c r="E8">
        <v>1</v>
      </c>
      <c r="F8">
        <f t="shared" si="3"/>
        <v>627</v>
      </c>
      <c r="G8">
        <f t="shared" si="3"/>
        <v>688</v>
      </c>
      <c r="H8">
        <f t="shared" si="4"/>
        <v>657</v>
      </c>
      <c r="I8">
        <f t="shared" si="5"/>
        <v>110</v>
      </c>
      <c r="J8">
        <f t="shared" si="5"/>
        <v>97</v>
      </c>
      <c r="K8">
        <f t="shared" si="0"/>
        <v>103</v>
      </c>
      <c r="L8">
        <f t="shared" si="6"/>
        <v>1.7499999999999998</v>
      </c>
      <c r="M8">
        <f t="shared" si="6"/>
        <v>1.7499999999999998</v>
      </c>
      <c r="N8">
        <f t="shared" si="6"/>
        <v>1.6499999999999997</v>
      </c>
      <c r="O8">
        <v>1</v>
      </c>
      <c r="P8">
        <v>1</v>
      </c>
      <c r="Q8">
        <v>1</v>
      </c>
      <c r="R8">
        <f t="shared" si="7"/>
        <v>160</v>
      </c>
    </row>
    <row r="9" spans="1:19" x14ac:dyDescent="0.25">
      <c r="A9">
        <v>7</v>
      </c>
      <c r="B9">
        <f t="shared" si="1"/>
        <v>871</v>
      </c>
      <c r="C9">
        <f t="shared" si="1"/>
        <v>126</v>
      </c>
      <c r="D9">
        <f t="shared" si="2"/>
        <v>1.6999999999999997</v>
      </c>
      <c r="E9">
        <v>1</v>
      </c>
      <c r="F9">
        <f t="shared" si="3"/>
        <v>783</v>
      </c>
      <c r="G9">
        <f t="shared" si="3"/>
        <v>860</v>
      </c>
      <c r="H9">
        <f t="shared" si="4"/>
        <v>821</v>
      </c>
      <c r="I9">
        <f t="shared" si="5"/>
        <v>137</v>
      </c>
      <c r="J9">
        <f t="shared" si="5"/>
        <v>121</v>
      </c>
      <c r="K9">
        <f t="shared" si="0"/>
        <v>129</v>
      </c>
      <c r="L9">
        <f t="shared" si="6"/>
        <v>1.6999999999999997</v>
      </c>
      <c r="M9">
        <f t="shared" si="6"/>
        <v>1.6999999999999997</v>
      </c>
      <c r="N9">
        <f t="shared" si="6"/>
        <v>1.5999999999999996</v>
      </c>
      <c r="O9">
        <v>1</v>
      </c>
      <c r="P9">
        <v>1</v>
      </c>
      <c r="Q9">
        <v>1</v>
      </c>
      <c r="R9">
        <f t="shared" si="7"/>
        <v>320</v>
      </c>
    </row>
    <row r="10" spans="1:19" x14ac:dyDescent="0.25">
      <c r="A10">
        <v>8</v>
      </c>
      <c r="B10">
        <f t="shared" si="1"/>
        <v>1088</v>
      </c>
      <c r="C10">
        <f t="shared" si="1"/>
        <v>157</v>
      </c>
      <c r="D10">
        <f t="shared" si="2"/>
        <v>1.6499999999999997</v>
      </c>
      <c r="E10">
        <v>1</v>
      </c>
      <c r="F10">
        <f t="shared" si="3"/>
        <v>978</v>
      </c>
      <c r="G10">
        <f t="shared" si="3"/>
        <v>1075</v>
      </c>
      <c r="H10">
        <f t="shared" si="4"/>
        <v>1026</v>
      </c>
      <c r="I10">
        <f t="shared" si="5"/>
        <v>171</v>
      </c>
      <c r="J10">
        <f t="shared" si="5"/>
        <v>151</v>
      </c>
      <c r="K10">
        <f t="shared" si="0"/>
        <v>161</v>
      </c>
      <c r="L10">
        <f t="shared" si="6"/>
        <v>1.6499999999999997</v>
      </c>
      <c r="M10">
        <f t="shared" si="6"/>
        <v>1.6499999999999997</v>
      </c>
      <c r="N10">
        <f t="shared" si="6"/>
        <v>1.5499999999999996</v>
      </c>
      <c r="O10">
        <v>1</v>
      </c>
      <c r="P10">
        <v>1</v>
      </c>
      <c r="Q10">
        <v>1</v>
      </c>
      <c r="R10">
        <f t="shared" si="7"/>
        <v>640</v>
      </c>
    </row>
    <row r="11" spans="1:19" ht="15.75" thickBot="1" x14ac:dyDescent="0.3">
      <c r="A11">
        <v>9</v>
      </c>
      <c r="B11">
        <f t="shared" si="1"/>
        <v>1360</v>
      </c>
      <c r="C11">
        <f t="shared" si="1"/>
        <v>196</v>
      </c>
      <c r="D11">
        <f t="shared" si="2"/>
        <v>1.5999999999999996</v>
      </c>
      <c r="E11">
        <v>1</v>
      </c>
      <c r="F11">
        <f t="shared" si="3"/>
        <v>1222</v>
      </c>
      <c r="G11">
        <f t="shared" si="3"/>
        <v>1343</v>
      </c>
      <c r="H11">
        <f t="shared" si="4"/>
        <v>1282</v>
      </c>
      <c r="I11">
        <f t="shared" si="5"/>
        <v>213</v>
      </c>
      <c r="J11">
        <f t="shared" si="5"/>
        <v>188</v>
      </c>
      <c r="K11">
        <f t="shared" si="0"/>
        <v>200</v>
      </c>
      <c r="L11">
        <f t="shared" si="6"/>
        <v>1.5999999999999996</v>
      </c>
      <c r="M11">
        <f t="shared" si="6"/>
        <v>1.5999999999999996</v>
      </c>
      <c r="N11">
        <f t="shared" si="6"/>
        <v>1.4999999999999996</v>
      </c>
      <c r="O11">
        <v>1</v>
      </c>
      <c r="P11">
        <v>1</v>
      </c>
      <c r="Q11">
        <v>1</v>
      </c>
      <c r="R11">
        <f t="shared" si="7"/>
        <v>1280</v>
      </c>
    </row>
    <row r="12" spans="1:19" ht="15.75" thickBot="1" x14ac:dyDescent="0.3">
      <c r="A12" s="1">
        <v>10</v>
      </c>
      <c r="B12">
        <f t="shared" si="1"/>
        <v>1700</v>
      </c>
      <c r="C12">
        <f t="shared" si="1"/>
        <v>245</v>
      </c>
      <c r="D12">
        <f t="shared" si="2"/>
        <v>1.5499999999999996</v>
      </c>
      <c r="E12">
        <v>1</v>
      </c>
      <c r="F12">
        <f t="shared" si="3"/>
        <v>1527</v>
      </c>
      <c r="G12">
        <f t="shared" si="3"/>
        <v>1678</v>
      </c>
      <c r="H12">
        <f t="shared" si="4"/>
        <v>1602</v>
      </c>
      <c r="I12">
        <f t="shared" si="5"/>
        <v>266</v>
      </c>
      <c r="J12">
        <f t="shared" si="5"/>
        <v>235</v>
      </c>
      <c r="K12">
        <f t="shared" si="0"/>
        <v>250</v>
      </c>
      <c r="L12">
        <f t="shared" si="6"/>
        <v>1.5499999999999996</v>
      </c>
      <c r="M12">
        <f t="shared" si="6"/>
        <v>1.5499999999999996</v>
      </c>
      <c r="N12">
        <f t="shared" si="6"/>
        <v>1.4499999999999995</v>
      </c>
      <c r="O12">
        <v>1</v>
      </c>
      <c r="P12">
        <v>1</v>
      </c>
      <c r="Q12">
        <v>1</v>
      </c>
      <c r="R12">
        <f t="shared" si="7"/>
        <v>2560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S12"/>
  <sheetViews>
    <sheetView workbookViewId="0">
      <selection activeCell="I35" sqref="I35"/>
    </sheetView>
  </sheetViews>
  <sheetFormatPr defaultRowHeight="15" x14ac:dyDescent="0.25"/>
  <cols>
    <col min="1" max="1" width="5.7109375" bestFit="1" customWidth="1"/>
    <col min="2" max="2" width="8.5703125" bestFit="1" customWidth="1"/>
    <col min="3" max="3" width="20.140625" bestFit="1" customWidth="1"/>
    <col min="4" max="4" width="17.5703125" bestFit="1" customWidth="1"/>
    <col min="5" max="5" width="17.42578125" customWidth="1"/>
    <col min="6" max="6" width="7.85546875" bestFit="1" customWidth="1"/>
    <col min="7" max="7" width="8.85546875" bestFit="1" customWidth="1"/>
    <col min="8" max="8" width="12.5703125" bestFit="1" customWidth="1"/>
    <col min="9" max="9" width="18.7109375" bestFit="1" customWidth="1"/>
    <col min="10" max="10" width="19.7109375" bestFit="1" customWidth="1"/>
    <col min="11" max="11" width="23.5703125" bestFit="1" customWidth="1"/>
    <col min="12" max="12" width="16.7109375" bestFit="1" customWidth="1"/>
    <col min="13" max="13" width="16.42578125" customWidth="1"/>
    <col min="14" max="14" width="22.42578125" customWidth="1"/>
  </cols>
  <sheetData>
    <row r="1" spans="1:19" x14ac:dyDescent="0.25">
      <c r="A1" t="s">
        <v>1</v>
      </c>
      <c r="B1" t="s">
        <v>28</v>
      </c>
      <c r="C1" t="s">
        <v>29</v>
      </c>
      <c r="D1" t="s">
        <v>30</v>
      </c>
      <c r="E1" t="s">
        <v>31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32</v>
      </c>
      <c r="P1" t="s">
        <v>34</v>
      </c>
      <c r="Q1" t="s">
        <v>33</v>
      </c>
      <c r="R1" t="s">
        <v>17</v>
      </c>
      <c r="S1" t="s">
        <v>18</v>
      </c>
    </row>
    <row r="2" spans="1:19" x14ac:dyDescent="0.25">
      <c r="A2">
        <v>0</v>
      </c>
      <c r="B2" t="s">
        <v>15</v>
      </c>
      <c r="C2" t="s">
        <v>14</v>
      </c>
      <c r="D2" t="s">
        <v>15</v>
      </c>
    </row>
    <row r="3" spans="1:19" x14ac:dyDescent="0.25">
      <c r="A3">
        <v>1</v>
      </c>
      <c r="B3">
        <v>2125</v>
      </c>
      <c r="C3">
        <v>306</v>
      </c>
      <c r="D3">
        <v>1.4999999999999996</v>
      </c>
      <c r="E3">
        <v>1</v>
      </c>
      <c r="F3">
        <v>1908</v>
      </c>
      <c r="G3">
        <v>2097</v>
      </c>
      <c r="H3">
        <v>2002</v>
      </c>
      <c r="I3">
        <v>332</v>
      </c>
      <c r="J3">
        <v>293</v>
      </c>
      <c r="K3">
        <v>312</v>
      </c>
      <c r="L3">
        <v>1.4999999999999996</v>
      </c>
      <c r="M3">
        <v>1.4999999999999996</v>
      </c>
      <c r="N3">
        <v>1.3999999999999995</v>
      </c>
      <c r="O3">
        <v>1</v>
      </c>
      <c r="P3">
        <v>1</v>
      </c>
      <c r="Q3">
        <v>1</v>
      </c>
      <c r="R3">
        <v>5120</v>
      </c>
    </row>
    <row r="4" spans="1:19" x14ac:dyDescent="0.25">
      <c r="A4">
        <v>2</v>
      </c>
      <c r="B4">
        <v>2656</v>
      </c>
      <c r="C4">
        <v>382</v>
      </c>
      <c r="D4">
        <v>1.4499999999999995</v>
      </c>
      <c r="E4">
        <v>1</v>
      </c>
      <c r="F4">
        <v>2385</v>
      </c>
      <c r="G4">
        <v>2621</v>
      </c>
      <c r="H4">
        <v>2503</v>
      </c>
      <c r="I4">
        <v>415</v>
      </c>
      <c r="J4">
        <v>366</v>
      </c>
      <c r="K4">
        <v>390</v>
      </c>
      <c r="L4">
        <v>1.4499999999999995</v>
      </c>
      <c r="M4">
        <v>1.4499999999999995</v>
      </c>
      <c r="N4">
        <v>1.3499999999999994</v>
      </c>
      <c r="O4">
        <v>1</v>
      </c>
      <c r="P4">
        <v>1</v>
      </c>
      <c r="Q4">
        <v>1</v>
      </c>
      <c r="R4">
        <v>10240</v>
      </c>
    </row>
    <row r="5" spans="1:19" x14ac:dyDescent="0.25">
      <c r="A5">
        <v>3</v>
      </c>
      <c r="B5">
        <v>3320</v>
      </c>
      <c r="C5">
        <v>477</v>
      </c>
      <c r="D5">
        <v>1.3999999999999995</v>
      </c>
      <c r="E5">
        <v>1</v>
      </c>
      <c r="F5">
        <v>2981</v>
      </c>
      <c r="G5">
        <v>3276</v>
      </c>
      <c r="H5">
        <v>3128</v>
      </c>
      <c r="I5">
        <v>518</v>
      </c>
      <c r="J5">
        <v>457</v>
      </c>
      <c r="K5">
        <v>487</v>
      </c>
      <c r="L5">
        <v>1.3999999999999995</v>
      </c>
      <c r="M5">
        <v>1.3999999999999995</v>
      </c>
      <c r="N5">
        <v>1.2999999999999994</v>
      </c>
      <c r="O5">
        <v>1</v>
      </c>
      <c r="P5">
        <v>1</v>
      </c>
      <c r="Q5">
        <v>1</v>
      </c>
      <c r="R5">
        <v>20480</v>
      </c>
    </row>
    <row r="6" spans="1:19" x14ac:dyDescent="0.25">
      <c r="A6">
        <v>4</v>
      </c>
      <c r="B6">
        <v>4150</v>
      </c>
      <c r="C6">
        <v>596</v>
      </c>
      <c r="D6">
        <v>1.3499999999999994</v>
      </c>
      <c r="E6">
        <v>1</v>
      </c>
      <c r="F6">
        <v>3726</v>
      </c>
      <c r="G6">
        <v>4095</v>
      </c>
      <c r="H6">
        <v>3910</v>
      </c>
      <c r="I6">
        <v>647</v>
      </c>
      <c r="J6">
        <v>571</v>
      </c>
      <c r="K6">
        <v>609</v>
      </c>
      <c r="L6">
        <v>1.3499999999999994</v>
      </c>
      <c r="M6">
        <v>1.3499999999999994</v>
      </c>
      <c r="N6">
        <v>1.2499999999999993</v>
      </c>
      <c r="O6">
        <v>1</v>
      </c>
      <c r="P6">
        <v>1</v>
      </c>
      <c r="Q6">
        <v>1</v>
      </c>
      <c r="R6">
        <v>40960</v>
      </c>
    </row>
    <row r="7" spans="1:19" x14ac:dyDescent="0.25">
      <c r="A7">
        <v>5</v>
      </c>
      <c r="B7">
        <v>5187</v>
      </c>
      <c r="C7">
        <v>745</v>
      </c>
      <c r="D7">
        <v>1.2999999999999994</v>
      </c>
      <c r="E7">
        <v>1</v>
      </c>
      <c r="F7">
        <v>4657</v>
      </c>
      <c r="G7">
        <v>5118</v>
      </c>
      <c r="H7">
        <v>4887</v>
      </c>
      <c r="I7">
        <v>808</v>
      </c>
      <c r="J7">
        <v>713</v>
      </c>
      <c r="K7">
        <v>760</v>
      </c>
      <c r="L7">
        <v>1.2999999999999994</v>
      </c>
      <c r="M7">
        <v>1.2999999999999994</v>
      </c>
      <c r="N7">
        <v>1.1999999999999993</v>
      </c>
      <c r="O7">
        <v>1</v>
      </c>
      <c r="P7">
        <v>1</v>
      </c>
      <c r="Q7">
        <v>1</v>
      </c>
      <c r="R7">
        <v>81920</v>
      </c>
    </row>
    <row r="8" spans="1:19" x14ac:dyDescent="0.25">
      <c r="A8">
        <v>6</v>
      </c>
      <c r="B8">
        <v>6483</v>
      </c>
      <c r="C8">
        <v>931</v>
      </c>
      <c r="D8">
        <v>1.2499999999999993</v>
      </c>
      <c r="E8">
        <v>1</v>
      </c>
      <c r="F8">
        <v>5821</v>
      </c>
      <c r="G8">
        <v>6397</v>
      </c>
      <c r="H8">
        <v>6109</v>
      </c>
      <c r="I8">
        <v>1010</v>
      </c>
      <c r="J8">
        <v>891</v>
      </c>
      <c r="K8">
        <v>950</v>
      </c>
      <c r="L8">
        <v>1.2499999999999993</v>
      </c>
      <c r="M8">
        <v>1.2499999999999993</v>
      </c>
      <c r="N8">
        <v>1.1499999999999992</v>
      </c>
      <c r="O8">
        <v>1</v>
      </c>
      <c r="P8">
        <v>1</v>
      </c>
      <c r="Q8">
        <v>1</v>
      </c>
      <c r="R8">
        <v>163840</v>
      </c>
    </row>
    <row r="9" spans="1:19" x14ac:dyDescent="0.25">
      <c r="A9">
        <v>7</v>
      </c>
      <c r="B9">
        <v>8103</v>
      </c>
      <c r="C9">
        <v>1163</v>
      </c>
      <c r="D9">
        <v>1.1999999999999993</v>
      </c>
      <c r="E9">
        <v>1</v>
      </c>
      <c r="F9">
        <v>7276</v>
      </c>
      <c r="G9">
        <v>7996</v>
      </c>
      <c r="H9">
        <v>7636</v>
      </c>
      <c r="I9">
        <v>1262</v>
      </c>
      <c r="J9">
        <v>1113</v>
      </c>
      <c r="K9">
        <v>1187</v>
      </c>
      <c r="L9">
        <v>1.1999999999999993</v>
      </c>
      <c r="M9">
        <v>1.1999999999999993</v>
      </c>
      <c r="N9">
        <v>1.0999999999999992</v>
      </c>
      <c r="O9">
        <v>1</v>
      </c>
      <c r="P9">
        <v>1</v>
      </c>
      <c r="Q9">
        <v>1</v>
      </c>
      <c r="R9">
        <v>327680</v>
      </c>
    </row>
    <row r="10" spans="1:19" x14ac:dyDescent="0.25">
      <c r="A10">
        <v>8</v>
      </c>
      <c r="B10">
        <v>10128</v>
      </c>
      <c r="C10">
        <v>1453</v>
      </c>
      <c r="D10">
        <v>1.1499999999999992</v>
      </c>
      <c r="E10">
        <v>1</v>
      </c>
      <c r="F10">
        <v>9095</v>
      </c>
      <c r="G10">
        <v>9995</v>
      </c>
      <c r="H10">
        <v>9545</v>
      </c>
      <c r="I10">
        <v>1577</v>
      </c>
      <c r="J10">
        <v>1391</v>
      </c>
      <c r="K10">
        <v>1484</v>
      </c>
      <c r="L10">
        <v>1.1499999999999992</v>
      </c>
      <c r="M10">
        <v>1.1499999999999992</v>
      </c>
      <c r="N10">
        <v>1.0499999999999992</v>
      </c>
      <c r="O10">
        <v>1</v>
      </c>
      <c r="P10">
        <v>1</v>
      </c>
      <c r="Q10">
        <v>1</v>
      </c>
      <c r="R10">
        <v>655360</v>
      </c>
    </row>
    <row r="11" spans="1:19" ht="15.75" thickBot="1" x14ac:dyDescent="0.3">
      <c r="A11">
        <v>9</v>
      </c>
      <c r="B11">
        <v>12660</v>
      </c>
      <c r="C11">
        <v>1816</v>
      </c>
      <c r="D11">
        <v>1.0999999999999992</v>
      </c>
      <c r="E11">
        <v>1</v>
      </c>
      <c r="F11">
        <v>11368</v>
      </c>
      <c r="G11">
        <v>12493</v>
      </c>
      <c r="H11">
        <v>11930</v>
      </c>
      <c r="I11">
        <v>1971</v>
      </c>
      <c r="J11">
        <v>1738</v>
      </c>
      <c r="K11">
        <v>1854</v>
      </c>
      <c r="L11">
        <v>1.0999999999999992</v>
      </c>
      <c r="M11">
        <v>1.0999999999999992</v>
      </c>
      <c r="N11">
        <v>0.99999999999999911</v>
      </c>
      <c r="O11">
        <v>1</v>
      </c>
      <c r="P11">
        <v>1</v>
      </c>
      <c r="Q11">
        <v>1</v>
      </c>
      <c r="R11">
        <v>1310720</v>
      </c>
    </row>
    <row r="12" spans="1:19" ht="15.75" thickBot="1" x14ac:dyDescent="0.3">
      <c r="A12" s="1">
        <v>10</v>
      </c>
      <c r="B12">
        <v>15825</v>
      </c>
      <c r="C12">
        <v>2270</v>
      </c>
      <c r="D12">
        <v>1.0499999999999992</v>
      </c>
      <c r="E12">
        <v>1</v>
      </c>
      <c r="F12">
        <v>14210</v>
      </c>
      <c r="G12">
        <v>15616</v>
      </c>
      <c r="H12">
        <v>14913</v>
      </c>
      <c r="I12">
        <v>2463</v>
      </c>
      <c r="J12">
        <v>2172</v>
      </c>
      <c r="K12">
        <v>2317</v>
      </c>
      <c r="L12">
        <v>1.0499999999999992</v>
      </c>
      <c r="M12">
        <v>1.0499999999999992</v>
      </c>
      <c r="N12">
        <v>0.94999999999999907</v>
      </c>
      <c r="O12">
        <v>1</v>
      </c>
      <c r="P12">
        <v>1</v>
      </c>
      <c r="Q12">
        <v>1</v>
      </c>
      <c r="R12">
        <v>2621440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30" sqref="M3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S12"/>
  <sheetViews>
    <sheetView workbookViewId="0">
      <selection activeCell="E37" sqref="E37"/>
    </sheetView>
  </sheetViews>
  <sheetFormatPr defaultRowHeight="15" x14ac:dyDescent="0.25"/>
  <cols>
    <col min="1" max="1" width="5.7109375" bestFit="1" customWidth="1"/>
    <col min="2" max="2" width="8.5703125" bestFit="1" customWidth="1"/>
    <col min="3" max="3" width="20.140625" bestFit="1" customWidth="1"/>
    <col min="4" max="4" width="17.5703125" bestFit="1" customWidth="1"/>
    <col min="5" max="5" width="17.42578125" bestFit="1" customWidth="1"/>
    <col min="6" max="6" width="7.85546875" bestFit="1" customWidth="1"/>
    <col min="7" max="7" width="8.85546875" bestFit="1" customWidth="1"/>
    <col min="8" max="8" width="12.5703125" bestFit="1" customWidth="1"/>
    <col min="9" max="9" width="18.7109375" bestFit="1" customWidth="1"/>
    <col min="10" max="10" width="19.7109375" bestFit="1" customWidth="1"/>
    <col min="11" max="11" width="23.5703125" bestFit="1" customWidth="1"/>
    <col min="12" max="12" width="16.7109375" bestFit="1" customWidth="1"/>
    <col min="13" max="13" width="17.85546875" bestFit="1" customWidth="1"/>
    <col min="14" max="14" width="21.7109375" bestFit="1" customWidth="1"/>
    <col min="15" max="15" width="16.5703125" bestFit="1" customWidth="1"/>
    <col min="16" max="16" width="17.7109375" bestFit="1" customWidth="1"/>
    <col min="17" max="17" width="21.5703125" bestFit="1" customWidth="1"/>
    <col min="18" max="18" width="12.85546875" bestFit="1" customWidth="1"/>
    <col min="19" max="19" width="11.28515625" bestFit="1" customWidth="1"/>
    <col min="20" max="20" width="12.85546875" bestFit="1" customWidth="1"/>
    <col min="21" max="21" width="11.28515625" bestFit="1" customWidth="1"/>
    <col min="22" max="22" width="27.28515625" customWidth="1"/>
    <col min="23" max="23" width="15.28515625" customWidth="1"/>
    <col min="24" max="24" width="12.7109375" customWidth="1"/>
    <col min="25" max="25" width="15.140625" customWidth="1"/>
    <col min="26" max="26" width="16.42578125" customWidth="1"/>
    <col min="27" max="27" width="22.42578125" customWidth="1"/>
    <col min="28" max="28" width="25.28515625" customWidth="1"/>
  </cols>
  <sheetData>
    <row r="1" spans="1:19" x14ac:dyDescent="0.25">
      <c r="A1" t="s">
        <v>1</v>
      </c>
      <c r="B1" t="s">
        <v>28</v>
      </c>
      <c r="C1" t="s">
        <v>29</v>
      </c>
      <c r="D1" t="s">
        <v>30</v>
      </c>
      <c r="E1" t="s">
        <v>31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32</v>
      </c>
      <c r="P1" t="s">
        <v>34</v>
      </c>
      <c r="Q1" t="s">
        <v>33</v>
      </c>
      <c r="R1" t="s">
        <v>17</v>
      </c>
      <c r="S1" t="s">
        <v>18</v>
      </c>
    </row>
    <row r="2" spans="1:19" x14ac:dyDescent="0.25">
      <c r="A2">
        <v>0</v>
      </c>
      <c r="B2" t="s">
        <v>15</v>
      </c>
      <c r="C2" t="s">
        <v>14</v>
      </c>
      <c r="D2" t="s">
        <v>15</v>
      </c>
    </row>
    <row r="3" spans="1:19" x14ac:dyDescent="0.25">
      <c r="A3">
        <v>1</v>
      </c>
      <c r="B3">
        <v>1853</v>
      </c>
      <c r="C3">
        <v>363</v>
      </c>
      <c r="D3">
        <v>1.4999999999999996</v>
      </c>
      <c r="E3">
        <v>1</v>
      </c>
      <c r="F3">
        <v>1665</v>
      </c>
      <c r="G3">
        <v>1831</v>
      </c>
      <c r="H3">
        <v>1748</v>
      </c>
      <c r="I3">
        <v>401</v>
      </c>
      <c r="J3">
        <v>352</v>
      </c>
      <c r="K3">
        <v>376</v>
      </c>
      <c r="L3">
        <v>1.4999999999999996</v>
      </c>
      <c r="M3">
        <v>1.4999999999999996</v>
      </c>
      <c r="N3">
        <v>1.3999999999999995</v>
      </c>
      <c r="O3">
        <v>1</v>
      </c>
      <c r="P3">
        <v>1</v>
      </c>
      <c r="Q3">
        <v>1</v>
      </c>
      <c r="R3">
        <v>5120</v>
      </c>
    </row>
    <row r="4" spans="1:19" x14ac:dyDescent="0.25">
      <c r="A4">
        <v>2</v>
      </c>
      <c r="B4">
        <v>2316</v>
      </c>
      <c r="C4">
        <v>453</v>
      </c>
      <c r="D4">
        <v>1.4499999999999995</v>
      </c>
      <c r="E4">
        <v>1</v>
      </c>
      <c r="F4">
        <v>2081</v>
      </c>
      <c r="G4">
        <v>2288</v>
      </c>
      <c r="H4">
        <v>2184</v>
      </c>
      <c r="I4">
        <v>501</v>
      </c>
      <c r="J4">
        <v>440</v>
      </c>
      <c r="K4">
        <v>470</v>
      </c>
      <c r="L4">
        <v>1.4499999999999995</v>
      </c>
      <c r="M4">
        <v>1.4499999999999995</v>
      </c>
      <c r="N4">
        <v>1.3499999999999994</v>
      </c>
      <c r="O4">
        <v>1</v>
      </c>
      <c r="P4">
        <v>1</v>
      </c>
      <c r="Q4">
        <v>1</v>
      </c>
      <c r="R4">
        <v>10240</v>
      </c>
    </row>
    <row r="5" spans="1:19" x14ac:dyDescent="0.25">
      <c r="A5">
        <v>3</v>
      </c>
      <c r="B5">
        <v>2895</v>
      </c>
      <c r="C5">
        <v>566</v>
      </c>
      <c r="D5">
        <v>1.3999999999999995</v>
      </c>
      <c r="E5">
        <v>1</v>
      </c>
      <c r="F5">
        <v>2601</v>
      </c>
      <c r="G5">
        <v>2860</v>
      </c>
      <c r="H5">
        <v>2730</v>
      </c>
      <c r="I5">
        <v>626</v>
      </c>
      <c r="J5">
        <v>550</v>
      </c>
      <c r="K5">
        <v>588</v>
      </c>
      <c r="L5">
        <v>1.3999999999999995</v>
      </c>
      <c r="M5">
        <v>1.3999999999999995</v>
      </c>
      <c r="N5">
        <v>1.2999999999999994</v>
      </c>
      <c r="O5">
        <v>1</v>
      </c>
      <c r="P5">
        <v>1</v>
      </c>
      <c r="Q5">
        <v>1</v>
      </c>
      <c r="R5">
        <v>20480</v>
      </c>
    </row>
    <row r="6" spans="1:19" x14ac:dyDescent="0.25">
      <c r="A6">
        <v>4</v>
      </c>
      <c r="B6">
        <v>3618</v>
      </c>
      <c r="C6">
        <v>707</v>
      </c>
      <c r="D6">
        <v>1.3499999999999994</v>
      </c>
      <c r="E6">
        <v>1</v>
      </c>
      <c r="F6">
        <v>3251</v>
      </c>
      <c r="G6">
        <v>3575</v>
      </c>
      <c r="H6">
        <v>3413</v>
      </c>
      <c r="I6">
        <v>782</v>
      </c>
      <c r="J6">
        <v>687</v>
      </c>
      <c r="K6">
        <v>734</v>
      </c>
      <c r="L6">
        <v>1.3499999999999994</v>
      </c>
      <c r="M6">
        <v>1.3499999999999994</v>
      </c>
      <c r="N6">
        <v>1.2499999999999993</v>
      </c>
      <c r="O6">
        <v>1</v>
      </c>
      <c r="P6">
        <v>1</v>
      </c>
      <c r="Q6">
        <v>1</v>
      </c>
      <c r="R6">
        <v>40960</v>
      </c>
    </row>
    <row r="7" spans="1:19" x14ac:dyDescent="0.25">
      <c r="A7">
        <v>5</v>
      </c>
      <c r="B7">
        <v>4522</v>
      </c>
      <c r="C7">
        <v>883</v>
      </c>
      <c r="D7">
        <v>1.2999999999999994</v>
      </c>
      <c r="E7">
        <v>1</v>
      </c>
      <c r="F7">
        <v>4063</v>
      </c>
      <c r="G7">
        <v>4468</v>
      </c>
      <c r="H7">
        <v>4265</v>
      </c>
      <c r="I7">
        <v>977</v>
      </c>
      <c r="J7">
        <v>858</v>
      </c>
      <c r="K7">
        <v>917</v>
      </c>
      <c r="L7">
        <v>1.2999999999999994</v>
      </c>
      <c r="M7">
        <v>1.2999999999999994</v>
      </c>
      <c r="N7">
        <v>1.1999999999999993</v>
      </c>
      <c r="O7">
        <v>1</v>
      </c>
      <c r="P7">
        <v>1</v>
      </c>
      <c r="Q7">
        <v>1</v>
      </c>
      <c r="R7">
        <v>81920</v>
      </c>
    </row>
    <row r="8" spans="1:19" x14ac:dyDescent="0.25">
      <c r="A8">
        <v>6</v>
      </c>
      <c r="B8">
        <v>5652</v>
      </c>
      <c r="C8">
        <v>1103</v>
      </c>
      <c r="D8">
        <v>1.2499999999999993</v>
      </c>
      <c r="E8">
        <v>1</v>
      </c>
      <c r="F8">
        <v>5078</v>
      </c>
      <c r="G8">
        <v>5585</v>
      </c>
      <c r="H8">
        <v>5331</v>
      </c>
      <c r="I8">
        <v>1221</v>
      </c>
      <c r="J8">
        <v>1072</v>
      </c>
      <c r="K8">
        <v>1146</v>
      </c>
      <c r="L8">
        <v>1.2499999999999993</v>
      </c>
      <c r="M8">
        <v>1.2499999999999993</v>
      </c>
      <c r="N8">
        <v>1.1499999999999992</v>
      </c>
      <c r="O8">
        <v>1</v>
      </c>
      <c r="P8">
        <v>1</v>
      </c>
      <c r="Q8">
        <v>1</v>
      </c>
      <c r="R8">
        <v>163840</v>
      </c>
    </row>
    <row r="9" spans="1:19" x14ac:dyDescent="0.25">
      <c r="A9">
        <v>7</v>
      </c>
      <c r="B9">
        <v>7065</v>
      </c>
      <c r="C9">
        <v>1378</v>
      </c>
      <c r="D9">
        <v>1.1999999999999993</v>
      </c>
      <c r="E9">
        <v>1</v>
      </c>
      <c r="F9">
        <v>6347</v>
      </c>
      <c r="G9">
        <v>6981</v>
      </c>
      <c r="H9">
        <v>6664</v>
      </c>
      <c r="I9">
        <v>1526</v>
      </c>
      <c r="J9">
        <v>1340</v>
      </c>
      <c r="K9">
        <v>1433</v>
      </c>
      <c r="L9">
        <v>1.1999999999999993</v>
      </c>
      <c r="M9">
        <v>1.1999999999999993</v>
      </c>
      <c r="N9">
        <v>1.0999999999999992</v>
      </c>
      <c r="O9">
        <v>1</v>
      </c>
      <c r="P9">
        <v>1</v>
      </c>
      <c r="Q9">
        <v>1</v>
      </c>
      <c r="R9">
        <v>327680</v>
      </c>
    </row>
    <row r="10" spans="1:19" x14ac:dyDescent="0.25">
      <c r="A10">
        <v>8</v>
      </c>
      <c r="B10">
        <v>8831</v>
      </c>
      <c r="C10">
        <v>1722</v>
      </c>
      <c r="D10">
        <v>1.1499999999999992</v>
      </c>
      <c r="E10">
        <v>1</v>
      </c>
      <c r="F10">
        <v>7933</v>
      </c>
      <c r="G10">
        <v>8726</v>
      </c>
      <c r="H10">
        <v>8329</v>
      </c>
      <c r="I10">
        <v>1907</v>
      </c>
      <c r="J10">
        <v>1675</v>
      </c>
      <c r="K10">
        <v>1791</v>
      </c>
      <c r="L10">
        <v>1.1499999999999992</v>
      </c>
      <c r="M10">
        <v>1.1499999999999992</v>
      </c>
      <c r="N10">
        <v>1.0499999999999992</v>
      </c>
      <c r="O10">
        <v>1</v>
      </c>
      <c r="P10">
        <v>1</v>
      </c>
      <c r="Q10">
        <v>1</v>
      </c>
      <c r="R10">
        <v>655360</v>
      </c>
    </row>
    <row r="11" spans="1:19" ht="15.75" thickBot="1" x14ac:dyDescent="0.3">
      <c r="A11">
        <v>9</v>
      </c>
      <c r="B11">
        <v>11038</v>
      </c>
      <c r="C11">
        <v>2152</v>
      </c>
      <c r="D11">
        <v>1.0999999999999992</v>
      </c>
      <c r="E11">
        <v>1</v>
      </c>
      <c r="F11">
        <v>9916</v>
      </c>
      <c r="G11">
        <v>10907</v>
      </c>
      <c r="H11">
        <v>10411</v>
      </c>
      <c r="I11">
        <v>2383</v>
      </c>
      <c r="J11">
        <v>2093</v>
      </c>
      <c r="K11">
        <v>2238</v>
      </c>
      <c r="L11">
        <v>1.0999999999999992</v>
      </c>
      <c r="M11">
        <v>1.0999999999999992</v>
      </c>
      <c r="N11">
        <v>0.99999999999999911</v>
      </c>
      <c r="O11">
        <v>1</v>
      </c>
      <c r="P11">
        <v>1</v>
      </c>
      <c r="Q11">
        <v>1</v>
      </c>
      <c r="R11">
        <v>1310720</v>
      </c>
    </row>
    <row r="12" spans="1:19" ht="15.75" thickBot="1" x14ac:dyDescent="0.3">
      <c r="A12" s="1">
        <v>10</v>
      </c>
      <c r="B12">
        <v>13797</v>
      </c>
      <c r="C12">
        <v>2690</v>
      </c>
      <c r="D12">
        <v>1.0499999999999992</v>
      </c>
      <c r="E12">
        <v>1</v>
      </c>
      <c r="F12">
        <v>12395</v>
      </c>
      <c r="G12">
        <v>13633</v>
      </c>
      <c r="H12">
        <v>13014</v>
      </c>
      <c r="I12">
        <v>2978</v>
      </c>
      <c r="J12">
        <v>2616</v>
      </c>
      <c r="K12">
        <v>2797</v>
      </c>
      <c r="L12">
        <v>1.0499999999999992</v>
      </c>
      <c r="M12">
        <v>1.0499999999999992</v>
      </c>
      <c r="N12">
        <v>0.94999999999999907</v>
      </c>
      <c r="O12">
        <v>1</v>
      </c>
      <c r="P12">
        <v>1</v>
      </c>
      <c r="Q12">
        <v>1</v>
      </c>
      <c r="R12">
        <v>2621440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S12"/>
  <sheetViews>
    <sheetView workbookViewId="0">
      <selection activeCell="A22" sqref="A13:XFD22"/>
    </sheetView>
  </sheetViews>
  <sheetFormatPr defaultRowHeight="15" x14ac:dyDescent="0.25"/>
  <sheetData>
    <row r="1" spans="1:19" x14ac:dyDescent="0.25">
      <c r="A1" t="s">
        <v>1</v>
      </c>
      <c r="B1" t="s">
        <v>28</v>
      </c>
      <c r="C1" t="s">
        <v>29</v>
      </c>
      <c r="D1" t="s">
        <v>30</v>
      </c>
      <c r="E1" t="s">
        <v>31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32</v>
      </c>
      <c r="P1" t="s">
        <v>34</v>
      </c>
      <c r="Q1" t="s">
        <v>33</v>
      </c>
      <c r="R1" t="s">
        <v>17</v>
      </c>
      <c r="S1" t="s">
        <v>18</v>
      </c>
    </row>
    <row r="2" spans="1:19" x14ac:dyDescent="0.25">
      <c r="A2">
        <v>0</v>
      </c>
      <c r="B2" t="s">
        <v>15</v>
      </c>
      <c r="C2" t="s">
        <v>14</v>
      </c>
      <c r="D2" t="s">
        <v>15</v>
      </c>
    </row>
    <row r="3" spans="1:19" x14ac:dyDescent="0.25">
      <c r="A3">
        <v>1</v>
      </c>
      <c r="B3">
        <f>Data_Pet_Bunny!B3*1.05</f>
        <v>210</v>
      </c>
      <c r="C3">
        <f>Data_Pet_Bunny!C3*0.95</f>
        <v>38</v>
      </c>
      <c r="D3">
        <v>2</v>
      </c>
      <c r="E3">
        <v>1</v>
      </c>
      <c r="F3">
        <f>INT(B3*0.9)</f>
        <v>189</v>
      </c>
      <c r="G3">
        <f>INT(F3*1.1)</f>
        <v>207</v>
      </c>
      <c r="H3">
        <f>INT(AVERAGE(F3,G3))</f>
        <v>198</v>
      </c>
      <c r="I3">
        <f>INT(C3*1.1)</f>
        <v>41</v>
      </c>
      <c r="J3">
        <f>INT(I3*0.9)</f>
        <v>36</v>
      </c>
      <c r="K3">
        <f>INT(AVERAGE(I3,J3))</f>
        <v>38</v>
      </c>
      <c r="L3">
        <v>2</v>
      </c>
      <c r="M3">
        <v>2</v>
      </c>
      <c r="N3">
        <v>1.9</v>
      </c>
      <c r="O3">
        <v>1</v>
      </c>
      <c r="P3">
        <v>1</v>
      </c>
      <c r="Q3">
        <v>1</v>
      </c>
      <c r="R3">
        <v>5</v>
      </c>
    </row>
    <row r="4" spans="1:19" x14ac:dyDescent="0.25">
      <c r="A4">
        <v>2</v>
      </c>
      <c r="B4">
        <f>INT(B3*1.25)</f>
        <v>262</v>
      </c>
      <c r="C4">
        <f>INT(C3*1.25)</f>
        <v>47</v>
      </c>
      <c r="D4">
        <f>D3-0.05</f>
        <v>1.95</v>
      </c>
      <c r="E4">
        <v>1</v>
      </c>
      <c r="F4">
        <f>INT(F3*1.25)</f>
        <v>236</v>
      </c>
      <c r="G4">
        <f>INT(G3*1.25)</f>
        <v>258</v>
      </c>
      <c r="H4">
        <f>INT(AVERAGE(F4,G4))</f>
        <v>247</v>
      </c>
      <c r="I4">
        <f>INT(I3*1.25)</f>
        <v>51</v>
      </c>
      <c r="J4">
        <f>INT(J3*1.25)</f>
        <v>45</v>
      </c>
      <c r="K4">
        <f t="shared" ref="K4:K12" si="0">INT(AVERAGE(I4,J4))</f>
        <v>48</v>
      </c>
      <c r="L4">
        <f>L3-0.05</f>
        <v>1.95</v>
      </c>
      <c r="M4">
        <f>M3-0.05</f>
        <v>1.95</v>
      </c>
      <c r="N4">
        <f>N3-0.05</f>
        <v>1.8499999999999999</v>
      </c>
      <c r="O4">
        <v>1</v>
      </c>
      <c r="P4">
        <v>1</v>
      </c>
      <c r="Q4">
        <v>1</v>
      </c>
      <c r="R4">
        <f>R3*2</f>
        <v>10</v>
      </c>
    </row>
    <row r="5" spans="1:19" x14ac:dyDescent="0.25">
      <c r="A5">
        <v>3</v>
      </c>
      <c r="B5">
        <f t="shared" ref="B5:C12" si="1">INT(B4*1.25)</f>
        <v>327</v>
      </c>
      <c r="C5">
        <f t="shared" si="1"/>
        <v>58</v>
      </c>
      <c r="D5">
        <f t="shared" ref="D5:D12" si="2">D4-0.05</f>
        <v>1.9</v>
      </c>
      <c r="E5">
        <v>1</v>
      </c>
      <c r="F5">
        <f t="shared" ref="F5:G12" si="3">INT(F4*1.25)</f>
        <v>295</v>
      </c>
      <c r="G5">
        <f t="shared" si="3"/>
        <v>322</v>
      </c>
      <c r="H5">
        <f t="shared" ref="H5:H12" si="4">INT(AVERAGE(F5,G5))</f>
        <v>308</v>
      </c>
      <c r="I5">
        <f t="shared" ref="I5:J12" si="5">INT(I4*1.25)</f>
        <v>63</v>
      </c>
      <c r="J5">
        <f t="shared" si="5"/>
        <v>56</v>
      </c>
      <c r="K5">
        <f t="shared" si="0"/>
        <v>59</v>
      </c>
      <c r="L5">
        <f t="shared" ref="L5:N12" si="6">L4-0.05</f>
        <v>1.9</v>
      </c>
      <c r="M5">
        <f t="shared" si="6"/>
        <v>1.9</v>
      </c>
      <c r="N5">
        <f t="shared" si="6"/>
        <v>1.7999999999999998</v>
      </c>
      <c r="O5">
        <v>1</v>
      </c>
      <c r="P5">
        <v>1</v>
      </c>
      <c r="Q5">
        <v>1</v>
      </c>
      <c r="R5">
        <f t="shared" ref="R5:R12" si="7">R4*2</f>
        <v>20</v>
      </c>
    </row>
    <row r="6" spans="1:19" x14ac:dyDescent="0.25">
      <c r="A6">
        <v>4</v>
      </c>
      <c r="B6">
        <f t="shared" si="1"/>
        <v>408</v>
      </c>
      <c r="C6">
        <f t="shared" si="1"/>
        <v>72</v>
      </c>
      <c r="D6">
        <f t="shared" si="2"/>
        <v>1.8499999999999999</v>
      </c>
      <c r="E6">
        <v>1</v>
      </c>
      <c r="F6">
        <f t="shared" si="3"/>
        <v>368</v>
      </c>
      <c r="G6">
        <f t="shared" si="3"/>
        <v>402</v>
      </c>
      <c r="H6">
        <f t="shared" si="4"/>
        <v>385</v>
      </c>
      <c r="I6">
        <f t="shared" si="5"/>
        <v>78</v>
      </c>
      <c r="J6">
        <f t="shared" si="5"/>
        <v>70</v>
      </c>
      <c r="K6">
        <f t="shared" si="0"/>
        <v>74</v>
      </c>
      <c r="L6">
        <f t="shared" si="6"/>
        <v>1.8499999999999999</v>
      </c>
      <c r="M6">
        <f t="shared" si="6"/>
        <v>1.8499999999999999</v>
      </c>
      <c r="N6">
        <f t="shared" si="6"/>
        <v>1.7499999999999998</v>
      </c>
      <c r="O6">
        <v>1</v>
      </c>
      <c r="P6">
        <v>1</v>
      </c>
      <c r="Q6">
        <v>1</v>
      </c>
      <c r="R6">
        <f t="shared" si="7"/>
        <v>40</v>
      </c>
    </row>
    <row r="7" spans="1:19" x14ac:dyDescent="0.25">
      <c r="A7">
        <v>5</v>
      </c>
      <c r="B7">
        <f t="shared" si="1"/>
        <v>510</v>
      </c>
      <c r="C7">
        <f t="shared" si="1"/>
        <v>90</v>
      </c>
      <c r="D7">
        <f t="shared" si="2"/>
        <v>1.7999999999999998</v>
      </c>
      <c r="E7">
        <v>1</v>
      </c>
      <c r="F7">
        <f t="shared" si="3"/>
        <v>460</v>
      </c>
      <c r="G7">
        <f t="shared" si="3"/>
        <v>502</v>
      </c>
      <c r="H7">
        <f t="shared" si="4"/>
        <v>481</v>
      </c>
      <c r="I7">
        <f t="shared" si="5"/>
        <v>97</v>
      </c>
      <c r="J7">
        <f t="shared" si="5"/>
        <v>87</v>
      </c>
      <c r="K7">
        <f t="shared" si="0"/>
        <v>92</v>
      </c>
      <c r="L7">
        <f t="shared" si="6"/>
        <v>1.7999999999999998</v>
      </c>
      <c r="M7">
        <f t="shared" si="6"/>
        <v>1.7999999999999998</v>
      </c>
      <c r="N7">
        <f t="shared" si="6"/>
        <v>1.6999999999999997</v>
      </c>
      <c r="O7">
        <v>1</v>
      </c>
      <c r="P7">
        <v>1</v>
      </c>
      <c r="Q7">
        <v>1</v>
      </c>
      <c r="R7">
        <f t="shared" si="7"/>
        <v>80</v>
      </c>
    </row>
    <row r="8" spans="1:19" x14ac:dyDescent="0.25">
      <c r="A8">
        <v>6</v>
      </c>
      <c r="B8">
        <f t="shared" si="1"/>
        <v>637</v>
      </c>
      <c r="C8">
        <f t="shared" si="1"/>
        <v>112</v>
      </c>
      <c r="D8">
        <f t="shared" si="2"/>
        <v>1.7499999999999998</v>
      </c>
      <c r="E8">
        <v>1</v>
      </c>
      <c r="F8">
        <f t="shared" si="3"/>
        <v>575</v>
      </c>
      <c r="G8">
        <f t="shared" si="3"/>
        <v>627</v>
      </c>
      <c r="H8">
        <f t="shared" si="4"/>
        <v>601</v>
      </c>
      <c r="I8">
        <f t="shared" si="5"/>
        <v>121</v>
      </c>
      <c r="J8">
        <f t="shared" si="5"/>
        <v>108</v>
      </c>
      <c r="K8">
        <f t="shared" si="0"/>
        <v>114</v>
      </c>
      <c r="L8">
        <f t="shared" si="6"/>
        <v>1.7499999999999998</v>
      </c>
      <c r="M8">
        <f t="shared" si="6"/>
        <v>1.7499999999999998</v>
      </c>
      <c r="N8">
        <f t="shared" si="6"/>
        <v>1.6499999999999997</v>
      </c>
      <c r="O8">
        <v>1</v>
      </c>
      <c r="P8">
        <v>1</v>
      </c>
      <c r="Q8">
        <v>1</v>
      </c>
      <c r="R8">
        <f t="shared" si="7"/>
        <v>160</v>
      </c>
    </row>
    <row r="9" spans="1:19" x14ac:dyDescent="0.25">
      <c r="A9">
        <v>7</v>
      </c>
      <c r="B9">
        <f t="shared" si="1"/>
        <v>796</v>
      </c>
      <c r="C9">
        <f t="shared" si="1"/>
        <v>140</v>
      </c>
      <c r="D9">
        <f t="shared" si="2"/>
        <v>1.6999999999999997</v>
      </c>
      <c r="E9">
        <v>1</v>
      </c>
      <c r="F9">
        <f t="shared" si="3"/>
        <v>718</v>
      </c>
      <c r="G9">
        <f t="shared" si="3"/>
        <v>783</v>
      </c>
      <c r="H9">
        <f t="shared" si="4"/>
        <v>750</v>
      </c>
      <c r="I9">
        <f t="shared" si="5"/>
        <v>151</v>
      </c>
      <c r="J9">
        <f t="shared" si="5"/>
        <v>135</v>
      </c>
      <c r="K9">
        <f t="shared" si="0"/>
        <v>143</v>
      </c>
      <c r="L9">
        <f t="shared" si="6"/>
        <v>1.6999999999999997</v>
      </c>
      <c r="M9">
        <f t="shared" si="6"/>
        <v>1.6999999999999997</v>
      </c>
      <c r="N9">
        <f t="shared" si="6"/>
        <v>1.5999999999999996</v>
      </c>
      <c r="O9">
        <v>1</v>
      </c>
      <c r="P9">
        <v>1</v>
      </c>
      <c r="Q9">
        <v>1</v>
      </c>
      <c r="R9">
        <f t="shared" si="7"/>
        <v>320</v>
      </c>
    </row>
    <row r="10" spans="1:19" x14ac:dyDescent="0.25">
      <c r="A10">
        <v>8</v>
      </c>
      <c r="B10">
        <f t="shared" si="1"/>
        <v>995</v>
      </c>
      <c r="C10">
        <f t="shared" si="1"/>
        <v>175</v>
      </c>
      <c r="D10">
        <f t="shared" si="2"/>
        <v>1.6499999999999997</v>
      </c>
      <c r="E10">
        <v>1</v>
      </c>
      <c r="F10">
        <f t="shared" si="3"/>
        <v>897</v>
      </c>
      <c r="G10">
        <f t="shared" si="3"/>
        <v>978</v>
      </c>
      <c r="H10">
        <f t="shared" si="4"/>
        <v>937</v>
      </c>
      <c r="I10">
        <f t="shared" si="5"/>
        <v>188</v>
      </c>
      <c r="J10">
        <f t="shared" si="5"/>
        <v>168</v>
      </c>
      <c r="K10">
        <f t="shared" si="0"/>
        <v>178</v>
      </c>
      <c r="L10">
        <f t="shared" si="6"/>
        <v>1.6499999999999997</v>
      </c>
      <c r="M10">
        <f t="shared" si="6"/>
        <v>1.6499999999999997</v>
      </c>
      <c r="N10">
        <f t="shared" si="6"/>
        <v>1.5499999999999996</v>
      </c>
      <c r="O10">
        <v>1</v>
      </c>
      <c r="P10">
        <v>1</v>
      </c>
      <c r="Q10">
        <v>1</v>
      </c>
      <c r="R10">
        <f t="shared" si="7"/>
        <v>640</v>
      </c>
    </row>
    <row r="11" spans="1:19" ht="15.75" thickBot="1" x14ac:dyDescent="0.3">
      <c r="A11">
        <v>9</v>
      </c>
      <c r="B11">
        <f t="shared" si="1"/>
        <v>1243</v>
      </c>
      <c r="C11">
        <f t="shared" si="1"/>
        <v>218</v>
      </c>
      <c r="D11">
        <f t="shared" si="2"/>
        <v>1.5999999999999996</v>
      </c>
      <c r="E11">
        <v>1</v>
      </c>
      <c r="F11">
        <f t="shared" si="3"/>
        <v>1121</v>
      </c>
      <c r="G11">
        <f t="shared" si="3"/>
        <v>1222</v>
      </c>
      <c r="H11">
        <f t="shared" si="4"/>
        <v>1171</v>
      </c>
      <c r="I11">
        <f t="shared" si="5"/>
        <v>235</v>
      </c>
      <c r="J11">
        <f t="shared" si="5"/>
        <v>210</v>
      </c>
      <c r="K11">
        <f t="shared" si="0"/>
        <v>222</v>
      </c>
      <c r="L11">
        <f t="shared" si="6"/>
        <v>1.5999999999999996</v>
      </c>
      <c r="M11">
        <f t="shared" si="6"/>
        <v>1.5999999999999996</v>
      </c>
      <c r="N11">
        <f t="shared" si="6"/>
        <v>1.4999999999999996</v>
      </c>
      <c r="O11">
        <v>1</v>
      </c>
      <c r="P11">
        <v>1</v>
      </c>
      <c r="Q11">
        <v>1</v>
      </c>
      <c r="R11">
        <f t="shared" si="7"/>
        <v>1280</v>
      </c>
    </row>
    <row r="12" spans="1:19" ht="15.75" thickBot="1" x14ac:dyDescent="0.3">
      <c r="A12" s="1">
        <v>10</v>
      </c>
      <c r="B12">
        <f t="shared" si="1"/>
        <v>1553</v>
      </c>
      <c r="C12">
        <f t="shared" si="1"/>
        <v>272</v>
      </c>
      <c r="D12">
        <f t="shared" si="2"/>
        <v>1.5499999999999996</v>
      </c>
      <c r="E12">
        <v>1</v>
      </c>
      <c r="F12">
        <f t="shared" si="3"/>
        <v>1401</v>
      </c>
      <c r="G12">
        <f t="shared" si="3"/>
        <v>1527</v>
      </c>
      <c r="H12">
        <f t="shared" si="4"/>
        <v>1464</v>
      </c>
      <c r="I12">
        <f t="shared" si="5"/>
        <v>293</v>
      </c>
      <c r="J12">
        <f t="shared" si="5"/>
        <v>262</v>
      </c>
      <c r="K12">
        <f t="shared" si="0"/>
        <v>277</v>
      </c>
      <c r="L12">
        <f t="shared" si="6"/>
        <v>1.5499999999999996</v>
      </c>
      <c r="M12">
        <f t="shared" si="6"/>
        <v>1.5499999999999996</v>
      </c>
      <c r="N12">
        <f t="shared" si="6"/>
        <v>1.4499999999999995</v>
      </c>
      <c r="O12">
        <v>1</v>
      </c>
      <c r="P12">
        <v>1</v>
      </c>
      <c r="Q12">
        <v>1</v>
      </c>
      <c r="R12">
        <f t="shared" si="7"/>
        <v>2560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S12"/>
  <sheetViews>
    <sheetView workbookViewId="0">
      <selection activeCell="J32" sqref="J32"/>
    </sheetView>
  </sheetViews>
  <sheetFormatPr defaultRowHeight="15" x14ac:dyDescent="0.25"/>
  <sheetData>
    <row r="1" spans="1:19" x14ac:dyDescent="0.25">
      <c r="A1" t="s">
        <v>1</v>
      </c>
      <c r="B1" t="s">
        <v>28</v>
      </c>
      <c r="C1" t="s">
        <v>29</v>
      </c>
      <c r="D1" t="s">
        <v>30</v>
      </c>
      <c r="E1" t="s">
        <v>31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32</v>
      </c>
      <c r="P1" t="s">
        <v>34</v>
      </c>
      <c r="Q1" t="s">
        <v>33</v>
      </c>
      <c r="R1" t="s">
        <v>17</v>
      </c>
      <c r="S1" t="s">
        <v>18</v>
      </c>
    </row>
    <row r="2" spans="1:19" x14ac:dyDescent="0.25">
      <c r="A2">
        <v>0</v>
      </c>
      <c r="B2" t="s">
        <v>15</v>
      </c>
      <c r="C2" t="s">
        <v>14</v>
      </c>
      <c r="D2" t="s">
        <v>15</v>
      </c>
    </row>
    <row r="3" spans="1:19" x14ac:dyDescent="0.25">
      <c r="A3">
        <v>1</v>
      </c>
      <c r="B3">
        <v>1941</v>
      </c>
      <c r="C3">
        <v>340</v>
      </c>
      <c r="D3">
        <v>1.4999999999999996</v>
      </c>
      <c r="E3">
        <v>1</v>
      </c>
      <c r="F3">
        <v>1751</v>
      </c>
      <c r="G3">
        <v>1908</v>
      </c>
      <c r="H3">
        <v>1829</v>
      </c>
      <c r="I3">
        <v>366</v>
      </c>
      <c r="J3">
        <v>327</v>
      </c>
      <c r="K3">
        <v>346</v>
      </c>
      <c r="L3">
        <v>1.4999999999999996</v>
      </c>
      <c r="M3">
        <v>1.4999999999999996</v>
      </c>
      <c r="N3">
        <v>1.3999999999999995</v>
      </c>
      <c r="O3">
        <v>1</v>
      </c>
      <c r="P3">
        <v>1</v>
      </c>
      <c r="Q3">
        <v>1</v>
      </c>
      <c r="R3">
        <v>5120</v>
      </c>
    </row>
    <row r="4" spans="1:19" x14ac:dyDescent="0.25">
      <c r="A4">
        <v>2</v>
      </c>
      <c r="B4">
        <v>2426</v>
      </c>
      <c r="C4">
        <v>425</v>
      </c>
      <c r="D4">
        <v>1.4499999999999995</v>
      </c>
      <c r="E4">
        <v>1</v>
      </c>
      <c r="F4">
        <v>2188</v>
      </c>
      <c r="G4">
        <v>2385</v>
      </c>
      <c r="H4">
        <v>2286</v>
      </c>
      <c r="I4">
        <v>457</v>
      </c>
      <c r="J4">
        <v>408</v>
      </c>
      <c r="K4">
        <v>432</v>
      </c>
      <c r="L4">
        <v>1.4499999999999995</v>
      </c>
      <c r="M4">
        <v>1.4499999999999995</v>
      </c>
      <c r="N4">
        <v>1.3499999999999994</v>
      </c>
      <c r="O4">
        <v>1</v>
      </c>
      <c r="P4">
        <v>1</v>
      </c>
      <c r="Q4">
        <v>1</v>
      </c>
      <c r="R4">
        <v>10240</v>
      </c>
    </row>
    <row r="5" spans="1:19" x14ac:dyDescent="0.25">
      <c r="A5">
        <v>3</v>
      </c>
      <c r="B5">
        <v>3032</v>
      </c>
      <c r="C5">
        <v>531</v>
      </c>
      <c r="D5">
        <v>1.3999999999999995</v>
      </c>
      <c r="E5">
        <v>1</v>
      </c>
      <c r="F5">
        <v>2735</v>
      </c>
      <c r="G5">
        <v>2981</v>
      </c>
      <c r="H5">
        <v>2858</v>
      </c>
      <c r="I5">
        <v>571</v>
      </c>
      <c r="J5">
        <v>510</v>
      </c>
      <c r="K5">
        <v>540</v>
      </c>
      <c r="L5">
        <v>1.3999999999999995</v>
      </c>
      <c r="M5">
        <v>1.3999999999999995</v>
      </c>
      <c r="N5">
        <v>1.2999999999999994</v>
      </c>
      <c r="O5">
        <v>1</v>
      </c>
      <c r="P5">
        <v>1</v>
      </c>
      <c r="Q5">
        <v>1</v>
      </c>
      <c r="R5">
        <v>20480</v>
      </c>
    </row>
    <row r="6" spans="1:19" x14ac:dyDescent="0.25">
      <c r="A6">
        <v>4</v>
      </c>
      <c r="B6">
        <v>3790</v>
      </c>
      <c r="C6">
        <v>663</v>
      </c>
      <c r="D6">
        <v>1.3499999999999994</v>
      </c>
      <c r="E6">
        <v>1</v>
      </c>
      <c r="F6">
        <v>3418</v>
      </c>
      <c r="G6">
        <v>3726</v>
      </c>
      <c r="H6">
        <v>3572</v>
      </c>
      <c r="I6">
        <v>713</v>
      </c>
      <c r="J6">
        <v>637</v>
      </c>
      <c r="K6">
        <v>675</v>
      </c>
      <c r="L6">
        <v>1.3499999999999994</v>
      </c>
      <c r="M6">
        <v>1.3499999999999994</v>
      </c>
      <c r="N6">
        <v>1.2499999999999993</v>
      </c>
      <c r="O6">
        <v>1</v>
      </c>
      <c r="P6">
        <v>1</v>
      </c>
      <c r="Q6">
        <v>1</v>
      </c>
      <c r="R6">
        <v>40960</v>
      </c>
    </row>
    <row r="7" spans="1:19" x14ac:dyDescent="0.25">
      <c r="A7">
        <v>5</v>
      </c>
      <c r="B7">
        <v>4737</v>
      </c>
      <c r="C7">
        <v>828</v>
      </c>
      <c r="D7">
        <v>1.2999999999999994</v>
      </c>
      <c r="E7">
        <v>1</v>
      </c>
      <c r="F7">
        <v>4272</v>
      </c>
      <c r="G7">
        <v>4657</v>
      </c>
      <c r="H7">
        <v>4464</v>
      </c>
      <c r="I7">
        <v>891</v>
      </c>
      <c r="J7">
        <v>796</v>
      </c>
      <c r="K7">
        <v>843</v>
      </c>
      <c r="L7">
        <v>1.2999999999999994</v>
      </c>
      <c r="M7">
        <v>1.2999999999999994</v>
      </c>
      <c r="N7">
        <v>1.1999999999999993</v>
      </c>
      <c r="O7">
        <v>1</v>
      </c>
      <c r="P7">
        <v>1</v>
      </c>
      <c r="Q7">
        <v>1</v>
      </c>
      <c r="R7">
        <v>81920</v>
      </c>
    </row>
    <row r="8" spans="1:19" x14ac:dyDescent="0.25">
      <c r="A8">
        <v>6</v>
      </c>
      <c r="B8">
        <v>5921</v>
      </c>
      <c r="C8">
        <v>1035</v>
      </c>
      <c r="D8">
        <v>1.2499999999999993</v>
      </c>
      <c r="E8">
        <v>1</v>
      </c>
      <c r="F8">
        <v>5340</v>
      </c>
      <c r="G8">
        <v>5821</v>
      </c>
      <c r="H8">
        <v>5580</v>
      </c>
      <c r="I8">
        <v>1113</v>
      </c>
      <c r="J8">
        <v>995</v>
      </c>
      <c r="K8">
        <v>1054</v>
      </c>
      <c r="L8">
        <v>1.2499999999999993</v>
      </c>
      <c r="M8">
        <v>1.2499999999999993</v>
      </c>
      <c r="N8">
        <v>1.1499999999999992</v>
      </c>
      <c r="O8">
        <v>1</v>
      </c>
      <c r="P8">
        <v>1</v>
      </c>
      <c r="Q8">
        <v>1</v>
      </c>
      <c r="R8">
        <v>163840</v>
      </c>
    </row>
    <row r="9" spans="1:19" x14ac:dyDescent="0.25">
      <c r="A9">
        <v>7</v>
      </c>
      <c r="B9">
        <v>7401</v>
      </c>
      <c r="C9">
        <v>1293</v>
      </c>
      <c r="D9">
        <v>1.1999999999999993</v>
      </c>
      <c r="E9">
        <v>1</v>
      </c>
      <c r="F9">
        <v>6675</v>
      </c>
      <c r="G9">
        <v>7276</v>
      </c>
      <c r="H9">
        <v>6975</v>
      </c>
      <c r="I9">
        <v>1391</v>
      </c>
      <c r="J9">
        <v>1243</v>
      </c>
      <c r="K9">
        <v>1317</v>
      </c>
      <c r="L9">
        <v>1.1999999999999993</v>
      </c>
      <c r="M9">
        <v>1.1999999999999993</v>
      </c>
      <c r="N9">
        <v>1.0999999999999992</v>
      </c>
      <c r="O9">
        <v>1</v>
      </c>
      <c r="P9">
        <v>1</v>
      </c>
      <c r="Q9">
        <v>1</v>
      </c>
      <c r="R9">
        <v>327680</v>
      </c>
    </row>
    <row r="10" spans="1:19" x14ac:dyDescent="0.25">
      <c r="A10">
        <v>8</v>
      </c>
      <c r="B10">
        <v>9251</v>
      </c>
      <c r="C10">
        <v>1616</v>
      </c>
      <c r="D10">
        <v>1.1499999999999992</v>
      </c>
      <c r="E10">
        <v>1</v>
      </c>
      <c r="F10">
        <v>8343</v>
      </c>
      <c r="G10">
        <v>9095</v>
      </c>
      <c r="H10">
        <v>8719</v>
      </c>
      <c r="I10">
        <v>1738</v>
      </c>
      <c r="J10">
        <v>1553</v>
      </c>
      <c r="K10">
        <v>1645</v>
      </c>
      <c r="L10">
        <v>1.1499999999999992</v>
      </c>
      <c r="M10">
        <v>1.1499999999999992</v>
      </c>
      <c r="N10">
        <v>1.0499999999999992</v>
      </c>
      <c r="O10">
        <v>1</v>
      </c>
      <c r="P10">
        <v>1</v>
      </c>
      <c r="Q10">
        <v>1</v>
      </c>
      <c r="R10">
        <v>655360</v>
      </c>
    </row>
    <row r="11" spans="1:19" ht="15.75" thickBot="1" x14ac:dyDescent="0.3">
      <c r="A11">
        <v>9</v>
      </c>
      <c r="B11">
        <v>11563</v>
      </c>
      <c r="C11">
        <v>2020</v>
      </c>
      <c r="D11">
        <v>1.0999999999999992</v>
      </c>
      <c r="E11">
        <v>1</v>
      </c>
      <c r="F11">
        <v>10428</v>
      </c>
      <c r="G11">
        <v>11368</v>
      </c>
      <c r="H11">
        <v>10898</v>
      </c>
      <c r="I11">
        <v>2172</v>
      </c>
      <c r="J11">
        <v>1941</v>
      </c>
      <c r="K11">
        <v>2056</v>
      </c>
      <c r="L11">
        <v>1.0999999999999992</v>
      </c>
      <c r="M11">
        <v>1.0999999999999992</v>
      </c>
      <c r="N11">
        <v>0.99999999999999911</v>
      </c>
      <c r="O11">
        <v>1</v>
      </c>
      <c r="P11">
        <v>1</v>
      </c>
      <c r="Q11">
        <v>1</v>
      </c>
      <c r="R11">
        <v>1310720</v>
      </c>
    </row>
    <row r="12" spans="1:19" ht="15.75" thickBot="1" x14ac:dyDescent="0.3">
      <c r="A12" s="1">
        <v>10</v>
      </c>
      <c r="B12">
        <v>14453</v>
      </c>
      <c r="C12">
        <v>2525</v>
      </c>
      <c r="D12">
        <v>1.0499999999999992</v>
      </c>
      <c r="E12">
        <v>1</v>
      </c>
      <c r="F12">
        <v>13035</v>
      </c>
      <c r="G12">
        <v>14210</v>
      </c>
      <c r="H12">
        <v>13622</v>
      </c>
      <c r="I12">
        <v>2715</v>
      </c>
      <c r="J12">
        <v>2426</v>
      </c>
      <c r="K12">
        <v>2570</v>
      </c>
      <c r="L12">
        <v>1.0499999999999992</v>
      </c>
      <c r="M12">
        <v>1.0499999999999992</v>
      </c>
      <c r="N12">
        <v>0.94999999999999907</v>
      </c>
      <c r="O12">
        <v>1</v>
      </c>
      <c r="P12">
        <v>1</v>
      </c>
      <c r="Q12">
        <v>1</v>
      </c>
      <c r="R12">
        <v>2621440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12"/>
  <sheetViews>
    <sheetView workbookViewId="0">
      <selection activeCell="B22" sqref="A13:XFD22"/>
    </sheetView>
  </sheetViews>
  <sheetFormatPr defaultRowHeight="15" x14ac:dyDescent="0.25"/>
  <sheetData>
    <row r="1" spans="1:19" x14ac:dyDescent="0.25">
      <c r="A1" t="s">
        <v>1</v>
      </c>
      <c r="B1" t="s">
        <v>28</v>
      </c>
      <c r="C1" t="s">
        <v>29</v>
      </c>
      <c r="D1" t="s">
        <v>30</v>
      </c>
      <c r="E1" t="s">
        <v>31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32</v>
      </c>
      <c r="P1" t="s">
        <v>34</v>
      </c>
      <c r="Q1" t="s">
        <v>33</v>
      </c>
      <c r="R1" t="s">
        <v>17</v>
      </c>
      <c r="S1" t="s">
        <v>18</v>
      </c>
    </row>
    <row r="2" spans="1:19" x14ac:dyDescent="0.25">
      <c r="A2">
        <v>0</v>
      </c>
      <c r="B2" t="s">
        <v>15</v>
      </c>
      <c r="C2" t="s">
        <v>14</v>
      </c>
      <c r="D2" t="s">
        <v>15</v>
      </c>
    </row>
    <row r="3" spans="1:19" x14ac:dyDescent="0.25">
      <c r="A3">
        <v>1</v>
      </c>
      <c r="B3">
        <f>Data_Pet_Bunny!B3*0.9</f>
        <v>180</v>
      </c>
      <c r="C3">
        <f>Data_Pet_Bunny!C3*0.6</f>
        <v>24</v>
      </c>
      <c r="D3">
        <v>2</v>
      </c>
      <c r="E3">
        <v>1</v>
      </c>
      <c r="F3">
        <f>INT(B3*0.9)</f>
        <v>162</v>
      </c>
      <c r="G3">
        <f>INT(F3*1.1)</f>
        <v>178</v>
      </c>
      <c r="H3">
        <f>INT(AVERAGE(F3,G3))</f>
        <v>170</v>
      </c>
      <c r="I3">
        <f>INT(C3*1.1)</f>
        <v>26</v>
      </c>
      <c r="J3">
        <f>INT(I3*0.9)</f>
        <v>23</v>
      </c>
      <c r="K3">
        <f>INT(AVERAGE(I3,J3))</f>
        <v>24</v>
      </c>
      <c r="L3">
        <v>2</v>
      </c>
      <c r="M3">
        <v>2</v>
      </c>
      <c r="N3">
        <v>1.9</v>
      </c>
      <c r="O3">
        <v>7</v>
      </c>
      <c r="P3">
        <v>7</v>
      </c>
      <c r="Q3">
        <v>7</v>
      </c>
      <c r="R3">
        <v>5</v>
      </c>
    </row>
    <row r="4" spans="1:19" x14ac:dyDescent="0.25">
      <c r="A4">
        <v>2</v>
      </c>
      <c r="B4">
        <f>INT(B3*1.25)</f>
        <v>225</v>
      </c>
      <c r="C4">
        <f>INT(C3*1.25)</f>
        <v>30</v>
      </c>
      <c r="D4">
        <f>D3-0.05</f>
        <v>1.95</v>
      </c>
      <c r="E4">
        <v>1</v>
      </c>
      <c r="F4">
        <f>INT(F3*1.25)</f>
        <v>202</v>
      </c>
      <c r="G4">
        <f>INT(G3*1.25)</f>
        <v>222</v>
      </c>
      <c r="H4">
        <f>INT(AVERAGE(F4,G4))</f>
        <v>212</v>
      </c>
      <c r="I4">
        <f>INT(I3*1.25)</f>
        <v>32</v>
      </c>
      <c r="J4">
        <f>INT(J3*1.25)</f>
        <v>28</v>
      </c>
      <c r="K4">
        <f t="shared" ref="K4:K12" si="0">INT(AVERAGE(I4,J4))</f>
        <v>30</v>
      </c>
      <c r="L4">
        <f>L3-0.05</f>
        <v>1.95</v>
      </c>
      <c r="M4">
        <f>M3-0.05</f>
        <v>1.95</v>
      </c>
      <c r="N4">
        <f>N3-0.05</f>
        <v>1.8499999999999999</v>
      </c>
      <c r="O4">
        <v>1</v>
      </c>
      <c r="P4">
        <v>1</v>
      </c>
      <c r="Q4">
        <v>1</v>
      </c>
      <c r="R4">
        <f>R3*2</f>
        <v>10</v>
      </c>
    </row>
    <row r="5" spans="1:19" x14ac:dyDescent="0.25">
      <c r="A5">
        <v>3</v>
      </c>
      <c r="B5">
        <f t="shared" ref="B5:C12" si="1">INT(B4*1.25)</f>
        <v>281</v>
      </c>
      <c r="C5">
        <f t="shared" si="1"/>
        <v>37</v>
      </c>
      <c r="D5">
        <f t="shared" ref="D5:D12" si="2">D4-0.05</f>
        <v>1.9</v>
      </c>
      <c r="E5">
        <v>1</v>
      </c>
      <c r="F5">
        <f t="shared" ref="F5:G12" si="3">INT(F4*1.25)</f>
        <v>252</v>
      </c>
      <c r="G5">
        <f t="shared" si="3"/>
        <v>277</v>
      </c>
      <c r="H5">
        <f t="shared" ref="H5:H12" si="4">INT(AVERAGE(F5,G5))</f>
        <v>264</v>
      </c>
      <c r="I5">
        <f t="shared" ref="I5:J12" si="5">INT(I4*1.25)</f>
        <v>40</v>
      </c>
      <c r="J5">
        <f t="shared" si="5"/>
        <v>35</v>
      </c>
      <c r="K5">
        <f t="shared" si="0"/>
        <v>37</v>
      </c>
      <c r="L5">
        <f t="shared" ref="L5:N12" si="6">L4-0.05</f>
        <v>1.9</v>
      </c>
      <c r="M5">
        <f t="shared" si="6"/>
        <v>1.9</v>
      </c>
      <c r="N5">
        <f t="shared" si="6"/>
        <v>1.7999999999999998</v>
      </c>
      <c r="O5">
        <v>1</v>
      </c>
      <c r="P5">
        <v>1</v>
      </c>
      <c r="Q5">
        <v>1</v>
      </c>
      <c r="R5">
        <f t="shared" ref="R5:R12" si="7">R4*2</f>
        <v>20</v>
      </c>
    </row>
    <row r="6" spans="1:19" x14ac:dyDescent="0.25">
      <c r="A6">
        <v>4</v>
      </c>
      <c r="B6">
        <f t="shared" si="1"/>
        <v>351</v>
      </c>
      <c r="C6">
        <f t="shared" si="1"/>
        <v>46</v>
      </c>
      <c r="D6">
        <f t="shared" si="2"/>
        <v>1.8499999999999999</v>
      </c>
      <c r="E6">
        <v>1</v>
      </c>
      <c r="F6">
        <f t="shared" si="3"/>
        <v>315</v>
      </c>
      <c r="G6">
        <f t="shared" si="3"/>
        <v>346</v>
      </c>
      <c r="H6">
        <f t="shared" si="4"/>
        <v>330</v>
      </c>
      <c r="I6">
        <f t="shared" si="5"/>
        <v>50</v>
      </c>
      <c r="J6">
        <f t="shared" si="5"/>
        <v>43</v>
      </c>
      <c r="K6">
        <f t="shared" si="0"/>
        <v>46</v>
      </c>
      <c r="L6">
        <f t="shared" si="6"/>
        <v>1.8499999999999999</v>
      </c>
      <c r="M6">
        <f t="shared" si="6"/>
        <v>1.8499999999999999</v>
      </c>
      <c r="N6">
        <f t="shared" si="6"/>
        <v>1.7499999999999998</v>
      </c>
      <c r="O6">
        <v>1</v>
      </c>
      <c r="P6">
        <v>1</v>
      </c>
      <c r="Q6">
        <v>1</v>
      </c>
      <c r="R6">
        <f t="shared" si="7"/>
        <v>40</v>
      </c>
    </row>
    <row r="7" spans="1:19" x14ac:dyDescent="0.25">
      <c r="A7">
        <v>5</v>
      </c>
      <c r="B7">
        <f t="shared" si="1"/>
        <v>438</v>
      </c>
      <c r="C7">
        <f t="shared" si="1"/>
        <v>57</v>
      </c>
      <c r="D7">
        <f t="shared" si="2"/>
        <v>1.7999999999999998</v>
      </c>
      <c r="E7">
        <v>1</v>
      </c>
      <c r="F7">
        <f t="shared" si="3"/>
        <v>393</v>
      </c>
      <c r="G7">
        <f t="shared" si="3"/>
        <v>432</v>
      </c>
      <c r="H7">
        <f t="shared" si="4"/>
        <v>412</v>
      </c>
      <c r="I7">
        <f t="shared" si="5"/>
        <v>62</v>
      </c>
      <c r="J7">
        <f t="shared" si="5"/>
        <v>53</v>
      </c>
      <c r="K7">
        <f t="shared" si="0"/>
        <v>57</v>
      </c>
      <c r="L7">
        <f t="shared" si="6"/>
        <v>1.7999999999999998</v>
      </c>
      <c r="M7">
        <f t="shared" si="6"/>
        <v>1.7999999999999998</v>
      </c>
      <c r="N7">
        <f t="shared" si="6"/>
        <v>1.6999999999999997</v>
      </c>
      <c r="O7">
        <v>1</v>
      </c>
      <c r="P7">
        <v>1</v>
      </c>
      <c r="Q7">
        <v>1</v>
      </c>
      <c r="R7">
        <f t="shared" si="7"/>
        <v>80</v>
      </c>
    </row>
    <row r="8" spans="1:19" x14ac:dyDescent="0.25">
      <c r="A8">
        <v>6</v>
      </c>
      <c r="B8">
        <f t="shared" si="1"/>
        <v>547</v>
      </c>
      <c r="C8">
        <f t="shared" si="1"/>
        <v>71</v>
      </c>
      <c r="D8">
        <f t="shared" si="2"/>
        <v>1.7499999999999998</v>
      </c>
      <c r="E8">
        <v>1</v>
      </c>
      <c r="F8">
        <f t="shared" si="3"/>
        <v>491</v>
      </c>
      <c r="G8">
        <f t="shared" si="3"/>
        <v>540</v>
      </c>
      <c r="H8">
        <f t="shared" si="4"/>
        <v>515</v>
      </c>
      <c r="I8">
        <f t="shared" si="5"/>
        <v>77</v>
      </c>
      <c r="J8">
        <f t="shared" si="5"/>
        <v>66</v>
      </c>
      <c r="K8">
        <f t="shared" si="0"/>
        <v>71</v>
      </c>
      <c r="L8">
        <f t="shared" si="6"/>
        <v>1.7499999999999998</v>
      </c>
      <c r="M8">
        <f t="shared" si="6"/>
        <v>1.7499999999999998</v>
      </c>
      <c r="N8">
        <f t="shared" si="6"/>
        <v>1.6499999999999997</v>
      </c>
      <c r="O8">
        <v>1</v>
      </c>
      <c r="P8">
        <v>1</v>
      </c>
      <c r="Q8">
        <v>1</v>
      </c>
      <c r="R8">
        <f t="shared" si="7"/>
        <v>160</v>
      </c>
    </row>
    <row r="9" spans="1:19" x14ac:dyDescent="0.25">
      <c r="A9">
        <v>7</v>
      </c>
      <c r="B9">
        <f t="shared" si="1"/>
        <v>683</v>
      </c>
      <c r="C9">
        <f t="shared" si="1"/>
        <v>88</v>
      </c>
      <c r="D9">
        <f t="shared" si="2"/>
        <v>1.6999999999999997</v>
      </c>
      <c r="E9">
        <v>1</v>
      </c>
      <c r="F9">
        <f t="shared" si="3"/>
        <v>613</v>
      </c>
      <c r="G9">
        <f t="shared" si="3"/>
        <v>675</v>
      </c>
      <c r="H9">
        <f t="shared" si="4"/>
        <v>644</v>
      </c>
      <c r="I9">
        <f t="shared" si="5"/>
        <v>96</v>
      </c>
      <c r="J9">
        <f t="shared" si="5"/>
        <v>82</v>
      </c>
      <c r="K9">
        <f t="shared" si="0"/>
        <v>89</v>
      </c>
      <c r="L9">
        <f t="shared" si="6"/>
        <v>1.6999999999999997</v>
      </c>
      <c r="M9">
        <f t="shared" si="6"/>
        <v>1.6999999999999997</v>
      </c>
      <c r="N9">
        <f t="shared" si="6"/>
        <v>1.5999999999999996</v>
      </c>
      <c r="O9">
        <v>1</v>
      </c>
      <c r="P9">
        <v>1</v>
      </c>
      <c r="Q9">
        <v>1</v>
      </c>
      <c r="R9">
        <f t="shared" si="7"/>
        <v>320</v>
      </c>
    </row>
    <row r="10" spans="1:19" x14ac:dyDescent="0.25">
      <c r="A10">
        <v>8</v>
      </c>
      <c r="B10">
        <f t="shared" si="1"/>
        <v>853</v>
      </c>
      <c r="C10">
        <f t="shared" si="1"/>
        <v>110</v>
      </c>
      <c r="D10">
        <f t="shared" si="2"/>
        <v>1.6499999999999997</v>
      </c>
      <c r="E10">
        <v>1</v>
      </c>
      <c r="F10">
        <f t="shared" si="3"/>
        <v>766</v>
      </c>
      <c r="G10">
        <f t="shared" si="3"/>
        <v>843</v>
      </c>
      <c r="H10">
        <f t="shared" si="4"/>
        <v>804</v>
      </c>
      <c r="I10">
        <f t="shared" si="5"/>
        <v>120</v>
      </c>
      <c r="J10">
        <f t="shared" si="5"/>
        <v>102</v>
      </c>
      <c r="K10">
        <f t="shared" si="0"/>
        <v>111</v>
      </c>
      <c r="L10">
        <f t="shared" si="6"/>
        <v>1.6499999999999997</v>
      </c>
      <c r="M10">
        <f t="shared" si="6"/>
        <v>1.6499999999999997</v>
      </c>
      <c r="N10">
        <f t="shared" si="6"/>
        <v>1.5499999999999996</v>
      </c>
      <c r="O10">
        <v>1</v>
      </c>
      <c r="P10">
        <v>1</v>
      </c>
      <c r="Q10">
        <v>1</v>
      </c>
      <c r="R10">
        <f t="shared" si="7"/>
        <v>640</v>
      </c>
    </row>
    <row r="11" spans="1:19" ht="15.75" thickBot="1" x14ac:dyDescent="0.3">
      <c r="A11">
        <v>9</v>
      </c>
      <c r="B11">
        <f t="shared" si="1"/>
        <v>1066</v>
      </c>
      <c r="C11">
        <f t="shared" si="1"/>
        <v>137</v>
      </c>
      <c r="D11">
        <f t="shared" si="2"/>
        <v>1.5999999999999996</v>
      </c>
      <c r="E11">
        <v>1</v>
      </c>
      <c r="F11">
        <f t="shared" si="3"/>
        <v>957</v>
      </c>
      <c r="G11">
        <f t="shared" si="3"/>
        <v>1053</v>
      </c>
      <c r="H11">
        <f t="shared" si="4"/>
        <v>1005</v>
      </c>
      <c r="I11">
        <f t="shared" si="5"/>
        <v>150</v>
      </c>
      <c r="J11">
        <f t="shared" si="5"/>
        <v>127</v>
      </c>
      <c r="K11">
        <f t="shared" si="0"/>
        <v>138</v>
      </c>
      <c r="L11">
        <f t="shared" si="6"/>
        <v>1.5999999999999996</v>
      </c>
      <c r="M11">
        <f t="shared" si="6"/>
        <v>1.5999999999999996</v>
      </c>
      <c r="N11">
        <f t="shared" si="6"/>
        <v>1.4999999999999996</v>
      </c>
      <c r="O11">
        <v>1</v>
      </c>
      <c r="P11">
        <v>1</v>
      </c>
      <c r="Q11">
        <v>1</v>
      </c>
      <c r="R11">
        <f t="shared" si="7"/>
        <v>1280</v>
      </c>
    </row>
    <row r="12" spans="1:19" ht="15.75" thickBot="1" x14ac:dyDescent="0.3">
      <c r="A12" s="1">
        <v>10</v>
      </c>
      <c r="B12">
        <f t="shared" si="1"/>
        <v>1332</v>
      </c>
      <c r="C12">
        <f t="shared" si="1"/>
        <v>171</v>
      </c>
      <c r="D12">
        <f t="shared" si="2"/>
        <v>1.5499999999999996</v>
      </c>
      <c r="E12">
        <v>1</v>
      </c>
      <c r="F12">
        <f t="shared" si="3"/>
        <v>1196</v>
      </c>
      <c r="G12">
        <f t="shared" si="3"/>
        <v>1316</v>
      </c>
      <c r="H12">
        <f t="shared" si="4"/>
        <v>1256</v>
      </c>
      <c r="I12">
        <f t="shared" si="5"/>
        <v>187</v>
      </c>
      <c r="J12">
        <f t="shared" si="5"/>
        <v>158</v>
      </c>
      <c r="K12">
        <f t="shared" si="0"/>
        <v>172</v>
      </c>
      <c r="L12">
        <f t="shared" si="6"/>
        <v>1.5499999999999996</v>
      </c>
      <c r="M12">
        <f t="shared" si="6"/>
        <v>1.5499999999999996</v>
      </c>
      <c r="N12">
        <f t="shared" si="6"/>
        <v>1.4499999999999995</v>
      </c>
      <c r="O12">
        <v>1</v>
      </c>
      <c r="P12">
        <v>1</v>
      </c>
      <c r="Q12">
        <v>1</v>
      </c>
      <c r="R12">
        <f t="shared" si="7"/>
        <v>2560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12"/>
  <sheetViews>
    <sheetView workbookViewId="0">
      <selection activeCell="G33" sqref="G33"/>
    </sheetView>
  </sheetViews>
  <sheetFormatPr defaultRowHeight="15" x14ac:dyDescent="0.25"/>
  <cols>
    <col min="1" max="1" width="16.7109375" customWidth="1"/>
    <col min="2" max="2" width="15.42578125" customWidth="1"/>
    <col min="3" max="3" width="16.5703125" customWidth="1"/>
    <col min="4" max="5" width="17.42578125" customWidth="1"/>
    <col min="6" max="6" width="28.42578125" customWidth="1"/>
    <col min="7" max="7" width="20.85546875" customWidth="1"/>
    <col min="8" max="9" width="27.28515625" customWidth="1"/>
    <col min="10" max="10" width="15.28515625" customWidth="1"/>
    <col min="11" max="11" width="12.7109375" customWidth="1"/>
    <col min="12" max="12" width="15.140625" customWidth="1"/>
    <col min="13" max="13" width="16.42578125" customWidth="1"/>
    <col min="14" max="14" width="22.42578125" customWidth="1"/>
  </cols>
  <sheetData>
    <row r="1" spans="1:18" x14ac:dyDescent="0.25">
      <c r="A1" t="s">
        <v>1</v>
      </c>
      <c r="B1" t="s">
        <v>0</v>
      </c>
      <c r="C1" t="s">
        <v>13</v>
      </c>
      <c r="D1" t="s">
        <v>3</v>
      </c>
      <c r="E1" t="s">
        <v>4</v>
      </c>
      <c r="F1" t="s">
        <v>8</v>
      </c>
      <c r="G1" t="s">
        <v>2</v>
      </c>
      <c r="H1" t="s">
        <v>9</v>
      </c>
      <c r="I1" t="s">
        <v>12</v>
      </c>
      <c r="J1" t="s">
        <v>10</v>
      </c>
      <c r="K1" t="s">
        <v>11</v>
      </c>
      <c r="L1" t="s">
        <v>5</v>
      </c>
      <c r="M1" t="s">
        <v>6</v>
      </c>
      <c r="N1" t="s">
        <v>7</v>
      </c>
    </row>
    <row r="2" spans="1:18" x14ac:dyDescent="0.25">
      <c r="A2">
        <v>0</v>
      </c>
      <c r="B2" t="s">
        <v>16</v>
      </c>
      <c r="C2" t="s">
        <v>14</v>
      </c>
      <c r="D2" t="s">
        <v>14</v>
      </c>
      <c r="E2" t="s">
        <v>15</v>
      </c>
      <c r="F2" t="s">
        <v>14</v>
      </c>
      <c r="G2" t="s">
        <v>15</v>
      </c>
      <c r="H2" t="s">
        <v>15</v>
      </c>
      <c r="I2" t="s">
        <v>15</v>
      </c>
      <c r="J2" t="s">
        <v>15</v>
      </c>
      <c r="L2" t="s">
        <v>15</v>
      </c>
      <c r="M2" t="s">
        <v>15</v>
      </c>
      <c r="N2" t="s">
        <v>15</v>
      </c>
      <c r="O2" t="s">
        <v>15</v>
      </c>
    </row>
    <row r="3" spans="1:18" x14ac:dyDescent="0.25">
      <c r="A3">
        <v>1</v>
      </c>
      <c r="B3">
        <v>1665</v>
      </c>
      <c r="C3">
        <v>213</v>
      </c>
      <c r="D3">
        <v>1.4999999999999996</v>
      </c>
      <c r="E3">
        <v>1</v>
      </c>
      <c r="F3">
        <v>1495</v>
      </c>
      <c r="G3">
        <v>1645</v>
      </c>
      <c r="H3">
        <v>1570</v>
      </c>
      <c r="I3">
        <v>233</v>
      </c>
      <c r="J3">
        <v>197</v>
      </c>
      <c r="K3">
        <v>215</v>
      </c>
      <c r="L3">
        <v>1.4999999999999996</v>
      </c>
      <c r="M3">
        <v>1.4999999999999996</v>
      </c>
      <c r="N3">
        <v>1.3999999999999995</v>
      </c>
      <c r="O3">
        <v>1</v>
      </c>
      <c r="P3">
        <v>1</v>
      </c>
      <c r="Q3">
        <v>1</v>
      </c>
      <c r="R3">
        <v>5120</v>
      </c>
    </row>
    <row r="4" spans="1:18" x14ac:dyDescent="0.25">
      <c r="A4">
        <v>2</v>
      </c>
      <c r="B4">
        <v>2081</v>
      </c>
      <c r="C4">
        <v>266</v>
      </c>
      <c r="D4">
        <v>1.4499999999999995</v>
      </c>
      <c r="E4">
        <v>1</v>
      </c>
      <c r="F4">
        <v>1868</v>
      </c>
      <c r="G4">
        <v>2056</v>
      </c>
      <c r="H4">
        <v>1962</v>
      </c>
      <c r="I4">
        <v>291</v>
      </c>
      <c r="J4">
        <v>246</v>
      </c>
      <c r="K4">
        <v>268</v>
      </c>
      <c r="L4">
        <v>1.4499999999999995</v>
      </c>
      <c r="M4">
        <v>1.4499999999999995</v>
      </c>
      <c r="N4">
        <v>1.3499999999999994</v>
      </c>
      <c r="O4">
        <v>1</v>
      </c>
      <c r="P4">
        <v>1</v>
      </c>
      <c r="Q4">
        <v>1</v>
      </c>
      <c r="R4">
        <v>10240</v>
      </c>
    </row>
    <row r="5" spans="1:18" x14ac:dyDescent="0.25">
      <c r="A5">
        <v>3</v>
      </c>
      <c r="B5">
        <v>2601</v>
      </c>
      <c r="C5">
        <v>332</v>
      </c>
      <c r="D5">
        <v>1.3999999999999995</v>
      </c>
      <c r="E5">
        <v>1</v>
      </c>
      <c r="F5">
        <v>2335</v>
      </c>
      <c r="G5">
        <v>2570</v>
      </c>
      <c r="H5">
        <v>2452</v>
      </c>
      <c r="I5">
        <v>363</v>
      </c>
      <c r="J5">
        <v>307</v>
      </c>
      <c r="K5">
        <v>335</v>
      </c>
      <c r="L5">
        <v>1.3999999999999995</v>
      </c>
      <c r="M5">
        <v>1.3999999999999995</v>
      </c>
      <c r="N5">
        <v>1.2999999999999994</v>
      </c>
      <c r="O5">
        <v>1</v>
      </c>
      <c r="P5">
        <v>1</v>
      </c>
      <c r="Q5">
        <v>1</v>
      </c>
      <c r="R5">
        <v>20480</v>
      </c>
    </row>
    <row r="6" spans="1:18" x14ac:dyDescent="0.25">
      <c r="A6">
        <v>4</v>
      </c>
      <c r="B6">
        <v>3251</v>
      </c>
      <c r="C6">
        <v>415</v>
      </c>
      <c r="D6">
        <v>1.3499999999999994</v>
      </c>
      <c r="E6">
        <v>1</v>
      </c>
      <c r="F6">
        <v>2918</v>
      </c>
      <c r="G6">
        <v>3212</v>
      </c>
      <c r="H6">
        <v>3065</v>
      </c>
      <c r="I6">
        <v>453</v>
      </c>
      <c r="J6">
        <v>383</v>
      </c>
      <c r="K6">
        <v>418</v>
      </c>
      <c r="L6">
        <v>1.3499999999999994</v>
      </c>
      <c r="M6">
        <v>1.3499999999999994</v>
      </c>
      <c r="N6">
        <v>1.2499999999999993</v>
      </c>
      <c r="O6">
        <v>1</v>
      </c>
      <c r="P6">
        <v>1</v>
      </c>
      <c r="Q6">
        <v>1</v>
      </c>
      <c r="R6">
        <v>40960</v>
      </c>
    </row>
    <row r="7" spans="1:18" x14ac:dyDescent="0.25">
      <c r="A7">
        <v>5</v>
      </c>
      <c r="B7">
        <v>4063</v>
      </c>
      <c r="C7">
        <v>518</v>
      </c>
      <c r="D7">
        <v>1.2999999999999994</v>
      </c>
      <c r="E7">
        <v>1</v>
      </c>
      <c r="F7">
        <v>3647</v>
      </c>
      <c r="G7">
        <v>4015</v>
      </c>
      <c r="H7">
        <v>3831</v>
      </c>
      <c r="I7">
        <v>566</v>
      </c>
      <c r="J7">
        <v>478</v>
      </c>
      <c r="K7">
        <v>522</v>
      </c>
      <c r="L7">
        <v>1.2999999999999994</v>
      </c>
      <c r="M7">
        <v>1.2999999999999994</v>
      </c>
      <c r="N7">
        <v>1.1999999999999993</v>
      </c>
      <c r="O7">
        <v>1</v>
      </c>
      <c r="P7">
        <v>1</v>
      </c>
      <c r="Q7">
        <v>1</v>
      </c>
      <c r="R7">
        <v>81920</v>
      </c>
    </row>
    <row r="8" spans="1:18" x14ac:dyDescent="0.25">
      <c r="A8">
        <v>6</v>
      </c>
      <c r="B8">
        <v>5078</v>
      </c>
      <c r="C8">
        <v>647</v>
      </c>
      <c r="D8">
        <v>1.2499999999999993</v>
      </c>
      <c r="E8">
        <v>1</v>
      </c>
      <c r="F8">
        <v>4558</v>
      </c>
      <c r="G8">
        <v>5018</v>
      </c>
      <c r="H8">
        <v>4788</v>
      </c>
      <c r="I8">
        <v>707</v>
      </c>
      <c r="J8">
        <v>597</v>
      </c>
      <c r="K8">
        <v>652</v>
      </c>
      <c r="L8">
        <v>1.2499999999999993</v>
      </c>
      <c r="M8">
        <v>1.2499999999999993</v>
      </c>
      <c r="N8">
        <v>1.1499999999999992</v>
      </c>
      <c r="O8">
        <v>1</v>
      </c>
      <c r="P8">
        <v>1</v>
      </c>
      <c r="Q8">
        <v>1</v>
      </c>
      <c r="R8">
        <v>163840</v>
      </c>
    </row>
    <row r="9" spans="1:18" x14ac:dyDescent="0.25">
      <c r="A9">
        <v>7</v>
      </c>
      <c r="B9">
        <v>6347</v>
      </c>
      <c r="C9">
        <v>808</v>
      </c>
      <c r="D9">
        <v>1.1999999999999993</v>
      </c>
      <c r="E9">
        <v>1</v>
      </c>
      <c r="F9">
        <v>5697</v>
      </c>
      <c r="G9">
        <v>6272</v>
      </c>
      <c r="H9">
        <v>5984</v>
      </c>
      <c r="I9">
        <v>883</v>
      </c>
      <c r="J9">
        <v>746</v>
      </c>
      <c r="K9">
        <v>814</v>
      </c>
      <c r="L9">
        <v>1.1999999999999993</v>
      </c>
      <c r="M9">
        <v>1.1999999999999993</v>
      </c>
      <c r="N9">
        <v>1.0999999999999992</v>
      </c>
      <c r="O9">
        <v>1</v>
      </c>
      <c r="P9">
        <v>1</v>
      </c>
      <c r="Q9">
        <v>1</v>
      </c>
      <c r="R9">
        <v>327680</v>
      </c>
    </row>
    <row r="10" spans="1:18" x14ac:dyDescent="0.25">
      <c r="A10">
        <v>8</v>
      </c>
      <c r="B10">
        <v>7933</v>
      </c>
      <c r="C10">
        <v>1010</v>
      </c>
      <c r="D10">
        <v>1.1499999999999992</v>
      </c>
      <c r="E10">
        <v>1</v>
      </c>
      <c r="F10">
        <v>7121</v>
      </c>
      <c r="G10">
        <v>7840</v>
      </c>
      <c r="H10">
        <v>7480</v>
      </c>
      <c r="I10">
        <v>1103</v>
      </c>
      <c r="J10">
        <v>932</v>
      </c>
      <c r="K10">
        <v>1017</v>
      </c>
      <c r="L10">
        <v>1.1499999999999992</v>
      </c>
      <c r="M10">
        <v>1.1499999999999992</v>
      </c>
      <c r="N10">
        <v>1.0499999999999992</v>
      </c>
      <c r="O10">
        <v>1</v>
      </c>
      <c r="P10">
        <v>1</v>
      </c>
      <c r="Q10">
        <v>1</v>
      </c>
      <c r="R10">
        <v>655360</v>
      </c>
    </row>
    <row r="11" spans="1:18" x14ac:dyDescent="0.25">
      <c r="A11">
        <v>9</v>
      </c>
      <c r="B11">
        <v>9916</v>
      </c>
      <c r="C11">
        <v>1262</v>
      </c>
      <c r="D11">
        <v>1.0999999999999992</v>
      </c>
      <c r="E11">
        <v>1</v>
      </c>
      <c r="F11">
        <v>8901</v>
      </c>
      <c r="G11">
        <v>9800</v>
      </c>
      <c r="H11">
        <v>9350</v>
      </c>
      <c r="I11">
        <v>1378</v>
      </c>
      <c r="J11">
        <v>1165</v>
      </c>
      <c r="K11">
        <v>1271</v>
      </c>
      <c r="L11">
        <v>1.0999999999999992</v>
      </c>
      <c r="M11">
        <v>1.0999999999999992</v>
      </c>
      <c r="N11">
        <v>0.99999999999999911</v>
      </c>
      <c r="O11">
        <v>1</v>
      </c>
      <c r="P11">
        <v>1</v>
      </c>
      <c r="Q11">
        <v>1</v>
      </c>
      <c r="R11">
        <v>1310720</v>
      </c>
    </row>
    <row r="12" spans="1:18" x14ac:dyDescent="0.25">
      <c r="A12">
        <v>10</v>
      </c>
      <c r="B12">
        <v>12395</v>
      </c>
      <c r="C12">
        <v>1577</v>
      </c>
      <c r="D12">
        <v>1.0499999999999992</v>
      </c>
      <c r="E12">
        <v>1</v>
      </c>
      <c r="F12">
        <v>11126</v>
      </c>
      <c r="G12">
        <v>12250</v>
      </c>
      <c r="H12">
        <v>11688</v>
      </c>
      <c r="I12">
        <v>1722</v>
      </c>
      <c r="J12">
        <v>1456</v>
      </c>
      <c r="K12">
        <v>1589</v>
      </c>
      <c r="L12">
        <v>1.0499999999999992</v>
      </c>
      <c r="M12">
        <v>1.0499999999999992</v>
      </c>
      <c r="N12">
        <v>0.94999999999999907</v>
      </c>
      <c r="O12">
        <v>1</v>
      </c>
      <c r="P12">
        <v>1</v>
      </c>
      <c r="Q12">
        <v>1</v>
      </c>
      <c r="R12">
        <v>2621440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12"/>
  <sheetViews>
    <sheetView workbookViewId="0">
      <selection activeCell="A22" sqref="A13:XFD22"/>
    </sheetView>
  </sheetViews>
  <sheetFormatPr defaultRowHeight="15" x14ac:dyDescent="0.25"/>
  <sheetData>
    <row r="1" spans="1:19" x14ac:dyDescent="0.25">
      <c r="A1" t="s">
        <v>1</v>
      </c>
      <c r="B1" t="s">
        <v>28</v>
      </c>
      <c r="C1" t="s">
        <v>29</v>
      </c>
      <c r="D1" t="s">
        <v>30</v>
      </c>
      <c r="E1" t="s">
        <v>31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32</v>
      </c>
      <c r="P1" t="s">
        <v>34</v>
      </c>
      <c r="Q1" t="s">
        <v>33</v>
      </c>
      <c r="R1" t="s">
        <v>17</v>
      </c>
      <c r="S1" t="s">
        <v>18</v>
      </c>
    </row>
    <row r="2" spans="1:19" x14ac:dyDescent="0.25">
      <c r="A2">
        <v>0</v>
      </c>
      <c r="B2" t="s">
        <v>15</v>
      </c>
      <c r="C2" t="s">
        <v>14</v>
      </c>
      <c r="D2" t="s">
        <v>15</v>
      </c>
    </row>
    <row r="3" spans="1:19" x14ac:dyDescent="0.25">
      <c r="A3">
        <v>1</v>
      </c>
      <c r="B3">
        <f>Data_Pet_CatMeow!B3*0.8</f>
        <v>144</v>
      </c>
      <c r="C3">
        <f>INT(Data_Pet_CatMeow!C3*1.2)</f>
        <v>28</v>
      </c>
      <c r="D3">
        <v>2</v>
      </c>
      <c r="E3">
        <v>1</v>
      </c>
      <c r="F3">
        <f>INT(B3*0.9)</f>
        <v>129</v>
      </c>
      <c r="G3">
        <f>INT(F3*1.1)</f>
        <v>141</v>
      </c>
      <c r="H3">
        <f>INT(AVERAGE(F3,G3))</f>
        <v>135</v>
      </c>
      <c r="I3">
        <f>INT(C3*1.1)</f>
        <v>30</v>
      </c>
      <c r="J3">
        <f>INT(I3*0.9)</f>
        <v>27</v>
      </c>
      <c r="K3">
        <f>INT(AVERAGE(I3,J3))</f>
        <v>28</v>
      </c>
      <c r="L3">
        <v>2</v>
      </c>
      <c r="M3">
        <v>2</v>
      </c>
      <c r="N3">
        <v>1.9</v>
      </c>
      <c r="O3">
        <v>7</v>
      </c>
      <c r="P3">
        <v>7</v>
      </c>
      <c r="Q3">
        <v>7</v>
      </c>
      <c r="R3">
        <v>5</v>
      </c>
    </row>
    <row r="4" spans="1:19" x14ac:dyDescent="0.25">
      <c r="A4">
        <v>2</v>
      </c>
      <c r="B4">
        <f>INT(B3*1.25)</f>
        <v>180</v>
      </c>
      <c r="C4">
        <f>INT(C3*1.25)</f>
        <v>35</v>
      </c>
      <c r="D4">
        <f>D3-0.05</f>
        <v>1.95</v>
      </c>
      <c r="E4">
        <v>1</v>
      </c>
      <c r="F4">
        <f>INT(F3*1.25)</f>
        <v>161</v>
      </c>
      <c r="G4">
        <f>INT(G3*1.25)</f>
        <v>176</v>
      </c>
      <c r="H4">
        <f>INT(AVERAGE(F4,G4))</f>
        <v>168</v>
      </c>
      <c r="I4">
        <f>INT(I3*1.25)</f>
        <v>37</v>
      </c>
      <c r="J4">
        <f>INT(J3*1.25)</f>
        <v>33</v>
      </c>
      <c r="K4">
        <f t="shared" ref="K4:K12" si="0">INT(AVERAGE(I4,J4))</f>
        <v>35</v>
      </c>
      <c r="L4">
        <f>L3-0.05</f>
        <v>1.95</v>
      </c>
      <c r="M4">
        <f>M3-0.05</f>
        <v>1.95</v>
      </c>
      <c r="N4">
        <f>N3-0.05</f>
        <v>1.8499999999999999</v>
      </c>
      <c r="O4">
        <v>1</v>
      </c>
      <c r="P4">
        <v>1</v>
      </c>
      <c r="Q4">
        <v>1</v>
      </c>
      <c r="R4">
        <f>R3*2</f>
        <v>10</v>
      </c>
    </row>
    <row r="5" spans="1:19" x14ac:dyDescent="0.25">
      <c r="A5">
        <v>3</v>
      </c>
      <c r="B5">
        <f t="shared" ref="B5:C12" si="1">INT(B4*1.25)</f>
        <v>225</v>
      </c>
      <c r="C5">
        <f t="shared" si="1"/>
        <v>43</v>
      </c>
      <c r="D5">
        <f t="shared" ref="D5:D12" si="2">D4-0.05</f>
        <v>1.9</v>
      </c>
      <c r="E5">
        <v>1</v>
      </c>
      <c r="F5">
        <f t="shared" ref="F5:G12" si="3">INT(F4*1.25)</f>
        <v>201</v>
      </c>
      <c r="G5">
        <f t="shared" si="3"/>
        <v>220</v>
      </c>
      <c r="H5">
        <f t="shared" ref="H5:H12" si="4">INT(AVERAGE(F5,G5))</f>
        <v>210</v>
      </c>
      <c r="I5">
        <f t="shared" ref="I5:J12" si="5">INT(I4*1.25)</f>
        <v>46</v>
      </c>
      <c r="J5">
        <f t="shared" si="5"/>
        <v>41</v>
      </c>
      <c r="K5">
        <f t="shared" si="0"/>
        <v>43</v>
      </c>
      <c r="L5">
        <f t="shared" ref="L5:N12" si="6">L4-0.05</f>
        <v>1.9</v>
      </c>
      <c r="M5">
        <f t="shared" si="6"/>
        <v>1.9</v>
      </c>
      <c r="N5">
        <f t="shared" si="6"/>
        <v>1.7999999999999998</v>
      </c>
      <c r="O5">
        <v>1</v>
      </c>
      <c r="P5">
        <v>1</v>
      </c>
      <c r="Q5">
        <v>1</v>
      </c>
      <c r="R5">
        <f t="shared" ref="R5:R12" si="7">R4*2</f>
        <v>20</v>
      </c>
    </row>
    <row r="6" spans="1:19" x14ac:dyDescent="0.25">
      <c r="A6">
        <v>4</v>
      </c>
      <c r="B6">
        <f t="shared" si="1"/>
        <v>281</v>
      </c>
      <c r="C6">
        <f t="shared" si="1"/>
        <v>53</v>
      </c>
      <c r="D6">
        <f t="shared" si="2"/>
        <v>1.8499999999999999</v>
      </c>
      <c r="E6">
        <v>1</v>
      </c>
      <c r="F6">
        <f t="shared" si="3"/>
        <v>251</v>
      </c>
      <c r="G6">
        <f t="shared" si="3"/>
        <v>275</v>
      </c>
      <c r="H6">
        <f t="shared" si="4"/>
        <v>263</v>
      </c>
      <c r="I6">
        <f t="shared" si="5"/>
        <v>57</v>
      </c>
      <c r="J6">
        <f t="shared" si="5"/>
        <v>51</v>
      </c>
      <c r="K6">
        <f t="shared" si="0"/>
        <v>54</v>
      </c>
      <c r="L6">
        <f t="shared" si="6"/>
        <v>1.8499999999999999</v>
      </c>
      <c r="M6">
        <f t="shared" si="6"/>
        <v>1.8499999999999999</v>
      </c>
      <c r="N6">
        <f t="shared" si="6"/>
        <v>1.7499999999999998</v>
      </c>
      <c r="O6">
        <v>1</v>
      </c>
      <c r="P6">
        <v>1</v>
      </c>
      <c r="Q6">
        <v>1</v>
      </c>
      <c r="R6">
        <f t="shared" si="7"/>
        <v>40</v>
      </c>
    </row>
    <row r="7" spans="1:19" x14ac:dyDescent="0.25">
      <c r="A7">
        <v>5</v>
      </c>
      <c r="B7">
        <f t="shared" si="1"/>
        <v>351</v>
      </c>
      <c r="C7">
        <f t="shared" si="1"/>
        <v>66</v>
      </c>
      <c r="D7">
        <f t="shared" si="2"/>
        <v>1.7999999999999998</v>
      </c>
      <c r="E7">
        <v>1</v>
      </c>
      <c r="F7">
        <f t="shared" si="3"/>
        <v>313</v>
      </c>
      <c r="G7">
        <f t="shared" si="3"/>
        <v>343</v>
      </c>
      <c r="H7">
        <f t="shared" si="4"/>
        <v>328</v>
      </c>
      <c r="I7">
        <f t="shared" si="5"/>
        <v>71</v>
      </c>
      <c r="J7">
        <f t="shared" si="5"/>
        <v>63</v>
      </c>
      <c r="K7">
        <f t="shared" si="0"/>
        <v>67</v>
      </c>
      <c r="L7">
        <f t="shared" si="6"/>
        <v>1.7999999999999998</v>
      </c>
      <c r="M7">
        <f t="shared" si="6"/>
        <v>1.7999999999999998</v>
      </c>
      <c r="N7">
        <f t="shared" si="6"/>
        <v>1.6999999999999997</v>
      </c>
      <c r="O7">
        <v>1</v>
      </c>
      <c r="P7">
        <v>1</v>
      </c>
      <c r="Q7">
        <v>1</v>
      </c>
      <c r="R7">
        <f t="shared" si="7"/>
        <v>80</v>
      </c>
    </row>
    <row r="8" spans="1:19" x14ac:dyDescent="0.25">
      <c r="A8">
        <v>6</v>
      </c>
      <c r="B8">
        <f t="shared" si="1"/>
        <v>438</v>
      </c>
      <c r="C8">
        <f t="shared" si="1"/>
        <v>82</v>
      </c>
      <c r="D8">
        <f t="shared" si="2"/>
        <v>1.7499999999999998</v>
      </c>
      <c r="E8">
        <v>1</v>
      </c>
      <c r="F8">
        <f t="shared" si="3"/>
        <v>391</v>
      </c>
      <c r="G8">
        <f t="shared" si="3"/>
        <v>428</v>
      </c>
      <c r="H8">
        <f t="shared" si="4"/>
        <v>409</v>
      </c>
      <c r="I8">
        <f t="shared" si="5"/>
        <v>88</v>
      </c>
      <c r="J8">
        <f t="shared" si="5"/>
        <v>78</v>
      </c>
      <c r="K8">
        <f t="shared" si="0"/>
        <v>83</v>
      </c>
      <c r="L8">
        <f t="shared" si="6"/>
        <v>1.7499999999999998</v>
      </c>
      <c r="M8">
        <f t="shared" si="6"/>
        <v>1.7499999999999998</v>
      </c>
      <c r="N8">
        <f t="shared" si="6"/>
        <v>1.6499999999999997</v>
      </c>
      <c r="O8">
        <v>1</v>
      </c>
      <c r="P8">
        <v>1</v>
      </c>
      <c r="Q8">
        <v>1</v>
      </c>
      <c r="R8">
        <f t="shared" si="7"/>
        <v>160</v>
      </c>
    </row>
    <row r="9" spans="1:19" x14ac:dyDescent="0.25">
      <c r="A9">
        <v>7</v>
      </c>
      <c r="B9">
        <f t="shared" si="1"/>
        <v>547</v>
      </c>
      <c r="C9">
        <f t="shared" si="1"/>
        <v>102</v>
      </c>
      <c r="D9">
        <f t="shared" si="2"/>
        <v>1.6999999999999997</v>
      </c>
      <c r="E9">
        <v>1</v>
      </c>
      <c r="F9">
        <f t="shared" si="3"/>
        <v>488</v>
      </c>
      <c r="G9">
        <f t="shared" si="3"/>
        <v>535</v>
      </c>
      <c r="H9">
        <f t="shared" si="4"/>
        <v>511</v>
      </c>
      <c r="I9">
        <f t="shared" si="5"/>
        <v>110</v>
      </c>
      <c r="J9">
        <f t="shared" si="5"/>
        <v>97</v>
      </c>
      <c r="K9">
        <f t="shared" si="0"/>
        <v>103</v>
      </c>
      <c r="L9">
        <f t="shared" si="6"/>
        <v>1.6999999999999997</v>
      </c>
      <c r="M9">
        <f t="shared" si="6"/>
        <v>1.6999999999999997</v>
      </c>
      <c r="N9">
        <f t="shared" si="6"/>
        <v>1.5999999999999996</v>
      </c>
      <c r="O9">
        <v>1</v>
      </c>
      <c r="P9">
        <v>1</v>
      </c>
      <c r="Q9">
        <v>1</v>
      </c>
      <c r="R9">
        <f t="shared" si="7"/>
        <v>320</v>
      </c>
    </row>
    <row r="10" spans="1:19" x14ac:dyDescent="0.25">
      <c r="A10">
        <v>8</v>
      </c>
      <c r="B10">
        <f t="shared" si="1"/>
        <v>683</v>
      </c>
      <c r="C10">
        <f t="shared" si="1"/>
        <v>127</v>
      </c>
      <c r="D10">
        <f t="shared" si="2"/>
        <v>1.6499999999999997</v>
      </c>
      <c r="E10">
        <v>1</v>
      </c>
      <c r="F10">
        <f t="shared" si="3"/>
        <v>610</v>
      </c>
      <c r="G10">
        <f t="shared" si="3"/>
        <v>668</v>
      </c>
      <c r="H10">
        <f t="shared" si="4"/>
        <v>639</v>
      </c>
      <c r="I10">
        <f t="shared" si="5"/>
        <v>137</v>
      </c>
      <c r="J10">
        <f t="shared" si="5"/>
        <v>121</v>
      </c>
      <c r="K10">
        <f t="shared" si="0"/>
        <v>129</v>
      </c>
      <c r="L10">
        <f t="shared" si="6"/>
        <v>1.6499999999999997</v>
      </c>
      <c r="M10">
        <f t="shared" si="6"/>
        <v>1.6499999999999997</v>
      </c>
      <c r="N10">
        <f t="shared" si="6"/>
        <v>1.5499999999999996</v>
      </c>
      <c r="O10">
        <v>1</v>
      </c>
      <c r="P10">
        <v>1</v>
      </c>
      <c r="Q10">
        <v>1</v>
      </c>
      <c r="R10">
        <f t="shared" si="7"/>
        <v>640</v>
      </c>
    </row>
    <row r="11" spans="1:19" ht="15.75" thickBot="1" x14ac:dyDescent="0.3">
      <c r="A11">
        <v>9</v>
      </c>
      <c r="B11">
        <f t="shared" si="1"/>
        <v>853</v>
      </c>
      <c r="C11">
        <f t="shared" si="1"/>
        <v>158</v>
      </c>
      <c r="D11">
        <f t="shared" si="2"/>
        <v>1.5999999999999996</v>
      </c>
      <c r="E11">
        <v>1</v>
      </c>
      <c r="F11">
        <f t="shared" si="3"/>
        <v>762</v>
      </c>
      <c r="G11">
        <f t="shared" si="3"/>
        <v>835</v>
      </c>
      <c r="H11">
        <f t="shared" si="4"/>
        <v>798</v>
      </c>
      <c r="I11">
        <f t="shared" si="5"/>
        <v>171</v>
      </c>
      <c r="J11">
        <f t="shared" si="5"/>
        <v>151</v>
      </c>
      <c r="K11">
        <f t="shared" si="0"/>
        <v>161</v>
      </c>
      <c r="L11">
        <f t="shared" si="6"/>
        <v>1.5999999999999996</v>
      </c>
      <c r="M11">
        <f t="shared" si="6"/>
        <v>1.5999999999999996</v>
      </c>
      <c r="N11">
        <f t="shared" si="6"/>
        <v>1.4999999999999996</v>
      </c>
      <c r="O11">
        <v>1</v>
      </c>
      <c r="P11">
        <v>1</v>
      </c>
      <c r="Q11">
        <v>1</v>
      </c>
      <c r="R11">
        <f t="shared" si="7"/>
        <v>1280</v>
      </c>
    </row>
    <row r="12" spans="1:19" ht="15.75" thickBot="1" x14ac:dyDescent="0.3">
      <c r="A12" s="1">
        <v>10</v>
      </c>
      <c r="B12">
        <f t="shared" si="1"/>
        <v>1066</v>
      </c>
      <c r="C12">
        <f t="shared" si="1"/>
        <v>197</v>
      </c>
      <c r="D12">
        <f t="shared" si="2"/>
        <v>1.5499999999999996</v>
      </c>
      <c r="E12">
        <v>1</v>
      </c>
      <c r="F12">
        <f t="shared" si="3"/>
        <v>952</v>
      </c>
      <c r="G12">
        <f t="shared" si="3"/>
        <v>1043</v>
      </c>
      <c r="H12">
        <f t="shared" si="4"/>
        <v>997</v>
      </c>
      <c r="I12">
        <f t="shared" si="5"/>
        <v>213</v>
      </c>
      <c r="J12">
        <f t="shared" si="5"/>
        <v>188</v>
      </c>
      <c r="K12">
        <f t="shared" si="0"/>
        <v>200</v>
      </c>
      <c r="L12">
        <f t="shared" si="6"/>
        <v>1.5499999999999996</v>
      </c>
      <c r="M12">
        <f t="shared" si="6"/>
        <v>1.5499999999999996</v>
      </c>
      <c r="N12">
        <f t="shared" si="6"/>
        <v>1.4499999999999995</v>
      </c>
      <c r="O12">
        <v>1</v>
      </c>
      <c r="P12">
        <v>1</v>
      </c>
      <c r="Q12">
        <v>1</v>
      </c>
      <c r="R12">
        <f t="shared" si="7"/>
        <v>2560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12"/>
  <sheetViews>
    <sheetView workbookViewId="0">
      <selection activeCell="F27" sqref="F27"/>
    </sheetView>
  </sheetViews>
  <sheetFormatPr defaultRowHeight="15" x14ac:dyDescent="0.25"/>
  <sheetData>
    <row r="1" spans="1:19" x14ac:dyDescent="0.25">
      <c r="A1" t="s">
        <v>1</v>
      </c>
      <c r="B1" t="s">
        <v>28</v>
      </c>
      <c r="C1" t="s">
        <v>29</v>
      </c>
      <c r="D1" t="s">
        <v>30</v>
      </c>
      <c r="E1" t="s">
        <v>31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32</v>
      </c>
      <c r="P1" t="s">
        <v>34</v>
      </c>
      <c r="Q1" t="s">
        <v>33</v>
      </c>
      <c r="R1" t="s">
        <v>17</v>
      </c>
      <c r="S1" t="s">
        <v>18</v>
      </c>
    </row>
    <row r="2" spans="1:19" x14ac:dyDescent="0.25">
      <c r="A2">
        <v>0</v>
      </c>
      <c r="B2" t="s">
        <v>15</v>
      </c>
      <c r="C2" t="s">
        <v>14</v>
      </c>
      <c r="D2" t="s">
        <v>15</v>
      </c>
    </row>
    <row r="3" spans="1:19" x14ac:dyDescent="0.25">
      <c r="A3">
        <v>1</v>
      </c>
      <c r="B3">
        <v>1332</v>
      </c>
      <c r="C3">
        <v>246</v>
      </c>
      <c r="D3">
        <v>1.4999999999999996</v>
      </c>
      <c r="E3">
        <v>1</v>
      </c>
      <c r="F3">
        <v>1190</v>
      </c>
      <c r="G3">
        <v>1303</v>
      </c>
      <c r="H3">
        <v>1246</v>
      </c>
      <c r="I3">
        <v>266</v>
      </c>
      <c r="J3">
        <v>235</v>
      </c>
      <c r="K3">
        <v>250</v>
      </c>
      <c r="L3">
        <v>1.4999999999999996</v>
      </c>
      <c r="M3">
        <v>1.4999999999999996</v>
      </c>
      <c r="N3">
        <v>1.3999999999999995</v>
      </c>
      <c r="O3">
        <v>1</v>
      </c>
      <c r="P3">
        <v>1</v>
      </c>
      <c r="Q3">
        <v>1</v>
      </c>
      <c r="R3">
        <v>5120</v>
      </c>
    </row>
    <row r="4" spans="1:19" x14ac:dyDescent="0.25">
      <c r="A4">
        <v>2</v>
      </c>
      <c r="B4">
        <v>1665</v>
      </c>
      <c r="C4">
        <v>307</v>
      </c>
      <c r="D4">
        <v>1.4499999999999995</v>
      </c>
      <c r="E4">
        <v>1</v>
      </c>
      <c r="F4">
        <v>1487</v>
      </c>
      <c r="G4">
        <v>1628</v>
      </c>
      <c r="H4">
        <v>1557</v>
      </c>
      <c r="I4">
        <v>332</v>
      </c>
      <c r="J4">
        <v>293</v>
      </c>
      <c r="K4">
        <v>312</v>
      </c>
      <c r="L4">
        <v>1.4499999999999995</v>
      </c>
      <c r="M4">
        <v>1.4499999999999995</v>
      </c>
      <c r="N4">
        <v>1.3499999999999994</v>
      </c>
      <c r="O4">
        <v>1</v>
      </c>
      <c r="P4">
        <v>1</v>
      </c>
      <c r="Q4">
        <v>1</v>
      </c>
      <c r="R4">
        <v>10240</v>
      </c>
    </row>
    <row r="5" spans="1:19" x14ac:dyDescent="0.25">
      <c r="A5">
        <v>3</v>
      </c>
      <c r="B5">
        <v>2081</v>
      </c>
      <c r="C5">
        <v>383</v>
      </c>
      <c r="D5">
        <v>1.3999999999999995</v>
      </c>
      <c r="E5">
        <v>1</v>
      </c>
      <c r="F5">
        <v>1858</v>
      </c>
      <c r="G5">
        <v>2035</v>
      </c>
      <c r="H5">
        <v>1946</v>
      </c>
      <c r="I5">
        <v>415</v>
      </c>
      <c r="J5">
        <v>366</v>
      </c>
      <c r="K5">
        <v>390</v>
      </c>
      <c r="L5">
        <v>1.3999999999999995</v>
      </c>
      <c r="M5">
        <v>1.3999999999999995</v>
      </c>
      <c r="N5">
        <v>1.2999999999999994</v>
      </c>
      <c r="O5">
        <v>1</v>
      </c>
      <c r="P5">
        <v>1</v>
      </c>
      <c r="Q5">
        <v>1</v>
      </c>
      <c r="R5">
        <v>20480</v>
      </c>
    </row>
    <row r="6" spans="1:19" x14ac:dyDescent="0.25">
      <c r="A6">
        <v>4</v>
      </c>
      <c r="B6">
        <v>2601</v>
      </c>
      <c r="C6">
        <v>478</v>
      </c>
      <c r="D6">
        <v>1.3499999999999994</v>
      </c>
      <c r="E6">
        <v>1</v>
      </c>
      <c r="F6">
        <v>2322</v>
      </c>
      <c r="G6">
        <v>2543</v>
      </c>
      <c r="H6">
        <v>2432</v>
      </c>
      <c r="I6">
        <v>518</v>
      </c>
      <c r="J6">
        <v>457</v>
      </c>
      <c r="K6">
        <v>487</v>
      </c>
      <c r="L6">
        <v>1.3499999999999994</v>
      </c>
      <c r="M6">
        <v>1.3499999999999994</v>
      </c>
      <c r="N6">
        <v>1.2499999999999993</v>
      </c>
      <c r="O6">
        <v>1</v>
      </c>
      <c r="P6">
        <v>1</v>
      </c>
      <c r="Q6">
        <v>1</v>
      </c>
      <c r="R6">
        <v>40960</v>
      </c>
    </row>
    <row r="7" spans="1:19" x14ac:dyDescent="0.25">
      <c r="A7">
        <v>5</v>
      </c>
      <c r="B7">
        <v>3251</v>
      </c>
      <c r="C7">
        <v>597</v>
      </c>
      <c r="D7">
        <v>1.2999999999999994</v>
      </c>
      <c r="E7">
        <v>1</v>
      </c>
      <c r="F7">
        <v>2902</v>
      </c>
      <c r="G7">
        <v>3178</v>
      </c>
      <c r="H7">
        <v>3040</v>
      </c>
      <c r="I7">
        <v>647</v>
      </c>
      <c r="J7">
        <v>571</v>
      </c>
      <c r="K7">
        <v>609</v>
      </c>
      <c r="L7">
        <v>1.2999999999999994</v>
      </c>
      <c r="M7">
        <v>1.2999999999999994</v>
      </c>
      <c r="N7">
        <v>1.1999999999999993</v>
      </c>
      <c r="O7">
        <v>1</v>
      </c>
      <c r="P7">
        <v>1</v>
      </c>
      <c r="Q7">
        <v>1</v>
      </c>
      <c r="R7">
        <v>81920</v>
      </c>
    </row>
    <row r="8" spans="1:19" x14ac:dyDescent="0.25">
      <c r="A8">
        <v>6</v>
      </c>
      <c r="B8">
        <v>4063</v>
      </c>
      <c r="C8">
        <v>746</v>
      </c>
      <c r="D8">
        <v>1.2499999999999993</v>
      </c>
      <c r="E8">
        <v>1</v>
      </c>
      <c r="F8">
        <v>3627</v>
      </c>
      <c r="G8">
        <v>3972</v>
      </c>
      <c r="H8">
        <v>3799</v>
      </c>
      <c r="I8">
        <v>808</v>
      </c>
      <c r="J8">
        <v>713</v>
      </c>
      <c r="K8">
        <v>760</v>
      </c>
      <c r="L8">
        <v>1.2499999999999993</v>
      </c>
      <c r="M8">
        <v>1.2499999999999993</v>
      </c>
      <c r="N8">
        <v>1.1499999999999992</v>
      </c>
      <c r="O8">
        <v>1</v>
      </c>
      <c r="P8">
        <v>1</v>
      </c>
      <c r="Q8">
        <v>1</v>
      </c>
      <c r="R8">
        <v>163840</v>
      </c>
    </row>
    <row r="9" spans="1:19" x14ac:dyDescent="0.25">
      <c r="A9">
        <v>7</v>
      </c>
      <c r="B9">
        <v>5078</v>
      </c>
      <c r="C9">
        <v>932</v>
      </c>
      <c r="D9">
        <v>1.1999999999999993</v>
      </c>
      <c r="E9">
        <v>1</v>
      </c>
      <c r="F9">
        <v>4533</v>
      </c>
      <c r="G9">
        <v>4965</v>
      </c>
      <c r="H9">
        <v>4749</v>
      </c>
      <c r="I9">
        <v>1010</v>
      </c>
      <c r="J9">
        <v>891</v>
      </c>
      <c r="K9">
        <v>950</v>
      </c>
      <c r="L9">
        <v>1.1999999999999993</v>
      </c>
      <c r="M9">
        <v>1.1999999999999993</v>
      </c>
      <c r="N9">
        <v>1.0999999999999992</v>
      </c>
      <c r="O9">
        <v>1</v>
      </c>
      <c r="P9">
        <v>1</v>
      </c>
      <c r="Q9">
        <v>1</v>
      </c>
      <c r="R9">
        <v>327680</v>
      </c>
    </row>
    <row r="10" spans="1:19" x14ac:dyDescent="0.25">
      <c r="A10">
        <v>8</v>
      </c>
      <c r="B10">
        <v>6347</v>
      </c>
      <c r="C10">
        <v>1165</v>
      </c>
      <c r="D10">
        <v>1.1499999999999992</v>
      </c>
      <c r="E10">
        <v>1</v>
      </c>
      <c r="F10">
        <v>5666</v>
      </c>
      <c r="G10">
        <v>6206</v>
      </c>
      <c r="H10">
        <v>5936</v>
      </c>
      <c r="I10">
        <v>1262</v>
      </c>
      <c r="J10">
        <v>1113</v>
      </c>
      <c r="K10">
        <v>1187</v>
      </c>
      <c r="L10">
        <v>1.1499999999999992</v>
      </c>
      <c r="M10">
        <v>1.1499999999999992</v>
      </c>
      <c r="N10">
        <v>1.0499999999999992</v>
      </c>
      <c r="O10">
        <v>1</v>
      </c>
      <c r="P10">
        <v>1</v>
      </c>
      <c r="Q10">
        <v>1</v>
      </c>
      <c r="R10">
        <v>655360</v>
      </c>
    </row>
    <row r="11" spans="1:19" ht="15.75" thickBot="1" x14ac:dyDescent="0.3">
      <c r="A11">
        <v>9</v>
      </c>
      <c r="B11">
        <v>7933</v>
      </c>
      <c r="C11">
        <v>1456</v>
      </c>
      <c r="D11">
        <v>1.0999999999999992</v>
      </c>
      <c r="E11">
        <v>1</v>
      </c>
      <c r="F11">
        <v>7082</v>
      </c>
      <c r="G11">
        <v>7757</v>
      </c>
      <c r="H11">
        <v>7419</v>
      </c>
      <c r="I11">
        <v>1577</v>
      </c>
      <c r="J11">
        <v>1391</v>
      </c>
      <c r="K11">
        <v>1484</v>
      </c>
      <c r="L11">
        <v>1.0999999999999992</v>
      </c>
      <c r="M11">
        <v>1.0999999999999992</v>
      </c>
      <c r="N11">
        <v>0.99999999999999911</v>
      </c>
      <c r="O11">
        <v>1</v>
      </c>
      <c r="P11">
        <v>1</v>
      </c>
      <c r="Q11">
        <v>1</v>
      </c>
      <c r="R11">
        <v>1310720</v>
      </c>
    </row>
    <row r="12" spans="1:19" ht="15.75" thickBot="1" x14ac:dyDescent="0.3">
      <c r="A12" s="1">
        <v>10</v>
      </c>
      <c r="B12">
        <v>9916</v>
      </c>
      <c r="C12">
        <v>1820</v>
      </c>
      <c r="D12">
        <v>1.0499999999999992</v>
      </c>
      <c r="E12">
        <v>1</v>
      </c>
      <c r="F12">
        <v>8852</v>
      </c>
      <c r="G12">
        <v>9696</v>
      </c>
      <c r="H12">
        <v>9274</v>
      </c>
      <c r="I12">
        <v>1971</v>
      </c>
      <c r="J12">
        <v>1738</v>
      </c>
      <c r="K12">
        <v>1854</v>
      </c>
      <c r="L12">
        <v>1.0499999999999992</v>
      </c>
      <c r="M12">
        <v>1.0499999999999992</v>
      </c>
      <c r="N12">
        <v>0.94999999999999907</v>
      </c>
      <c r="O12">
        <v>1</v>
      </c>
      <c r="P12">
        <v>1</v>
      </c>
      <c r="Q12">
        <v>1</v>
      </c>
      <c r="R12">
        <v>2621440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12"/>
  <sheetViews>
    <sheetView workbookViewId="0">
      <selection activeCell="A22" sqref="A13:XFD22"/>
    </sheetView>
  </sheetViews>
  <sheetFormatPr defaultRowHeight="15" x14ac:dyDescent="0.25"/>
  <sheetData>
    <row r="1" spans="1:19" x14ac:dyDescent="0.25">
      <c r="A1" t="s">
        <v>1</v>
      </c>
      <c r="B1" t="s">
        <v>28</v>
      </c>
      <c r="C1" t="s">
        <v>29</v>
      </c>
      <c r="D1" t="s">
        <v>30</v>
      </c>
      <c r="E1" t="s">
        <v>31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32</v>
      </c>
      <c r="P1" t="s">
        <v>34</v>
      </c>
      <c r="Q1" t="s">
        <v>33</v>
      </c>
      <c r="R1" t="s">
        <v>17</v>
      </c>
      <c r="S1" t="s">
        <v>18</v>
      </c>
    </row>
    <row r="2" spans="1:19" x14ac:dyDescent="0.25">
      <c r="A2">
        <v>0</v>
      </c>
      <c r="B2" t="s">
        <v>15</v>
      </c>
      <c r="C2" t="s">
        <v>14</v>
      </c>
      <c r="D2" t="s">
        <v>15</v>
      </c>
    </row>
    <row r="3" spans="1:19" x14ac:dyDescent="0.25">
      <c r="A3">
        <v>1</v>
      </c>
      <c r="B3">
        <f>Data_Pet_CatMeow!B3*1.2</f>
        <v>216</v>
      </c>
      <c r="C3">
        <f>INT(Data_Pet_CatMeow!C3*0.8)</f>
        <v>19</v>
      </c>
      <c r="D3">
        <v>2</v>
      </c>
      <c r="E3">
        <v>1</v>
      </c>
      <c r="F3">
        <f>INT(B3*0.9)</f>
        <v>194</v>
      </c>
      <c r="G3">
        <f>INT(F3*1.1)</f>
        <v>213</v>
      </c>
      <c r="H3">
        <f>INT(AVERAGE(F3,G3))</f>
        <v>203</v>
      </c>
      <c r="I3">
        <f>INT(C3*1.1)</f>
        <v>20</v>
      </c>
      <c r="J3">
        <f>INT(I3*0.9)</f>
        <v>18</v>
      </c>
      <c r="K3">
        <f>INT(AVERAGE(I3,J3))</f>
        <v>19</v>
      </c>
      <c r="L3">
        <v>2</v>
      </c>
      <c r="M3">
        <v>2</v>
      </c>
      <c r="N3">
        <v>1.9</v>
      </c>
      <c r="O3">
        <v>7</v>
      </c>
      <c r="P3">
        <v>7</v>
      </c>
      <c r="Q3">
        <v>7</v>
      </c>
      <c r="R3">
        <v>5</v>
      </c>
    </row>
    <row r="4" spans="1:19" x14ac:dyDescent="0.25">
      <c r="A4">
        <v>2</v>
      </c>
      <c r="B4">
        <f>INT(B3*1.25)</f>
        <v>270</v>
      </c>
      <c r="C4">
        <f>INT(C3*1.25)</f>
        <v>23</v>
      </c>
      <c r="D4">
        <f>D3-0.05</f>
        <v>1.95</v>
      </c>
      <c r="E4">
        <v>1</v>
      </c>
      <c r="F4">
        <f>INT(F3*1.25)</f>
        <v>242</v>
      </c>
      <c r="G4">
        <f>INT(G3*1.25)</f>
        <v>266</v>
      </c>
      <c r="H4">
        <f>INT(AVERAGE(F4,G4))</f>
        <v>254</v>
      </c>
      <c r="I4">
        <f>INT(I3*1.25)</f>
        <v>25</v>
      </c>
      <c r="J4">
        <f>INT(J3*1.25)</f>
        <v>22</v>
      </c>
      <c r="K4">
        <f t="shared" ref="K4:K12" si="0">INT(AVERAGE(I4,J4))</f>
        <v>23</v>
      </c>
      <c r="L4">
        <f>L3-0.05</f>
        <v>1.95</v>
      </c>
      <c r="M4">
        <f>M3-0.05</f>
        <v>1.95</v>
      </c>
      <c r="N4">
        <f>N3-0.05</f>
        <v>1.8499999999999999</v>
      </c>
      <c r="O4">
        <v>1</v>
      </c>
      <c r="P4">
        <v>1</v>
      </c>
      <c r="Q4">
        <v>1</v>
      </c>
      <c r="R4">
        <f>R3*2</f>
        <v>10</v>
      </c>
    </row>
    <row r="5" spans="1:19" x14ac:dyDescent="0.25">
      <c r="A5">
        <v>3</v>
      </c>
      <c r="B5">
        <f t="shared" ref="B5:C12" si="1">INT(B4*1.25)</f>
        <v>337</v>
      </c>
      <c r="C5">
        <f t="shared" si="1"/>
        <v>28</v>
      </c>
      <c r="D5">
        <f t="shared" ref="D5:D12" si="2">D4-0.05</f>
        <v>1.9</v>
      </c>
      <c r="E5">
        <v>1</v>
      </c>
      <c r="F5">
        <f t="shared" ref="F5:G12" si="3">INT(F4*1.25)</f>
        <v>302</v>
      </c>
      <c r="G5">
        <f t="shared" si="3"/>
        <v>332</v>
      </c>
      <c r="H5">
        <f t="shared" ref="H5:H12" si="4">INT(AVERAGE(F5,G5))</f>
        <v>317</v>
      </c>
      <c r="I5">
        <f t="shared" ref="I5:J12" si="5">INT(I4*1.25)</f>
        <v>31</v>
      </c>
      <c r="J5">
        <f t="shared" si="5"/>
        <v>27</v>
      </c>
      <c r="K5">
        <f t="shared" si="0"/>
        <v>29</v>
      </c>
      <c r="L5">
        <f t="shared" ref="L5:N12" si="6">L4-0.05</f>
        <v>1.9</v>
      </c>
      <c r="M5">
        <f t="shared" si="6"/>
        <v>1.9</v>
      </c>
      <c r="N5">
        <f t="shared" si="6"/>
        <v>1.7999999999999998</v>
      </c>
      <c r="O5">
        <v>1</v>
      </c>
      <c r="P5">
        <v>1</v>
      </c>
      <c r="Q5">
        <v>1</v>
      </c>
      <c r="R5">
        <f t="shared" ref="R5:R12" si="7">R4*2</f>
        <v>20</v>
      </c>
    </row>
    <row r="6" spans="1:19" x14ac:dyDescent="0.25">
      <c r="A6">
        <v>4</v>
      </c>
      <c r="B6">
        <f t="shared" si="1"/>
        <v>421</v>
      </c>
      <c r="C6">
        <f t="shared" si="1"/>
        <v>35</v>
      </c>
      <c r="D6">
        <f t="shared" si="2"/>
        <v>1.8499999999999999</v>
      </c>
      <c r="E6">
        <v>1</v>
      </c>
      <c r="F6">
        <f t="shared" si="3"/>
        <v>377</v>
      </c>
      <c r="G6">
        <f t="shared" si="3"/>
        <v>415</v>
      </c>
      <c r="H6">
        <f t="shared" si="4"/>
        <v>396</v>
      </c>
      <c r="I6">
        <f t="shared" si="5"/>
        <v>38</v>
      </c>
      <c r="J6">
        <f t="shared" si="5"/>
        <v>33</v>
      </c>
      <c r="K6">
        <f t="shared" si="0"/>
        <v>35</v>
      </c>
      <c r="L6">
        <f t="shared" si="6"/>
        <v>1.8499999999999999</v>
      </c>
      <c r="M6">
        <f t="shared" si="6"/>
        <v>1.8499999999999999</v>
      </c>
      <c r="N6">
        <f t="shared" si="6"/>
        <v>1.7499999999999998</v>
      </c>
      <c r="O6">
        <v>1</v>
      </c>
      <c r="P6">
        <v>1</v>
      </c>
      <c r="Q6">
        <v>1</v>
      </c>
      <c r="R6">
        <f t="shared" si="7"/>
        <v>40</v>
      </c>
    </row>
    <row r="7" spans="1:19" x14ac:dyDescent="0.25">
      <c r="A7">
        <v>5</v>
      </c>
      <c r="B7">
        <f t="shared" si="1"/>
        <v>526</v>
      </c>
      <c r="C7">
        <f t="shared" si="1"/>
        <v>43</v>
      </c>
      <c r="D7">
        <f t="shared" si="2"/>
        <v>1.7999999999999998</v>
      </c>
      <c r="E7">
        <v>1</v>
      </c>
      <c r="F7">
        <f t="shared" si="3"/>
        <v>471</v>
      </c>
      <c r="G7">
        <f t="shared" si="3"/>
        <v>518</v>
      </c>
      <c r="H7">
        <f t="shared" si="4"/>
        <v>494</v>
      </c>
      <c r="I7">
        <f t="shared" si="5"/>
        <v>47</v>
      </c>
      <c r="J7">
        <f t="shared" si="5"/>
        <v>41</v>
      </c>
      <c r="K7">
        <f t="shared" si="0"/>
        <v>44</v>
      </c>
      <c r="L7">
        <f t="shared" si="6"/>
        <v>1.7999999999999998</v>
      </c>
      <c r="M7">
        <f t="shared" si="6"/>
        <v>1.7999999999999998</v>
      </c>
      <c r="N7">
        <f t="shared" si="6"/>
        <v>1.6999999999999997</v>
      </c>
      <c r="O7">
        <v>1</v>
      </c>
      <c r="P7">
        <v>1</v>
      </c>
      <c r="Q7">
        <v>1</v>
      </c>
      <c r="R7">
        <f t="shared" si="7"/>
        <v>80</v>
      </c>
    </row>
    <row r="8" spans="1:19" x14ac:dyDescent="0.25">
      <c r="A8">
        <v>6</v>
      </c>
      <c r="B8">
        <f t="shared" si="1"/>
        <v>657</v>
      </c>
      <c r="C8">
        <f t="shared" si="1"/>
        <v>53</v>
      </c>
      <c r="D8">
        <f t="shared" si="2"/>
        <v>1.7499999999999998</v>
      </c>
      <c r="E8">
        <v>1</v>
      </c>
      <c r="F8">
        <f t="shared" si="3"/>
        <v>588</v>
      </c>
      <c r="G8">
        <f t="shared" si="3"/>
        <v>647</v>
      </c>
      <c r="H8">
        <f t="shared" si="4"/>
        <v>617</v>
      </c>
      <c r="I8">
        <f t="shared" si="5"/>
        <v>58</v>
      </c>
      <c r="J8">
        <f t="shared" si="5"/>
        <v>51</v>
      </c>
      <c r="K8">
        <f t="shared" si="0"/>
        <v>54</v>
      </c>
      <c r="L8">
        <f t="shared" si="6"/>
        <v>1.7499999999999998</v>
      </c>
      <c r="M8">
        <f t="shared" si="6"/>
        <v>1.7499999999999998</v>
      </c>
      <c r="N8">
        <f t="shared" si="6"/>
        <v>1.6499999999999997</v>
      </c>
      <c r="O8">
        <v>1</v>
      </c>
      <c r="P8">
        <v>1</v>
      </c>
      <c r="Q8">
        <v>1</v>
      </c>
      <c r="R8">
        <f t="shared" si="7"/>
        <v>160</v>
      </c>
    </row>
    <row r="9" spans="1:19" x14ac:dyDescent="0.25">
      <c r="A9">
        <v>7</v>
      </c>
      <c r="B9">
        <f t="shared" si="1"/>
        <v>821</v>
      </c>
      <c r="C9">
        <f t="shared" si="1"/>
        <v>66</v>
      </c>
      <c r="D9">
        <f t="shared" si="2"/>
        <v>1.6999999999999997</v>
      </c>
      <c r="E9">
        <v>1</v>
      </c>
      <c r="F9">
        <f t="shared" si="3"/>
        <v>735</v>
      </c>
      <c r="G9">
        <f t="shared" si="3"/>
        <v>808</v>
      </c>
      <c r="H9">
        <f t="shared" si="4"/>
        <v>771</v>
      </c>
      <c r="I9">
        <f t="shared" si="5"/>
        <v>72</v>
      </c>
      <c r="J9">
        <f t="shared" si="5"/>
        <v>63</v>
      </c>
      <c r="K9">
        <f t="shared" si="0"/>
        <v>67</v>
      </c>
      <c r="L9">
        <f t="shared" si="6"/>
        <v>1.6999999999999997</v>
      </c>
      <c r="M9">
        <f t="shared" si="6"/>
        <v>1.6999999999999997</v>
      </c>
      <c r="N9">
        <f t="shared" si="6"/>
        <v>1.5999999999999996</v>
      </c>
      <c r="O9">
        <v>1</v>
      </c>
      <c r="P9">
        <v>1</v>
      </c>
      <c r="Q9">
        <v>1</v>
      </c>
      <c r="R9">
        <f t="shared" si="7"/>
        <v>320</v>
      </c>
    </row>
    <row r="10" spans="1:19" x14ac:dyDescent="0.25">
      <c r="A10">
        <v>8</v>
      </c>
      <c r="B10">
        <f t="shared" si="1"/>
        <v>1026</v>
      </c>
      <c r="C10">
        <f t="shared" si="1"/>
        <v>82</v>
      </c>
      <c r="D10">
        <f t="shared" si="2"/>
        <v>1.6499999999999997</v>
      </c>
      <c r="E10">
        <v>1</v>
      </c>
      <c r="F10">
        <f t="shared" si="3"/>
        <v>918</v>
      </c>
      <c r="G10">
        <f t="shared" si="3"/>
        <v>1010</v>
      </c>
      <c r="H10">
        <f t="shared" si="4"/>
        <v>964</v>
      </c>
      <c r="I10">
        <f t="shared" si="5"/>
        <v>90</v>
      </c>
      <c r="J10">
        <f t="shared" si="5"/>
        <v>78</v>
      </c>
      <c r="K10">
        <f t="shared" si="0"/>
        <v>84</v>
      </c>
      <c r="L10">
        <f t="shared" si="6"/>
        <v>1.6499999999999997</v>
      </c>
      <c r="M10">
        <f t="shared" si="6"/>
        <v>1.6499999999999997</v>
      </c>
      <c r="N10">
        <f t="shared" si="6"/>
        <v>1.5499999999999996</v>
      </c>
      <c r="O10">
        <v>1</v>
      </c>
      <c r="P10">
        <v>1</v>
      </c>
      <c r="Q10">
        <v>1</v>
      </c>
      <c r="R10">
        <f t="shared" si="7"/>
        <v>640</v>
      </c>
    </row>
    <row r="11" spans="1:19" ht="15.75" thickBot="1" x14ac:dyDescent="0.3">
      <c r="A11">
        <v>9</v>
      </c>
      <c r="B11">
        <f t="shared" si="1"/>
        <v>1282</v>
      </c>
      <c r="C11">
        <f t="shared" si="1"/>
        <v>102</v>
      </c>
      <c r="D11">
        <f t="shared" si="2"/>
        <v>1.5999999999999996</v>
      </c>
      <c r="E11">
        <v>1</v>
      </c>
      <c r="F11">
        <f t="shared" si="3"/>
        <v>1147</v>
      </c>
      <c r="G11">
        <f t="shared" si="3"/>
        <v>1262</v>
      </c>
      <c r="H11">
        <f t="shared" si="4"/>
        <v>1204</v>
      </c>
      <c r="I11">
        <f t="shared" si="5"/>
        <v>112</v>
      </c>
      <c r="J11">
        <f t="shared" si="5"/>
        <v>97</v>
      </c>
      <c r="K11">
        <f t="shared" si="0"/>
        <v>104</v>
      </c>
      <c r="L11">
        <f t="shared" si="6"/>
        <v>1.5999999999999996</v>
      </c>
      <c r="M11">
        <f t="shared" si="6"/>
        <v>1.5999999999999996</v>
      </c>
      <c r="N11">
        <f t="shared" si="6"/>
        <v>1.4999999999999996</v>
      </c>
      <c r="O11">
        <v>1</v>
      </c>
      <c r="P11">
        <v>1</v>
      </c>
      <c r="Q11">
        <v>1</v>
      </c>
      <c r="R11">
        <f t="shared" si="7"/>
        <v>1280</v>
      </c>
    </row>
    <row r="12" spans="1:19" ht="15.75" thickBot="1" x14ac:dyDescent="0.3">
      <c r="A12" s="1">
        <v>10</v>
      </c>
      <c r="B12">
        <f t="shared" si="1"/>
        <v>1602</v>
      </c>
      <c r="C12">
        <f t="shared" si="1"/>
        <v>127</v>
      </c>
      <c r="D12">
        <f t="shared" si="2"/>
        <v>1.5499999999999996</v>
      </c>
      <c r="E12">
        <v>1</v>
      </c>
      <c r="F12">
        <f t="shared" si="3"/>
        <v>1433</v>
      </c>
      <c r="G12">
        <f t="shared" si="3"/>
        <v>1577</v>
      </c>
      <c r="H12">
        <f t="shared" si="4"/>
        <v>1505</v>
      </c>
      <c r="I12">
        <f t="shared" si="5"/>
        <v>140</v>
      </c>
      <c r="J12">
        <f t="shared" si="5"/>
        <v>121</v>
      </c>
      <c r="K12">
        <f t="shared" si="0"/>
        <v>130</v>
      </c>
      <c r="L12">
        <f t="shared" si="6"/>
        <v>1.5499999999999996</v>
      </c>
      <c r="M12">
        <f t="shared" si="6"/>
        <v>1.5499999999999996</v>
      </c>
      <c r="N12">
        <f t="shared" si="6"/>
        <v>1.4499999999999995</v>
      </c>
      <c r="O12">
        <v>1</v>
      </c>
      <c r="P12">
        <v>1</v>
      </c>
      <c r="Q12">
        <v>1</v>
      </c>
      <c r="R12">
        <f t="shared" si="7"/>
        <v>2560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Data_Pet_Bunny</vt:lpstr>
      <vt:lpstr>Data_Pet_Rabbit</vt:lpstr>
      <vt:lpstr>Data_Pet_WolfPup</vt:lpstr>
      <vt:lpstr>Data_Pet_WolfCute</vt:lpstr>
      <vt:lpstr>Data_Pet_CatMeow</vt:lpstr>
      <vt:lpstr>Data_Pet_CatLightning</vt:lpstr>
      <vt:lpstr>Data_Pet_Seed</vt:lpstr>
      <vt:lpstr>Data_Pet_Sprout</vt:lpstr>
      <vt:lpstr>Data_Pet_Fungi</vt:lpstr>
      <vt:lpstr>Data_Pet_Mushroom</vt:lpstr>
      <vt:lpstr>Data_Pet_Cacti</vt:lpstr>
      <vt:lpstr>Data_Pet_CactusCute</vt:lpstr>
      <vt:lpstr>Data_Pet_Dragon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Mailuft</dc:creator>
  <cp:lastModifiedBy>Ba Sumo</cp:lastModifiedBy>
  <dcterms:created xsi:type="dcterms:W3CDTF">2017-10-22T16:44:38Z</dcterms:created>
  <dcterms:modified xsi:type="dcterms:W3CDTF">2022-10-05T13:03:06Z</dcterms:modified>
</cp:coreProperties>
</file>