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eafit-my.sharepoint.com/personal/scarmonae_eafit_edu_co/Documents/REPOSITORIOS/Test_Dataknow/Prueba_Tecnica/Datos3/"/>
    </mc:Choice>
  </mc:AlternateContent>
  <xr:revisionPtr revIDLastSave="1" documentId="11_8FA4B6743DE81AFC11FD7E7CEC87EB43F0B4CB89" xr6:coauthVersionLast="47" xr6:coauthVersionMax="47" xr10:uidLastSave="{BB173A95-261E-4174-BEEB-714497B33C47}"/>
  <bookViews>
    <workbookView xWindow="38295" yWindow="8910" windowWidth="14595" windowHeight="6675" tabRatio="740" xr2:uid="{00000000-000D-0000-FFFF-FFFF00000000}"/>
  </bookViews>
  <sheets>
    <sheet name="Master Data Oficial" sheetId="6" r:id="rId1"/>
    <sheet name="Nombre corto agente" sheetId="8" r:id="rId2"/>
    <sheet name="Nombre corto central" sheetId="9" r:id="rId3"/>
    <sheet name="Afluentes-Embalses" sheetId="7" r:id="rId4"/>
    <sheet name="Relacion cadenas" sheetId="10" r:id="rId5"/>
    <sheet name="NEP" sheetId="4" r:id="rId6"/>
    <sheet name="NPV" sheetId="5" r:id="rId7"/>
  </sheets>
  <definedNames>
    <definedName name="_xlnm._FilterDatabase" localSheetId="0" hidden="1">'Master Data Oficial'!$A$1:$M$304</definedName>
    <definedName name="_xlnm._FilterDatabase" localSheetId="1" hidden="1">'Nombre corto agente'!$A$1:$B$1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02" i="6" l="1"/>
  <c r="J303" i="6"/>
  <c r="J304" i="6"/>
  <c r="J301" i="6"/>
  <c r="J296" i="6"/>
  <c r="J295" i="6"/>
  <c r="J294" i="6"/>
  <c r="J292" i="6"/>
  <c r="J60" i="6"/>
  <c r="J290" i="6"/>
  <c r="J289" i="6"/>
  <c r="J288" i="6"/>
  <c r="J291" i="6"/>
  <c r="J287" i="6"/>
  <c r="J286" i="6"/>
  <c r="J284" i="6"/>
  <c r="J285" i="6"/>
  <c r="J283" i="6"/>
  <c r="J271" i="6"/>
  <c r="J272" i="6"/>
  <c r="J273" i="6"/>
  <c r="J274" i="6"/>
  <c r="J275" i="6"/>
  <c r="J276" i="6"/>
  <c r="J277" i="6"/>
  <c r="J270" i="6"/>
  <c r="J267" i="6"/>
  <c r="J259" i="6"/>
  <c r="J258" i="6"/>
  <c r="J249" i="6"/>
  <c r="J250" i="6"/>
  <c r="J251" i="6"/>
  <c r="J252" i="6"/>
  <c r="J253" i="6"/>
  <c r="J254" i="6"/>
  <c r="J248" i="6"/>
  <c r="J246" i="6"/>
  <c r="J247" i="6"/>
  <c r="J245" i="6"/>
  <c r="J242" i="6"/>
  <c r="J243" i="6"/>
  <c r="J244" i="6"/>
  <c r="J241" i="6"/>
  <c r="J163" i="6"/>
  <c r="J164" i="6"/>
  <c r="J162" i="6"/>
  <c r="J102" i="6"/>
  <c r="J101" i="6"/>
  <c r="J97" i="6"/>
  <c r="J96" i="6"/>
  <c r="J95" i="6"/>
  <c r="J94" i="6"/>
  <c r="J93" i="6"/>
  <c r="J81" i="6"/>
  <c r="J80" i="6"/>
  <c r="J79" i="6"/>
  <c r="J78" i="6"/>
  <c r="J77" i="6"/>
  <c r="J76" i="6"/>
  <c r="J75" i="6"/>
  <c r="J74" i="6"/>
  <c r="J73" i="6"/>
  <c r="J72" i="6"/>
  <c r="J71" i="6"/>
  <c r="J67" i="6"/>
  <c r="J68" i="6"/>
  <c r="J35" i="6"/>
  <c r="J36" i="6"/>
  <c r="J37" i="6"/>
  <c r="J38" i="6"/>
  <c r="J39" i="6"/>
  <c r="J40" i="6"/>
  <c r="J41" i="6"/>
  <c r="J34" i="6"/>
  <c r="J54" i="6"/>
  <c r="J53" i="6"/>
  <c r="J52" i="6"/>
  <c r="J33" i="6"/>
  <c r="J32" i="6"/>
  <c r="J31" i="6"/>
  <c r="J30" i="6"/>
  <c r="J25" i="6"/>
  <c r="J24" i="6"/>
  <c r="J23" i="6"/>
  <c r="J22" i="6"/>
  <c r="J21" i="6"/>
  <c r="N12" i="10" l="1"/>
  <c r="H10" i="10"/>
  <c r="F8" i="10"/>
  <c r="I9" i="10"/>
  <c r="D9" i="10"/>
  <c r="C7" i="10"/>
  <c r="E7" i="10"/>
  <c r="C109" i="6" l="1"/>
  <c r="C8" i="6"/>
  <c r="C9" i="6"/>
  <c r="C10" i="6"/>
  <c r="C15" i="6"/>
  <c r="C16" i="6"/>
  <c r="C110" i="6"/>
  <c r="C111" i="6"/>
  <c r="C112" i="6"/>
  <c r="C17" i="6"/>
  <c r="C18" i="6"/>
  <c r="C113" i="6"/>
  <c r="C2" i="6"/>
  <c r="C4" i="6"/>
  <c r="C3" i="6"/>
  <c r="C5" i="6"/>
  <c r="C6" i="6"/>
  <c r="C7" i="6"/>
  <c r="C114" i="6"/>
  <c r="C11" i="6"/>
  <c r="C12" i="6"/>
  <c r="C13" i="6"/>
  <c r="C14" i="6"/>
  <c r="C19" i="6"/>
  <c r="C20" i="6"/>
  <c r="C21" i="6"/>
  <c r="C22" i="6"/>
  <c r="C133" i="6"/>
  <c r="C134" i="6"/>
  <c r="C135" i="6"/>
  <c r="C136" i="6"/>
  <c r="C23" i="6"/>
  <c r="C24" i="6"/>
  <c r="C25" i="6"/>
  <c r="C44" i="6"/>
  <c r="C137" i="6"/>
  <c r="C138" i="6"/>
  <c r="C30" i="6"/>
  <c r="C31" i="6"/>
  <c r="C32" i="6"/>
  <c r="C33" i="6"/>
  <c r="C139" i="6"/>
  <c r="C140" i="6"/>
  <c r="C141" i="6"/>
  <c r="C142" i="6"/>
  <c r="C143" i="6"/>
  <c r="C28" i="6"/>
  <c r="C29" i="6"/>
  <c r="C52" i="6"/>
  <c r="C53" i="6"/>
  <c r="C54" i="6"/>
  <c r="C144" i="6"/>
  <c r="C146" i="6"/>
  <c r="C263" i="6"/>
  <c r="C147" i="6"/>
  <c r="C26" i="6"/>
  <c r="C148" i="6"/>
  <c r="C34" i="6"/>
  <c r="C35" i="6"/>
  <c r="C36" i="6"/>
  <c r="C37" i="6"/>
  <c r="C38" i="6"/>
  <c r="C39" i="6"/>
  <c r="C40" i="6"/>
  <c r="C41" i="6"/>
  <c r="C149" i="6"/>
  <c r="C150" i="6"/>
  <c r="C152" i="6"/>
  <c r="C27" i="6"/>
  <c r="C47" i="6"/>
  <c r="C63" i="6"/>
  <c r="C64" i="6"/>
  <c r="C55" i="6"/>
  <c r="C56" i="6"/>
  <c r="C153" i="6"/>
  <c r="C57" i="6"/>
  <c r="C58" i="6"/>
  <c r="C59" i="6"/>
  <c r="C154" i="6"/>
  <c r="C155" i="6"/>
  <c r="C151" i="6"/>
  <c r="C115" i="6"/>
  <c r="C174" i="6"/>
  <c r="C116" i="6"/>
  <c r="C117" i="6"/>
  <c r="C181" i="6"/>
  <c r="C182" i="6"/>
  <c r="C156" i="6"/>
  <c r="C157" i="6"/>
  <c r="C61" i="6"/>
  <c r="C62" i="6"/>
  <c r="C65" i="6"/>
  <c r="C66" i="6"/>
  <c r="C68" i="6"/>
  <c r="C67" i="6"/>
  <c r="C69" i="6"/>
  <c r="C70" i="6"/>
  <c r="C71" i="6"/>
  <c r="C159" i="6"/>
  <c r="C82" i="6"/>
  <c r="C83" i="6"/>
  <c r="C84" i="6"/>
  <c r="C85" i="6"/>
  <c r="C86" i="6"/>
  <c r="C87" i="6"/>
  <c r="C88" i="6"/>
  <c r="C89" i="6"/>
  <c r="C90" i="6"/>
  <c r="C72" i="6"/>
  <c r="C73" i="6"/>
  <c r="C160" i="6"/>
  <c r="C74" i="6"/>
  <c r="C75" i="6"/>
  <c r="C76" i="6"/>
  <c r="C77" i="6"/>
  <c r="C78" i="6"/>
  <c r="C79" i="6"/>
  <c r="C80" i="6"/>
  <c r="C81" i="6"/>
  <c r="C93" i="6"/>
  <c r="C94" i="6"/>
  <c r="C95" i="6"/>
  <c r="C96" i="6"/>
  <c r="C97" i="6"/>
  <c r="C161" i="6"/>
  <c r="C179" i="6"/>
  <c r="C180" i="6"/>
  <c r="C45" i="6"/>
  <c r="C42" i="6"/>
  <c r="C49" i="6"/>
  <c r="C50" i="6"/>
  <c r="C46" i="6"/>
  <c r="C51" i="6"/>
  <c r="C98" i="6"/>
  <c r="C99" i="6"/>
  <c r="C100" i="6"/>
  <c r="C118" i="6"/>
  <c r="C119" i="6"/>
  <c r="C120" i="6"/>
  <c r="C121" i="6"/>
  <c r="C101" i="6"/>
  <c r="C102" i="6"/>
  <c r="C165" i="6"/>
  <c r="C166" i="6"/>
  <c r="C130" i="6"/>
  <c r="C145" i="6"/>
  <c r="C103" i="6"/>
  <c r="C235" i="6"/>
  <c r="C236" i="6"/>
  <c r="C237" i="6"/>
  <c r="C167" i="6"/>
  <c r="C104" i="6"/>
  <c r="C105" i="6"/>
  <c r="C168" i="6"/>
  <c r="C169" i="6"/>
  <c r="C170" i="6"/>
  <c r="C171" i="6"/>
  <c r="C172" i="6"/>
  <c r="C106" i="6"/>
  <c r="C107" i="6"/>
  <c r="C108" i="6"/>
  <c r="C173" i="6"/>
  <c r="C175" i="6"/>
  <c r="C176" i="6"/>
  <c r="C177" i="6"/>
  <c r="C178" i="6"/>
  <c r="C122" i="6"/>
  <c r="C43" i="6"/>
  <c r="C158" i="6"/>
  <c r="C162" i="6"/>
  <c r="C163" i="6"/>
  <c r="C164" i="6"/>
  <c r="C123" i="6"/>
  <c r="C124" i="6"/>
  <c r="C125" i="6"/>
  <c r="C126" i="6"/>
  <c r="C183" i="6"/>
  <c r="C184" i="6"/>
  <c r="C185" i="6"/>
  <c r="C186" i="6"/>
  <c r="C127" i="6"/>
  <c r="C241" i="6"/>
  <c r="C242" i="6"/>
  <c r="C243" i="6"/>
  <c r="C244" i="6"/>
  <c r="C187" i="6"/>
  <c r="C188" i="6"/>
  <c r="C238" i="6"/>
  <c r="C239" i="6"/>
  <c r="C240" i="6"/>
  <c r="C189" i="6"/>
  <c r="C190" i="6"/>
  <c r="C191" i="6"/>
  <c r="C245" i="6"/>
  <c r="C246" i="6"/>
  <c r="C247" i="6"/>
  <c r="C248" i="6"/>
  <c r="C249" i="6"/>
  <c r="C250" i="6"/>
  <c r="C251" i="6"/>
  <c r="C252" i="6"/>
  <c r="C253" i="6"/>
  <c r="C254" i="6"/>
  <c r="C192" i="6"/>
  <c r="C255" i="6"/>
  <c r="C256" i="6"/>
  <c r="C257" i="6"/>
  <c r="C193" i="6"/>
  <c r="C258" i="6"/>
  <c r="C259" i="6"/>
  <c r="C48" i="6"/>
  <c r="C194" i="6"/>
  <c r="C195" i="6"/>
  <c r="C196" i="6"/>
  <c r="C197" i="6"/>
  <c r="C202" i="6"/>
  <c r="C203" i="6"/>
  <c r="C199" i="6"/>
  <c r="C200" i="6"/>
  <c r="C198" i="6"/>
  <c r="C260" i="6"/>
  <c r="C261" i="6"/>
  <c r="C262" i="6"/>
  <c r="C204" i="6"/>
  <c r="C205" i="6"/>
  <c r="C201" i="6"/>
  <c r="C206" i="6"/>
  <c r="C207" i="6"/>
  <c r="C208" i="6"/>
  <c r="C209" i="6"/>
  <c r="C210" i="6"/>
  <c r="C264" i="6"/>
  <c r="C265" i="6"/>
  <c r="C211" i="6"/>
  <c r="C212" i="6"/>
  <c r="C213" i="6"/>
  <c r="C214" i="6"/>
  <c r="C266" i="6"/>
  <c r="C267" i="6"/>
  <c r="C268" i="6"/>
  <c r="C269" i="6"/>
  <c r="C215" i="6"/>
  <c r="C270" i="6"/>
  <c r="C271" i="6"/>
  <c r="C272" i="6"/>
  <c r="C273" i="6"/>
  <c r="C274" i="6"/>
  <c r="C275" i="6"/>
  <c r="C276" i="6"/>
  <c r="C277" i="6"/>
  <c r="C216" i="6"/>
  <c r="C278" i="6"/>
  <c r="C279" i="6"/>
  <c r="C280" i="6"/>
  <c r="C217" i="6"/>
  <c r="C222" i="6"/>
  <c r="C223" i="6"/>
  <c r="C224" i="6"/>
  <c r="C281" i="6"/>
  <c r="C282" i="6"/>
  <c r="C218" i="6"/>
  <c r="C219" i="6"/>
  <c r="C220" i="6"/>
  <c r="C221" i="6"/>
  <c r="C283" i="6"/>
  <c r="C284" i="6"/>
  <c r="C285" i="6"/>
  <c r="C225" i="6"/>
  <c r="C226" i="6"/>
  <c r="C227" i="6"/>
  <c r="C286" i="6"/>
  <c r="C287" i="6"/>
  <c r="C291" i="6"/>
  <c r="C229" i="6"/>
  <c r="C132" i="6"/>
  <c r="C228" i="6"/>
  <c r="C288" i="6"/>
  <c r="C289" i="6"/>
  <c r="C290" i="6"/>
  <c r="C60" i="6"/>
  <c r="C292" i="6"/>
  <c r="C293" i="6"/>
  <c r="C294" i="6"/>
  <c r="C295" i="6"/>
  <c r="C234" i="6"/>
  <c r="C296" i="6"/>
  <c r="C91" i="6"/>
  <c r="C92" i="6"/>
  <c r="C230" i="6"/>
  <c r="C128" i="6"/>
  <c r="C297" i="6"/>
  <c r="C298" i="6"/>
  <c r="C299" i="6"/>
  <c r="C300" i="6"/>
  <c r="C129" i="6"/>
  <c r="C231" i="6"/>
  <c r="C232" i="6"/>
  <c r="C233" i="6"/>
  <c r="C301" i="6"/>
  <c r="C302" i="6"/>
  <c r="C303" i="6"/>
  <c r="C304" i="6"/>
  <c r="C131"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3" i="6"/>
  <c r="A194" i="6"/>
  <c r="A195"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Parra Gonzalez, Juan Sebastian, Enel Colombia</author>
  </authors>
  <commentList>
    <comment ref="G1" authorId="0" shapeId="0" xr:uid="{00000000-0006-0000-0000-000001000000}">
      <text>
        <r>
          <rPr>
            <b/>
            <sz val="9"/>
            <color indexed="81"/>
            <rFont val="Tahoma"/>
            <family val="2"/>
          </rPr>
          <t>Parra Gonzalez, Juan Sebastian, Enel Colombia:</t>
        </r>
        <r>
          <rPr>
            <sz val="9"/>
            <color indexed="81"/>
            <rFont val="Tahoma"/>
            <family val="2"/>
          </rPr>
          <t xml:space="preserve">
Dato numérico con dos decimales, debe ser mayor a cero</t>
        </r>
      </text>
    </comment>
    <comment ref="H1" authorId="0" shapeId="0" xr:uid="{00000000-0006-0000-0000-000002000000}">
      <text>
        <r>
          <rPr>
            <b/>
            <sz val="9"/>
            <color indexed="81"/>
            <rFont val="Tahoma"/>
            <family val="2"/>
          </rPr>
          <t>Parra Gonzalez, Juan Sebastian, Enel Colombia:</t>
        </r>
        <r>
          <rPr>
            <sz val="9"/>
            <color indexed="81"/>
            <rFont val="Tahoma"/>
            <family val="2"/>
          </rPr>
          <t xml:space="preserve">
Solo debe recibir los caracteres H=Hidro, T=Termo, M=Menor y F=Filo de agua</t>
        </r>
      </text>
    </comment>
    <comment ref="I1" authorId="0" shapeId="0" xr:uid="{00000000-0006-0000-0000-000003000000}">
      <text>
        <r>
          <rPr>
            <b/>
            <sz val="9"/>
            <color indexed="81"/>
            <rFont val="Tahoma"/>
            <family val="2"/>
          </rPr>
          <t>Parra Gonzalez, Juan Sebastian, Enel Colombia:</t>
        </r>
        <r>
          <rPr>
            <sz val="9"/>
            <color indexed="81"/>
            <rFont val="Tahoma"/>
            <family val="2"/>
          </rPr>
          <t xml:space="preserve">
Parámetro que es tomado del OFEI al inicio de cada trimestre (Variable OFEPAP), sin embargo debe ser también un campo editable mediante este archivo. El valor de este campo está en dólares y es un número entero mayor a cero para todas las plantas Termo.</t>
        </r>
      </text>
    </comment>
    <comment ref="K1" authorId="0" shapeId="0" xr:uid="{00000000-0006-0000-0000-000004000000}">
      <text>
        <r>
          <rPr>
            <b/>
            <sz val="9"/>
            <color indexed="81"/>
            <rFont val="Tahoma"/>
            <family val="2"/>
          </rPr>
          <t>Parra Gonzalez, Juan Sebastian, Enel Colombia:</t>
        </r>
        <r>
          <rPr>
            <sz val="9"/>
            <color indexed="81"/>
            <rFont val="Tahoma"/>
            <family val="2"/>
          </rPr>
          <t xml:space="preserve">
Es un número entero expresado en MW, puede ser cero</t>
        </r>
      </text>
    </comment>
    <comment ref="M1" authorId="0" shapeId="0" xr:uid="{00000000-0006-0000-0000-000005000000}">
      <text>
        <r>
          <rPr>
            <b/>
            <sz val="9"/>
            <color indexed="81"/>
            <rFont val="Tahoma"/>
            <family val="2"/>
          </rPr>
          <t>Parra Gonzalez, Juan Sebastian, Enel Colombia:</t>
        </r>
        <r>
          <rPr>
            <sz val="9"/>
            <color indexed="81"/>
            <rFont val="Tahoma"/>
            <family val="2"/>
          </rPr>
          <t xml:space="preserve">
Valor tomado del OFEI por Central, en MW y número entero; puede ser cero.</t>
        </r>
      </text>
    </comment>
  </commentList>
</comments>
</file>

<file path=xl/sharedStrings.xml><?xml version="1.0" encoding="utf-8"?>
<sst xmlns="http://schemas.openxmlformats.org/spreadsheetml/2006/main" count="2230" uniqueCount="776">
  <si>
    <t>C.T. EL MORRO 2</t>
  </si>
  <si>
    <t>CEDENAR</t>
  </si>
  <si>
    <t>CELSIA</t>
  </si>
  <si>
    <t>MERILECTRICA1</t>
  </si>
  <si>
    <t>CHIVOR</t>
  </si>
  <si>
    <t>CHIVOR1</t>
  </si>
  <si>
    <t>CHIVOR2</t>
  </si>
  <si>
    <t>CHIVOR3</t>
  </si>
  <si>
    <t>CHIVOR4</t>
  </si>
  <si>
    <t>CHIVOR5</t>
  </si>
  <si>
    <t>CHIVOR6</t>
  </si>
  <si>
    <t>CHIVOR7</t>
  </si>
  <si>
    <t>CHIVOR8</t>
  </si>
  <si>
    <t>BETANIA</t>
  </si>
  <si>
    <t>BETANIA1</t>
  </si>
  <si>
    <t>BETANIA2</t>
  </si>
  <si>
    <t>BETANIA3</t>
  </si>
  <si>
    <t>GUAVIO</t>
  </si>
  <si>
    <t>GUAVIO1</t>
  </si>
  <si>
    <t>GUAVIO2</t>
  </si>
  <si>
    <t>GUAVIO3</t>
  </si>
  <si>
    <t>GUAVIO4</t>
  </si>
  <si>
    <t>GUAVIO5</t>
  </si>
  <si>
    <t>PAGUA</t>
  </si>
  <si>
    <t>LAGUACA1</t>
  </si>
  <si>
    <t>LAGUACA2</t>
  </si>
  <si>
    <t>LAGUACA3</t>
  </si>
  <si>
    <t>PARAISO1</t>
  </si>
  <si>
    <t>PARAISO2</t>
  </si>
  <si>
    <t>PARAISO3</t>
  </si>
  <si>
    <t>CARTAGENA1</t>
  </si>
  <si>
    <t>CARTAGENA2</t>
  </si>
  <si>
    <t>CARTAGENA3</t>
  </si>
  <si>
    <t>ZIPAEMG2</t>
  </si>
  <si>
    <t>ZIPAEMG3</t>
  </si>
  <si>
    <t>ZIPAEMG4</t>
  </si>
  <si>
    <t>ZIPAEMG5</t>
  </si>
  <si>
    <t>ELQUIMBO</t>
  </si>
  <si>
    <t>ELQUIMBO1</t>
  </si>
  <si>
    <t>ELQUIMBO2</t>
  </si>
  <si>
    <t>BIOGAS DOÑA JUANA</t>
  </si>
  <si>
    <t>CASCADA</t>
  </si>
  <si>
    <t xml:space="preserve">PROENCA </t>
  </si>
  <si>
    <t>CEMEX ENERGY</t>
  </si>
  <si>
    <t>CH EL EDEN</t>
  </si>
  <si>
    <t>EEP(PEREIRA)</t>
  </si>
  <si>
    <t>EEPPM</t>
  </si>
  <si>
    <t>EMEE(POPAYAN)</t>
  </si>
  <si>
    <t>EMSA(META)</t>
  </si>
  <si>
    <t>ENERGETICA</t>
  </si>
  <si>
    <t>ENERGIA RIO PIEDRAS</t>
  </si>
  <si>
    <t>ENREVSA E.S.P.</t>
  </si>
  <si>
    <t>EPSA(PACIFICO)</t>
  </si>
  <si>
    <t>GEC S.A. E.S.P.</t>
  </si>
  <si>
    <t>GECELCA S.A. E.S.P</t>
  </si>
  <si>
    <t>GENERAMOS ENERGIA</t>
  </si>
  <si>
    <t>GENERPUTUMAYO</t>
  </si>
  <si>
    <t>GENERSA</t>
  </si>
  <si>
    <t>GENSA</t>
  </si>
  <si>
    <t>HZ ENERGY</t>
  </si>
  <si>
    <t>IAC ENERGY</t>
  </si>
  <si>
    <t>ISAGEN</t>
  </si>
  <si>
    <t>MULCALARCA</t>
  </si>
  <si>
    <t>PCH ALEJANDRÍA</t>
  </si>
  <si>
    <t>PROELECTRICA RESTRUC</t>
  </si>
  <si>
    <t>RIOEN SAS  E.S.P.</t>
  </si>
  <si>
    <t>RISARALDA ENERGIA</t>
  </si>
  <si>
    <t>SURENERGY</t>
  </si>
  <si>
    <t>TERMOEMCALI</t>
  </si>
  <si>
    <t>TERMOPIEDRAS S.A.</t>
  </si>
  <si>
    <t>TERMOTASAJERO</t>
  </si>
  <si>
    <t>TERMOTASAJERO DOS</t>
  </si>
  <si>
    <t>TERMOVALLE</t>
  </si>
  <si>
    <t>TERMOYOPAL</t>
  </si>
  <si>
    <t>URRA</t>
  </si>
  <si>
    <t>VATIA S.A.</t>
  </si>
  <si>
    <t>ZF CELSIA</t>
  </si>
  <si>
    <t>PAIPA3</t>
  </si>
  <si>
    <t>JAGUAS</t>
  </si>
  <si>
    <t>Precio de Arranque (Par)</t>
  </si>
  <si>
    <t>CEN (Capacidad Efectiva Neta) o Potencia Máxima</t>
  </si>
  <si>
    <t>Inflexibilidad por unidad para generar AGC (QA-)</t>
  </si>
  <si>
    <t>Minimo ténico  por unidad</t>
  </si>
  <si>
    <t>Minimo Operativo por central (MO del Ofei)</t>
  </si>
  <si>
    <t>GUATAPE</t>
  </si>
  <si>
    <t>GUATAPE1</t>
  </si>
  <si>
    <t>GUATAPE2</t>
  </si>
  <si>
    <t>GUATAPE3</t>
  </si>
  <si>
    <t>GUATAPE4</t>
  </si>
  <si>
    <t>GUATAPE5</t>
  </si>
  <si>
    <t>GUATAPE6</t>
  </si>
  <si>
    <t>GUATAPE7</t>
  </si>
  <si>
    <t>GUATAPE8</t>
  </si>
  <si>
    <t>LATASAJERA1</t>
  </si>
  <si>
    <t>LATASAJERA2</t>
  </si>
  <si>
    <t>LATASAJERA</t>
  </si>
  <si>
    <t>LATASAJERA3</t>
  </si>
  <si>
    <t>PLAYAS1</t>
  </si>
  <si>
    <t>PLAYAS2</t>
  </si>
  <si>
    <t>PLAYAS3</t>
  </si>
  <si>
    <t>GUADALUPE31</t>
  </si>
  <si>
    <t>GUADALUPE32</t>
  </si>
  <si>
    <t>GUADALUPE33</t>
  </si>
  <si>
    <t>GUADALUPE34</t>
  </si>
  <si>
    <t>GUADALUPE35</t>
  </si>
  <si>
    <t>GUADALUPE36</t>
  </si>
  <si>
    <t>GUADALUPE41</t>
  </si>
  <si>
    <t>GUADALUPE42</t>
  </si>
  <si>
    <t>GUADALUPE43</t>
  </si>
  <si>
    <t>TRONERAS1</t>
  </si>
  <si>
    <t>TRONERAS2</t>
  </si>
  <si>
    <t>GUATRON</t>
  </si>
  <si>
    <t>PORCEII1</t>
  </si>
  <si>
    <t>PORCEII2</t>
  </si>
  <si>
    <t>PORCEII3</t>
  </si>
  <si>
    <t>PORCEIII</t>
  </si>
  <si>
    <t>PORCEIII4</t>
  </si>
  <si>
    <t>PORCEIII3</t>
  </si>
  <si>
    <t>PORCEIII2</t>
  </si>
  <si>
    <t>PORCEIII1</t>
  </si>
  <si>
    <t>TERMOSIERRAB</t>
  </si>
  <si>
    <t>TERMODORADA1</t>
  </si>
  <si>
    <t>CALIMA1</t>
  </si>
  <si>
    <t>CALIMA2</t>
  </si>
  <si>
    <t>CALIMA3</t>
  </si>
  <si>
    <t>CALIMA4</t>
  </si>
  <si>
    <t>PRADO1</t>
  </si>
  <si>
    <t>PRADO2</t>
  </si>
  <si>
    <t>PRADO3</t>
  </si>
  <si>
    <t>SALVAJINA</t>
  </si>
  <si>
    <t>SALVAJINA1</t>
  </si>
  <si>
    <t>SALVAJINA2</t>
  </si>
  <si>
    <t>SALVAJINA3</t>
  </si>
  <si>
    <t>ALBAN</t>
  </si>
  <si>
    <t>ALTOANCHICAYA1</t>
  </si>
  <si>
    <t>ALTOANCHICAYA2</t>
  </si>
  <si>
    <t>ALTOANCHICAYA3</t>
  </si>
  <si>
    <t>BAJOANCHICAYA1</t>
  </si>
  <si>
    <t>BAJOANCHICAYA2</t>
  </si>
  <si>
    <t>BAJOANCHICAYA3</t>
  </si>
  <si>
    <t>BAJOANCHICAYA4</t>
  </si>
  <si>
    <t>GUAJIRA1</t>
  </si>
  <si>
    <t>GUAJIRA2</t>
  </si>
  <si>
    <t>GECELCA3</t>
  </si>
  <si>
    <t>LAFRISOLERA</t>
  </si>
  <si>
    <t>PAIPA1</t>
  </si>
  <si>
    <t>PAIPA2</t>
  </si>
  <si>
    <t>PAIPA4</t>
  </si>
  <si>
    <t>JAGUAS1</t>
  </si>
  <si>
    <t>JAGUAS2</t>
  </si>
  <si>
    <t>SANCARLOS</t>
  </si>
  <si>
    <t>SANCARLOS1</t>
  </si>
  <si>
    <t>SANCARLOS2</t>
  </si>
  <si>
    <t>SANCARLOS3</t>
  </si>
  <si>
    <t>SANCARLOS4</t>
  </si>
  <si>
    <t>SANCARLOS5</t>
  </si>
  <si>
    <t>SANCARLOS6</t>
  </si>
  <si>
    <t>SANCARLOS7</t>
  </si>
  <si>
    <t>SANCARLOS8</t>
  </si>
  <si>
    <t>MIELI1</t>
  </si>
  <si>
    <t>MIELI2</t>
  </si>
  <si>
    <t>MIELI3</t>
  </si>
  <si>
    <t>SOGAMOSO</t>
  </si>
  <si>
    <t>SOGAMOSO1</t>
  </si>
  <si>
    <t>SOGAMOSO2</t>
  </si>
  <si>
    <t>SOGAMOSO3</t>
  </si>
  <si>
    <t>TERMOCENTROCC</t>
  </si>
  <si>
    <t>PROELECTRICA1</t>
  </si>
  <si>
    <t>PROELECTRICA2</t>
  </si>
  <si>
    <t>TEBSAB</t>
  </si>
  <si>
    <t>BARRANQUILLA3</t>
  </si>
  <si>
    <t>BARRANQUILLA4</t>
  </si>
  <si>
    <t>TERMOCANDELARIA1</t>
  </si>
  <si>
    <t>TERMOCANDELARIA2</t>
  </si>
  <si>
    <t>TERMOEMCALI1</t>
  </si>
  <si>
    <t>TASAJERO1</t>
  </si>
  <si>
    <t>TASAJERO2</t>
  </si>
  <si>
    <t>TERMOVALLE1</t>
  </si>
  <si>
    <t>TERMOYOPAL2</t>
  </si>
  <si>
    <t>URRA1</t>
  </si>
  <si>
    <t>URRA2</t>
  </si>
  <si>
    <t>URRA3</t>
  </si>
  <si>
    <t>URRA4</t>
  </si>
  <si>
    <t>FLORES1</t>
  </si>
  <si>
    <t>FLORES4B</t>
  </si>
  <si>
    <t>PLAYAS</t>
  </si>
  <si>
    <t>SANMIGUEL</t>
  </si>
  <si>
    <t>SANFRANCISCO</t>
  </si>
  <si>
    <t>LAHERRADURA</t>
  </si>
  <si>
    <t>INSULA</t>
  </si>
  <si>
    <t>ESMERALDA</t>
  </si>
  <si>
    <t>PRADO</t>
  </si>
  <si>
    <t>CUCUANA</t>
  </si>
  <si>
    <t>CALIMA</t>
  </si>
  <si>
    <t>BAJOTULUA</t>
  </si>
  <si>
    <t>ALTOTULUA</t>
  </si>
  <si>
    <t>ALTOANCHICAYA</t>
  </si>
  <si>
    <t>RIOGRANDE2</t>
  </si>
  <si>
    <t>PENOL</t>
  </si>
  <si>
    <t>AMANI</t>
  </si>
  <si>
    <t>PUNCHINA</t>
  </si>
  <si>
    <t>TOPOCORO</t>
  </si>
  <si>
    <t>TRONERAS</t>
  </si>
  <si>
    <t>GUADALUPE</t>
  </si>
  <si>
    <t>CAUCA SALVAJINA</t>
  </si>
  <si>
    <t>MIEL I</t>
  </si>
  <si>
    <t>BATA</t>
  </si>
  <si>
    <t xml:space="preserve">AGUAFRESCA </t>
  </si>
  <si>
    <t xml:space="preserve">ALEJANDRÍA </t>
  </si>
  <si>
    <t xml:space="preserve">ALTOTULUA1 </t>
  </si>
  <si>
    <t xml:space="preserve">ALTOTULUA2 </t>
  </si>
  <si>
    <t xml:space="preserve">AMAIME </t>
  </si>
  <si>
    <t xml:space="preserve">AMALFI </t>
  </si>
  <si>
    <t xml:space="preserve">AMERICA </t>
  </si>
  <si>
    <t xml:space="preserve">AMOYALAESPERANZA1 </t>
  </si>
  <si>
    <t xml:space="preserve">AMOYALAESPERANZA2 </t>
  </si>
  <si>
    <t xml:space="preserve">ASNAZU </t>
  </si>
  <si>
    <t xml:space="preserve">AUTOGYAGUARITO </t>
  </si>
  <si>
    <t xml:space="preserve">AYURA </t>
  </si>
  <si>
    <t xml:space="preserve">BAJOTULUA1 </t>
  </si>
  <si>
    <t xml:space="preserve">BAJOTULUA2 </t>
  </si>
  <si>
    <t xml:space="preserve">BARROSO </t>
  </si>
  <si>
    <t xml:space="preserve">BAYONA </t>
  </si>
  <si>
    <t xml:space="preserve">BELLO </t>
  </si>
  <si>
    <t xml:space="preserve">BELMONTE </t>
  </si>
  <si>
    <t xml:space="preserve">CALDERAS1 </t>
  </si>
  <si>
    <t xml:space="preserve">CALDERAS2 </t>
  </si>
  <si>
    <t xml:space="preserve">CAMPESTRE(CALARCA) </t>
  </si>
  <si>
    <t xml:space="preserve">CAMPESTRE(EPM) </t>
  </si>
  <si>
    <t xml:space="preserve">CARACOLI </t>
  </si>
  <si>
    <t xml:space="preserve">CARLOSLLERAS1 </t>
  </si>
  <si>
    <t xml:space="preserve">CARLOSLLERAS2 </t>
  </si>
  <si>
    <t xml:space="preserve">CARUQUIA </t>
  </si>
  <si>
    <t xml:space="preserve">CASCADA </t>
  </si>
  <si>
    <t xml:space="preserve">CEMENTOSDELNARE </t>
  </si>
  <si>
    <t xml:space="preserve">CENTRALCASTILLA1 </t>
  </si>
  <si>
    <t xml:space="preserve">COCONUCO </t>
  </si>
  <si>
    <t xml:space="preserve">COELLO </t>
  </si>
  <si>
    <t xml:space="preserve">COGENERADORCOLTEJER1 </t>
  </si>
  <si>
    <t xml:space="preserve">COROZO1 </t>
  </si>
  <si>
    <t xml:space="preserve">CUATRICENTENARIO1 </t>
  </si>
  <si>
    <t xml:space="preserve">CUCUANA1 </t>
  </si>
  <si>
    <t xml:space="preserve">CUCUANA2 </t>
  </si>
  <si>
    <t xml:space="preserve">ELBOSQUE </t>
  </si>
  <si>
    <t xml:space="preserve">ELPOPAL1 </t>
  </si>
  <si>
    <t xml:space="preserve">ELPOPAL2 </t>
  </si>
  <si>
    <t xml:space="preserve">ESMERALDA1 </t>
  </si>
  <si>
    <t xml:space="preserve">ESMERALDA2 </t>
  </si>
  <si>
    <t xml:space="preserve">FLORIDA21 </t>
  </si>
  <si>
    <t xml:space="preserve">FLORIDA22 </t>
  </si>
  <si>
    <t xml:space="preserve">GUACAICA </t>
  </si>
  <si>
    <t xml:space="preserve">GUANAQUITAS </t>
  </si>
  <si>
    <t xml:space="preserve">INCAUCA1 </t>
  </si>
  <si>
    <t xml:space="preserve">INGENIOMANUELITA </t>
  </si>
  <si>
    <t xml:space="preserve">INGENIOPROVIDENCIA2 </t>
  </si>
  <si>
    <t xml:space="preserve">INGENIORIOPAILA1 </t>
  </si>
  <si>
    <t xml:space="preserve">INGENIORISARALDA1 </t>
  </si>
  <si>
    <t xml:space="preserve">INGENIOSANCARLOS1 </t>
  </si>
  <si>
    <t xml:space="preserve">INSULA1 </t>
  </si>
  <si>
    <t xml:space="preserve">INSULA2 </t>
  </si>
  <si>
    <t xml:space="preserve">INSULA3 </t>
  </si>
  <si>
    <t xml:space="preserve">INTERMEDIA </t>
  </si>
  <si>
    <t xml:space="preserve">INZA </t>
  </si>
  <si>
    <t xml:space="preserve">IQUIRAI </t>
  </si>
  <si>
    <t xml:space="preserve">IQUIRAII </t>
  </si>
  <si>
    <t xml:space="preserve">JEPIRACHI1-15 </t>
  </si>
  <si>
    <t xml:space="preserve">JULIOBRAVO </t>
  </si>
  <si>
    <t xml:space="preserve">LACASCADA(ABEJORRAL) </t>
  </si>
  <si>
    <t xml:space="preserve">LACASCADA(ANTIOQUIA) </t>
  </si>
  <si>
    <t xml:space="preserve">LAFRISOLERA </t>
  </si>
  <si>
    <t xml:space="preserve">LAHERRADURA1 </t>
  </si>
  <si>
    <t xml:space="preserve">LAHERRADURA2 </t>
  </si>
  <si>
    <t xml:space="preserve">LANAVETA </t>
  </si>
  <si>
    <t xml:space="preserve">LAPITA </t>
  </si>
  <si>
    <t xml:space="preserve">LAREBUSCA </t>
  </si>
  <si>
    <t xml:space="preserve">LAVUELTA </t>
  </si>
  <si>
    <t xml:space="preserve">MANANTIALES </t>
  </si>
  <si>
    <t xml:space="preserve">MAYAGUEZ1 </t>
  </si>
  <si>
    <t xml:space="preserve">MIROLINDO </t>
  </si>
  <si>
    <t xml:space="preserve">MONDOMO </t>
  </si>
  <si>
    <t xml:space="preserve">MORROAZUL </t>
  </si>
  <si>
    <t xml:space="preserve">MUNICIPAL </t>
  </si>
  <si>
    <t xml:space="preserve">NIMA </t>
  </si>
  <si>
    <t xml:space="preserve">NIQUIA </t>
  </si>
  <si>
    <t xml:space="preserve">NUEVOLIBARE </t>
  </si>
  <si>
    <t xml:space="preserve">NUTIBARA </t>
  </si>
  <si>
    <t xml:space="preserve">OVEJAS </t>
  </si>
  <si>
    <t xml:space="preserve">PAJARITO </t>
  </si>
  <si>
    <t xml:space="preserve">PALMASSANGIL </t>
  </si>
  <si>
    <t xml:space="preserve">PASTALES </t>
  </si>
  <si>
    <t xml:space="preserve">PIEDRASBLANCAS </t>
  </si>
  <si>
    <t xml:space="preserve">PORCEIIIMENOR </t>
  </si>
  <si>
    <t xml:space="preserve">PRADO4 </t>
  </si>
  <si>
    <t xml:space="preserve">PROVIDENCIA </t>
  </si>
  <si>
    <t xml:space="preserve">PUENTEGUILLERMO </t>
  </si>
  <si>
    <t xml:space="preserve">PURIFICACION </t>
  </si>
  <si>
    <t xml:space="preserve">REMEDIOS </t>
  </si>
  <si>
    <t xml:space="preserve">RIOABAJO </t>
  </si>
  <si>
    <t xml:space="preserve">RIOBOBO </t>
  </si>
  <si>
    <t xml:space="preserve">RIOCALI1 </t>
  </si>
  <si>
    <t xml:space="preserve">RIOCALI2 </t>
  </si>
  <si>
    <t xml:space="preserve">RIOFRIO(TAMESIS) </t>
  </si>
  <si>
    <t xml:space="preserve">RIOGRANDE </t>
  </si>
  <si>
    <t xml:space="preserve">RIOGRANDEI </t>
  </si>
  <si>
    <t xml:space="preserve">RIOINGENIO </t>
  </si>
  <si>
    <t xml:space="preserve">RIOPALO </t>
  </si>
  <si>
    <t xml:space="preserve">RIORECIO </t>
  </si>
  <si>
    <t xml:space="preserve">RIOSAPUYES </t>
  </si>
  <si>
    <t xml:space="preserve">SAJANDI </t>
  </si>
  <si>
    <t xml:space="preserve">SANCANCIO </t>
  </si>
  <si>
    <t xml:space="preserve">SANFRANCISCO(PUTUMAYO) </t>
  </si>
  <si>
    <t xml:space="preserve">SANFRANCISCO1 </t>
  </si>
  <si>
    <t xml:space="preserve">SANFRANCISCO2 </t>
  </si>
  <si>
    <t xml:space="preserve">SANFRANCISCO3 </t>
  </si>
  <si>
    <t xml:space="preserve">SANJOSE </t>
  </si>
  <si>
    <t xml:space="preserve">SANJOSEDELAMONTAÑA </t>
  </si>
  <si>
    <t xml:space="preserve">SANMIGUEL1 </t>
  </si>
  <si>
    <t xml:space="preserve">SANMIGUEL2 </t>
  </si>
  <si>
    <t xml:space="preserve">SANTARITA </t>
  </si>
  <si>
    <t xml:space="preserve">SANTIAGO </t>
  </si>
  <si>
    <t xml:space="preserve">SILVIA </t>
  </si>
  <si>
    <t xml:space="preserve">SONSON </t>
  </si>
  <si>
    <t xml:space="preserve">TEQUENDAMABIOGAS </t>
  </si>
  <si>
    <t xml:space="preserve">TERMOBOLIVAR1 </t>
  </si>
  <si>
    <t xml:space="preserve">TERMOPIEDRAS </t>
  </si>
  <si>
    <t xml:space="preserve">TERMOYOPAL1 </t>
  </si>
  <si>
    <t xml:space="preserve">UNION </t>
  </si>
  <si>
    <t xml:space="preserve">URRAO </t>
  </si>
  <si>
    <t xml:space="preserve">VENTANAA </t>
  </si>
  <si>
    <t xml:space="preserve">VENTANAB </t>
  </si>
  <si>
    <t>ELECTROHUILA</t>
  </si>
  <si>
    <t xml:space="preserve">ELMOLINO1 </t>
  </si>
  <si>
    <t xml:space="preserve">ELMOLINO2 </t>
  </si>
  <si>
    <t xml:space="preserve">SANMATIAS1 </t>
  </si>
  <si>
    <t xml:space="preserve">SANMATIAS2 </t>
  </si>
  <si>
    <t xml:space="preserve">PATICO-LACABRERA </t>
  </si>
  <si>
    <t xml:space="preserve">BIOENERGY </t>
  </si>
  <si>
    <t xml:space="preserve">CELSIASOLARYUMBO </t>
  </si>
  <si>
    <t>GENERADORA LUZMA</t>
  </si>
  <si>
    <t xml:space="preserve">LASPALMAS1 </t>
  </si>
  <si>
    <t xml:space="preserve">LASPALMAS2 </t>
  </si>
  <si>
    <t>ENERO</t>
  </si>
  <si>
    <t>FEBRERO</t>
  </si>
  <si>
    <t>MARZO</t>
  </si>
  <si>
    <t>ABRIL</t>
  </si>
  <si>
    <t>MAYO</t>
  </si>
  <si>
    <t>JUNIO</t>
  </si>
  <si>
    <t>JULIO</t>
  </si>
  <si>
    <t>AGOSTO</t>
  </si>
  <si>
    <t>SEPTIEMBRE</t>
  </si>
  <si>
    <t>OCTUBRE</t>
  </si>
  <si>
    <t>NOVIEMBRE</t>
  </si>
  <si>
    <t>DICIEMBRE</t>
  </si>
  <si>
    <t>SAN LORENZO</t>
  </si>
  <si>
    <t>MIEL 1</t>
  </si>
  <si>
    <t>PORCE II</t>
  </si>
  <si>
    <t>EL QUIMBO</t>
  </si>
  <si>
    <t>PLANTA</t>
  </si>
  <si>
    <t>MIRAFLORES</t>
  </si>
  <si>
    <t>TOMINE</t>
  </si>
  <si>
    <t>SISGA</t>
  </si>
  <si>
    <t>NEUSA</t>
  </si>
  <si>
    <t>CHUZA</t>
  </si>
  <si>
    <t>CENTRAL</t>
  </si>
  <si>
    <t>EMGESA S.A.</t>
  </si>
  <si>
    <t>ESPROD SAS ESP</t>
  </si>
  <si>
    <t>HIDRALPOR SAS ESP</t>
  </si>
  <si>
    <t>AES CHIVOR</t>
  </si>
  <si>
    <t>ESSA(SANTANDER)</t>
  </si>
  <si>
    <t>GEDEN SAS</t>
  </si>
  <si>
    <t>GELEC</t>
  </si>
  <si>
    <t>CETSA(TULUA)</t>
  </si>
  <si>
    <t>ENERCO</t>
  </si>
  <si>
    <t>TERMOCANDELARIA INT</t>
  </si>
  <si>
    <t>MAGUAFRE</t>
  </si>
  <si>
    <t>M_ALEJANDRIA</t>
  </si>
  <si>
    <t>M_AMAIME</t>
  </si>
  <si>
    <t>M_AMALFI</t>
  </si>
  <si>
    <t>M_AMERICA</t>
  </si>
  <si>
    <t>AMOYA</t>
  </si>
  <si>
    <t>M_ASNAZU</t>
  </si>
  <si>
    <t>AG_ARGOSCTG</t>
  </si>
  <si>
    <t>AG_ELCAIRO</t>
  </si>
  <si>
    <t>AG_ARGOSYUM</t>
  </si>
  <si>
    <t>AG_REFICAR</t>
  </si>
  <si>
    <t>AG_UNIBOL</t>
  </si>
  <si>
    <t>AG_YAGUARI</t>
  </si>
  <si>
    <t>M_AYURA</t>
  </si>
  <si>
    <t>BARRANQ3</t>
  </si>
  <si>
    <t>BARRANQ4</t>
  </si>
  <si>
    <t>MBARROSO1</t>
  </si>
  <si>
    <t>MBAYONA</t>
  </si>
  <si>
    <t>MBELLO</t>
  </si>
  <si>
    <t>MBELMONTE</t>
  </si>
  <si>
    <t>COBIOENERGY</t>
  </si>
  <si>
    <t>MCALDERAS</t>
  </si>
  <si>
    <t>MCAMP_CALARC</t>
  </si>
  <si>
    <t>MCAMPEST_EPM</t>
  </si>
  <si>
    <t>MCANTAYUS</t>
  </si>
  <si>
    <t>MCARACOLI</t>
  </si>
  <si>
    <t>C_LLERAS</t>
  </si>
  <si>
    <t>CTGEMG1</t>
  </si>
  <si>
    <t>CTGEMG2</t>
  </si>
  <si>
    <t>CTGEMG3</t>
  </si>
  <si>
    <t>MCARUQUIA</t>
  </si>
  <si>
    <t>MCASCADA1</t>
  </si>
  <si>
    <t>RN_SYUMBO</t>
  </si>
  <si>
    <t>MCEMENTNARE</t>
  </si>
  <si>
    <t>C_CASTILLA</t>
  </si>
  <si>
    <t>MCHARQUITO</t>
  </si>
  <si>
    <t>MCIMARR1</t>
  </si>
  <si>
    <t>MCOCONUCO</t>
  </si>
  <si>
    <t>MCOELLO</t>
  </si>
  <si>
    <t>C_COLTEJER</t>
  </si>
  <si>
    <t>CPROENCA2</t>
  </si>
  <si>
    <t>ENLACE</t>
  </si>
  <si>
    <t>MCURRUCU</t>
  </si>
  <si>
    <t>DARIOVS</t>
  </si>
  <si>
    <t>MDONAJUANA</t>
  </si>
  <si>
    <t>MELBOSQUE</t>
  </si>
  <si>
    <t>MCOCUYO</t>
  </si>
  <si>
    <t>M_ELEDEN</t>
  </si>
  <si>
    <t>MLIMONAR</t>
  </si>
  <si>
    <t>M_ELMOLINO</t>
  </si>
  <si>
    <t>MMORRO1</t>
  </si>
  <si>
    <t>MMORRO2</t>
  </si>
  <si>
    <t>MELPOPAL</t>
  </si>
  <si>
    <t>FLORES IV</t>
  </si>
  <si>
    <t>FLORIDA2</t>
  </si>
  <si>
    <t>MGUACAICA</t>
  </si>
  <si>
    <t>GUAJIR11</t>
  </si>
  <si>
    <t>GUAJIR21</t>
  </si>
  <si>
    <t>MGUANAQUITA</t>
  </si>
  <si>
    <t>MGUAVIO</t>
  </si>
  <si>
    <t>MMONTAÑITAS</t>
  </si>
  <si>
    <t>COINCAUCA</t>
  </si>
  <si>
    <t>CMANUELITA</t>
  </si>
  <si>
    <t>CPROVIDEN</t>
  </si>
  <si>
    <t>CRIOPAILA</t>
  </si>
  <si>
    <t>CORISARAL</t>
  </si>
  <si>
    <t>CSANCARLOS</t>
  </si>
  <si>
    <t>M_INTERMEDIA</t>
  </si>
  <si>
    <t>M_INZA</t>
  </si>
  <si>
    <t>M_IQUIRA1</t>
  </si>
  <si>
    <t>M_IQUIRA2</t>
  </si>
  <si>
    <t>MJEPIRAC</t>
  </si>
  <si>
    <t>MJULIOBRAVO</t>
  </si>
  <si>
    <t>MABEJORRAL</t>
  </si>
  <si>
    <t>MCASCADA_EPM</t>
  </si>
  <si>
    <t>MLAGUNETA</t>
  </si>
  <si>
    <t>MLANAVETA</t>
  </si>
  <si>
    <t>MLAPITA</t>
  </si>
  <si>
    <t>MLAREBUSCA</t>
  </si>
  <si>
    <t>MLASPALMAS</t>
  </si>
  <si>
    <t>MLAVUELTA</t>
  </si>
  <si>
    <t>MLUZMA1</t>
  </si>
  <si>
    <t>MLUZMA2</t>
  </si>
  <si>
    <t>M_MANANTIAL</t>
  </si>
  <si>
    <t>CMAYAGUEZ</t>
  </si>
  <si>
    <t>MERILEC1</t>
  </si>
  <si>
    <t>MIEL1</t>
  </si>
  <si>
    <t>M_MIROLINDO</t>
  </si>
  <si>
    <t>M_MONDOMO</t>
  </si>
  <si>
    <t>M_MORROAZUL</t>
  </si>
  <si>
    <t>M_MUNICIPAL</t>
  </si>
  <si>
    <t>MNIMA</t>
  </si>
  <si>
    <t>MNIQUIA</t>
  </si>
  <si>
    <t>MNLIBARE</t>
  </si>
  <si>
    <t>MNUTIBARA</t>
  </si>
  <si>
    <t>M_OVEJAS</t>
  </si>
  <si>
    <t>MPAJARITO</t>
  </si>
  <si>
    <t>MPALMAS_SGIL</t>
  </si>
  <si>
    <t>MPASTALES</t>
  </si>
  <si>
    <t>MPATICOLACAB</t>
  </si>
  <si>
    <t>MPBLANCAS</t>
  </si>
  <si>
    <t>PORCE2</t>
  </si>
  <si>
    <t>PORCE3</t>
  </si>
  <si>
    <t>MPORCEIII</t>
  </si>
  <si>
    <t>MPRADO4</t>
  </si>
  <si>
    <t>PROELECT</t>
  </si>
  <si>
    <t>CPROENCA3</t>
  </si>
  <si>
    <t>MPROVIDEN</t>
  </si>
  <si>
    <t>MPTE_GUILL</t>
  </si>
  <si>
    <t>MPURIFICACIO</t>
  </si>
  <si>
    <t>MREMEDIOS</t>
  </si>
  <si>
    <t>MRIOABAJO</t>
  </si>
  <si>
    <t>MRIOBOBO</t>
  </si>
  <si>
    <t>MRIO_CALI</t>
  </si>
  <si>
    <t>MRFRIOTAMES</t>
  </si>
  <si>
    <t>MRIOFRIO1</t>
  </si>
  <si>
    <t>RIOFRIO2</t>
  </si>
  <si>
    <t>MRIOGRANDE</t>
  </si>
  <si>
    <t>MRIOGRANDE1</t>
  </si>
  <si>
    <t>MRIO_INGENIO</t>
  </si>
  <si>
    <t>MRIOMAYO</t>
  </si>
  <si>
    <t>MRIONEGRO</t>
  </si>
  <si>
    <t>MRIOPALO</t>
  </si>
  <si>
    <t>RPIEDRAS</t>
  </si>
  <si>
    <t>MRIORECIO</t>
  </si>
  <si>
    <t>MRIOSAPUYES</t>
  </si>
  <si>
    <t>MRUMOR</t>
  </si>
  <si>
    <t>MSAJANDI</t>
  </si>
  <si>
    <t>SALTO II</t>
  </si>
  <si>
    <t>MSANCANCIO</t>
  </si>
  <si>
    <t>MSANFRANCISC</t>
  </si>
  <si>
    <t>MSANJOSE</t>
  </si>
  <si>
    <t>MSNJOSE_MONT</t>
  </si>
  <si>
    <t>MSNMATIAS</t>
  </si>
  <si>
    <t>MSANTANA</t>
  </si>
  <si>
    <t>MSANTARITA</t>
  </si>
  <si>
    <t>MSANTIAGO</t>
  </si>
  <si>
    <t>MSILVIA</t>
  </si>
  <si>
    <t>MSONSON</t>
  </si>
  <si>
    <t>MSUBA1</t>
  </si>
  <si>
    <t>MSUEVA</t>
  </si>
  <si>
    <t>TASAJER1</t>
  </si>
  <si>
    <t>TEBSA</t>
  </si>
  <si>
    <t>MTEQUENDAMA</t>
  </si>
  <si>
    <t>MB_TEQUENDA</t>
  </si>
  <si>
    <t>MTBOLIVAR</t>
  </si>
  <si>
    <t>TCANDEL1</t>
  </si>
  <si>
    <t>TCANDEL2</t>
  </si>
  <si>
    <t>TCENTRO1</t>
  </si>
  <si>
    <t>DORADA1</t>
  </si>
  <si>
    <t>TEMCALI</t>
  </si>
  <si>
    <t>TPIEDRAS</t>
  </si>
  <si>
    <t>TSIERRA</t>
  </si>
  <si>
    <t>TVALLE</t>
  </si>
  <si>
    <t>MYOPAL1</t>
  </si>
  <si>
    <t>TYOPAL2</t>
  </si>
  <si>
    <t>MTUNJITA</t>
  </si>
  <si>
    <t>M_UNION</t>
  </si>
  <si>
    <t>M_URRAO</t>
  </si>
  <si>
    <t>MUSAQUEN1</t>
  </si>
  <si>
    <t>MVENTANA_A</t>
  </si>
  <si>
    <t>MVENTANA_B</t>
  </si>
  <si>
    <t xml:space="preserve">AUTOGARGOSCARTAGENA </t>
  </si>
  <si>
    <t xml:space="preserve">AUTOGARGOSELCAIRO </t>
  </si>
  <si>
    <t xml:space="preserve">AUTOGARGOSYUMBO </t>
  </si>
  <si>
    <t xml:space="preserve">AUTOGREFICAR </t>
  </si>
  <si>
    <t xml:space="preserve">AUTOGUNIBOL </t>
  </si>
  <si>
    <t xml:space="preserve">CANTAYUS1 </t>
  </si>
  <si>
    <t xml:space="preserve">CANTAYUS2 </t>
  </si>
  <si>
    <t xml:space="preserve">CHARQUITO </t>
  </si>
  <si>
    <t xml:space="preserve">CIMARRON </t>
  </si>
  <si>
    <t xml:space="preserve">COGENERADORPROENCAII </t>
  </si>
  <si>
    <t xml:space="preserve">CURRUCUCUES </t>
  </si>
  <si>
    <t xml:space="preserve">DARIOVALENCIASAMPER1 </t>
  </si>
  <si>
    <t xml:space="preserve">DARIOVALENCIASAMPER2 </t>
  </si>
  <si>
    <t xml:space="preserve">DARIOVALENCIASAMPER5 </t>
  </si>
  <si>
    <t xml:space="preserve">DOÑAJUANA </t>
  </si>
  <si>
    <t xml:space="preserve">ELCOCUYO </t>
  </si>
  <si>
    <t xml:space="preserve">ELEDÉN </t>
  </si>
  <si>
    <t xml:space="preserve">ELLIMONAR </t>
  </si>
  <si>
    <t xml:space="preserve">ELMORRO1 </t>
  </si>
  <si>
    <t xml:space="preserve">ELMORRO2 </t>
  </si>
  <si>
    <t xml:space="preserve">GUAVIOMENOR </t>
  </si>
  <si>
    <t xml:space="preserve">HIDROMONTAÑITAS1 </t>
  </si>
  <si>
    <t xml:space="preserve">HIDROMONTAÑITAS2 </t>
  </si>
  <si>
    <t xml:space="preserve">LAGUNETA </t>
  </si>
  <si>
    <t xml:space="preserve">LUZMAI1 </t>
  </si>
  <si>
    <t xml:space="preserve">LUZMAI2 </t>
  </si>
  <si>
    <t xml:space="preserve">LUZMAII1 </t>
  </si>
  <si>
    <t xml:space="preserve">LUZMAII2 </t>
  </si>
  <si>
    <t xml:space="preserve">RIOFRIOI </t>
  </si>
  <si>
    <t xml:space="preserve">RIOFRIOII1 </t>
  </si>
  <si>
    <t xml:space="preserve">RIOFRIOII2 </t>
  </si>
  <si>
    <t xml:space="preserve">RIOMAYO1 </t>
  </si>
  <si>
    <t xml:space="preserve">RIOMAYO2 </t>
  </si>
  <si>
    <t xml:space="preserve">RIOMAYO3 </t>
  </si>
  <si>
    <t xml:space="preserve">RIONEGRO </t>
  </si>
  <si>
    <t xml:space="preserve">RIOPIEDRAS1 </t>
  </si>
  <si>
    <t xml:space="preserve">RIOPIEDRAS2 </t>
  </si>
  <si>
    <t xml:space="preserve">RUMOR </t>
  </si>
  <si>
    <t xml:space="preserve">SALTOII2 </t>
  </si>
  <si>
    <t xml:space="preserve">SANTAANA </t>
  </si>
  <si>
    <t xml:space="preserve">SUBA </t>
  </si>
  <si>
    <t xml:space="preserve">SUEVA2 </t>
  </si>
  <si>
    <t xml:space="preserve">TEQUENDAMA </t>
  </si>
  <si>
    <t xml:space="preserve">TUNJITA </t>
  </si>
  <si>
    <t xml:space="preserve">USAQUEN </t>
  </si>
  <si>
    <t>M</t>
  </si>
  <si>
    <t>H</t>
  </si>
  <si>
    <t>F</t>
  </si>
  <si>
    <t>T</t>
  </si>
  <si>
    <t>EMBALSE 2</t>
  </si>
  <si>
    <t>EMBALSE 3</t>
  </si>
  <si>
    <t>EMBALSE 4</t>
  </si>
  <si>
    <t>EMBALSE 5</t>
  </si>
  <si>
    <t>BETANIA CP</t>
  </si>
  <si>
    <t>NARE</t>
  </si>
  <si>
    <t>A. SAN LORENZO</t>
  </si>
  <si>
    <t>GRANDE</t>
  </si>
  <si>
    <t>ALICACHIN (AFLUENCIAS)</t>
  </si>
  <si>
    <t>SAN CARLOS</t>
  </si>
  <si>
    <t>SINU URRA</t>
  </si>
  <si>
    <t>PORCE III</t>
  </si>
  <si>
    <t>MUNA</t>
  </si>
  <si>
    <t>EMBALSE PRINCIPAL</t>
  </si>
  <si>
    <t>AFLUENTE PRINCIPAL</t>
  </si>
  <si>
    <t>AFLUENTE 2</t>
  </si>
  <si>
    <t>AFLUENTE 3</t>
  </si>
  <si>
    <t>DESV. GUARINO</t>
  </si>
  <si>
    <t>DESV. MANSO</t>
  </si>
  <si>
    <t>CENTRAL (dDEC, dSEGDES, dPRU…)</t>
  </si>
  <si>
    <t>UNIDAD (OFEI)</t>
  </si>
  <si>
    <t>AGENTE (OFEI)</t>
  </si>
  <si>
    <t>RIO PIEDRAS</t>
  </si>
  <si>
    <t>ALEJANDRÍA</t>
  </si>
  <si>
    <t>EPSA</t>
  </si>
  <si>
    <t>EPM</t>
  </si>
  <si>
    <t>VATIA</t>
  </si>
  <si>
    <t>EMGESA</t>
  </si>
  <si>
    <t>ESPROD</t>
  </si>
  <si>
    <t>EMSA</t>
  </si>
  <si>
    <t>GECELCA</t>
  </si>
  <si>
    <t>LA CASCADA</t>
  </si>
  <si>
    <t>EEP</t>
  </si>
  <si>
    <t>CEMEX</t>
  </si>
  <si>
    <t>AGENTE OFEI</t>
  </si>
  <si>
    <t>AGENTE CORTO</t>
  </si>
  <si>
    <t>EMEE</t>
  </si>
  <si>
    <t>HIDRALPOR</t>
  </si>
  <si>
    <t>RIOEN</t>
  </si>
  <si>
    <t>EL MORRO</t>
  </si>
  <si>
    <t>PROENCA</t>
  </si>
  <si>
    <t>ESSA</t>
  </si>
  <si>
    <t>DOÑA JUANA</t>
  </si>
  <si>
    <t>ENREVSA</t>
  </si>
  <si>
    <t>EL EDEN</t>
  </si>
  <si>
    <t>PUTUMAYO</t>
  </si>
  <si>
    <t>GEDEN</t>
  </si>
  <si>
    <t>LUZMA</t>
  </si>
  <si>
    <t>RISARALDA</t>
  </si>
  <si>
    <t>PROELECTRICA</t>
  </si>
  <si>
    <t>CETSA</t>
  </si>
  <si>
    <t>GEC</t>
  </si>
  <si>
    <t>TASAJERO</t>
  </si>
  <si>
    <t>TASAJERO 2</t>
  </si>
  <si>
    <t>TERMOCANDELARIA</t>
  </si>
  <si>
    <t>TERMOPIEDRAS</t>
  </si>
  <si>
    <t>DICELER</t>
  </si>
  <si>
    <t>CENTRAL CORTO</t>
  </si>
  <si>
    <t>M_AGUAFRESCA</t>
  </si>
  <si>
    <t>M_ALEJANDRÍA</t>
  </si>
  <si>
    <t>M_ALTOTULUA</t>
  </si>
  <si>
    <t>M_BAJOTULUA</t>
  </si>
  <si>
    <t>BQUILLA3</t>
  </si>
  <si>
    <t>BQUILLA4</t>
  </si>
  <si>
    <t>M_BARROSO1</t>
  </si>
  <si>
    <t>M_BAYONA</t>
  </si>
  <si>
    <t>M_BELLO</t>
  </si>
  <si>
    <t>M_BELMONTE</t>
  </si>
  <si>
    <t>M_CALDERAS</t>
  </si>
  <si>
    <t>M_CAMP_CALARC</t>
  </si>
  <si>
    <t>M_CAMPEST_EPM</t>
  </si>
  <si>
    <t>M_CANTAYUS</t>
  </si>
  <si>
    <t>M_CARACOLI</t>
  </si>
  <si>
    <t>M_CARUQUIA</t>
  </si>
  <si>
    <t>M_CASCADA1</t>
  </si>
  <si>
    <t>M_CEMENTNARE</t>
  </si>
  <si>
    <t>M_CHARQUITO</t>
  </si>
  <si>
    <t>M_COELLO</t>
  </si>
  <si>
    <t>M_DONAJUANA</t>
  </si>
  <si>
    <t>M_ELBOSQUE</t>
  </si>
  <si>
    <t>M_COCUYO</t>
  </si>
  <si>
    <t>M_LIMONAR</t>
  </si>
  <si>
    <t>M_MORRO1</t>
  </si>
  <si>
    <t>M_MORRO2</t>
  </si>
  <si>
    <t>M_ELPOPAL</t>
  </si>
  <si>
    <t>M_GUACAICA</t>
  </si>
  <si>
    <t>M_GUANAQUITA</t>
  </si>
  <si>
    <t>M_GUAVIO</t>
  </si>
  <si>
    <t>M_MONTAÑITAS</t>
  </si>
  <si>
    <t>C_MANUELITA</t>
  </si>
  <si>
    <t>C_RIOPAILA</t>
  </si>
  <si>
    <t>C_SANCARLOS</t>
  </si>
  <si>
    <t>M_JULIOBRAVO</t>
  </si>
  <si>
    <t>M_LAGUNETA</t>
  </si>
  <si>
    <t>M_LANAVETA</t>
  </si>
  <si>
    <t>M_LAPITA</t>
  </si>
  <si>
    <t>M_LAREBUSCA</t>
  </si>
  <si>
    <t>M_LASPALMAS</t>
  </si>
  <si>
    <t>M_LAVUELTA</t>
  </si>
  <si>
    <t>M_LUZMA1</t>
  </si>
  <si>
    <t>M_LUZMA2</t>
  </si>
  <si>
    <t>C_MAYAGUEZ</t>
  </si>
  <si>
    <t>M_NIMA</t>
  </si>
  <si>
    <t>M_NIQUIA</t>
  </si>
  <si>
    <t>M_NLIBARE</t>
  </si>
  <si>
    <t>M_NUTIBARA</t>
  </si>
  <si>
    <t>M_PAJARITO</t>
  </si>
  <si>
    <t>M_PALMAS_SGIL</t>
  </si>
  <si>
    <t>M_PASTALES</t>
  </si>
  <si>
    <t>M_PATICOLACAB</t>
  </si>
  <si>
    <t>M_PBLANCAS</t>
  </si>
  <si>
    <t>M_PRADO4</t>
  </si>
  <si>
    <t>C_PROENCA3</t>
  </si>
  <si>
    <t>M_PTE_GUILL</t>
  </si>
  <si>
    <t>M_REMEDIOS</t>
  </si>
  <si>
    <t>M_RIOABAJO</t>
  </si>
  <si>
    <t>M_RIOBOBO</t>
  </si>
  <si>
    <t>M_RIOFRIO1</t>
  </si>
  <si>
    <t>M_RIOGRANDE</t>
  </si>
  <si>
    <t>M_RIOGRANDE1</t>
  </si>
  <si>
    <t>M_RIOMAYO</t>
  </si>
  <si>
    <t>M_RIONEGRO</t>
  </si>
  <si>
    <t>M_RIOPALO</t>
  </si>
  <si>
    <t>M_RIOSAPUYES</t>
  </si>
  <si>
    <t>M_RUMOR</t>
  </si>
  <si>
    <t>M_SAJANDI</t>
  </si>
  <si>
    <t>M_SANCANCIO</t>
  </si>
  <si>
    <t>M_SANJOSE</t>
  </si>
  <si>
    <t>M_SNMATIAS</t>
  </si>
  <si>
    <t>M_SANTANA</t>
  </si>
  <si>
    <t>M_SANTARITA</t>
  </si>
  <si>
    <t>M_SANTIAGO</t>
  </si>
  <si>
    <t>M_SILVIA</t>
  </si>
  <si>
    <t>M_SONSON</t>
  </si>
  <si>
    <t>M_SUBA1</t>
  </si>
  <si>
    <t>M_SUEVA</t>
  </si>
  <si>
    <t>M_TEQUENDAMA</t>
  </si>
  <si>
    <t>M_TBOLIVAR</t>
  </si>
  <si>
    <t>M_TUNJITA</t>
  </si>
  <si>
    <t>M_USAQUEN1</t>
  </si>
  <si>
    <t>M_VENTANA_A</t>
  </si>
  <si>
    <t>M_VENTANA_B</t>
  </si>
  <si>
    <t>CLLERAS</t>
  </si>
  <si>
    <t>S_YUMBO</t>
  </si>
  <si>
    <t>M_CASTILLA</t>
  </si>
  <si>
    <t>M_CIMARRON</t>
  </si>
  <si>
    <t>M_CONOCUCO</t>
  </si>
  <si>
    <t>M_CURRUCUCUES</t>
  </si>
  <si>
    <t>FLORES4</t>
  </si>
  <si>
    <t>M_FLORIDA</t>
  </si>
  <si>
    <t>C_INCAUCA</t>
  </si>
  <si>
    <t>C_PROVIDENCIA</t>
  </si>
  <si>
    <t>C_RISARALDA</t>
  </si>
  <si>
    <t>M_INSULA</t>
  </si>
  <si>
    <t>E_JEPIRACHI</t>
  </si>
  <si>
    <t>M_ABERROJAL</t>
  </si>
  <si>
    <t>M_CASCADAEPM</t>
  </si>
  <si>
    <t>M_LAFRISOLERA</t>
  </si>
  <si>
    <t>M_LAHERRADURA</t>
  </si>
  <si>
    <t>M_MANANTIALES</t>
  </si>
  <si>
    <t>MERILECTRICA</t>
  </si>
  <si>
    <t>MIEL</t>
  </si>
  <si>
    <t>M_PORCE3</t>
  </si>
  <si>
    <t>M_PROENCA2</t>
  </si>
  <si>
    <t>M_PROVIDENCIA</t>
  </si>
  <si>
    <t>M_PURIFICACION</t>
  </si>
  <si>
    <t>M_RIOCALI</t>
  </si>
  <si>
    <t>M_RFRIOTAMESIS</t>
  </si>
  <si>
    <t>M_RIOFRIO2</t>
  </si>
  <si>
    <t>M_RIOINGENIO</t>
  </si>
  <si>
    <t>M_RIOPIEDRAS</t>
  </si>
  <si>
    <t>M_RIONECIO</t>
  </si>
  <si>
    <t>M_SANFRANCISCO</t>
  </si>
  <si>
    <t>M_SNJOSEMONT</t>
  </si>
  <si>
    <t>M_MBTEQUENDAMA</t>
  </si>
  <si>
    <t>TERMOCANDEL1</t>
  </si>
  <si>
    <t>TERMOCANDEL2</t>
  </si>
  <si>
    <t>TERMOCENTRO</t>
  </si>
  <si>
    <t>TERMODORADA</t>
  </si>
  <si>
    <t>M_TPIEDRAS</t>
  </si>
  <si>
    <t>TERMOSIERRA</t>
  </si>
  <si>
    <t>M_TYOPAL1</t>
  </si>
  <si>
    <t>Tipo de central (Hidro, Termo, Filo, Menor)</t>
  </si>
  <si>
    <t>Nombre visible Agente</t>
  </si>
  <si>
    <t>Nombre visible Central</t>
  </si>
  <si>
    <t>PLANTA\PLANTA AGUAS ARRIBA</t>
  </si>
  <si>
    <t>FACTOR DE CONVERSION</t>
  </si>
  <si>
    <t>Mínimo técnico por central</t>
  </si>
  <si>
    <t>CENTRAL (OFEI)</t>
  </si>
  <si>
    <t>MIELI</t>
  </si>
  <si>
    <t>PORCEII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</si>
</sst>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_(* #,##0_);_(* \(#,##0\);_(* &quot;-&quot;??_);_(@_)"/>
    <numFmt numFmtId="166" formatCode="_(* #,##0.000_);_(* \(#,##0.000\);_(* &quot;-&quot;??_);_(@_)"/>
  </numFmts>
  <fonts count="6" x14ac:knownFonts="1">
    <font>
      <sz val="11"/>
      <color theme="1"/>
      <name val="Calibri"/>
      <family val="2"/>
      <scheme val="minor"/>
    </font>
    <font>
      <sz val="10"/>
      <name val="Arial"/>
      <family val="2"/>
    </font>
    <font>
      <sz val="11"/>
      <color theme="1"/>
      <name val="Calibri"/>
      <family val="2"/>
      <scheme val="minor"/>
    </font>
    <font>
      <b/>
      <sz val="10"/>
      <name val="Arial"/>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double">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double">
        <color indexed="64"/>
      </right>
      <top style="double">
        <color indexed="64"/>
      </top>
      <bottom style="medium">
        <color indexed="64"/>
      </bottom>
      <diagonal/>
    </border>
    <border>
      <left style="double">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double">
        <color indexed="64"/>
      </right>
      <top style="dotted">
        <color indexed="64"/>
      </top>
      <bottom style="dotted">
        <color indexed="64"/>
      </bottom>
      <diagonal/>
    </border>
    <border>
      <left style="double">
        <color indexed="64"/>
      </left>
      <right style="thin">
        <color indexed="64"/>
      </right>
      <top/>
      <bottom/>
      <diagonal/>
    </border>
    <border>
      <left style="double">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double">
        <color indexed="64"/>
      </right>
      <top style="dotted">
        <color indexed="64"/>
      </top>
      <bottom/>
      <diagonal/>
    </border>
    <border>
      <left style="thin">
        <color indexed="64"/>
      </left>
      <right style="thin">
        <color indexed="64"/>
      </right>
      <top style="dotted">
        <color indexed="64"/>
      </top>
      <bottom style="double">
        <color indexed="64"/>
      </bottom>
      <diagonal/>
    </border>
    <border>
      <left style="thin">
        <color indexed="64"/>
      </left>
      <right style="double">
        <color indexed="64"/>
      </right>
      <top style="dotted">
        <color indexed="64"/>
      </top>
      <bottom style="double">
        <color indexed="64"/>
      </bottom>
      <diagonal/>
    </border>
  </borders>
  <cellStyleXfs count="5">
    <xf numFmtId="0" fontId="0" fillId="0" borderId="0"/>
    <xf numFmtId="0" fontId="1" fillId="0" borderId="0">
      <alignment vertical="top"/>
    </xf>
    <xf numFmtId="43" fontId="1"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cellStyleXfs>
  <cellXfs count="26">
    <xf numFmtId="0" fontId="0" fillId="0" borderId="0" xfId="0"/>
    <xf numFmtId="0" fontId="0" fillId="2" borderId="0" xfId="0" applyFill="1" applyAlignment="1">
      <alignment horizontal="center" vertical="center" wrapText="1"/>
    </xf>
    <xf numFmtId="165" fontId="0" fillId="2" borderId="0" xfId="3" applyNumberFormat="1" applyFont="1" applyFill="1" applyAlignment="1">
      <alignment horizontal="center" vertical="center" wrapText="1"/>
    </xf>
    <xf numFmtId="166" fontId="0" fillId="2" borderId="0" xfId="3" applyNumberFormat="1" applyFont="1" applyFill="1" applyAlignment="1">
      <alignment horizontal="center" vertical="center" wrapText="1"/>
    </xf>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9" fontId="1" fillId="0" borderId="5" xfId="4" applyFont="1" applyBorder="1"/>
    <xf numFmtId="9" fontId="1" fillId="0" borderId="6" xfId="4" applyFont="1" applyBorder="1"/>
    <xf numFmtId="0" fontId="3" fillId="3" borderId="4" xfId="0" applyFont="1" applyFill="1" applyBorder="1"/>
    <xf numFmtId="9" fontId="1" fillId="3" borderId="5" xfId="4" applyFont="1" applyFill="1" applyBorder="1"/>
    <xf numFmtId="9" fontId="1" fillId="3" borderId="6" xfId="4" applyFont="1" applyFill="1" applyBorder="1"/>
    <xf numFmtId="0" fontId="3" fillId="0" borderId="7" xfId="0" applyFont="1" applyBorder="1"/>
    <xf numFmtId="0" fontId="3" fillId="0" borderId="8" xfId="0" applyFont="1" applyBorder="1"/>
    <xf numFmtId="9" fontId="1" fillId="0" borderId="9" xfId="4" applyFont="1" applyFill="1" applyBorder="1"/>
    <xf numFmtId="9" fontId="1" fillId="0" borderId="10" xfId="4" applyFont="1" applyFill="1" applyBorder="1"/>
    <xf numFmtId="9" fontId="1" fillId="0" borderId="11" xfId="4" applyFont="1" applyBorder="1"/>
    <xf numFmtId="9" fontId="1" fillId="0" borderId="12" xfId="4" applyFont="1" applyBorder="1"/>
    <xf numFmtId="0" fontId="3" fillId="4" borderId="4" xfId="0" applyFont="1" applyFill="1" applyBorder="1"/>
    <xf numFmtId="0" fontId="3" fillId="4" borderId="7" xfId="0" applyFont="1" applyFill="1" applyBorder="1"/>
    <xf numFmtId="0" fontId="3" fillId="4" borderId="8" xfId="0" applyFont="1" applyFill="1" applyBorder="1"/>
    <xf numFmtId="164" fontId="0" fillId="0" borderId="0" xfId="3" applyFont="1"/>
    <xf numFmtId="164" fontId="0" fillId="0" borderId="0" xfId="0" applyNumberFormat="1"/>
    <xf numFmtId="0" fontId="0" fillId="5" borderId="0" xfId="0" applyFill="1" applyAlignment="1">
      <alignment horizontal="center" vertical="center" wrapText="1"/>
    </xf>
    <xf numFmtId="0" fontId="0" fillId="4" borderId="0" xfId="0" applyFill="1"/>
  </cellXfs>
  <cellStyles count="5">
    <cellStyle name="Comma" xfId="3" builtinId="3"/>
    <cellStyle name="Millares 4" xfId="2" xr:uid="{00000000-0005-0000-0000-000001000000}"/>
    <cellStyle name="Normal" xfId="0" builtinId="0"/>
    <cellStyle name="Normal 3" xfId="1"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4"/>
  <sheetViews>
    <sheetView tabSelected="1" zoomScale="115" zoomScaleNormal="115" workbookViewId="0">
      <pane ySplit="1" topLeftCell="A2" activePane="bottomLeft" state="frozen"/>
      <selection pane="bottomLeft" activeCell="A5" sqref="A5"/>
    </sheetView>
  </sheetViews>
  <sheetFormatPr defaultColWidth="10.90625" defaultRowHeight="14.5" x14ac:dyDescent="0.35"/>
  <cols>
    <col min="1" max="1" width="13" bestFit="1" customWidth="1"/>
    <col min="2" max="2" width="22.26953125" bestFit="1" customWidth="1"/>
    <col min="3" max="3" width="17.7265625" customWidth="1"/>
    <col min="4" max="4" width="16.1796875" bestFit="1" customWidth="1"/>
    <col min="5" max="5" width="16.1796875" customWidth="1"/>
    <col min="6" max="6" width="27.26953125" bestFit="1" customWidth="1"/>
    <col min="10" max="10" width="11.453125"/>
  </cols>
  <sheetData>
    <row r="1" spans="1:13" ht="87" x14ac:dyDescent="0.35">
      <c r="A1" s="1" t="s">
        <v>768</v>
      </c>
      <c r="B1" s="1" t="s">
        <v>606</v>
      </c>
      <c r="C1" s="1" t="s">
        <v>769</v>
      </c>
      <c r="D1" s="1" t="s">
        <v>604</v>
      </c>
      <c r="E1" s="24" t="s">
        <v>773</v>
      </c>
      <c r="F1" s="1" t="s">
        <v>605</v>
      </c>
      <c r="G1" s="3" t="s">
        <v>80</v>
      </c>
      <c r="H1" s="1" t="s">
        <v>767</v>
      </c>
      <c r="I1" s="2" t="s">
        <v>79</v>
      </c>
      <c r="J1" s="2" t="s">
        <v>772</v>
      </c>
      <c r="K1" s="1" t="s">
        <v>82</v>
      </c>
      <c r="L1" s="1" t="s">
        <v>81</v>
      </c>
      <c r="M1" s="1" t="s">
        <v>83</v>
      </c>
    </row>
    <row r="2" spans="1:13" x14ac:dyDescent="0.35">
      <c r="A2" t="str">
        <f>VLOOKUP(B2,'Nombre corto agente'!$A$2:$B$100,2,0)</f>
        <v>CELSIA</v>
      </c>
      <c r="B2" t="s">
        <v>2</v>
      </c>
      <c r="C2" t="str">
        <f>+VLOOKUP(D2,'Nombre corto central'!$A$2:$B$500,2,0)</f>
        <v>AG_ARGOSCTG</v>
      </c>
      <c r="D2" t="s">
        <v>381</v>
      </c>
      <c r="E2" t="s">
        <v>381</v>
      </c>
      <c r="F2" t="s">
        <v>536</v>
      </c>
      <c r="G2">
        <v>9.9</v>
      </c>
      <c r="H2" t="s">
        <v>581</v>
      </c>
    </row>
    <row r="3" spans="1:13" x14ac:dyDescent="0.35">
      <c r="A3" t="str">
        <f>VLOOKUP(B3,'Nombre corto agente'!$A$2:$B$100,2,0)</f>
        <v>CELSIA</v>
      </c>
      <c r="B3" t="s">
        <v>2</v>
      </c>
      <c r="C3" t="str">
        <f>+VLOOKUP(D3,'Nombre corto central'!$A$2:$B$500,2,0)</f>
        <v>AG_ARGOSYUM</v>
      </c>
      <c r="D3" t="s">
        <v>383</v>
      </c>
      <c r="E3" t="s">
        <v>383</v>
      </c>
      <c r="F3" t="s">
        <v>538</v>
      </c>
      <c r="G3">
        <v>9.9</v>
      </c>
      <c r="H3" t="s">
        <v>581</v>
      </c>
    </row>
    <row r="4" spans="1:13" x14ac:dyDescent="0.35">
      <c r="A4" t="str">
        <f>VLOOKUP(B4,'Nombre corto agente'!$A$2:$B$100,2,0)</f>
        <v>CELSIA</v>
      </c>
      <c r="B4" t="s">
        <v>2</v>
      </c>
      <c r="C4" t="str">
        <f>+VLOOKUP(D4,'Nombre corto central'!$A$2:$B$500,2,0)</f>
        <v>AG_ELCAIRO</v>
      </c>
      <c r="D4" t="s">
        <v>382</v>
      </c>
      <c r="E4" t="s">
        <v>382</v>
      </c>
      <c r="F4" t="s">
        <v>537</v>
      </c>
      <c r="G4">
        <v>3.5</v>
      </c>
      <c r="H4" t="s">
        <v>581</v>
      </c>
    </row>
    <row r="5" spans="1:13" x14ac:dyDescent="0.35">
      <c r="A5" t="str">
        <f>VLOOKUP(B5,'Nombre corto agente'!$A$2:$B$100,2,0)</f>
        <v>EMGESA</v>
      </c>
      <c r="B5" t="s">
        <v>364</v>
      </c>
      <c r="C5" t="str">
        <f>+VLOOKUP(D5,'Nombre corto central'!$A$2:$B$500,2,0)</f>
        <v>AG_REFICAR</v>
      </c>
      <c r="D5" t="s">
        <v>384</v>
      </c>
      <c r="E5" t="s">
        <v>384</v>
      </c>
      <c r="F5" t="s">
        <v>539</v>
      </c>
      <c r="G5">
        <v>9.9</v>
      </c>
      <c r="H5" t="s">
        <v>581</v>
      </c>
    </row>
    <row r="6" spans="1:13" x14ac:dyDescent="0.35">
      <c r="A6" t="str">
        <f>VLOOKUP(B6,'Nombre corto agente'!$A$2:$B$100,2,0)</f>
        <v>ESPROD</v>
      </c>
      <c r="B6" t="s">
        <v>365</v>
      </c>
      <c r="C6" t="str">
        <f>+VLOOKUP(D6,'Nombre corto central'!$A$2:$B$500,2,0)</f>
        <v>AG_UNIBOL</v>
      </c>
      <c r="D6" t="s">
        <v>385</v>
      </c>
      <c r="E6" t="s">
        <v>385</v>
      </c>
      <c r="F6" t="s">
        <v>540</v>
      </c>
      <c r="G6">
        <v>1.1000000000000001</v>
      </c>
      <c r="H6" t="s">
        <v>581</v>
      </c>
    </row>
    <row r="7" spans="1:13" x14ac:dyDescent="0.35">
      <c r="A7" t="str">
        <f>VLOOKUP(B7,'Nombre corto agente'!$A$2:$B$100,2,0)</f>
        <v>EMSA</v>
      </c>
      <c r="B7" t="s">
        <v>48</v>
      </c>
      <c r="C7" t="str">
        <f>+VLOOKUP(D7,'Nombre corto central'!$A$2:$B$500,2,0)</f>
        <v>AG_YAGUARI</v>
      </c>
      <c r="D7" t="s">
        <v>386</v>
      </c>
      <c r="E7" t="s">
        <v>386</v>
      </c>
      <c r="F7" t="s">
        <v>217</v>
      </c>
      <c r="G7">
        <v>1.6</v>
      </c>
      <c r="H7" t="s">
        <v>581</v>
      </c>
    </row>
    <row r="8" spans="1:13" x14ac:dyDescent="0.35">
      <c r="A8" t="str">
        <f>VLOOKUP(B8,'Nombre corto agente'!$A$2:$B$100,2,0)</f>
        <v>EPSA</v>
      </c>
      <c r="B8" t="s">
        <v>52</v>
      </c>
      <c r="C8" t="str">
        <f>+VLOOKUP(D8,'Nombre corto central'!$A$2:$B$500,2,0)</f>
        <v>ALBAN</v>
      </c>
      <c r="D8" t="s">
        <v>133</v>
      </c>
      <c r="E8" t="s">
        <v>133</v>
      </c>
      <c r="F8" t="s">
        <v>134</v>
      </c>
      <c r="G8">
        <v>115</v>
      </c>
      <c r="H8" t="s">
        <v>582</v>
      </c>
      <c r="K8">
        <v>30</v>
      </c>
      <c r="L8">
        <v>30</v>
      </c>
    </row>
    <row r="9" spans="1:13" x14ac:dyDescent="0.35">
      <c r="A9" t="str">
        <f>VLOOKUP(B9,'Nombre corto agente'!$A$2:$B$100,2,0)</f>
        <v>EPSA</v>
      </c>
      <c r="B9" t="s">
        <v>52</v>
      </c>
      <c r="C9" t="str">
        <f>+VLOOKUP(D9,'Nombre corto central'!$A$2:$B$500,2,0)</f>
        <v>ALBAN</v>
      </c>
      <c r="D9" t="s">
        <v>133</v>
      </c>
      <c r="E9" t="s">
        <v>133</v>
      </c>
      <c r="F9" t="s">
        <v>135</v>
      </c>
      <c r="G9">
        <v>120</v>
      </c>
      <c r="H9" t="s">
        <v>582</v>
      </c>
      <c r="K9">
        <v>30</v>
      </c>
      <c r="L9">
        <v>30</v>
      </c>
    </row>
    <row r="10" spans="1:13" x14ac:dyDescent="0.35">
      <c r="A10" t="str">
        <f>VLOOKUP(B10,'Nombre corto agente'!$A$2:$B$100,2,0)</f>
        <v>EPSA</v>
      </c>
      <c r="B10" t="s">
        <v>52</v>
      </c>
      <c r="C10" t="str">
        <f>+VLOOKUP(D10,'Nombre corto central'!$A$2:$B$500,2,0)</f>
        <v>ALBAN</v>
      </c>
      <c r="D10" t="s">
        <v>133</v>
      </c>
      <c r="E10" t="s">
        <v>133</v>
      </c>
      <c r="F10" t="s">
        <v>136</v>
      </c>
      <c r="G10">
        <v>120</v>
      </c>
      <c r="H10" t="s">
        <v>582</v>
      </c>
      <c r="K10">
        <v>30</v>
      </c>
      <c r="L10">
        <v>30</v>
      </c>
    </row>
    <row r="11" spans="1:13" x14ac:dyDescent="0.35">
      <c r="A11" t="str">
        <f>VLOOKUP(B11,'Nombre corto agente'!$A$2:$B$100,2,0)</f>
        <v>EPSA</v>
      </c>
      <c r="B11" t="s">
        <v>52</v>
      </c>
      <c r="C11" t="str">
        <f>+VLOOKUP(D11,'Nombre corto central'!$A$2:$B$500,2,0)</f>
        <v>ALBAN</v>
      </c>
      <c r="D11" t="s">
        <v>133</v>
      </c>
      <c r="E11" t="s">
        <v>133</v>
      </c>
      <c r="F11" t="s">
        <v>137</v>
      </c>
      <c r="G11">
        <v>13</v>
      </c>
      <c r="H11" t="s">
        <v>582</v>
      </c>
      <c r="K11">
        <v>1</v>
      </c>
      <c r="L11">
        <v>1</v>
      </c>
    </row>
    <row r="12" spans="1:13" x14ac:dyDescent="0.35">
      <c r="A12" t="str">
        <f>VLOOKUP(B12,'Nombre corto agente'!$A$2:$B$100,2,0)</f>
        <v>EPSA</v>
      </c>
      <c r="B12" t="s">
        <v>52</v>
      </c>
      <c r="C12" t="str">
        <f>+VLOOKUP(D12,'Nombre corto central'!$A$2:$B$500,2,0)</f>
        <v>ALBAN</v>
      </c>
      <c r="D12" t="s">
        <v>133</v>
      </c>
      <c r="E12" t="s">
        <v>133</v>
      </c>
      <c r="F12" t="s">
        <v>138</v>
      </c>
      <c r="G12">
        <v>13</v>
      </c>
      <c r="H12" t="s">
        <v>582</v>
      </c>
      <c r="K12">
        <v>1</v>
      </c>
      <c r="L12">
        <v>1</v>
      </c>
    </row>
    <row r="13" spans="1:13" x14ac:dyDescent="0.35">
      <c r="A13" t="str">
        <f>VLOOKUP(B13,'Nombre corto agente'!$A$2:$B$100,2,0)</f>
        <v>EPSA</v>
      </c>
      <c r="B13" t="s">
        <v>52</v>
      </c>
      <c r="C13" t="str">
        <f>+VLOOKUP(D13,'Nombre corto central'!$A$2:$B$500,2,0)</f>
        <v>ALBAN</v>
      </c>
      <c r="D13" t="s">
        <v>133</v>
      </c>
      <c r="E13" t="s">
        <v>133</v>
      </c>
      <c r="F13" t="s">
        <v>139</v>
      </c>
      <c r="G13">
        <v>24</v>
      </c>
      <c r="H13" t="s">
        <v>582</v>
      </c>
      <c r="K13">
        <v>5</v>
      </c>
      <c r="L13">
        <v>3</v>
      </c>
    </row>
    <row r="14" spans="1:13" x14ac:dyDescent="0.35">
      <c r="A14" t="str">
        <f>VLOOKUP(B14,'Nombre corto agente'!$A$2:$B$100,2,0)</f>
        <v>EPSA</v>
      </c>
      <c r="B14" t="s">
        <v>52</v>
      </c>
      <c r="C14" t="str">
        <f>+VLOOKUP(D14,'Nombre corto central'!$A$2:$B$500,2,0)</f>
        <v>ALBAN</v>
      </c>
      <c r="D14" t="s">
        <v>133</v>
      </c>
      <c r="E14" t="s">
        <v>133</v>
      </c>
      <c r="F14" t="s">
        <v>140</v>
      </c>
      <c r="G14">
        <v>24</v>
      </c>
      <c r="H14" t="s">
        <v>582</v>
      </c>
      <c r="K14">
        <v>5</v>
      </c>
      <c r="L14">
        <v>3</v>
      </c>
    </row>
    <row r="15" spans="1:13" x14ac:dyDescent="0.35">
      <c r="A15" t="str">
        <f>VLOOKUP(B15,'Nombre corto agente'!$A$2:$B$100,2,0)</f>
        <v>EPSA</v>
      </c>
      <c r="B15" t="s">
        <v>52</v>
      </c>
      <c r="C15" t="str">
        <f>+VLOOKUP(D15,'Nombre corto central'!$A$2:$B$500,2,0)</f>
        <v>M_ALTOTULUA</v>
      </c>
      <c r="D15" t="s">
        <v>195</v>
      </c>
      <c r="E15" t="s">
        <v>195</v>
      </c>
      <c r="F15" t="s">
        <v>209</v>
      </c>
      <c r="G15">
        <v>9.9499999999999993</v>
      </c>
      <c r="H15" t="s">
        <v>581</v>
      </c>
    </row>
    <row r="16" spans="1:13" x14ac:dyDescent="0.35">
      <c r="A16" t="str">
        <f>VLOOKUP(B16,'Nombre corto agente'!$A$2:$B$100,2,0)</f>
        <v>EPSA</v>
      </c>
      <c r="B16" t="s">
        <v>52</v>
      </c>
      <c r="C16" t="str">
        <f>+VLOOKUP(D16,'Nombre corto central'!$A$2:$B$500,2,0)</f>
        <v>M_ALTOTULUA</v>
      </c>
      <c r="D16" t="s">
        <v>195</v>
      </c>
      <c r="E16" t="s">
        <v>195</v>
      </c>
      <c r="F16" t="s">
        <v>210</v>
      </c>
      <c r="G16">
        <v>9.9499999999999993</v>
      </c>
      <c r="H16" t="s">
        <v>581</v>
      </c>
    </row>
    <row r="17" spans="1:12" x14ac:dyDescent="0.35">
      <c r="A17" t="str">
        <f>VLOOKUP(B17,'Nombre corto agente'!$A$2:$B$100,2,0)</f>
        <v>ISAGEN</v>
      </c>
      <c r="B17" t="s">
        <v>61</v>
      </c>
      <c r="C17" t="str">
        <f>+VLOOKUP(D17,'Nombre corto central'!$A$2:$B$500,2,0)</f>
        <v>AMOYA</v>
      </c>
      <c r="D17" t="s">
        <v>379</v>
      </c>
      <c r="E17" t="s">
        <v>379</v>
      </c>
      <c r="F17" t="s">
        <v>214</v>
      </c>
      <c r="G17">
        <v>40</v>
      </c>
      <c r="H17" t="s">
        <v>583</v>
      </c>
    </row>
    <row r="18" spans="1:12" x14ac:dyDescent="0.35">
      <c r="A18" t="str">
        <f>VLOOKUP(B18,'Nombre corto agente'!$A$2:$B$100,2,0)</f>
        <v>ISAGEN</v>
      </c>
      <c r="B18" t="s">
        <v>61</v>
      </c>
      <c r="C18" t="str">
        <f>+VLOOKUP(D18,'Nombre corto central'!$A$2:$B$500,2,0)</f>
        <v>AMOYA</v>
      </c>
      <c r="D18" t="s">
        <v>379</v>
      </c>
      <c r="E18" t="s">
        <v>379</v>
      </c>
      <c r="F18" t="s">
        <v>215</v>
      </c>
      <c r="G18">
        <v>40</v>
      </c>
      <c r="H18" t="s">
        <v>583</v>
      </c>
    </row>
    <row r="19" spans="1:12" x14ac:dyDescent="0.35">
      <c r="A19" t="str">
        <f>VLOOKUP(B19,'Nombre corto agente'!$A$2:$B$100,2,0)</f>
        <v>EPSA</v>
      </c>
      <c r="B19" t="s">
        <v>52</v>
      </c>
      <c r="C19" t="str">
        <f>+VLOOKUP(D19,'Nombre corto central'!$A$2:$B$500,2,0)</f>
        <v>M_BAJOTULUA</v>
      </c>
      <c r="D19" t="s">
        <v>194</v>
      </c>
      <c r="E19" t="s">
        <v>194</v>
      </c>
      <c r="F19" t="s">
        <v>219</v>
      </c>
      <c r="G19">
        <v>9.9499999999999993</v>
      </c>
      <c r="H19" t="s">
        <v>581</v>
      </c>
    </row>
    <row r="20" spans="1:12" x14ac:dyDescent="0.35">
      <c r="A20" t="str">
        <f>VLOOKUP(B20,'Nombre corto agente'!$A$2:$B$100,2,0)</f>
        <v>EPSA</v>
      </c>
      <c r="B20" t="s">
        <v>52</v>
      </c>
      <c r="C20" t="str">
        <f>+VLOOKUP(D20,'Nombre corto central'!$A$2:$B$500,2,0)</f>
        <v>M_BAJOTULUA</v>
      </c>
      <c r="D20" t="s">
        <v>194</v>
      </c>
      <c r="E20" t="s">
        <v>194</v>
      </c>
      <c r="F20" t="s">
        <v>220</v>
      </c>
      <c r="G20">
        <v>9.9499999999999993</v>
      </c>
      <c r="H20" t="s">
        <v>581</v>
      </c>
    </row>
    <row r="21" spans="1:12" x14ac:dyDescent="0.35">
      <c r="A21" t="str">
        <f>VLOOKUP(B21,'Nombre corto agente'!$A$2:$B$100,2,0)</f>
        <v>GECELCA</v>
      </c>
      <c r="B21" t="s">
        <v>54</v>
      </c>
      <c r="C21" t="str">
        <f>+VLOOKUP(D21,'Nombre corto central'!$A$2:$B$500,2,0)</f>
        <v>BQUILLA3</v>
      </c>
      <c r="D21" t="s">
        <v>388</v>
      </c>
      <c r="E21" t="s">
        <v>388</v>
      </c>
      <c r="F21" t="s">
        <v>170</v>
      </c>
      <c r="G21">
        <v>64</v>
      </c>
      <c r="H21" t="s">
        <v>584</v>
      </c>
      <c r="J21">
        <f>+K21</f>
        <v>33</v>
      </c>
      <c r="K21">
        <v>33</v>
      </c>
    </row>
    <row r="22" spans="1:12" x14ac:dyDescent="0.35">
      <c r="A22" t="str">
        <f>VLOOKUP(B22,'Nombre corto agente'!$A$2:$B$100,2,0)</f>
        <v>GECELCA</v>
      </c>
      <c r="B22" t="s">
        <v>54</v>
      </c>
      <c r="C22" t="str">
        <f>+VLOOKUP(D22,'Nombre corto central'!$A$2:$B$500,2,0)</f>
        <v>BQUILLA4</v>
      </c>
      <c r="D22" t="s">
        <v>389</v>
      </c>
      <c r="E22" t="s">
        <v>389</v>
      </c>
      <c r="F22" t="s">
        <v>171</v>
      </c>
      <c r="G22">
        <v>63</v>
      </c>
      <c r="H22" t="s">
        <v>584</v>
      </c>
      <c r="J22">
        <f>+K22</f>
        <v>33</v>
      </c>
      <c r="K22">
        <v>33</v>
      </c>
    </row>
    <row r="23" spans="1:12" x14ac:dyDescent="0.35">
      <c r="A23" t="str">
        <f>VLOOKUP(B23,'Nombre corto agente'!$A$2:$B$100,2,0)</f>
        <v>EMGESA</v>
      </c>
      <c r="B23" t="s">
        <v>364</v>
      </c>
      <c r="C23" t="str">
        <f>+VLOOKUP(D23,'Nombre corto central'!$A$2:$B$500,2,0)</f>
        <v>BETANIA</v>
      </c>
      <c r="D23" t="s">
        <v>13</v>
      </c>
      <c r="E23" t="s">
        <v>13</v>
      </c>
      <c r="F23" t="s">
        <v>14</v>
      </c>
      <c r="G23">
        <v>180</v>
      </c>
      <c r="H23" t="s">
        <v>582</v>
      </c>
      <c r="J23">
        <f>+K23</f>
        <v>60</v>
      </c>
      <c r="K23">
        <v>60</v>
      </c>
      <c r="L23">
        <v>60</v>
      </c>
    </row>
    <row r="24" spans="1:12" x14ac:dyDescent="0.35">
      <c r="A24" t="str">
        <f>VLOOKUP(B24,'Nombre corto agente'!$A$2:$B$100,2,0)</f>
        <v>EMGESA</v>
      </c>
      <c r="B24" t="s">
        <v>364</v>
      </c>
      <c r="C24" t="str">
        <f>+VLOOKUP(D24,'Nombre corto central'!$A$2:$B$500,2,0)</f>
        <v>BETANIA</v>
      </c>
      <c r="D24" t="s">
        <v>13</v>
      </c>
      <c r="E24" t="s">
        <v>13</v>
      </c>
      <c r="F24" t="s">
        <v>15</v>
      </c>
      <c r="G24">
        <v>180</v>
      </c>
      <c r="H24" t="s">
        <v>582</v>
      </c>
      <c r="J24">
        <f>+K24</f>
        <v>60</v>
      </c>
      <c r="K24">
        <v>60</v>
      </c>
      <c r="L24">
        <v>60</v>
      </c>
    </row>
    <row r="25" spans="1:12" x14ac:dyDescent="0.35">
      <c r="A25" t="str">
        <f>VLOOKUP(B25,'Nombre corto agente'!$A$2:$B$100,2,0)</f>
        <v>EMGESA</v>
      </c>
      <c r="B25" t="s">
        <v>364</v>
      </c>
      <c r="C25" t="str">
        <f>+VLOOKUP(D25,'Nombre corto central'!$A$2:$B$500,2,0)</f>
        <v>BETANIA</v>
      </c>
      <c r="D25" t="s">
        <v>13</v>
      </c>
      <c r="E25" t="s">
        <v>13</v>
      </c>
      <c r="F25" t="s">
        <v>16</v>
      </c>
      <c r="G25">
        <v>180</v>
      </c>
      <c r="H25" t="s">
        <v>582</v>
      </c>
      <c r="J25">
        <f>+K25</f>
        <v>60</v>
      </c>
      <c r="K25">
        <v>60</v>
      </c>
      <c r="L25">
        <v>60</v>
      </c>
    </row>
    <row r="26" spans="1:12" x14ac:dyDescent="0.35">
      <c r="A26" t="str">
        <f>VLOOKUP(B26,'Nombre corto agente'!$A$2:$B$100,2,0)</f>
        <v>RIOEN</v>
      </c>
      <c r="B26" t="s">
        <v>65</v>
      </c>
      <c r="C26" t="str">
        <f>+VLOOKUP(D26,'Nombre corto central'!$A$2:$B$500,2,0)</f>
        <v>M_CASTILLA</v>
      </c>
      <c r="D26" t="s">
        <v>408</v>
      </c>
      <c r="E26" t="s">
        <v>408</v>
      </c>
      <c r="F26" t="s">
        <v>235</v>
      </c>
      <c r="G26">
        <v>0</v>
      </c>
      <c r="H26" t="s">
        <v>581</v>
      </c>
    </row>
    <row r="27" spans="1:12" x14ac:dyDescent="0.35">
      <c r="A27" t="str">
        <f>VLOOKUP(B27,'Nombre corto agente'!$A$2:$B$100,2,0)</f>
        <v>EPM</v>
      </c>
      <c r="B27" t="s">
        <v>46</v>
      </c>
      <c r="C27" t="str">
        <f>+VLOOKUP(D27,'Nombre corto central'!$A$2:$B$500,2,0)</f>
        <v>C_COLTEJER</v>
      </c>
      <c r="D27" t="s">
        <v>413</v>
      </c>
      <c r="E27" t="s">
        <v>413</v>
      </c>
      <c r="F27" t="s">
        <v>238</v>
      </c>
      <c r="G27">
        <v>9.4</v>
      </c>
      <c r="H27" t="s">
        <v>581</v>
      </c>
    </row>
    <row r="28" spans="1:12" x14ac:dyDescent="0.35">
      <c r="A28" t="str">
        <f>VLOOKUP(B28,'Nombre corto agente'!$A$2:$B$100,2,0)</f>
        <v>HIDRALPOR</v>
      </c>
      <c r="B28" t="s">
        <v>366</v>
      </c>
      <c r="C28" t="str">
        <f>+VLOOKUP(D28,'Nombre corto central'!$A$2:$B$500,2,0)</f>
        <v>CLLERAS</v>
      </c>
      <c r="D28" t="s">
        <v>400</v>
      </c>
      <c r="E28" t="s">
        <v>400</v>
      </c>
      <c r="F28" t="s">
        <v>230</v>
      </c>
      <c r="G28">
        <v>39</v>
      </c>
      <c r="H28" t="s">
        <v>583</v>
      </c>
    </row>
    <row r="29" spans="1:12" x14ac:dyDescent="0.35">
      <c r="A29" t="str">
        <f>VLOOKUP(B29,'Nombre corto agente'!$A$2:$B$100,2,0)</f>
        <v>HIDRALPOR</v>
      </c>
      <c r="B29" t="s">
        <v>366</v>
      </c>
      <c r="C29" t="str">
        <f>+VLOOKUP(D29,'Nombre corto central'!$A$2:$B$500,2,0)</f>
        <v>CLLERAS</v>
      </c>
      <c r="D29" t="s">
        <v>400</v>
      </c>
      <c r="E29" t="s">
        <v>400</v>
      </c>
      <c r="F29" t="s">
        <v>231</v>
      </c>
      <c r="G29">
        <v>39</v>
      </c>
      <c r="H29" t="s">
        <v>583</v>
      </c>
    </row>
    <row r="30" spans="1:12" x14ac:dyDescent="0.35">
      <c r="A30" t="str">
        <f>VLOOKUP(B30,'Nombre corto agente'!$A$2:$B$100,2,0)</f>
        <v>EPSA</v>
      </c>
      <c r="B30" t="s">
        <v>52</v>
      </c>
      <c r="C30" t="str">
        <f>+VLOOKUP(D30,'Nombre corto central'!$A$2:$B$500,2,0)</f>
        <v>CALIMA</v>
      </c>
      <c r="D30" t="s">
        <v>122</v>
      </c>
      <c r="E30" t="s">
        <v>193</v>
      </c>
      <c r="F30" t="s">
        <v>122</v>
      </c>
      <c r="G30">
        <v>33</v>
      </c>
      <c r="H30" t="s">
        <v>582</v>
      </c>
      <c r="J30">
        <f>+K30</f>
        <v>16</v>
      </c>
      <c r="K30">
        <v>16</v>
      </c>
      <c r="L30">
        <v>16</v>
      </c>
    </row>
    <row r="31" spans="1:12" x14ac:dyDescent="0.35">
      <c r="A31" t="str">
        <f>VLOOKUP(B31,'Nombre corto agente'!$A$2:$B$100,2,0)</f>
        <v>EPSA</v>
      </c>
      <c r="B31" t="s">
        <v>52</v>
      </c>
      <c r="C31" t="str">
        <f>+VLOOKUP(D31,'Nombre corto central'!$A$2:$B$500,2,0)</f>
        <v>CALIMA</v>
      </c>
      <c r="D31" t="s">
        <v>122</v>
      </c>
      <c r="E31" t="s">
        <v>193</v>
      </c>
      <c r="F31" t="s">
        <v>123</v>
      </c>
      <c r="G31">
        <v>33</v>
      </c>
      <c r="H31" t="s">
        <v>582</v>
      </c>
      <c r="J31">
        <f>+K31</f>
        <v>16</v>
      </c>
      <c r="K31">
        <v>16</v>
      </c>
      <c r="L31">
        <v>16</v>
      </c>
    </row>
    <row r="32" spans="1:12" x14ac:dyDescent="0.35">
      <c r="A32" t="str">
        <f>VLOOKUP(B32,'Nombre corto agente'!$A$2:$B$100,2,0)</f>
        <v>EPSA</v>
      </c>
      <c r="B32" t="s">
        <v>52</v>
      </c>
      <c r="C32" t="str">
        <f>+VLOOKUP(D32,'Nombre corto central'!$A$2:$B$500,2,0)</f>
        <v>CALIMA</v>
      </c>
      <c r="D32" t="s">
        <v>122</v>
      </c>
      <c r="E32" t="s">
        <v>193</v>
      </c>
      <c r="F32" t="s">
        <v>124</v>
      </c>
      <c r="G32">
        <v>33</v>
      </c>
      <c r="H32" t="s">
        <v>582</v>
      </c>
      <c r="J32">
        <f>+K32</f>
        <v>16</v>
      </c>
      <c r="K32">
        <v>16</v>
      </c>
      <c r="L32">
        <v>16</v>
      </c>
    </row>
    <row r="33" spans="1:12" x14ac:dyDescent="0.35">
      <c r="A33" t="str">
        <f>VLOOKUP(B33,'Nombre corto agente'!$A$2:$B$100,2,0)</f>
        <v>EPSA</v>
      </c>
      <c r="B33" t="s">
        <v>52</v>
      </c>
      <c r="C33" t="str">
        <f>+VLOOKUP(D33,'Nombre corto central'!$A$2:$B$500,2,0)</f>
        <v>CALIMA</v>
      </c>
      <c r="D33" t="s">
        <v>122</v>
      </c>
      <c r="E33" t="s">
        <v>193</v>
      </c>
      <c r="F33" t="s">
        <v>125</v>
      </c>
      <c r="G33">
        <v>33</v>
      </c>
      <c r="H33" t="s">
        <v>582</v>
      </c>
      <c r="J33">
        <f>+K33</f>
        <v>16</v>
      </c>
      <c r="K33">
        <v>16</v>
      </c>
      <c r="L33">
        <v>16</v>
      </c>
    </row>
    <row r="34" spans="1:12" x14ac:dyDescent="0.35">
      <c r="A34" t="str">
        <f>VLOOKUP(B34,'Nombre corto agente'!$A$2:$B$100,2,0)</f>
        <v>CHIVOR</v>
      </c>
      <c r="B34" t="s">
        <v>367</v>
      </c>
      <c r="C34" t="str">
        <f>+VLOOKUP(D34,'Nombre corto central'!$A$2:$B$500,2,0)</f>
        <v>CHIVOR</v>
      </c>
      <c r="D34" t="s">
        <v>4</v>
      </c>
      <c r="E34" t="s">
        <v>4</v>
      </c>
      <c r="F34" t="s">
        <v>5</v>
      </c>
      <c r="G34">
        <v>125</v>
      </c>
      <c r="H34" t="s">
        <v>582</v>
      </c>
      <c r="J34">
        <f>+K34</f>
        <v>10</v>
      </c>
      <c r="K34">
        <v>10</v>
      </c>
      <c r="L34">
        <v>20</v>
      </c>
    </row>
    <row r="35" spans="1:12" x14ac:dyDescent="0.35">
      <c r="A35" t="str">
        <f>VLOOKUP(B35,'Nombre corto agente'!$A$2:$B$100,2,0)</f>
        <v>CHIVOR</v>
      </c>
      <c r="B35" t="s">
        <v>367</v>
      </c>
      <c r="C35" t="str">
        <f>+VLOOKUP(D35,'Nombre corto central'!$A$2:$B$500,2,0)</f>
        <v>CHIVOR</v>
      </c>
      <c r="D35" t="s">
        <v>4</v>
      </c>
      <c r="E35" t="s">
        <v>4</v>
      </c>
      <c r="F35" t="s">
        <v>6</v>
      </c>
      <c r="G35">
        <v>125</v>
      </c>
      <c r="H35" t="s">
        <v>582</v>
      </c>
      <c r="J35">
        <f>+K35</f>
        <v>10</v>
      </c>
      <c r="K35">
        <v>10</v>
      </c>
      <c r="L35">
        <v>20</v>
      </c>
    </row>
    <row r="36" spans="1:12" x14ac:dyDescent="0.35">
      <c r="A36" t="str">
        <f>VLOOKUP(B36,'Nombre corto agente'!$A$2:$B$100,2,0)</f>
        <v>CHIVOR</v>
      </c>
      <c r="B36" t="s">
        <v>367</v>
      </c>
      <c r="C36" t="str">
        <f>+VLOOKUP(D36,'Nombre corto central'!$A$2:$B$500,2,0)</f>
        <v>CHIVOR</v>
      </c>
      <c r="D36" t="s">
        <v>4</v>
      </c>
      <c r="E36" t="s">
        <v>4</v>
      </c>
      <c r="F36" t="s">
        <v>7</v>
      </c>
      <c r="G36">
        <v>125</v>
      </c>
      <c r="H36" t="s">
        <v>582</v>
      </c>
      <c r="J36">
        <f>+K36</f>
        <v>10</v>
      </c>
      <c r="K36">
        <v>10</v>
      </c>
      <c r="L36">
        <v>20</v>
      </c>
    </row>
    <row r="37" spans="1:12" x14ac:dyDescent="0.35">
      <c r="A37" t="str">
        <f>VLOOKUP(B37,'Nombre corto agente'!$A$2:$B$100,2,0)</f>
        <v>CHIVOR</v>
      </c>
      <c r="B37" t="s">
        <v>367</v>
      </c>
      <c r="C37" t="str">
        <f>+VLOOKUP(D37,'Nombre corto central'!$A$2:$B$500,2,0)</f>
        <v>CHIVOR</v>
      </c>
      <c r="D37" t="s">
        <v>4</v>
      </c>
      <c r="E37" t="s">
        <v>4</v>
      </c>
      <c r="F37" t="s">
        <v>8</v>
      </c>
      <c r="G37">
        <v>125</v>
      </c>
      <c r="H37" t="s">
        <v>582</v>
      </c>
      <c r="J37">
        <f>+K37</f>
        <v>10</v>
      </c>
      <c r="K37">
        <v>10</v>
      </c>
      <c r="L37">
        <v>20</v>
      </c>
    </row>
    <row r="38" spans="1:12" x14ac:dyDescent="0.35">
      <c r="A38" t="str">
        <f>VLOOKUP(B38,'Nombre corto agente'!$A$2:$B$100,2,0)</f>
        <v>CHIVOR</v>
      </c>
      <c r="B38" t="s">
        <v>367</v>
      </c>
      <c r="C38" t="str">
        <f>+VLOOKUP(D38,'Nombre corto central'!$A$2:$B$500,2,0)</f>
        <v>CHIVOR</v>
      </c>
      <c r="D38" t="s">
        <v>4</v>
      </c>
      <c r="E38" t="s">
        <v>4</v>
      </c>
      <c r="F38" t="s">
        <v>9</v>
      </c>
      <c r="G38">
        <v>125</v>
      </c>
      <c r="H38" t="s">
        <v>582</v>
      </c>
      <c r="J38">
        <f>+K38</f>
        <v>10</v>
      </c>
      <c r="K38">
        <v>10</v>
      </c>
      <c r="L38">
        <v>20</v>
      </c>
    </row>
    <row r="39" spans="1:12" x14ac:dyDescent="0.35">
      <c r="A39" t="str">
        <f>VLOOKUP(B39,'Nombre corto agente'!$A$2:$B$100,2,0)</f>
        <v>CHIVOR</v>
      </c>
      <c r="B39" t="s">
        <v>367</v>
      </c>
      <c r="C39" t="str">
        <f>+VLOOKUP(D39,'Nombre corto central'!$A$2:$B$500,2,0)</f>
        <v>CHIVOR</v>
      </c>
      <c r="D39" t="s">
        <v>4</v>
      </c>
      <c r="E39" t="s">
        <v>4</v>
      </c>
      <c r="F39" t="s">
        <v>10</v>
      </c>
      <c r="G39">
        <v>125</v>
      </c>
      <c r="H39" t="s">
        <v>582</v>
      </c>
      <c r="J39">
        <f>+K39</f>
        <v>10</v>
      </c>
      <c r="K39">
        <v>10</v>
      </c>
      <c r="L39">
        <v>20</v>
      </c>
    </row>
    <row r="40" spans="1:12" x14ac:dyDescent="0.35">
      <c r="A40" t="str">
        <f>VLOOKUP(B40,'Nombre corto agente'!$A$2:$B$100,2,0)</f>
        <v>CHIVOR</v>
      </c>
      <c r="B40" t="s">
        <v>367</v>
      </c>
      <c r="C40" t="str">
        <f>+VLOOKUP(D40,'Nombre corto central'!$A$2:$B$500,2,0)</f>
        <v>CHIVOR</v>
      </c>
      <c r="D40" t="s">
        <v>4</v>
      </c>
      <c r="E40" t="s">
        <v>4</v>
      </c>
      <c r="F40" t="s">
        <v>11</v>
      </c>
      <c r="G40">
        <v>125</v>
      </c>
      <c r="H40" t="s">
        <v>582</v>
      </c>
      <c r="J40">
        <f>+K40</f>
        <v>10</v>
      </c>
      <c r="K40">
        <v>10</v>
      </c>
      <c r="L40">
        <v>20</v>
      </c>
    </row>
    <row r="41" spans="1:12" x14ac:dyDescent="0.35">
      <c r="A41" t="str">
        <f>VLOOKUP(B41,'Nombre corto agente'!$A$2:$B$100,2,0)</f>
        <v>CHIVOR</v>
      </c>
      <c r="B41" t="s">
        <v>367</v>
      </c>
      <c r="C41" t="str">
        <f>+VLOOKUP(D41,'Nombre corto central'!$A$2:$B$500,2,0)</f>
        <v>CHIVOR</v>
      </c>
      <c r="D41" t="s">
        <v>4</v>
      </c>
      <c r="E41" t="s">
        <v>4</v>
      </c>
      <c r="F41" t="s">
        <v>12</v>
      </c>
      <c r="G41">
        <v>125</v>
      </c>
      <c r="H41" t="s">
        <v>582</v>
      </c>
      <c r="J41">
        <f>+K41</f>
        <v>10</v>
      </c>
      <c r="K41">
        <v>10</v>
      </c>
      <c r="L41">
        <v>20</v>
      </c>
    </row>
    <row r="42" spans="1:12" x14ac:dyDescent="0.35">
      <c r="A42" t="str">
        <f>VLOOKUP(B42,'Nombre corto agente'!$A$2:$B$100,2,0)</f>
        <v>EPSA</v>
      </c>
      <c r="B42" t="s">
        <v>52</v>
      </c>
      <c r="C42" t="str">
        <f>+VLOOKUP(D42,'Nombre corto central'!$A$2:$B$500,2,0)</f>
        <v>C_MANUELITA</v>
      </c>
      <c r="D42" t="s">
        <v>436</v>
      </c>
      <c r="E42" t="s">
        <v>436</v>
      </c>
      <c r="F42" t="s">
        <v>253</v>
      </c>
      <c r="G42">
        <v>3.5</v>
      </c>
      <c r="H42" t="s">
        <v>581</v>
      </c>
    </row>
    <row r="43" spans="1:12" x14ac:dyDescent="0.35">
      <c r="A43" t="str">
        <f>VLOOKUP(B43,'Nombre corto agente'!$A$2:$B$100,2,0)</f>
        <v>EPSA</v>
      </c>
      <c r="B43" t="s">
        <v>52</v>
      </c>
      <c r="C43" t="str">
        <f>+VLOOKUP(D43,'Nombre corto central'!$A$2:$B$500,2,0)</f>
        <v>C_MAYAGUEZ</v>
      </c>
      <c r="D43" t="s">
        <v>458</v>
      </c>
      <c r="E43" t="s">
        <v>458</v>
      </c>
      <c r="F43" t="s">
        <v>277</v>
      </c>
      <c r="G43">
        <v>19.899999999999999</v>
      </c>
      <c r="H43" t="s">
        <v>581</v>
      </c>
    </row>
    <row r="44" spans="1:12" x14ac:dyDescent="0.35">
      <c r="A44" t="str">
        <f>VLOOKUP(B44,'Nombre corto agente'!$A$2:$B$100,2,0)</f>
        <v>CEMEX</v>
      </c>
      <c r="B44" t="s">
        <v>43</v>
      </c>
      <c r="C44" t="str">
        <f>+VLOOKUP(D44,'Nombre corto central'!$A$2:$B$500,2,0)</f>
        <v>COBIOENERGY</v>
      </c>
      <c r="D44" t="s">
        <v>394</v>
      </c>
      <c r="E44" t="s">
        <v>394</v>
      </c>
      <c r="F44" t="s">
        <v>336</v>
      </c>
      <c r="G44">
        <v>19.899999999999999</v>
      </c>
      <c r="H44" t="s">
        <v>581</v>
      </c>
    </row>
    <row r="45" spans="1:12" x14ac:dyDescent="0.35">
      <c r="A45" t="str">
        <f>VLOOKUP(B45,'Nombre corto agente'!$A$2:$B$100,2,0)</f>
        <v>VATIA</v>
      </c>
      <c r="B45" t="s">
        <v>75</v>
      </c>
      <c r="C45" t="str">
        <f>+VLOOKUP(D45,'Nombre corto central'!$A$2:$B$500,2,0)</f>
        <v>C_INCAUCA</v>
      </c>
      <c r="D45" t="s">
        <v>435</v>
      </c>
      <c r="E45" t="s">
        <v>435</v>
      </c>
      <c r="F45" t="s">
        <v>252</v>
      </c>
      <c r="G45">
        <v>10</v>
      </c>
      <c r="H45" t="s">
        <v>581</v>
      </c>
    </row>
    <row r="46" spans="1:12" x14ac:dyDescent="0.35">
      <c r="A46" t="str">
        <f>VLOOKUP(B46,'Nombre corto agente'!$A$2:$B$100,2,0)</f>
        <v>EEP</v>
      </c>
      <c r="B46" t="s">
        <v>45</v>
      </c>
      <c r="C46" t="str">
        <f>+VLOOKUP(D46,'Nombre corto central'!$A$2:$B$500,2,0)</f>
        <v>C_RISARALDA</v>
      </c>
      <c r="D46" t="s">
        <v>439</v>
      </c>
      <c r="E46" t="s">
        <v>439</v>
      </c>
      <c r="F46" t="s">
        <v>256</v>
      </c>
      <c r="G46">
        <v>15</v>
      </c>
      <c r="H46" t="s">
        <v>581</v>
      </c>
    </row>
    <row r="47" spans="1:12" x14ac:dyDescent="0.35">
      <c r="A47" t="str">
        <f>VLOOKUP(B47,'Nombre corto agente'!$A$2:$B$100,2,0)</f>
        <v>PROENCA</v>
      </c>
      <c r="B47" t="s">
        <v>42</v>
      </c>
      <c r="C47" t="str">
        <f>+VLOOKUP(D47,'Nombre corto central'!$A$2:$B$500,2,0)</f>
        <v>M_PROENCA2</v>
      </c>
      <c r="D47" t="s">
        <v>414</v>
      </c>
      <c r="E47" t="s">
        <v>414</v>
      </c>
      <c r="F47" t="s">
        <v>545</v>
      </c>
      <c r="G47">
        <v>17</v>
      </c>
      <c r="H47" t="s">
        <v>581</v>
      </c>
    </row>
    <row r="48" spans="1:12" x14ac:dyDescent="0.35">
      <c r="A48" t="str">
        <f>VLOOKUP(B48,'Nombre corto agente'!$A$2:$B$100,2,0)</f>
        <v>PROENCA</v>
      </c>
      <c r="B48" t="s">
        <v>42</v>
      </c>
      <c r="C48" t="str">
        <f>+VLOOKUP(D48,'Nombre corto central'!$A$2:$B$500,2,0)</f>
        <v>C_PROENCA3</v>
      </c>
      <c r="D48" t="s">
        <v>480</v>
      </c>
      <c r="E48" t="s">
        <v>480</v>
      </c>
      <c r="F48" t="s">
        <v>42</v>
      </c>
      <c r="G48">
        <v>19.899999999999999</v>
      </c>
      <c r="H48" t="s">
        <v>581</v>
      </c>
    </row>
    <row r="49" spans="1:12" x14ac:dyDescent="0.35">
      <c r="A49" t="str">
        <f>VLOOKUP(B49,'Nombre corto agente'!$A$2:$B$100,2,0)</f>
        <v>VATIA</v>
      </c>
      <c r="B49" t="s">
        <v>75</v>
      </c>
      <c r="C49" t="str">
        <f>+VLOOKUP(D49,'Nombre corto central'!$A$2:$B$500,2,0)</f>
        <v>C_PROVIDENCIA</v>
      </c>
      <c r="D49" t="s">
        <v>437</v>
      </c>
      <c r="E49" t="s">
        <v>437</v>
      </c>
      <c r="F49" t="s">
        <v>254</v>
      </c>
      <c r="G49">
        <v>19.899999999999999</v>
      </c>
      <c r="H49" t="s">
        <v>581</v>
      </c>
    </row>
    <row r="50" spans="1:12" x14ac:dyDescent="0.35">
      <c r="A50" t="str">
        <f>VLOOKUP(B50,'Nombre corto agente'!$A$2:$B$100,2,0)</f>
        <v>RIOEN</v>
      </c>
      <c r="B50" t="s">
        <v>65</v>
      </c>
      <c r="C50" t="str">
        <f>+VLOOKUP(D50,'Nombre corto central'!$A$2:$B$500,2,0)</f>
        <v>C_RIOPAILA</v>
      </c>
      <c r="D50" t="s">
        <v>438</v>
      </c>
      <c r="E50" t="s">
        <v>438</v>
      </c>
      <c r="F50" t="s">
        <v>255</v>
      </c>
      <c r="G50">
        <v>0</v>
      </c>
      <c r="H50" t="s">
        <v>581</v>
      </c>
    </row>
    <row r="51" spans="1:12" x14ac:dyDescent="0.35">
      <c r="A51" t="str">
        <f>VLOOKUP(B51,'Nombre corto agente'!$A$2:$B$100,2,0)</f>
        <v>DICELER</v>
      </c>
      <c r="B51" t="s">
        <v>641</v>
      </c>
      <c r="C51" t="str">
        <f>+VLOOKUP(D51,'Nombre corto central'!$A$2:$B$500,2,0)</f>
        <v>C_SANCARLOS</v>
      </c>
      <c r="D51" t="s">
        <v>440</v>
      </c>
      <c r="E51" t="s">
        <v>440</v>
      </c>
      <c r="F51" t="s">
        <v>257</v>
      </c>
      <c r="G51">
        <v>2</v>
      </c>
      <c r="H51" t="s">
        <v>581</v>
      </c>
    </row>
    <row r="52" spans="1:12" x14ac:dyDescent="0.35">
      <c r="A52" t="str">
        <f>VLOOKUP(B52,'Nombre corto agente'!$A$2:$B$100,2,0)</f>
        <v>EMGESA</v>
      </c>
      <c r="B52" t="s">
        <v>364</v>
      </c>
      <c r="C52" t="str">
        <f>+VLOOKUP(D52,'Nombre corto central'!$A$2:$B$500,2,0)</f>
        <v>CTGEMG1</v>
      </c>
      <c r="D52" t="s">
        <v>401</v>
      </c>
      <c r="E52" t="s">
        <v>401</v>
      </c>
      <c r="F52" t="s">
        <v>30</v>
      </c>
      <c r="G52">
        <v>61</v>
      </c>
      <c r="H52" t="s">
        <v>584</v>
      </c>
      <c r="J52">
        <f>+K52</f>
        <v>31</v>
      </c>
      <c r="K52">
        <v>31</v>
      </c>
    </row>
    <row r="53" spans="1:12" x14ac:dyDescent="0.35">
      <c r="A53" t="str">
        <f>VLOOKUP(B53,'Nombre corto agente'!$A$2:$B$100,2,0)</f>
        <v>EMGESA</v>
      </c>
      <c r="B53" t="s">
        <v>364</v>
      </c>
      <c r="C53" t="str">
        <f>+VLOOKUP(D53,'Nombre corto central'!$A$2:$B$500,2,0)</f>
        <v>CTGEMG2</v>
      </c>
      <c r="D53" t="s">
        <v>402</v>
      </c>
      <c r="E53" t="s">
        <v>402</v>
      </c>
      <c r="F53" t="s">
        <v>31</v>
      </c>
      <c r="G53">
        <v>60</v>
      </c>
      <c r="H53" t="s">
        <v>584</v>
      </c>
      <c r="J53">
        <f>+K53</f>
        <v>31</v>
      </c>
      <c r="K53">
        <v>31</v>
      </c>
    </row>
    <row r="54" spans="1:12" x14ac:dyDescent="0.35">
      <c r="A54" t="str">
        <f>VLOOKUP(B54,'Nombre corto agente'!$A$2:$B$100,2,0)</f>
        <v>EMGESA</v>
      </c>
      <c r="B54" t="s">
        <v>364</v>
      </c>
      <c r="C54" t="str">
        <f>+VLOOKUP(D54,'Nombre corto central'!$A$2:$B$500,2,0)</f>
        <v>CTGEMG3</v>
      </c>
      <c r="D54" t="s">
        <v>403</v>
      </c>
      <c r="E54" t="s">
        <v>403</v>
      </c>
      <c r="F54" t="s">
        <v>32</v>
      </c>
      <c r="G54">
        <v>66</v>
      </c>
      <c r="H54" t="s">
        <v>584</v>
      </c>
      <c r="J54">
        <f>+K54</f>
        <v>31</v>
      </c>
      <c r="K54">
        <v>31</v>
      </c>
    </row>
    <row r="55" spans="1:12" x14ac:dyDescent="0.35">
      <c r="A55" t="str">
        <f>VLOOKUP(B55,'Nombre corto agente'!$A$2:$B$100,2,0)</f>
        <v>EPSA</v>
      </c>
      <c r="B55" t="s">
        <v>52</v>
      </c>
      <c r="C55" t="str">
        <f>+VLOOKUP(D55,'Nombre corto central'!$A$2:$B$500,2,0)</f>
        <v>CUCUANA</v>
      </c>
      <c r="D55" t="s">
        <v>192</v>
      </c>
      <c r="E55" t="s">
        <v>192</v>
      </c>
      <c r="F55" t="s">
        <v>241</v>
      </c>
      <c r="G55">
        <v>28</v>
      </c>
      <c r="H55" t="s">
        <v>583</v>
      </c>
    </row>
    <row r="56" spans="1:12" x14ac:dyDescent="0.35">
      <c r="A56" t="str">
        <f>VLOOKUP(B56,'Nombre corto agente'!$A$2:$B$100,2,0)</f>
        <v>EPSA</v>
      </c>
      <c r="B56" t="s">
        <v>52</v>
      </c>
      <c r="C56" t="str">
        <f>+VLOOKUP(D56,'Nombre corto central'!$A$2:$B$500,2,0)</f>
        <v>CUCUANA</v>
      </c>
      <c r="D56" t="s">
        <v>192</v>
      </c>
      <c r="E56" t="s">
        <v>192</v>
      </c>
      <c r="F56" t="s">
        <v>242</v>
      </c>
      <c r="G56">
        <v>28</v>
      </c>
      <c r="H56" t="s">
        <v>583</v>
      </c>
    </row>
    <row r="57" spans="1:12" x14ac:dyDescent="0.35">
      <c r="A57" t="str">
        <f>VLOOKUP(B57,'Nombre corto agente'!$A$2:$B$100,2,0)</f>
        <v>EMGESA</v>
      </c>
      <c r="B57" t="s">
        <v>364</v>
      </c>
      <c r="C57" t="str">
        <f>+VLOOKUP(D57,'Nombre corto central'!$A$2:$B$500,2,0)</f>
        <v>DARIOVS</v>
      </c>
      <c r="D57" t="s">
        <v>417</v>
      </c>
      <c r="E57" t="s">
        <v>417</v>
      </c>
      <c r="F57" t="s">
        <v>547</v>
      </c>
      <c r="G57">
        <v>50</v>
      </c>
      <c r="H57" t="s">
        <v>583</v>
      </c>
    </row>
    <row r="58" spans="1:12" x14ac:dyDescent="0.35">
      <c r="A58" t="str">
        <f>VLOOKUP(B58,'Nombre corto agente'!$A$2:$B$100,2,0)</f>
        <v>EMGESA</v>
      </c>
      <c r="B58" t="s">
        <v>364</v>
      </c>
      <c r="C58" t="str">
        <f>+VLOOKUP(D58,'Nombre corto central'!$A$2:$B$500,2,0)</f>
        <v>DARIOVS</v>
      </c>
      <c r="D58" t="s">
        <v>417</v>
      </c>
      <c r="E58" t="s">
        <v>417</v>
      </c>
      <c r="F58" t="s">
        <v>548</v>
      </c>
      <c r="G58">
        <v>50</v>
      </c>
      <c r="H58" t="s">
        <v>583</v>
      </c>
    </row>
    <row r="59" spans="1:12" x14ac:dyDescent="0.35">
      <c r="A59" t="str">
        <f>VLOOKUP(B59,'Nombre corto agente'!$A$2:$B$100,2,0)</f>
        <v>EMGESA</v>
      </c>
      <c r="B59" t="s">
        <v>364</v>
      </c>
      <c r="C59" t="str">
        <f>+VLOOKUP(D59,'Nombre corto central'!$A$2:$B$500,2,0)</f>
        <v>DARIOVS</v>
      </c>
      <c r="D59" t="s">
        <v>417</v>
      </c>
      <c r="E59" t="s">
        <v>417</v>
      </c>
      <c r="F59" t="s">
        <v>549</v>
      </c>
      <c r="G59">
        <v>50</v>
      </c>
      <c r="H59" t="s">
        <v>583</v>
      </c>
    </row>
    <row r="60" spans="1:12" x14ac:dyDescent="0.35">
      <c r="A60" t="str">
        <f>VLOOKUP(B60,'Nombre corto agente'!$A$2:$B$100,2,0)</f>
        <v>EPM</v>
      </c>
      <c r="B60" t="s">
        <v>46</v>
      </c>
      <c r="C60" t="str">
        <f>+VLOOKUP(D60,'Nombre corto central'!$A$2:$B$500,2,0)</f>
        <v>TERMODORADA</v>
      </c>
      <c r="D60" t="s">
        <v>523</v>
      </c>
      <c r="E60" t="s">
        <v>523</v>
      </c>
      <c r="F60" t="s">
        <v>121</v>
      </c>
      <c r="G60">
        <v>44</v>
      </c>
      <c r="H60" t="s">
        <v>584</v>
      </c>
      <c r="J60">
        <f>+K60</f>
        <v>10</v>
      </c>
      <c r="K60">
        <v>10</v>
      </c>
    </row>
    <row r="61" spans="1:12" x14ac:dyDescent="0.35">
      <c r="A61" t="str">
        <f>VLOOKUP(B61,'Nombre corto agente'!$A$2:$B$100,2,0)</f>
        <v>EMGESA</v>
      </c>
      <c r="B61" t="s">
        <v>364</v>
      </c>
      <c r="C61" t="str">
        <f>+VLOOKUP(D61,'Nombre corto central'!$A$2:$B$500,2,0)</f>
        <v>ELQUIMBO</v>
      </c>
      <c r="D61" t="s">
        <v>37</v>
      </c>
      <c r="E61" t="s">
        <v>37</v>
      </c>
      <c r="F61" t="s">
        <v>38</v>
      </c>
      <c r="G61">
        <v>198</v>
      </c>
      <c r="H61" t="s">
        <v>582</v>
      </c>
      <c r="K61">
        <v>0</v>
      </c>
      <c r="L61">
        <v>0</v>
      </c>
    </row>
    <row r="62" spans="1:12" x14ac:dyDescent="0.35">
      <c r="A62" t="str">
        <f>VLOOKUP(B62,'Nombre corto agente'!$A$2:$B$100,2,0)</f>
        <v>EMGESA</v>
      </c>
      <c r="B62" t="s">
        <v>364</v>
      </c>
      <c r="C62" t="str">
        <f>+VLOOKUP(D62,'Nombre corto central'!$A$2:$B$500,2,0)</f>
        <v>ELQUIMBO</v>
      </c>
      <c r="D62" t="s">
        <v>37</v>
      </c>
      <c r="E62" t="s">
        <v>37</v>
      </c>
      <c r="F62" t="s">
        <v>39</v>
      </c>
      <c r="G62">
        <v>198</v>
      </c>
      <c r="H62" t="s">
        <v>582</v>
      </c>
      <c r="K62">
        <v>0</v>
      </c>
      <c r="L62">
        <v>0</v>
      </c>
    </row>
    <row r="63" spans="1:12" x14ac:dyDescent="0.35">
      <c r="A63" t="str">
        <f>VLOOKUP(B63,'Nombre corto agente'!$A$2:$B$100,2,0)</f>
        <v>ESSA</v>
      </c>
      <c r="B63" t="s">
        <v>368</v>
      </c>
      <c r="C63" t="str">
        <f>+VLOOKUP(D63,'Nombre corto central'!$A$2:$B$500,2,0)</f>
        <v>ENLACE</v>
      </c>
      <c r="D63" t="s">
        <v>415</v>
      </c>
      <c r="E63" t="s">
        <v>415</v>
      </c>
      <c r="F63" t="s">
        <v>239</v>
      </c>
      <c r="G63">
        <v>0</v>
      </c>
      <c r="H63" t="s">
        <v>582</v>
      </c>
    </row>
    <row r="64" spans="1:12" x14ac:dyDescent="0.35">
      <c r="A64" t="str">
        <f>VLOOKUP(B64,'Nombre corto agente'!$A$2:$B$100,2,0)</f>
        <v>ISAGEN</v>
      </c>
      <c r="B64" t="s">
        <v>61</v>
      </c>
      <c r="C64" t="str">
        <f>+VLOOKUP(D64,'Nombre corto central'!$A$2:$B$500,2,0)</f>
        <v>ENLACE</v>
      </c>
      <c r="D64" t="s">
        <v>415</v>
      </c>
      <c r="E64" t="s">
        <v>415</v>
      </c>
      <c r="F64" t="s">
        <v>240</v>
      </c>
      <c r="G64">
        <v>0</v>
      </c>
      <c r="H64" t="s">
        <v>582</v>
      </c>
    </row>
    <row r="65" spans="1:12" x14ac:dyDescent="0.35">
      <c r="A65" t="str">
        <f>VLOOKUP(B65,'Nombre corto agente'!$A$2:$B$100,2,0)</f>
        <v>EPM</v>
      </c>
      <c r="B65" t="s">
        <v>46</v>
      </c>
      <c r="C65" t="str">
        <f>+VLOOKUP(D65,'Nombre corto central'!$A$2:$B$500,2,0)</f>
        <v>ESMERALDA</v>
      </c>
      <c r="D65" t="s">
        <v>190</v>
      </c>
      <c r="E65" t="s">
        <v>190</v>
      </c>
      <c r="F65" t="s">
        <v>246</v>
      </c>
      <c r="G65">
        <v>15</v>
      </c>
      <c r="H65" t="s">
        <v>583</v>
      </c>
    </row>
    <row r="66" spans="1:12" x14ac:dyDescent="0.35">
      <c r="A66" t="str">
        <f>VLOOKUP(B66,'Nombre corto agente'!$A$2:$B$100,2,0)</f>
        <v>EPM</v>
      </c>
      <c r="B66" t="s">
        <v>46</v>
      </c>
      <c r="C66" t="str">
        <f>+VLOOKUP(D66,'Nombre corto central'!$A$2:$B$500,2,0)</f>
        <v>ESMERALDA</v>
      </c>
      <c r="D66" t="s">
        <v>190</v>
      </c>
      <c r="E66" t="s">
        <v>190</v>
      </c>
      <c r="F66" t="s">
        <v>247</v>
      </c>
      <c r="G66">
        <v>15</v>
      </c>
      <c r="H66" t="s">
        <v>583</v>
      </c>
    </row>
    <row r="67" spans="1:12" x14ac:dyDescent="0.35">
      <c r="A67" t="str">
        <f>VLOOKUP(B67,'Nombre corto agente'!$A$2:$B$100,2,0)</f>
        <v>CELSIA</v>
      </c>
      <c r="B67" t="s">
        <v>76</v>
      </c>
      <c r="C67" t="str">
        <f>+VLOOKUP(D67,'Nombre corto central'!$A$2:$B$500,2,0)</f>
        <v>FLORES4</v>
      </c>
      <c r="D67" s="25" t="s">
        <v>427</v>
      </c>
      <c r="E67" s="25" t="s">
        <v>427</v>
      </c>
      <c r="F67" s="25" t="s">
        <v>184</v>
      </c>
      <c r="G67">
        <v>450</v>
      </c>
      <c r="H67" t="s">
        <v>584</v>
      </c>
      <c r="J67">
        <f>+K67</f>
        <v>220</v>
      </c>
      <c r="K67">
        <v>220</v>
      </c>
    </row>
    <row r="68" spans="1:12" x14ac:dyDescent="0.35">
      <c r="A68" t="str">
        <f>VLOOKUP(B68,'Nombre corto agente'!$A$2:$B$100,2,0)</f>
        <v>CELSIA</v>
      </c>
      <c r="B68" t="s">
        <v>76</v>
      </c>
      <c r="C68" t="str">
        <f>+VLOOKUP(D68,'Nombre corto central'!$A$2:$B$500,2,0)</f>
        <v>FLORES1</v>
      </c>
      <c r="D68" s="25" t="s">
        <v>183</v>
      </c>
      <c r="E68" s="25" t="s">
        <v>183</v>
      </c>
      <c r="F68" s="25" t="s">
        <v>183</v>
      </c>
      <c r="G68">
        <v>160</v>
      </c>
      <c r="H68" t="s">
        <v>584</v>
      </c>
      <c r="J68">
        <f>+K68</f>
        <v>65</v>
      </c>
      <c r="K68">
        <v>65</v>
      </c>
    </row>
    <row r="69" spans="1:12" x14ac:dyDescent="0.35">
      <c r="A69" t="str">
        <f>VLOOKUP(B69,'Nombre corto agente'!$A$2:$B$100,2,0)</f>
        <v>VATIA</v>
      </c>
      <c r="B69" t="s">
        <v>75</v>
      </c>
      <c r="C69" t="str">
        <f>+VLOOKUP(D69,'Nombre corto central'!$A$2:$B$500,2,0)</f>
        <v>M_FLORIDA</v>
      </c>
      <c r="D69" s="25" t="s">
        <v>428</v>
      </c>
      <c r="E69" s="25" t="s">
        <v>428</v>
      </c>
      <c r="F69" s="25" t="s">
        <v>248</v>
      </c>
      <c r="G69">
        <v>9.9499999999999993</v>
      </c>
      <c r="H69" t="s">
        <v>581</v>
      </c>
    </row>
    <row r="70" spans="1:12" x14ac:dyDescent="0.35">
      <c r="A70" t="str">
        <f>VLOOKUP(B70,'Nombre corto agente'!$A$2:$B$100,2,0)</f>
        <v>VATIA</v>
      </c>
      <c r="B70" t="s">
        <v>75</v>
      </c>
      <c r="C70" t="str">
        <f>+VLOOKUP(D70,'Nombre corto central'!$A$2:$B$500,2,0)</f>
        <v>M_FLORIDA</v>
      </c>
      <c r="D70" s="25" t="s">
        <v>428</v>
      </c>
      <c r="E70" s="25" t="s">
        <v>428</v>
      </c>
      <c r="F70" s="25" t="s">
        <v>249</v>
      </c>
      <c r="G70">
        <v>9.9499999999999993</v>
      </c>
      <c r="H70" t="s">
        <v>581</v>
      </c>
    </row>
    <row r="71" spans="1:12" x14ac:dyDescent="0.35">
      <c r="A71" t="str">
        <f>VLOOKUP(B71,'Nombre corto agente'!$A$2:$B$100,2,0)</f>
        <v>GECELCA</v>
      </c>
      <c r="B71" t="s">
        <v>54</v>
      </c>
      <c r="C71" t="str">
        <f>+VLOOKUP(D71,'Nombre corto central'!$A$2:$B$500,2,0)</f>
        <v>GECELCA3</v>
      </c>
      <c r="D71" t="s">
        <v>143</v>
      </c>
      <c r="E71" t="s">
        <v>143</v>
      </c>
      <c r="F71" t="s">
        <v>143</v>
      </c>
      <c r="G71">
        <v>164</v>
      </c>
      <c r="H71" t="s">
        <v>584</v>
      </c>
      <c r="J71">
        <f>+K71</f>
        <v>90</v>
      </c>
      <c r="K71">
        <v>90</v>
      </c>
    </row>
    <row r="72" spans="1:12" x14ac:dyDescent="0.35">
      <c r="A72" t="str">
        <f>VLOOKUP(B72,'Nombre corto agente'!$A$2:$B$100,2,0)</f>
        <v>GECELCA</v>
      </c>
      <c r="B72" t="s">
        <v>54</v>
      </c>
      <c r="C72" t="str">
        <f>+VLOOKUP(D72,'Nombre corto central'!$A$2:$B$500,2,0)</f>
        <v>GUAJIRA1</v>
      </c>
      <c r="D72" s="25" t="s">
        <v>430</v>
      </c>
      <c r="E72" s="25" t="s">
        <v>141</v>
      </c>
      <c r="F72" s="25" t="s">
        <v>141</v>
      </c>
      <c r="G72">
        <v>143</v>
      </c>
      <c r="H72" t="s">
        <v>584</v>
      </c>
      <c r="J72">
        <f>+K72</f>
        <v>72</v>
      </c>
      <c r="K72">
        <v>72</v>
      </c>
    </row>
    <row r="73" spans="1:12" x14ac:dyDescent="0.35">
      <c r="A73" t="str">
        <f>VLOOKUP(B73,'Nombre corto agente'!$A$2:$B$100,2,0)</f>
        <v>GECELCA</v>
      </c>
      <c r="B73" t="s">
        <v>54</v>
      </c>
      <c r="C73" t="str">
        <f>+VLOOKUP(D73,'Nombre corto central'!$A$2:$B$500,2,0)</f>
        <v>GUAJIRA2</v>
      </c>
      <c r="D73" s="25" t="s">
        <v>431</v>
      </c>
      <c r="E73" s="25" t="s">
        <v>142</v>
      </c>
      <c r="F73" s="25" t="s">
        <v>142</v>
      </c>
      <c r="G73">
        <v>143</v>
      </c>
      <c r="H73" t="s">
        <v>584</v>
      </c>
      <c r="J73">
        <f>+K73</f>
        <v>72</v>
      </c>
      <c r="K73">
        <v>72</v>
      </c>
    </row>
    <row r="74" spans="1:12" x14ac:dyDescent="0.35">
      <c r="A74" t="str">
        <f>VLOOKUP(B74,'Nombre corto agente'!$A$2:$B$100,2,0)</f>
        <v>EPM</v>
      </c>
      <c r="B74" t="s">
        <v>46</v>
      </c>
      <c r="C74" t="str">
        <f>+VLOOKUP(D74,'Nombre corto central'!$A$2:$B$500,2,0)</f>
        <v>GUATAPE</v>
      </c>
      <c r="D74" t="s">
        <v>84</v>
      </c>
      <c r="E74" t="s">
        <v>84</v>
      </c>
      <c r="F74" t="s">
        <v>85</v>
      </c>
      <c r="G74">
        <v>70</v>
      </c>
      <c r="H74" t="s">
        <v>582</v>
      </c>
      <c r="J74">
        <f>+K74</f>
        <v>0</v>
      </c>
      <c r="K74">
        <v>0</v>
      </c>
      <c r="L74">
        <v>0</v>
      </c>
    </row>
    <row r="75" spans="1:12" x14ac:dyDescent="0.35">
      <c r="A75" t="str">
        <f>VLOOKUP(B75,'Nombre corto agente'!$A$2:$B$100,2,0)</f>
        <v>EPM</v>
      </c>
      <c r="B75" t="s">
        <v>46</v>
      </c>
      <c r="C75" t="str">
        <f>+VLOOKUP(D75,'Nombre corto central'!$A$2:$B$500,2,0)</f>
        <v>GUATAPE</v>
      </c>
      <c r="D75" t="s">
        <v>84</v>
      </c>
      <c r="E75" t="s">
        <v>84</v>
      </c>
      <c r="F75" t="s">
        <v>86</v>
      </c>
      <c r="G75">
        <v>70</v>
      </c>
      <c r="H75" t="s">
        <v>582</v>
      </c>
      <c r="J75">
        <f>+K75</f>
        <v>0</v>
      </c>
      <c r="K75">
        <v>0</v>
      </c>
      <c r="L75">
        <v>0</v>
      </c>
    </row>
    <row r="76" spans="1:12" x14ac:dyDescent="0.35">
      <c r="A76" t="str">
        <f>VLOOKUP(B76,'Nombre corto agente'!$A$2:$B$100,2,0)</f>
        <v>EPM</v>
      </c>
      <c r="B76" t="s">
        <v>46</v>
      </c>
      <c r="C76" t="str">
        <f>+VLOOKUP(D76,'Nombre corto central'!$A$2:$B$500,2,0)</f>
        <v>GUATAPE</v>
      </c>
      <c r="D76" t="s">
        <v>84</v>
      </c>
      <c r="E76" t="s">
        <v>84</v>
      </c>
      <c r="F76" t="s">
        <v>87</v>
      </c>
      <c r="G76">
        <v>70</v>
      </c>
      <c r="H76" t="s">
        <v>582</v>
      </c>
      <c r="J76">
        <f>+K76</f>
        <v>0</v>
      </c>
      <c r="K76">
        <v>0</v>
      </c>
      <c r="L76">
        <v>0</v>
      </c>
    </row>
    <row r="77" spans="1:12" x14ac:dyDescent="0.35">
      <c r="A77" t="str">
        <f>VLOOKUP(B77,'Nombre corto agente'!$A$2:$B$100,2,0)</f>
        <v>EPM</v>
      </c>
      <c r="B77" t="s">
        <v>46</v>
      </c>
      <c r="C77" t="str">
        <f>+VLOOKUP(D77,'Nombre corto central'!$A$2:$B$500,2,0)</f>
        <v>GUATAPE</v>
      </c>
      <c r="D77" t="s">
        <v>84</v>
      </c>
      <c r="E77" t="s">
        <v>84</v>
      </c>
      <c r="F77" t="s">
        <v>88</v>
      </c>
      <c r="G77">
        <v>70</v>
      </c>
      <c r="H77" t="s">
        <v>582</v>
      </c>
      <c r="J77">
        <f>+K77</f>
        <v>0</v>
      </c>
      <c r="K77">
        <v>0</v>
      </c>
      <c r="L77">
        <v>0</v>
      </c>
    </row>
    <row r="78" spans="1:12" x14ac:dyDescent="0.35">
      <c r="A78" t="str">
        <f>VLOOKUP(B78,'Nombre corto agente'!$A$2:$B$100,2,0)</f>
        <v>EPM</v>
      </c>
      <c r="B78" t="s">
        <v>46</v>
      </c>
      <c r="C78" t="str">
        <f>+VLOOKUP(D78,'Nombre corto central'!$A$2:$B$500,2,0)</f>
        <v>GUATAPE</v>
      </c>
      <c r="D78" t="s">
        <v>84</v>
      </c>
      <c r="E78" t="s">
        <v>84</v>
      </c>
      <c r="F78" t="s">
        <v>89</v>
      </c>
      <c r="G78">
        <v>70</v>
      </c>
      <c r="H78" t="s">
        <v>582</v>
      </c>
      <c r="J78">
        <f>+K78</f>
        <v>0</v>
      </c>
      <c r="K78">
        <v>0</v>
      </c>
      <c r="L78">
        <v>0</v>
      </c>
    </row>
    <row r="79" spans="1:12" x14ac:dyDescent="0.35">
      <c r="A79" t="str">
        <f>VLOOKUP(B79,'Nombre corto agente'!$A$2:$B$100,2,0)</f>
        <v>EPM</v>
      </c>
      <c r="B79" t="s">
        <v>46</v>
      </c>
      <c r="C79" t="str">
        <f>+VLOOKUP(D79,'Nombre corto central'!$A$2:$B$500,2,0)</f>
        <v>GUATAPE</v>
      </c>
      <c r="D79" t="s">
        <v>84</v>
      </c>
      <c r="E79" t="s">
        <v>84</v>
      </c>
      <c r="F79" t="s">
        <v>90</v>
      </c>
      <c r="G79">
        <v>70</v>
      </c>
      <c r="H79" t="s">
        <v>582</v>
      </c>
      <c r="J79">
        <f>+K79</f>
        <v>0</v>
      </c>
      <c r="K79">
        <v>0</v>
      </c>
      <c r="L79">
        <v>0</v>
      </c>
    </row>
    <row r="80" spans="1:12" x14ac:dyDescent="0.35">
      <c r="A80" t="str">
        <f>VLOOKUP(B80,'Nombre corto agente'!$A$2:$B$100,2,0)</f>
        <v>EPM</v>
      </c>
      <c r="B80" t="s">
        <v>46</v>
      </c>
      <c r="C80" t="str">
        <f>+VLOOKUP(D80,'Nombre corto central'!$A$2:$B$500,2,0)</f>
        <v>GUATAPE</v>
      </c>
      <c r="D80" t="s">
        <v>84</v>
      </c>
      <c r="E80" t="s">
        <v>84</v>
      </c>
      <c r="F80" t="s">
        <v>91</v>
      </c>
      <c r="G80">
        <v>70</v>
      </c>
      <c r="H80" t="s">
        <v>582</v>
      </c>
      <c r="J80">
        <f>+K80</f>
        <v>0</v>
      </c>
      <c r="K80">
        <v>0</v>
      </c>
      <c r="L80">
        <v>0</v>
      </c>
    </row>
    <row r="81" spans="1:12" x14ac:dyDescent="0.35">
      <c r="A81" t="str">
        <f>VLOOKUP(B81,'Nombre corto agente'!$A$2:$B$100,2,0)</f>
        <v>EPM</v>
      </c>
      <c r="B81" t="s">
        <v>46</v>
      </c>
      <c r="C81" t="str">
        <f>+VLOOKUP(D81,'Nombre corto central'!$A$2:$B$500,2,0)</f>
        <v>GUATAPE</v>
      </c>
      <c r="D81" t="s">
        <v>84</v>
      </c>
      <c r="E81" t="s">
        <v>84</v>
      </c>
      <c r="F81" t="s">
        <v>92</v>
      </c>
      <c r="G81">
        <v>70</v>
      </c>
      <c r="H81" t="s">
        <v>582</v>
      </c>
      <c r="J81">
        <f>+K81</f>
        <v>0</v>
      </c>
      <c r="K81">
        <v>0</v>
      </c>
      <c r="L81">
        <v>0</v>
      </c>
    </row>
    <row r="82" spans="1:12" x14ac:dyDescent="0.35">
      <c r="A82" t="str">
        <f>VLOOKUP(B82,'Nombre corto agente'!$A$2:$B$100,2,0)</f>
        <v>EPM</v>
      </c>
      <c r="B82" t="s">
        <v>46</v>
      </c>
      <c r="C82" t="str">
        <f>+VLOOKUP(D82,'Nombre corto central'!$A$2:$B$500,2,0)</f>
        <v>GUATRON</v>
      </c>
      <c r="D82" t="s">
        <v>111</v>
      </c>
      <c r="E82" t="s">
        <v>111</v>
      </c>
      <c r="F82" t="s">
        <v>100</v>
      </c>
      <c r="G82">
        <v>45</v>
      </c>
      <c r="H82" t="s">
        <v>582</v>
      </c>
      <c r="K82">
        <v>0</v>
      </c>
      <c r="L82">
        <v>0</v>
      </c>
    </row>
    <row r="83" spans="1:12" x14ac:dyDescent="0.35">
      <c r="A83" t="str">
        <f>VLOOKUP(B83,'Nombre corto agente'!$A$2:$B$100,2,0)</f>
        <v>EPM</v>
      </c>
      <c r="B83" t="s">
        <v>46</v>
      </c>
      <c r="C83" t="str">
        <f>+VLOOKUP(D83,'Nombre corto central'!$A$2:$B$500,2,0)</f>
        <v>GUATRON</v>
      </c>
      <c r="D83" t="s">
        <v>111</v>
      </c>
      <c r="E83" t="s">
        <v>111</v>
      </c>
      <c r="F83" t="s">
        <v>101</v>
      </c>
      <c r="G83">
        <v>45</v>
      </c>
      <c r="H83" t="s">
        <v>582</v>
      </c>
      <c r="K83">
        <v>0</v>
      </c>
      <c r="L83">
        <v>0</v>
      </c>
    </row>
    <row r="84" spans="1:12" x14ac:dyDescent="0.35">
      <c r="A84" t="str">
        <f>VLOOKUP(B84,'Nombre corto agente'!$A$2:$B$100,2,0)</f>
        <v>EPM</v>
      </c>
      <c r="B84" t="s">
        <v>46</v>
      </c>
      <c r="C84" t="str">
        <f>+VLOOKUP(D84,'Nombre corto central'!$A$2:$B$500,2,0)</f>
        <v>GUATRON</v>
      </c>
      <c r="D84" t="s">
        <v>111</v>
      </c>
      <c r="E84" t="s">
        <v>111</v>
      </c>
      <c r="F84" t="s">
        <v>102</v>
      </c>
      <c r="G84">
        <v>45</v>
      </c>
      <c r="H84" t="s">
        <v>582</v>
      </c>
      <c r="K84">
        <v>0</v>
      </c>
      <c r="L84">
        <v>0</v>
      </c>
    </row>
    <row r="85" spans="1:12" x14ac:dyDescent="0.35">
      <c r="A85" t="str">
        <f>VLOOKUP(B85,'Nombre corto agente'!$A$2:$B$100,2,0)</f>
        <v>EPM</v>
      </c>
      <c r="B85" t="s">
        <v>46</v>
      </c>
      <c r="C85" t="str">
        <f>+VLOOKUP(D85,'Nombre corto central'!$A$2:$B$500,2,0)</f>
        <v>GUATRON</v>
      </c>
      <c r="D85" t="s">
        <v>111</v>
      </c>
      <c r="E85" t="s">
        <v>111</v>
      </c>
      <c r="F85" t="s">
        <v>103</v>
      </c>
      <c r="G85">
        <v>45</v>
      </c>
      <c r="H85" t="s">
        <v>582</v>
      </c>
      <c r="K85">
        <v>0</v>
      </c>
      <c r="L85">
        <v>0</v>
      </c>
    </row>
    <row r="86" spans="1:12" x14ac:dyDescent="0.35">
      <c r="A86" t="str">
        <f>VLOOKUP(B86,'Nombre corto agente'!$A$2:$B$100,2,0)</f>
        <v>EPM</v>
      </c>
      <c r="B86" t="s">
        <v>46</v>
      </c>
      <c r="C86" t="str">
        <f>+VLOOKUP(D86,'Nombre corto central'!$A$2:$B$500,2,0)</f>
        <v>GUATRON</v>
      </c>
      <c r="D86" t="s">
        <v>111</v>
      </c>
      <c r="E86" t="s">
        <v>111</v>
      </c>
      <c r="F86" t="s">
        <v>104</v>
      </c>
      <c r="G86">
        <v>45</v>
      </c>
      <c r="H86" t="s">
        <v>582</v>
      </c>
      <c r="K86">
        <v>0</v>
      </c>
      <c r="L86">
        <v>0</v>
      </c>
    </row>
    <row r="87" spans="1:12" x14ac:dyDescent="0.35">
      <c r="A87" t="str">
        <f>VLOOKUP(B87,'Nombre corto agente'!$A$2:$B$100,2,0)</f>
        <v>EPM</v>
      </c>
      <c r="B87" t="s">
        <v>46</v>
      </c>
      <c r="C87" t="str">
        <f>+VLOOKUP(D87,'Nombre corto central'!$A$2:$B$500,2,0)</f>
        <v>GUATRON</v>
      </c>
      <c r="D87" t="s">
        <v>111</v>
      </c>
      <c r="E87" t="s">
        <v>111</v>
      </c>
      <c r="F87" t="s">
        <v>105</v>
      </c>
      <c r="G87">
        <v>45</v>
      </c>
      <c r="H87" t="s">
        <v>582</v>
      </c>
      <c r="K87">
        <v>0</v>
      </c>
      <c r="L87">
        <v>0</v>
      </c>
    </row>
    <row r="88" spans="1:12" x14ac:dyDescent="0.35">
      <c r="A88" t="str">
        <f>VLOOKUP(B88,'Nombre corto agente'!$A$2:$B$100,2,0)</f>
        <v>EPM</v>
      </c>
      <c r="B88" t="s">
        <v>46</v>
      </c>
      <c r="C88" t="str">
        <f>+VLOOKUP(D88,'Nombre corto central'!$A$2:$B$500,2,0)</f>
        <v>GUATRON</v>
      </c>
      <c r="D88" t="s">
        <v>111</v>
      </c>
      <c r="E88" t="s">
        <v>111</v>
      </c>
      <c r="F88" t="s">
        <v>106</v>
      </c>
      <c r="G88">
        <v>75</v>
      </c>
      <c r="H88" t="s">
        <v>582</v>
      </c>
      <c r="K88">
        <v>35</v>
      </c>
      <c r="L88">
        <v>0</v>
      </c>
    </row>
    <row r="89" spans="1:12" x14ac:dyDescent="0.35">
      <c r="A89" t="str">
        <f>VLOOKUP(B89,'Nombre corto agente'!$A$2:$B$100,2,0)</f>
        <v>EPM</v>
      </c>
      <c r="B89" t="s">
        <v>46</v>
      </c>
      <c r="C89" t="str">
        <f>+VLOOKUP(D89,'Nombre corto central'!$A$2:$B$500,2,0)</f>
        <v>GUATRON</v>
      </c>
      <c r="D89" t="s">
        <v>111</v>
      </c>
      <c r="E89" t="s">
        <v>111</v>
      </c>
      <c r="F89" t="s">
        <v>107</v>
      </c>
      <c r="G89">
        <v>75</v>
      </c>
      <c r="H89" t="s">
        <v>582</v>
      </c>
      <c r="K89">
        <v>35</v>
      </c>
      <c r="L89">
        <v>0</v>
      </c>
    </row>
    <row r="90" spans="1:12" x14ac:dyDescent="0.35">
      <c r="A90" t="str">
        <f>VLOOKUP(B90,'Nombre corto agente'!$A$2:$B$100,2,0)</f>
        <v>EPM</v>
      </c>
      <c r="B90" t="s">
        <v>46</v>
      </c>
      <c r="C90" t="str">
        <f>+VLOOKUP(D90,'Nombre corto central'!$A$2:$B$500,2,0)</f>
        <v>GUATRON</v>
      </c>
      <c r="D90" t="s">
        <v>111</v>
      </c>
      <c r="E90" t="s">
        <v>111</v>
      </c>
      <c r="F90" t="s">
        <v>108</v>
      </c>
      <c r="G90">
        <v>75</v>
      </c>
      <c r="H90" t="s">
        <v>582</v>
      </c>
      <c r="K90">
        <v>35</v>
      </c>
      <c r="L90">
        <v>0</v>
      </c>
    </row>
    <row r="91" spans="1:12" x14ac:dyDescent="0.35">
      <c r="A91" t="str">
        <f>VLOOKUP(B91,'Nombre corto agente'!$A$2:$B$100,2,0)</f>
        <v>EPM</v>
      </c>
      <c r="B91" t="s">
        <v>46</v>
      </c>
      <c r="C91" t="str">
        <f>+VLOOKUP(D91,'Nombre corto central'!$A$2:$B$500,2,0)</f>
        <v>GUATRON</v>
      </c>
      <c r="D91" t="s">
        <v>111</v>
      </c>
      <c r="E91" t="s">
        <v>111</v>
      </c>
      <c r="F91" t="s">
        <v>109</v>
      </c>
      <c r="G91">
        <v>21</v>
      </c>
      <c r="H91" t="s">
        <v>582</v>
      </c>
      <c r="K91">
        <v>1</v>
      </c>
      <c r="L91">
        <v>0</v>
      </c>
    </row>
    <row r="92" spans="1:12" x14ac:dyDescent="0.35">
      <c r="A92" t="str">
        <f>VLOOKUP(B92,'Nombre corto agente'!$A$2:$B$100,2,0)</f>
        <v>EPM</v>
      </c>
      <c r="B92" t="s">
        <v>46</v>
      </c>
      <c r="C92" t="str">
        <f>+VLOOKUP(D92,'Nombre corto central'!$A$2:$B$500,2,0)</f>
        <v>GUATRON</v>
      </c>
      <c r="D92" t="s">
        <v>111</v>
      </c>
      <c r="E92" t="s">
        <v>111</v>
      </c>
      <c r="F92" t="s">
        <v>110</v>
      </c>
      <c r="G92">
        <v>21</v>
      </c>
      <c r="H92" t="s">
        <v>582</v>
      </c>
      <c r="K92">
        <v>0</v>
      </c>
      <c r="L92">
        <v>0</v>
      </c>
    </row>
    <row r="93" spans="1:12" x14ac:dyDescent="0.35">
      <c r="A93" t="str">
        <f>VLOOKUP(B93,'Nombre corto agente'!$A$2:$B$100,2,0)</f>
        <v>EMGESA</v>
      </c>
      <c r="B93" t="s">
        <v>364</v>
      </c>
      <c r="C93" t="str">
        <f>+VLOOKUP(D93,'Nombre corto central'!$A$2:$B$500,2,0)</f>
        <v>GUAVIO</v>
      </c>
      <c r="D93" t="s">
        <v>17</v>
      </c>
      <c r="E93" t="s">
        <v>17</v>
      </c>
      <c r="F93" t="s">
        <v>18</v>
      </c>
      <c r="G93">
        <v>250</v>
      </c>
      <c r="H93" t="s">
        <v>582</v>
      </c>
      <c r="J93">
        <f>+K93</f>
        <v>60</v>
      </c>
      <c r="K93">
        <v>60</v>
      </c>
      <c r="L93">
        <v>60</v>
      </c>
    </row>
    <row r="94" spans="1:12" x14ac:dyDescent="0.35">
      <c r="A94" t="str">
        <f>VLOOKUP(B94,'Nombre corto agente'!$A$2:$B$100,2,0)</f>
        <v>EMGESA</v>
      </c>
      <c r="B94" t="s">
        <v>364</v>
      </c>
      <c r="C94" t="str">
        <f>+VLOOKUP(D94,'Nombre corto central'!$A$2:$B$500,2,0)</f>
        <v>GUAVIO</v>
      </c>
      <c r="D94" t="s">
        <v>17</v>
      </c>
      <c r="E94" t="s">
        <v>17</v>
      </c>
      <c r="F94" t="s">
        <v>19</v>
      </c>
      <c r="G94">
        <v>250</v>
      </c>
      <c r="H94" t="s">
        <v>582</v>
      </c>
      <c r="J94">
        <f>+K94</f>
        <v>60</v>
      </c>
      <c r="K94">
        <v>60</v>
      </c>
      <c r="L94">
        <v>60</v>
      </c>
    </row>
    <row r="95" spans="1:12" x14ac:dyDescent="0.35">
      <c r="A95" t="str">
        <f>VLOOKUP(B95,'Nombre corto agente'!$A$2:$B$100,2,0)</f>
        <v>EMGESA</v>
      </c>
      <c r="B95" t="s">
        <v>364</v>
      </c>
      <c r="C95" t="str">
        <f>+VLOOKUP(D95,'Nombre corto central'!$A$2:$B$500,2,0)</f>
        <v>GUAVIO</v>
      </c>
      <c r="D95" t="s">
        <v>17</v>
      </c>
      <c r="E95" t="s">
        <v>17</v>
      </c>
      <c r="F95" t="s">
        <v>20</v>
      </c>
      <c r="G95">
        <v>250</v>
      </c>
      <c r="H95" t="s">
        <v>582</v>
      </c>
      <c r="J95">
        <f>+K95</f>
        <v>60</v>
      </c>
      <c r="K95">
        <v>60</v>
      </c>
      <c r="L95">
        <v>60</v>
      </c>
    </row>
    <row r="96" spans="1:12" x14ac:dyDescent="0.35">
      <c r="A96" t="str">
        <f>VLOOKUP(B96,'Nombre corto agente'!$A$2:$B$100,2,0)</f>
        <v>EMGESA</v>
      </c>
      <c r="B96" t="s">
        <v>364</v>
      </c>
      <c r="C96" t="str">
        <f>+VLOOKUP(D96,'Nombre corto central'!$A$2:$B$500,2,0)</f>
        <v>GUAVIO</v>
      </c>
      <c r="D96" t="s">
        <v>17</v>
      </c>
      <c r="E96" t="s">
        <v>17</v>
      </c>
      <c r="F96" t="s">
        <v>21</v>
      </c>
      <c r="G96">
        <v>250</v>
      </c>
      <c r="H96" t="s">
        <v>582</v>
      </c>
      <c r="J96">
        <f>+K96</f>
        <v>60</v>
      </c>
      <c r="K96">
        <v>60</v>
      </c>
      <c r="L96">
        <v>60</v>
      </c>
    </row>
    <row r="97" spans="1:12" x14ac:dyDescent="0.35">
      <c r="A97" t="str">
        <f>VLOOKUP(B97,'Nombre corto agente'!$A$2:$B$100,2,0)</f>
        <v>EMGESA</v>
      </c>
      <c r="B97" t="s">
        <v>364</v>
      </c>
      <c r="C97" t="str">
        <f>+VLOOKUP(D97,'Nombre corto central'!$A$2:$B$500,2,0)</f>
        <v>GUAVIO</v>
      </c>
      <c r="D97" t="s">
        <v>17</v>
      </c>
      <c r="E97" t="s">
        <v>17</v>
      </c>
      <c r="F97" t="s">
        <v>22</v>
      </c>
      <c r="G97">
        <v>250</v>
      </c>
      <c r="H97" t="s">
        <v>582</v>
      </c>
      <c r="J97">
        <f>+K97</f>
        <v>60</v>
      </c>
      <c r="K97">
        <v>60</v>
      </c>
      <c r="L97">
        <v>60</v>
      </c>
    </row>
    <row r="98" spans="1:12" x14ac:dyDescent="0.35">
      <c r="A98" t="str">
        <f>VLOOKUP(B98,'Nombre corto agente'!$A$2:$B$100,2,0)</f>
        <v>EPM</v>
      </c>
      <c r="B98" t="s">
        <v>46</v>
      </c>
      <c r="C98" t="str">
        <f>+VLOOKUP(D98,'Nombre corto central'!$A$2:$B$500,2,0)</f>
        <v>M_INSULA</v>
      </c>
      <c r="D98" t="s">
        <v>189</v>
      </c>
      <c r="E98" t="s">
        <v>189</v>
      </c>
      <c r="F98" t="s">
        <v>258</v>
      </c>
      <c r="G98">
        <v>6.333333333333333</v>
      </c>
      <c r="H98" t="s">
        <v>581</v>
      </c>
    </row>
    <row r="99" spans="1:12" x14ac:dyDescent="0.35">
      <c r="A99" t="str">
        <f>VLOOKUP(B99,'Nombre corto agente'!$A$2:$B$100,2,0)</f>
        <v>EPM</v>
      </c>
      <c r="B99" t="s">
        <v>46</v>
      </c>
      <c r="C99" t="str">
        <f>+VLOOKUP(D99,'Nombre corto central'!$A$2:$B$500,2,0)</f>
        <v>M_INSULA</v>
      </c>
      <c r="D99" t="s">
        <v>189</v>
      </c>
      <c r="E99" t="s">
        <v>189</v>
      </c>
      <c r="F99" t="s">
        <v>259</v>
      </c>
      <c r="G99">
        <v>6.333333333333333</v>
      </c>
      <c r="H99" t="s">
        <v>581</v>
      </c>
    </row>
    <row r="100" spans="1:12" x14ac:dyDescent="0.35">
      <c r="A100" t="str">
        <f>VLOOKUP(B100,'Nombre corto agente'!$A$2:$B$100,2,0)</f>
        <v>EPM</v>
      </c>
      <c r="B100" t="s">
        <v>46</v>
      </c>
      <c r="C100" t="str">
        <f>+VLOOKUP(D100,'Nombre corto central'!$A$2:$B$500,2,0)</f>
        <v>M_INSULA</v>
      </c>
      <c r="D100" t="s">
        <v>189</v>
      </c>
      <c r="E100" t="s">
        <v>189</v>
      </c>
      <c r="F100" t="s">
        <v>260</v>
      </c>
      <c r="G100">
        <v>6.333333333333333</v>
      </c>
      <c r="H100" t="s">
        <v>581</v>
      </c>
    </row>
    <row r="101" spans="1:12" x14ac:dyDescent="0.35">
      <c r="A101" t="str">
        <f>VLOOKUP(B101,'Nombre corto agente'!$A$2:$B$100,2,0)</f>
        <v>ISAGEN</v>
      </c>
      <c r="B101" t="s">
        <v>61</v>
      </c>
      <c r="C101" t="str">
        <f>+VLOOKUP(D101,'Nombre corto central'!$A$2:$B$500,2,0)</f>
        <v>JAGUAS</v>
      </c>
      <c r="D101" t="s">
        <v>78</v>
      </c>
      <c r="E101" t="s">
        <v>78</v>
      </c>
      <c r="F101" t="s">
        <v>148</v>
      </c>
      <c r="G101">
        <v>85</v>
      </c>
      <c r="H101" t="s">
        <v>582</v>
      </c>
      <c r="J101">
        <f>+K101</f>
        <v>15</v>
      </c>
      <c r="K101">
        <v>15</v>
      </c>
      <c r="L101">
        <v>15</v>
      </c>
    </row>
    <row r="102" spans="1:12" x14ac:dyDescent="0.35">
      <c r="A102" t="str">
        <f>VLOOKUP(B102,'Nombre corto agente'!$A$2:$B$100,2,0)</f>
        <v>ISAGEN</v>
      </c>
      <c r="B102" t="s">
        <v>61</v>
      </c>
      <c r="C102" t="str">
        <f>+VLOOKUP(D102,'Nombre corto central'!$A$2:$B$500,2,0)</f>
        <v>JAGUAS</v>
      </c>
      <c r="D102" t="s">
        <v>78</v>
      </c>
      <c r="E102" t="s">
        <v>78</v>
      </c>
      <c r="F102" t="s">
        <v>149</v>
      </c>
      <c r="G102">
        <v>85</v>
      </c>
      <c r="H102" t="s">
        <v>582</v>
      </c>
      <c r="J102">
        <f>+K102</f>
        <v>15</v>
      </c>
      <c r="K102">
        <v>15</v>
      </c>
      <c r="L102">
        <v>15</v>
      </c>
    </row>
    <row r="103" spans="1:12" x14ac:dyDescent="0.35">
      <c r="A103" t="str">
        <f>VLOOKUP(B103,'Nombre corto agente'!$A$2:$B$100,2,0)</f>
        <v>PUTUMAYO</v>
      </c>
      <c r="B103" t="s">
        <v>56</v>
      </c>
      <c r="C103" t="str">
        <f>+VLOOKUP(D103,'Nombre corto central'!$A$2:$B$500,2,0)</f>
        <v>M_LAFRISOLERA</v>
      </c>
      <c r="D103" t="s">
        <v>144</v>
      </c>
      <c r="E103" t="s">
        <v>144</v>
      </c>
      <c r="F103" t="s">
        <v>269</v>
      </c>
      <c r="G103">
        <v>0.47</v>
      </c>
      <c r="H103" t="s">
        <v>581</v>
      </c>
    </row>
    <row r="104" spans="1:12" x14ac:dyDescent="0.35">
      <c r="A104" t="str">
        <f>VLOOKUP(B104,'Nombre corto agente'!$A$2:$B$100,2,0)</f>
        <v>EPM</v>
      </c>
      <c r="B104" t="s">
        <v>46</v>
      </c>
      <c r="C104" t="str">
        <f>+VLOOKUP(D104,'Nombre corto central'!$A$2:$B$500,2,0)</f>
        <v>M_LAHERRADURA</v>
      </c>
      <c r="D104" t="s">
        <v>188</v>
      </c>
      <c r="E104" t="s">
        <v>188</v>
      </c>
      <c r="F104" t="s">
        <v>270</v>
      </c>
      <c r="G104">
        <v>9.9</v>
      </c>
      <c r="H104" t="s">
        <v>581</v>
      </c>
    </row>
    <row r="105" spans="1:12" x14ac:dyDescent="0.35">
      <c r="A105" t="str">
        <f>VLOOKUP(B105,'Nombre corto agente'!$A$2:$B$100,2,0)</f>
        <v>EPM</v>
      </c>
      <c r="B105" t="s">
        <v>46</v>
      </c>
      <c r="C105" t="str">
        <f>+VLOOKUP(D105,'Nombre corto central'!$A$2:$B$500,2,0)</f>
        <v>M_LAHERRADURA</v>
      </c>
      <c r="D105" t="s">
        <v>188</v>
      </c>
      <c r="E105" t="s">
        <v>188</v>
      </c>
      <c r="F105" t="s">
        <v>271</v>
      </c>
      <c r="G105">
        <v>9.9</v>
      </c>
      <c r="H105" t="s">
        <v>581</v>
      </c>
    </row>
    <row r="106" spans="1:12" x14ac:dyDescent="0.35">
      <c r="A106" t="str">
        <f>VLOOKUP(B106,'Nombre corto agente'!$A$2:$B$100,2,0)</f>
        <v>EPM</v>
      </c>
      <c r="B106" t="s">
        <v>46</v>
      </c>
      <c r="C106" t="str">
        <f>+VLOOKUP(D106,'Nombre corto central'!$A$2:$B$500,2,0)</f>
        <v>LATASAJERA</v>
      </c>
      <c r="D106" t="s">
        <v>95</v>
      </c>
      <c r="E106" t="s">
        <v>95</v>
      </c>
      <c r="F106" t="s">
        <v>93</v>
      </c>
      <c r="G106">
        <v>102</v>
      </c>
      <c r="H106" t="s">
        <v>582</v>
      </c>
      <c r="J106">
        <v>0</v>
      </c>
      <c r="K106">
        <v>0</v>
      </c>
      <c r="L106">
        <v>0</v>
      </c>
    </row>
    <row r="107" spans="1:12" x14ac:dyDescent="0.35">
      <c r="A107" t="str">
        <f>VLOOKUP(B107,'Nombre corto agente'!$A$2:$B$100,2,0)</f>
        <v>EPM</v>
      </c>
      <c r="B107" t="s">
        <v>46</v>
      </c>
      <c r="C107" t="str">
        <f>+VLOOKUP(D107,'Nombre corto central'!$A$2:$B$500,2,0)</f>
        <v>LATASAJERA</v>
      </c>
      <c r="D107" t="s">
        <v>95</v>
      </c>
      <c r="E107" t="s">
        <v>95</v>
      </c>
      <c r="F107" t="s">
        <v>94</v>
      </c>
      <c r="G107">
        <v>102</v>
      </c>
      <c r="H107" t="s">
        <v>582</v>
      </c>
      <c r="J107">
        <v>0</v>
      </c>
      <c r="K107">
        <v>0</v>
      </c>
      <c r="L107">
        <v>0</v>
      </c>
    </row>
    <row r="108" spans="1:12" x14ac:dyDescent="0.35">
      <c r="A108" t="str">
        <f>VLOOKUP(B108,'Nombre corto agente'!$A$2:$B$100,2,0)</f>
        <v>EPM</v>
      </c>
      <c r="B108" t="s">
        <v>46</v>
      </c>
      <c r="C108" t="str">
        <f>+VLOOKUP(D108,'Nombre corto central'!$A$2:$B$500,2,0)</f>
        <v>LATASAJERA</v>
      </c>
      <c r="D108" t="s">
        <v>95</v>
      </c>
      <c r="E108" t="s">
        <v>95</v>
      </c>
      <c r="F108" t="s">
        <v>96</v>
      </c>
      <c r="G108">
        <v>102</v>
      </c>
      <c r="H108" t="s">
        <v>582</v>
      </c>
      <c r="J108">
        <v>0</v>
      </c>
      <c r="K108">
        <v>0</v>
      </c>
      <c r="L108">
        <v>0</v>
      </c>
    </row>
    <row r="109" spans="1:12" x14ac:dyDescent="0.35">
      <c r="A109" t="str">
        <f>VLOOKUP(B109,'Nombre corto agente'!$A$2:$B$100,2,0)</f>
        <v>ALEJANDRÍA</v>
      </c>
      <c r="B109" t="s">
        <v>63</v>
      </c>
      <c r="C109" t="str">
        <f>+VLOOKUP(D109,'Nombre corto central'!$A$2:$B$500,2,0)</f>
        <v>M_ALEJANDRÍA</v>
      </c>
      <c r="D109" t="s">
        <v>375</v>
      </c>
      <c r="E109" t="s">
        <v>375</v>
      </c>
      <c r="F109" t="s">
        <v>208</v>
      </c>
      <c r="G109">
        <v>15</v>
      </c>
      <c r="H109" t="s">
        <v>581</v>
      </c>
    </row>
    <row r="110" spans="1:12" x14ac:dyDescent="0.35">
      <c r="A110" t="str">
        <f>VLOOKUP(B110,'Nombre corto agente'!$A$2:$B$100,2,0)</f>
        <v>EPSA</v>
      </c>
      <c r="B110" t="s">
        <v>52</v>
      </c>
      <c r="C110" t="str">
        <f>+VLOOKUP(D110,'Nombre corto central'!$A$2:$B$500,2,0)</f>
        <v>M_AMAIME</v>
      </c>
      <c r="D110" t="s">
        <v>376</v>
      </c>
      <c r="E110" t="s">
        <v>376</v>
      </c>
      <c r="F110" t="s">
        <v>211</v>
      </c>
      <c r="G110">
        <v>19.2</v>
      </c>
      <c r="H110" t="s">
        <v>581</v>
      </c>
    </row>
    <row r="111" spans="1:12" x14ac:dyDescent="0.35">
      <c r="A111" t="str">
        <f>VLOOKUP(B111,'Nombre corto agente'!$A$2:$B$100,2,0)</f>
        <v>EPM</v>
      </c>
      <c r="B111" t="s">
        <v>46</v>
      </c>
      <c r="C111" t="str">
        <f>+VLOOKUP(D111,'Nombre corto central'!$A$2:$B$500,2,0)</f>
        <v>M_AMALFI</v>
      </c>
      <c r="D111" t="s">
        <v>377</v>
      </c>
      <c r="E111" t="s">
        <v>377</v>
      </c>
      <c r="F111" t="s">
        <v>212</v>
      </c>
      <c r="G111">
        <v>0.8</v>
      </c>
      <c r="H111" t="s">
        <v>581</v>
      </c>
    </row>
    <row r="112" spans="1:12" x14ac:dyDescent="0.35">
      <c r="A112" t="str">
        <f>VLOOKUP(B112,'Nombre corto agente'!$A$2:$B$100,2,0)</f>
        <v>EPM</v>
      </c>
      <c r="B112" t="s">
        <v>46</v>
      </c>
      <c r="C112" t="str">
        <f>+VLOOKUP(D112,'Nombre corto central'!$A$2:$B$500,2,0)</f>
        <v>M_AMERICA</v>
      </c>
      <c r="D112" t="s">
        <v>378</v>
      </c>
      <c r="E112" t="s">
        <v>378</v>
      </c>
      <c r="F112" t="s">
        <v>213</v>
      </c>
      <c r="G112">
        <v>0.45</v>
      </c>
      <c r="H112" t="s">
        <v>581</v>
      </c>
    </row>
    <row r="113" spans="1:8" x14ac:dyDescent="0.35">
      <c r="A113" t="str">
        <f>VLOOKUP(B113,'Nombre corto agente'!$A$2:$B$100,2,0)</f>
        <v>VATIA</v>
      </c>
      <c r="B113" t="s">
        <v>75</v>
      </c>
      <c r="C113" t="str">
        <f>+VLOOKUP(D113,'Nombre corto central'!$A$2:$B$500,2,0)</f>
        <v>M_ASNAZU</v>
      </c>
      <c r="D113" t="s">
        <v>380</v>
      </c>
      <c r="E113" t="s">
        <v>380</v>
      </c>
      <c r="F113" t="s">
        <v>216</v>
      </c>
      <c r="G113">
        <v>0.45</v>
      </c>
      <c r="H113" t="s">
        <v>581</v>
      </c>
    </row>
    <row r="114" spans="1:8" x14ac:dyDescent="0.35">
      <c r="A114" t="str">
        <f>VLOOKUP(B114,'Nombre corto agente'!$A$2:$B$100,2,0)</f>
        <v>EPM</v>
      </c>
      <c r="B114" t="s">
        <v>46</v>
      </c>
      <c r="C114" t="str">
        <f>+VLOOKUP(D114,'Nombre corto central'!$A$2:$B$500,2,0)</f>
        <v>M_AYURA</v>
      </c>
      <c r="D114" t="s">
        <v>387</v>
      </c>
      <c r="E114" t="s">
        <v>387</v>
      </c>
      <c r="F114" t="s">
        <v>218</v>
      </c>
      <c r="G114">
        <v>18</v>
      </c>
      <c r="H114" t="s">
        <v>581</v>
      </c>
    </row>
    <row r="115" spans="1:8" x14ac:dyDescent="0.35">
      <c r="A115" t="str">
        <f>VLOOKUP(B115,'Nombre corto agente'!$A$2:$B$100,2,0)</f>
        <v>EL EDEN</v>
      </c>
      <c r="B115" t="s">
        <v>44</v>
      </c>
      <c r="C115" t="str">
        <f>+VLOOKUP(D115,'Nombre corto central'!$A$2:$B$500,2,0)</f>
        <v>M_ELEDEN</v>
      </c>
      <c r="D115" t="s">
        <v>421</v>
      </c>
      <c r="E115" t="s">
        <v>421</v>
      </c>
      <c r="F115" t="s">
        <v>552</v>
      </c>
      <c r="G115">
        <v>19.899999999999999</v>
      </c>
      <c r="H115" t="s">
        <v>581</v>
      </c>
    </row>
    <row r="116" spans="1:8" x14ac:dyDescent="0.35">
      <c r="A116" t="str">
        <f>VLOOKUP(B116,'Nombre corto agente'!$A$2:$B$100,2,0)</f>
        <v>LA CASCADA</v>
      </c>
      <c r="B116" t="s">
        <v>41</v>
      </c>
      <c r="C116" t="str">
        <f>+VLOOKUP(D116,'Nombre corto central'!$A$2:$B$500,2,0)</f>
        <v>M_ELMOLINO</v>
      </c>
      <c r="D116" t="s">
        <v>423</v>
      </c>
      <c r="E116" t="s">
        <v>423</v>
      </c>
      <c r="F116" t="s">
        <v>331</v>
      </c>
      <c r="G116">
        <v>9.9499999999999993</v>
      </c>
      <c r="H116" t="s">
        <v>581</v>
      </c>
    </row>
    <row r="117" spans="1:8" x14ac:dyDescent="0.35">
      <c r="A117" t="str">
        <f>VLOOKUP(B117,'Nombre corto agente'!$A$2:$B$100,2,0)</f>
        <v>LA CASCADA</v>
      </c>
      <c r="B117" t="s">
        <v>41</v>
      </c>
      <c r="C117" t="str">
        <f>+VLOOKUP(D117,'Nombre corto central'!$A$2:$B$500,2,0)</f>
        <v>M_ELMOLINO</v>
      </c>
      <c r="D117" t="s">
        <v>423</v>
      </c>
      <c r="E117" t="s">
        <v>423</v>
      </c>
      <c r="F117" t="s">
        <v>332</v>
      </c>
      <c r="G117">
        <v>9.9499999999999993</v>
      </c>
      <c r="H117" t="s">
        <v>581</v>
      </c>
    </row>
    <row r="118" spans="1:8" x14ac:dyDescent="0.35">
      <c r="A118" t="str">
        <f>VLOOKUP(B118,'Nombre corto agente'!$A$2:$B$100,2,0)</f>
        <v>EPM</v>
      </c>
      <c r="B118" t="s">
        <v>46</v>
      </c>
      <c r="C118" t="str">
        <f>+VLOOKUP(D118,'Nombre corto central'!$A$2:$B$500,2,0)</f>
        <v>M_INTERMEDIA</v>
      </c>
      <c r="D118" t="s">
        <v>441</v>
      </c>
      <c r="E118" t="s">
        <v>441</v>
      </c>
      <c r="F118" t="s">
        <v>261</v>
      </c>
      <c r="G118">
        <v>0.96</v>
      </c>
      <c r="H118" t="s">
        <v>581</v>
      </c>
    </row>
    <row r="119" spans="1:8" x14ac:dyDescent="0.35">
      <c r="A119" t="str">
        <f>VLOOKUP(B119,'Nombre corto agente'!$A$2:$B$100,2,0)</f>
        <v>VATIA</v>
      </c>
      <c r="B119" t="s">
        <v>75</v>
      </c>
      <c r="C119" t="str">
        <f>+VLOOKUP(D119,'Nombre corto central'!$A$2:$B$500,2,0)</f>
        <v>M_INZA</v>
      </c>
      <c r="D119" t="s">
        <v>442</v>
      </c>
      <c r="E119" t="s">
        <v>442</v>
      </c>
      <c r="F119" t="s">
        <v>262</v>
      </c>
      <c r="G119">
        <v>0.75</v>
      </c>
      <c r="H119" t="s">
        <v>581</v>
      </c>
    </row>
    <row r="120" spans="1:8" x14ac:dyDescent="0.35">
      <c r="A120" t="str">
        <f>VLOOKUP(B120,'Nombre corto agente'!$A$2:$B$100,2,0)</f>
        <v>ELECTROHUILA</v>
      </c>
      <c r="B120" t="s">
        <v>330</v>
      </c>
      <c r="C120" t="str">
        <f>+VLOOKUP(D120,'Nombre corto central'!$A$2:$B$500,2,0)</f>
        <v>M_IQUIRA1</v>
      </c>
      <c r="D120" s="25" t="s">
        <v>443</v>
      </c>
      <c r="E120" s="25" t="s">
        <v>443</v>
      </c>
      <c r="F120" s="25" t="s">
        <v>263</v>
      </c>
      <c r="G120">
        <v>4.3</v>
      </c>
      <c r="H120" t="s">
        <v>581</v>
      </c>
    </row>
    <row r="121" spans="1:8" x14ac:dyDescent="0.35">
      <c r="A121" t="str">
        <f>VLOOKUP(B121,'Nombre corto agente'!$A$2:$B$100,2,0)</f>
        <v>ELECTROHUILA</v>
      </c>
      <c r="B121" t="s">
        <v>330</v>
      </c>
      <c r="C121" t="str">
        <f>+VLOOKUP(D121,'Nombre corto central'!$A$2:$B$500,2,0)</f>
        <v>M_IQUIRA2</v>
      </c>
      <c r="D121" s="25" t="s">
        <v>444</v>
      </c>
      <c r="E121" s="25" t="s">
        <v>444</v>
      </c>
      <c r="F121" s="25" t="s">
        <v>264</v>
      </c>
      <c r="G121">
        <v>5.4</v>
      </c>
      <c r="H121" t="s">
        <v>581</v>
      </c>
    </row>
    <row r="122" spans="1:8" x14ac:dyDescent="0.35">
      <c r="A122" t="str">
        <f>VLOOKUP(B122,'Nombre corto agente'!$A$2:$B$100,2,0)</f>
        <v>EPM</v>
      </c>
      <c r="B122" t="s">
        <v>46</v>
      </c>
      <c r="C122" t="str">
        <f>+VLOOKUP(D122,'Nombre corto central'!$A$2:$B$500,2,0)</f>
        <v>M_MANANTIALES</v>
      </c>
      <c r="D122" t="s">
        <v>457</v>
      </c>
      <c r="E122" t="s">
        <v>457</v>
      </c>
      <c r="F122" t="s">
        <v>276</v>
      </c>
      <c r="G122">
        <v>3.15</v>
      </c>
      <c r="H122" t="s">
        <v>581</v>
      </c>
    </row>
    <row r="123" spans="1:8" x14ac:dyDescent="0.35">
      <c r="A123" t="str">
        <f>VLOOKUP(B123,'Nombre corto agente'!$A$2:$B$100,2,0)</f>
        <v>VATIA</v>
      </c>
      <c r="B123" t="s">
        <v>75</v>
      </c>
      <c r="C123" t="str">
        <f>+VLOOKUP(D123,'Nombre corto central'!$A$2:$B$500,2,0)</f>
        <v>M_MIROLINDO</v>
      </c>
      <c r="D123" t="s">
        <v>461</v>
      </c>
      <c r="E123" t="s">
        <v>461</v>
      </c>
      <c r="F123" t="s">
        <v>278</v>
      </c>
      <c r="G123">
        <v>3.75</v>
      </c>
      <c r="H123" t="s">
        <v>581</v>
      </c>
    </row>
    <row r="124" spans="1:8" x14ac:dyDescent="0.35">
      <c r="A124" t="str">
        <f>VLOOKUP(B124,'Nombre corto agente'!$A$2:$B$100,2,0)</f>
        <v>VATIA</v>
      </c>
      <c r="B124" t="s">
        <v>75</v>
      </c>
      <c r="C124" t="str">
        <f>+VLOOKUP(D124,'Nombre corto central'!$A$2:$B$500,2,0)</f>
        <v>M_MONDOMO</v>
      </c>
      <c r="D124" t="s">
        <v>462</v>
      </c>
      <c r="E124" t="s">
        <v>462</v>
      </c>
      <c r="F124" t="s">
        <v>279</v>
      </c>
      <c r="G124">
        <v>0.75</v>
      </c>
      <c r="H124" t="s">
        <v>581</v>
      </c>
    </row>
    <row r="125" spans="1:8" x14ac:dyDescent="0.35">
      <c r="A125" t="str">
        <f>VLOOKUP(B125,'Nombre corto agente'!$A$2:$B$100,2,0)</f>
        <v>RISARALDA</v>
      </c>
      <c r="B125" t="s">
        <v>66</v>
      </c>
      <c r="C125" t="str">
        <f>+VLOOKUP(D125,'Nombre corto central'!$A$2:$B$500,2,0)</f>
        <v>M_MORROAZUL</v>
      </c>
      <c r="D125" t="s">
        <v>463</v>
      </c>
      <c r="E125" t="s">
        <v>463</v>
      </c>
      <c r="F125" t="s">
        <v>280</v>
      </c>
      <c r="G125">
        <v>19.899999999999999</v>
      </c>
      <c r="H125" t="s">
        <v>581</v>
      </c>
    </row>
    <row r="126" spans="1:8" x14ac:dyDescent="0.35">
      <c r="A126" t="str">
        <f>VLOOKUP(B126,'Nombre corto agente'!$A$2:$B$100,2,0)</f>
        <v>EPM</v>
      </c>
      <c r="B126" t="s">
        <v>46</v>
      </c>
      <c r="C126" t="str">
        <f>+VLOOKUP(D126,'Nombre corto central'!$A$2:$B$500,2,0)</f>
        <v>M_MUNICIPAL</v>
      </c>
      <c r="D126" t="s">
        <v>464</v>
      </c>
      <c r="E126" t="s">
        <v>464</v>
      </c>
      <c r="F126" t="s">
        <v>281</v>
      </c>
      <c r="G126">
        <v>1.4</v>
      </c>
      <c r="H126" t="s">
        <v>581</v>
      </c>
    </row>
    <row r="127" spans="1:8" x14ac:dyDescent="0.35">
      <c r="A127" t="str">
        <f>VLOOKUP(B127,'Nombre corto agente'!$A$2:$B$100,2,0)</f>
        <v>VATIA</v>
      </c>
      <c r="B127" t="s">
        <v>75</v>
      </c>
      <c r="C127" t="str">
        <f>+VLOOKUP(D127,'Nombre corto central'!$A$2:$B$500,2,0)</f>
        <v>M_OVEJAS</v>
      </c>
      <c r="D127" t="s">
        <v>469</v>
      </c>
      <c r="E127" t="s">
        <v>469</v>
      </c>
      <c r="F127" t="s">
        <v>286</v>
      </c>
      <c r="G127">
        <v>0.82</v>
      </c>
      <c r="H127" t="s">
        <v>581</v>
      </c>
    </row>
    <row r="128" spans="1:8" x14ac:dyDescent="0.35">
      <c r="A128" t="str">
        <f>VLOOKUP(B128,'Nombre corto agente'!$A$2:$B$100,2,0)</f>
        <v>MULCALARCA</v>
      </c>
      <c r="B128" t="s">
        <v>62</v>
      </c>
      <c r="C128" t="str">
        <f>+VLOOKUP(D128,'Nombre corto central'!$A$2:$B$500,2,0)</f>
        <v>M_UNION</v>
      </c>
      <c r="D128" t="s">
        <v>531</v>
      </c>
      <c r="E128" t="s">
        <v>531</v>
      </c>
      <c r="F128" t="s">
        <v>326</v>
      </c>
      <c r="G128">
        <v>0.6</v>
      </c>
      <c r="H128" t="s">
        <v>581</v>
      </c>
    </row>
    <row r="129" spans="1:8" x14ac:dyDescent="0.35">
      <c r="A129" t="str">
        <f>VLOOKUP(B129,'Nombre corto agente'!$A$2:$B$100,2,0)</f>
        <v>GENERAMOS ENERGIA</v>
      </c>
      <c r="B129" t="s">
        <v>55</v>
      </c>
      <c r="C129" t="str">
        <f>+VLOOKUP(D129,'Nombre corto central'!$A$2:$B$500,2,0)</f>
        <v>M_URRAO</v>
      </c>
      <c r="D129" t="s">
        <v>532</v>
      </c>
      <c r="E129" t="s">
        <v>532</v>
      </c>
      <c r="F129" t="s">
        <v>327</v>
      </c>
      <c r="G129">
        <v>1.03</v>
      </c>
      <c r="H129" t="s">
        <v>581</v>
      </c>
    </row>
    <row r="130" spans="1:8" x14ac:dyDescent="0.35">
      <c r="A130" t="str">
        <f>VLOOKUP(B130,'Nombre corto agente'!$A$2:$B$100,2,0)</f>
        <v>ENERCO</v>
      </c>
      <c r="B130" t="s">
        <v>372</v>
      </c>
      <c r="C130" t="str">
        <f>+VLOOKUP(D130,'Nombre corto central'!$A$2:$B$500,2,0)</f>
        <v>M_ABERROJAL</v>
      </c>
      <c r="D130" t="s">
        <v>447</v>
      </c>
      <c r="E130" t="s">
        <v>447</v>
      </c>
      <c r="F130" t="s">
        <v>267</v>
      </c>
      <c r="G130">
        <v>3</v>
      </c>
      <c r="H130" t="s">
        <v>581</v>
      </c>
    </row>
    <row r="131" spans="1:8" x14ac:dyDescent="0.35">
      <c r="A131" t="str">
        <f>VLOOKUP(B131,'Nombre corto agente'!$A$2:$B$100,2,0)</f>
        <v>RIO PIEDRAS</v>
      </c>
      <c r="B131" t="s">
        <v>50</v>
      </c>
      <c r="C131" t="str">
        <f>+VLOOKUP(D131,'Nombre corto central'!$A$2:$B$500,2,0)</f>
        <v>M_AGUAFRESCA</v>
      </c>
      <c r="D131" t="s">
        <v>374</v>
      </c>
      <c r="E131" t="s">
        <v>374</v>
      </c>
      <c r="F131" t="s">
        <v>207</v>
      </c>
      <c r="G131">
        <v>7.29</v>
      </c>
      <c r="H131" t="s">
        <v>581</v>
      </c>
    </row>
    <row r="132" spans="1:8" x14ac:dyDescent="0.35">
      <c r="A132" t="str">
        <f>VLOOKUP(B132,'Nombre corto agente'!$A$2:$B$100,2,0)</f>
        <v>ENERCO</v>
      </c>
      <c r="B132" t="s">
        <v>372</v>
      </c>
      <c r="C132" t="str">
        <f>+VLOOKUP(D132,'Nombre corto central'!$A$2:$B$500,2,0)</f>
        <v>M_MBTEQUENDAMA</v>
      </c>
      <c r="D132" t="s">
        <v>518</v>
      </c>
      <c r="E132" t="s">
        <v>518</v>
      </c>
      <c r="F132" t="s">
        <v>322</v>
      </c>
      <c r="G132">
        <v>2.25</v>
      </c>
      <c r="H132" t="s">
        <v>581</v>
      </c>
    </row>
    <row r="133" spans="1:8" x14ac:dyDescent="0.35">
      <c r="A133" t="str">
        <f>VLOOKUP(B133,'Nombre corto agente'!$A$2:$B$100,2,0)</f>
        <v>LA CASCADA</v>
      </c>
      <c r="B133" t="s">
        <v>41</v>
      </c>
      <c r="C133" t="str">
        <f>+VLOOKUP(D133,'Nombre corto central'!$A$2:$B$500,2,0)</f>
        <v>M_BARROSO1</v>
      </c>
      <c r="D133" t="s">
        <v>390</v>
      </c>
      <c r="E133" t="s">
        <v>390</v>
      </c>
      <c r="F133" t="s">
        <v>221</v>
      </c>
      <c r="G133">
        <v>19.899999999999999</v>
      </c>
      <c r="H133" t="s">
        <v>581</v>
      </c>
    </row>
    <row r="134" spans="1:8" x14ac:dyDescent="0.35">
      <c r="A134" t="str">
        <f>VLOOKUP(B134,'Nombre corto agente'!$A$2:$B$100,2,0)</f>
        <v>MULCALARCA</v>
      </c>
      <c r="B134" t="s">
        <v>62</v>
      </c>
      <c r="C134" t="str">
        <f>+VLOOKUP(D134,'Nombre corto central'!$A$2:$B$500,2,0)</f>
        <v>M_BAYONA</v>
      </c>
      <c r="D134" t="s">
        <v>391</v>
      </c>
      <c r="E134" t="s">
        <v>391</v>
      </c>
      <c r="F134" t="s">
        <v>222</v>
      </c>
      <c r="G134">
        <v>0.6</v>
      </c>
      <c r="H134" t="s">
        <v>581</v>
      </c>
    </row>
    <row r="135" spans="1:8" x14ac:dyDescent="0.35">
      <c r="A135" t="str">
        <f>VLOOKUP(B135,'Nombre corto agente'!$A$2:$B$100,2,0)</f>
        <v>EPM</v>
      </c>
      <c r="B135" t="s">
        <v>46</v>
      </c>
      <c r="C135" t="str">
        <f>+VLOOKUP(D135,'Nombre corto central'!$A$2:$B$500,2,0)</f>
        <v>M_BELLO</v>
      </c>
      <c r="D135" t="s">
        <v>392</v>
      </c>
      <c r="E135" t="s">
        <v>392</v>
      </c>
      <c r="F135" t="s">
        <v>223</v>
      </c>
      <c r="G135">
        <v>0.35</v>
      </c>
      <c r="H135" t="s">
        <v>581</v>
      </c>
    </row>
    <row r="136" spans="1:8" x14ac:dyDescent="0.35">
      <c r="A136" t="str">
        <f>VLOOKUP(B136,'Nombre corto agente'!$A$2:$B$100,2,0)</f>
        <v>EEP</v>
      </c>
      <c r="B136" t="s">
        <v>45</v>
      </c>
      <c r="C136" t="str">
        <f>+VLOOKUP(D136,'Nombre corto central'!$A$2:$B$500,2,0)</f>
        <v>M_BELMONTE</v>
      </c>
      <c r="D136" t="s">
        <v>393</v>
      </c>
      <c r="E136" t="s">
        <v>393</v>
      </c>
      <c r="F136" t="s">
        <v>224</v>
      </c>
      <c r="G136">
        <v>3.4</v>
      </c>
      <c r="H136" t="s">
        <v>581</v>
      </c>
    </row>
    <row r="137" spans="1:8" x14ac:dyDescent="0.35">
      <c r="A137" t="str">
        <f>VLOOKUP(B137,'Nombre corto agente'!$A$2:$B$100,2,0)</f>
        <v>ISAGEN</v>
      </c>
      <c r="B137" t="s">
        <v>61</v>
      </c>
      <c r="C137" t="str">
        <f>+VLOOKUP(D137,'Nombre corto central'!$A$2:$B$500,2,0)</f>
        <v>M_CALDERAS</v>
      </c>
      <c r="D137" t="s">
        <v>395</v>
      </c>
      <c r="E137" t="s">
        <v>395</v>
      </c>
      <c r="F137" t="s">
        <v>225</v>
      </c>
      <c r="G137">
        <v>9.9499999999999993</v>
      </c>
      <c r="H137" t="s">
        <v>581</v>
      </c>
    </row>
    <row r="138" spans="1:8" x14ac:dyDescent="0.35">
      <c r="A138" t="str">
        <f>VLOOKUP(B138,'Nombre corto agente'!$A$2:$B$100,2,0)</f>
        <v>ISAGEN</v>
      </c>
      <c r="B138" t="s">
        <v>61</v>
      </c>
      <c r="C138" t="str">
        <f>+VLOOKUP(D138,'Nombre corto central'!$A$2:$B$500,2,0)</f>
        <v>M_CALDERAS</v>
      </c>
      <c r="D138" t="s">
        <v>395</v>
      </c>
      <c r="E138" t="s">
        <v>395</v>
      </c>
      <c r="F138" t="s">
        <v>226</v>
      </c>
      <c r="G138">
        <v>9.9499999999999993</v>
      </c>
      <c r="H138" t="s">
        <v>581</v>
      </c>
    </row>
    <row r="139" spans="1:8" x14ac:dyDescent="0.35">
      <c r="A139" t="str">
        <f>VLOOKUP(B139,'Nombre corto agente'!$A$2:$B$100,2,0)</f>
        <v>MULCALARCA</v>
      </c>
      <c r="B139" t="s">
        <v>62</v>
      </c>
      <c r="C139" t="str">
        <f>+VLOOKUP(D139,'Nombre corto central'!$A$2:$B$500,2,0)</f>
        <v>M_CAMP_CALARC</v>
      </c>
      <c r="D139" t="s">
        <v>396</v>
      </c>
      <c r="E139" t="s">
        <v>396</v>
      </c>
      <c r="F139" t="s">
        <v>227</v>
      </c>
      <c r="G139">
        <v>0.7</v>
      </c>
      <c r="H139" t="s">
        <v>581</v>
      </c>
    </row>
    <row r="140" spans="1:8" x14ac:dyDescent="0.35">
      <c r="A140" t="str">
        <f>VLOOKUP(B140,'Nombre corto agente'!$A$2:$B$100,2,0)</f>
        <v>EPM</v>
      </c>
      <c r="B140" t="s">
        <v>46</v>
      </c>
      <c r="C140" t="str">
        <f>+VLOOKUP(D140,'Nombre corto central'!$A$2:$B$500,2,0)</f>
        <v>M_CAMPEST_EPM</v>
      </c>
      <c r="D140" t="s">
        <v>397</v>
      </c>
      <c r="E140" t="s">
        <v>397</v>
      </c>
      <c r="F140" t="s">
        <v>228</v>
      </c>
      <c r="G140">
        <v>0.87</v>
      </c>
      <c r="H140" t="s">
        <v>581</v>
      </c>
    </row>
    <row r="141" spans="1:8" x14ac:dyDescent="0.35">
      <c r="A141" t="str">
        <f>VLOOKUP(B141,'Nombre corto agente'!$A$2:$B$100,2,0)</f>
        <v>EMGESA</v>
      </c>
      <c r="B141" t="s">
        <v>364</v>
      </c>
      <c r="C141" t="str">
        <f>+VLOOKUP(D141,'Nombre corto central'!$A$2:$B$500,2,0)</f>
        <v>M_CANTAYUS</v>
      </c>
      <c r="D141" t="s">
        <v>398</v>
      </c>
      <c r="E141" t="s">
        <v>398</v>
      </c>
      <c r="F141" t="s">
        <v>541</v>
      </c>
      <c r="G141">
        <v>2.16</v>
      </c>
      <c r="H141" t="s">
        <v>581</v>
      </c>
    </row>
    <row r="142" spans="1:8" x14ac:dyDescent="0.35">
      <c r="A142" t="str">
        <f>VLOOKUP(B142,'Nombre corto agente'!$A$2:$B$100,2,0)</f>
        <v>EMGESA</v>
      </c>
      <c r="B142" t="s">
        <v>364</v>
      </c>
      <c r="C142" t="str">
        <f>+VLOOKUP(D142,'Nombre corto central'!$A$2:$B$500,2,0)</f>
        <v>M_CANTAYUS</v>
      </c>
      <c r="D142" t="s">
        <v>398</v>
      </c>
      <c r="E142" t="s">
        <v>398</v>
      </c>
      <c r="F142" t="s">
        <v>542</v>
      </c>
      <c r="G142">
        <v>2.16</v>
      </c>
      <c r="H142" t="s">
        <v>581</v>
      </c>
    </row>
    <row r="143" spans="1:8" x14ac:dyDescent="0.35">
      <c r="A143" t="str">
        <f>VLOOKUP(B143,'Nombre corto agente'!$A$2:$B$100,2,0)</f>
        <v>EPM</v>
      </c>
      <c r="B143" t="s">
        <v>46</v>
      </c>
      <c r="C143" t="str">
        <f>+VLOOKUP(D143,'Nombre corto central'!$A$2:$B$500,2,0)</f>
        <v>M_CARACOLI</v>
      </c>
      <c r="D143" t="s">
        <v>399</v>
      </c>
      <c r="E143" t="s">
        <v>399</v>
      </c>
      <c r="F143" t="s">
        <v>229</v>
      </c>
      <c r="G143">
        <v>2.6</v>
      </c>
      <c r="H143" t="s">
        <v>581</v>
      </c>
    </row>
    <row r="144" spans="1:8" x14ac:dyDescent="0.35">
      <c r="A144" t="str">
        <f>VLOOKUP(B144,'Nombre corto agente'!$A$2:$B$100,2,0)</f>
        <v>LA CASCADA</v>
      </c>
      <c r="B144" t="s">
        <v>41</v>
      </c>
      <c r="C144" t="str">
        <f>+VLOOKUP(D144,'Nombre corto central'!$A$2:$B$500,2,0)</f>
        <v>M_CARUQUIA</v>
      </c>
      <c r="D144" t="s">
        <v>404</v>
      </c>
      <c r="E144" t="s">
        <v>404</v>
      </c>
      <c r="F144" t="s">
        <v>232</v>
      </c>
      <c r="G144">
        <v>9.5</v>
      </c>
      <c r="H144" t="s">
        <v>581</v>
      </c>
    </row>
    <row r="145" spans="1:11" x14ac:dyDescent="0.35">
      <c r="A145" t="str">
        <f>VLOOKUP(B145,'Nombre corto agente'!$A$2:$B$100,2,0)</f>
        <v>EPM</v>
      </c>
      <c r="B145" t="s">
        <v>46</v>
      </c>
      <c r="C145" t="str">
        <f>+VLOOKUP(D145,'Nombre corto central'!$A$2:$B$500,2,0)</f>
        <v>M_CASCADAEPM</v>
      </c>
      <c r="D145" t="s">
        <v>448</v>
      </c>
      <c r="E145" t="s">
        <v>448</v>
      </c>
      <c r="F145" t="s">
        <v>268</v>
      </c>
      <c r="G145">
        <v>3</v>
      </c>
      <c r="H145" t="s">
        <v>581</v>
      </c>
    </row>
    <row r="146" spans="1:11" x14ac:dyDescent="0.35">
      <c r="A146" t="str">
        <f>VLOOKUP(B146,'Nombre corto agente'!$A$2:$B$100,2,0)</f>
        <v>LA CASCADA</v>
      </c>
      <c r="B146" t="s">
        <v>41</v>
      </c>
      <c r="C146" t="str">
        <f>+VLOOKUP(D146,'Nombre corto central'!$A$2:$B$500,2,0)</f>
        <v>M_CASCADA1</v>
      </c>
      <c r="D146" t="s">
        <v>405</v>
      </c>
      <c r="E146" t="s">
        <v>405</v>
      </c>
      <c r="F146" t="s">
        <v>233</v>
      </c>
      <c r="G146">
        <v>2.2999999999999998</v>
      </c>
      <c r="H146" t="s">
        <v>581</v>
      </c>
    </row>
    <row r="147" spans="1:11" x14ac:dyDescent="0.35">
      <c r="A147" t="str">
        <f>VLOOKUP(B147,'Nombre corto agente'!$A$2:$B$100,2,0)</f>
        <v>EPM</v>
      </c>
      <c r="B147" t="s">
        <v>46</v>
      </c>
      <c r="C147" t="str">
        <f>+VLOOKUP(D147,'Nombre corto central'!$A$2:$B$500,2,0)</f>
        <v>M_CEMENTNARE</v>
      </c>
      <c r="D147" t="s">
        <v>407</v>
      </c>
      <c r="E147" t="s">
        <v>407</v>
      </c>
      <c r="F147" t="s">
        <v>234</v>
      </c>
      <c r="G147">
        <v>4.5</v>
      </c>
      <c r="H147" t="s">
        <v>581</v>
      </c>
    </row>
    <row r="148" spans="1:11" x14ac:dyDescent="0.35">
      <c r="A148" t="str">
        <f>VLOOKUP(B148,'Nombre corto agente'!$A$2:$B$100,2,0)</f>
        <v>EMGESA</v>
      </c>
      <c r="B148" t="s">
        <v>364</v>
      </c>
      <c r="C148" t="str">
        <f>+VLOOKUP(D148,'Nombre corto central'!$A$2:$B$500,2,0)</f>
        <v>M_CHARQUITO</v>
      </c>
      <c r="D148" t="s">
        <v>409</v>
      </c>
      <c r="E148" t="s">
        <v>409</v>
      </c>
      <c r="F148" t="s">
        <v>543</v>
      </c>
      <c r="G148">
        <v>19.399999999999999</v>
      </c>
      <c r="H148" t="s">
        <v>581</v>
      </c>
    </row>
    <row r="149" spans="1:11" x14ac:dyDescent="0.35">
      <c r="A149" t="str">
        <f>VLOOKUP(B149,'Nombre corto agente'!$A$2:$B$100,2,0)</f>
        <v>EL MORRO</v>
      </c>
      <c r="B149" t="s">
        <v>0</v>
      </c>
      <c r="C149" t="str">
        <f>+VLOOKUP(D149,'Nombre corto central'!$A$2:$B$500,2,0)</f>
        <v>M_CIMARRON</v>
      </c>
      <c r="D149" t="s">
        <v>410</v>
      </c>
      <c r="E149" t="s">
        <v>410</v>
      </c>
      <c r="F149" t="s">
        <v>544</v>
      </c>
      <c r="G149">
        <v>19.899999999999999</v>
      </c>
      <c r="H149" t="s">
        <v>581</v>
      </c>
    </row>
    <row r="150" spans="1:11" x14ac:dyDescent="0.35">
      <c r="A150" t="str">
        <f>VLOOKUP(B150,'Nombre corto agente'!$A$2:$B$100,2,0)</f>
        <v>EMEE</v>
      </c>
      <c r="B150" t="s">
        <v>47</v>
      </c>
      <c r="C150" t="str">
        <f>+VLOOKUP(D150,'Nombre corto central'!$A$2:$B$500,2,0)</f>
        <v>M_CONOCUCO</v>
      </c>
      <c r="D150" t="s">
        <v>411</v>
      </c>
      <c r="E150" t="s">
        <v>411</v>
      </c>
      <c r="F150" t="s">
        <v>236</v>
      </c>
      <c r="G150">
        <v>4.5</v>
      </c>
      <c r="H150" t="s">
        <v>581</v>
      </c>
    </row>
    <row r="151" spans="1:11" x14ac:dyDescent="0.35">
      <c r="A151" t="str">
        <f>VLOOKUP(B151,'Nombre corto agente'!$A$2:$B$100,2,0)</f>
        <v>EL EDEN</v>
      </c>
      <c r="B151" t="s">
        <v>44</v>
      </c>
      <c r="C151" t="str">
        <f>+VLOOKUP(D151,'Nombre corto central'!$A$2:$B$500,2,0)</f>
        <v>M_COCUYO</v>
      </c>
      <c r="D151" t="s">
        <v>420</v>
      </c>
      <c r="E151" t="s">
        <v>420</v>
      </c>
      <c r="F151" t="s">
        <v>551</v>
      </c>
      <c r="G151">
        <v>0.7</v>
      </c>
      <c r="H151" t="s">
        <v>581</v>
      </c>
    </row>
    <row r="152" spans="1:11" x14ac:dyDescent="0.35">
      <c r="A152" t="str">
        <f>VLOOKUP(B152,'Nombre corto agente'!$A$2:$B$100,2,0)</f>
        <v>ENERGETICA</v>
      </c>
      <c r="B152" t="s">
        <v>49</v>
      </c>
      <c r="C152" t="str">
        <f>+VLOOKUP(D152,'Nombre corto central'!$A$2:$B$500,2,0)</f>
        <v>M_COELLO</v>
      </c>
      <c r="D152" t="s">
        <v>412</v>
      </c>
      <c r="E152" t="s">
        <v>412</v>
      </c>
      <c r="F152" t="s">
        <v>237</v>
      </c>
      <c r="G152">
        <v>1.2</v>
      </c>
      <c r="H152" t="s">
        <v>581</v>
      </c>
    </row>
    <row r="153" spans="1:11" x14ac:dyDescent="0.35">
      <c r="A153" t="str">
        <f>VLOOKUP(B153,'Nombre corto agente'!$A$2:$B$100,2,0)</f>
        <v>CEMEX</v>
      </c>
      <c r="B153" t="s">
        <v>43</v>
      </c>
      <c r="C153" t="str">
        <f>+VLOOKUP(D153,'Nombre corto central'!$A$2:$B$500,2,0)</f>
        <v>M_CURRUCUCUES</v>
      </c>
      <c r="D153" t="s">
        <v>416</v>
      </c>
      <c r="E153" t="s">
        <v>416</v>
      </c>
      <c r="F153" t="s">
        <v>546</v>
      </c>
      <c r="G153">
        <v>1.25</v>
      </c>
      <c r="H153" t="s">
        <v>581</v>
      </c>
    </row>
    <row r="154" spans="1:11" x14ac:dyDescent="0.35">
      <c r="A154" t="str">
        <f>VLOOKUP(B154,'Nombre corto agente'!$A$2:$B$100,2,0)</f>
        <v>DOÑA JUANA</v>
      </c>
      <c r="B154" t="s">
        <v>40</v>
      </c>
      <c r="C154" t="str">
        <f>+VLOOKUP(D154,'Nombre corto central'!$A$2:$B$500,2,0)</f>
        <v>M_DONAJUANA</v>
      </c>
      <c r="D154" t="s">
        <v>418</v>
      </c>
      <c r="E154" t="s">
        <v>418</v>
      </c>
      <c r="F154" t="s">
        <v>550</v>
      </c>
      <c r="G154">
        <v>1.7</v>
      </c>
      <c r="H154" t="s">
        <v>581</v>
      </c>
    </row>
    <row r="155" spans="1:11" x14ac:dyDescent="0.35">
      <c r="A155" t="str">
        <f>VLOOKUP(B155,'Nombre corto agente'!$A$2:$B$100,2,0)</f>
        <v>ENREVSA</v>
      </c>
      <c r="B155" t="s">
        <v>51</v>
      </c>
      <c r="C155" t="str">
        <f>+VLOOKUP(D155,'Nombre corto central'!$A$2:$B$500,2,0)</f>
        <v>M_ELBOSQUE</v>
      </c>
      <c r="D155" t="s">
        <v>419</v>
      </c>
      <c r="E155" t="s">
        <v>419</v>
      </c>
      <c r="F155" t="s">
        <v>243</v>
      </c>
      <c r="G155">
        <v>2.2799999999999998</v>
      </c>
      <c r="H155" t="s">
        <v>581</v>
      </c>
    </row>
    <row r="156" spans="1:11" x14ac:dyDescent="0.35">
      <c r="A156" t="str">
        <f>VLOOKUP(B156,'Nombre corto agente'!$A$2:$B$100,2,0)</f>
        <v>LA CASCADA</v>
      </c>
      <c r="B156" t="s">
        <v>41</v>
      </c>
      <c r="C156" t="str">
        <f>+VLOOKUP(D156,'Nombre corto central'!$A$2:$B$500,2,0)</f>
        <v>M_ELPOPAL</v>
      </c>
      <c r="D156" t="s">
        <v>426</v>
      </c>
      <c r="E156" t="s">
        <v>426</v>
      </c>
      <c r="F156" t="s">
        <v>244</v>
      </c>
      <c r="G156">
        <v>9.9499999999999993</v>
      </c>
      <c r="H156" t="s">
        <v>581</v>
      </c>
    </row>
    <row r="157" spans="1:11" x14ac:dyDescent="0.35">
      <c r="A157" t="str">
        <f>VLOOKUP(B157,'Nombre corto agente'!$A$2:$B$100,2,0)</f>
        <v>LA CASCADA</v>
      </c>
      <c r="B157" t="s">
        <v>41</v>
      </c>
      <c r="C157" t="str">
        <f>+VLOOKUP(D157,'Nombre corto central'!$A$2:$B$500,2,0)</f>
        <v>M_ELPOPAL</v>
      </c>
      <c r="D157" t="s">
        <v>426</v>
      </c>
      <c r="E157" t="s">
        <v>426</v>
      </c>
      <c r="F157" t="s">
        <v>245</v>
      </c>
      <c r="G157">
        <v>9.9499999999999993</v>
      </c>
      <c r="H157" t="s">
        <v>581</v>
      </c>
    </row>
    <row r="158" spans="1:11" x14ac:dyDescent="0.35">
      <c r="A158" t="str">
        <f>VLOOKUP(B158,'Nombre corto agente'!$A$2:$B$100,2,0)</f>
        <v>CELSIA</v>
      </c>
      <c r="B158" t="s">
        <v>2</v>
      </c>
      <c r="C158" t="str">
        <f>+VLOOKUP(D158,'Nombre corto central'!$A$2:$B$500,2,0)</f>
        <v>MERILECTRICA</v>
      </c>
      <c r="D158" t="s">
        <v>459</v>
      </c>
      <c r="E158" t="s">
        <v>459</v>
      </c>
      <c r="F158" t="s">
        <v>3</v>
      </c>
      <c r="G158">
        <v>167</v>
      </c>
      <c r="H158" t="s">
        <v>584</v>
      </c>
      <c r="J158">
        <v>90</v>
      </c>
      <c r="K158">
        <v>90</v>
      </c>
    </row>
    <row r="159" spans="1:11" x14ac:dyDescent="0.35">
      <c r="A159" t="str">
        <f>VLOOKUP(B159,'Nombre corto agente'!$A$2:$B$100,2,0)</f>
        <v>EPM</v>
      </c>
      <c r="B159" t="s">
        <v>46</v>
      </c>
      <c r="C159" t="str">
        <f>+VLOOKUP(D159,'Nombre corto central'!$A$2:$B$500,2,0)</f>
        <v>M_GUACAICA</v>
      </c>
      <c r="D159" t="s">
        <v>429</v>
      </c>
      <c r="E159" t="s">
        <v>429</v>
      </c>
      <c r="F159" t="s">
        <v>250</v>
      </c>
      <c r="G159">
        <v>0.86</v>
      </c>
      <c r="H159" t="s">
        <v>581</v>
      </c>
    </row>
    <row r="160" spans="1:11" x14ac:dyDescent="0.35">
      <c r="A160" t="str">
        <f>VLOOKUP(B160,'Nombre corto agente'!$A$2:$B$100,2,0)</f>
        <v>LA CASCADA</v>
      </c>
      <c r="B160" t="s">
        <v>41</v>
      </c>
      <c r="C160" t="str">
        <f>+VLOOKUP(D160,'Nombre corto central'!$A$2:$B$500,2,0)</f>
        <v>M_GUANAQUITA</v>
      </c>
      <c r="D160" t="s">
        <v>432</v>
      </c>
      <c r="E160" t="s">
        <v>432</v>
      </c>
      <c r="F160" t="s">
        <v>251</v>
      </c>
      <c r="G160">
        <v>9.5</v>
      </c>
      <c r="H160" t="s">
        <v>581</v>
      </c>
    </row>
    <row r="161" spans="1:12" x14ac:dyDescent="0.35">
      <c r="A161" t="str">
        <f>VLOOKUP(B161,'Nombre corto agente'!$A$2:$B$100,2,0)</f>
        <v>EMGESA</v>
      </c>
      <c r="B161" t="s">
        <v>364</v>
      </c>
      <c r="C161" t="str">
        <f>+VLOOKUP(D161,'Nombre corto central'!$A$2:$B$500,2,0)</f>
        <v>M_GUAVIO</v>
      </c>
      <c r="D161" t="s">
        <v>433</v>
      </c>
      <c r="E161" t="s">
        <v>433</v>
      </c>
      <c r="F161" t="s">
        <v>556</v>
      </c>
      <c r="G161">
        <v>9.9</v>
      </c>
      <c r="H161" t="s">
        <v>581</v>
      </c>
    </row>
    <row r="162" spans="1:12" x14ac:dyDescent="0.35">
      <c r="A162" t="str">
        <f>VLOOKUP(B162,'Nombre corto agente'!$A$2:$B$100,2,0)</f>
        <v>ISAGEN</v>
      </c>
      <c r="B162" t="s">
        <v>61</v>
      </c>
      <c r="C162" t="str">
        <f>+VLOOKUP(D162,'Nombre corto central'!$A$2:$B$500,2,0)</f>
        <v>MIEL</v>
      </c>
      <c r="D162" s="25" t="s">
        <v>460</v>
      </c>
      <c r="E162" s="25" t="s">
        <v>774</v>
      </c>
      <c r="F162" s="25" t="s">
        <v>159</v>
      </c>
      <c r="G162">
        <v>132</v>
      </c>
      <c r="H162" t="s">
        <v>582</v>
      </c>
      <c r="J162">
        <f>+K162</f>
        <v>20</v>
      </c>
      <c r="K162">
        <v>20</v>
      </c>
      <c r="L162">
        <v>54</v>
      </c>
    </row>
    <row r="163" spans="1:12" x14ac:dyDescent="0.35">
      <c r="A163" t="str">
        <f>VLOOKUP(B163,'Nombre corto agente'!$A$2:$B$100,2,0)</f>
        <v>ISAGEN</v>
      </c>
      <c r="B163" t="s">
        <v>61</v>
      </c>
      <c r="C163" t="str">
        <f>+VLOOKUP(D163,'Nombre corto central'!$A$2:$B$500,2,0)</f>
        <v>MIEL</v>
      </c>
      <c r="D163" s="25" t="s">
        <v>460</v>
      </c>
      <c r="E163" s="25" t="s">
        <v>774</v>
      </c>
      <c r="F163" s="25" t="s">
        <v>160</v>
      </c>
      <c r="G163">
        <v>132</v>
      </c>
      <c r="H163" t="s">
        <v>582</v>
      </c>
      <c r="J163">
        <f>+K163</f>
        <v>20</v>
      </c>
      <c r="K163">
        <v>20</v>
      </c>
      <c r="L163">
        <v>54</v>
      </c>
    </row>
    <row r="164" spans="1:12" x14ac:dyDescent="0.35">
      <c r="A164" t="str">
        <f>VLOOKUP(B164,'Nombre corto agente'!$A$2:$B$100,2,0)</f>
        <v>ISAGEN</v>
      </c>
      <c r="B164" t="s">
        <v>61</v>
      </c>
      <c r="C164" t="str">
        <f>+VLOOKUP(D164,'Nombre corto central'!$A$2:$B$500,2,0)</f>
        <v>MIEL</v>
      </c>
      <c r="D164" s="25" t="s">
        <v>460</v>
      </c>
      <c r="E164" s="25" t="s">
        <v>774</v>
      </c>
      <c r="F164" s="25" t="s">
        <v>161</v>
      </c>
      <c r="G164">
        <v>132</v>
      </c>
      <c r="H164" t="s">
        <v>582</v>
      </c>
      <c r="J164">
        <f>+K164</f>
        <v>20</v>
      </c>
      <c r="K164">
        <v>20</v>
      </c>
      <c r="L164">
        <v>54</v>
      </c>
    </row>
    <row r="165" spans="1:12" x14ac:dyDescent="0.35">
      <c r="A165" t="str">
        <f>VLOOKUP(B165,'Nombre corto agente'!$A$2:$B$100,2,0)</f>
        <v>EPM</v>
      </c>
      <c r="B165" t="s">
        <v>46</v>
      </c>
      <c r="C165" t="str">
        <f>+VLOOKUP(D165,'Nombre corto central'!$A$2:$B$500,2,0)</f>
        <v>E_JEPIRACHI</v>
      </c>
      <c r="D165" t="s">
        <v>445</v>
      </c>
      <c r="E165" t="s">
        <v>445</v>
      </c>
      <c r="F165" t="s">
        <v>265</v>
      </c>
      <c r="G165">
        <v>18.399999999999999</v>
      </c>
      <c r="H165" t="s">
        <v>581</v>
      </c>
    </row>
    <row r="166" spans="1:12" x14ac:dyDescent="0.35">
      <c r="A166" t="str">
        <f>VLOOKUP(B166,'Nombre corto agente'!$A$2:$B$100,2,0)</f>
        <v>CEDENAR</v>
      </c>
      <c r="B166" t="s">
        <v>1</v>
      </c>
      <c r="C166" t="str">
        <f>+VLOOKUP(D166,'Nombre corto central'!$A$2:$B$500,2,0)</f>
        <v>M_JULIOBRAVO</v>
      </c>
      <c r="D166" t="s">
        <v>446</v>
      </c>
      <c r="E166" t="s">
        <v>446</v>
      </c>
      <c r="F166" t="s">
        <v>266</v>
      </c>
      <c r="G166">
        <v>1.5</v>
      </c>
      <c r="H166" t="s">
        <v>581</v>
      </c>
    </row>
    <row r="167" spans="1:12" x14ac:dyDescent="0.35">
      <c r="A167" t="str">
        <f>VLOOKUP(B167,'Nombre corto agente'!$A$2:$B$100,2,0)</f>
        <v>EMGESA</v>
      </c>
      <c r="B167" t="s">
        <v>364</v>
      </c>
      <c r="C167" t="str">
        <f>+VLOOKUP(D167,'Nombre corto central'!$A$2:$B$500,2,0)</f>
        <v>M_LAGUNETA</v>
      </c>
      <c r="D167" t="s">
        <v>449</v>
      </c>
      <c r="E167" t="s">
        <v>449</v>
      </c>
      <c r="F167" t="s">
        <v>559</v>
      </c>
      <c r="G167">
        <v>18</v>
      </c>
      <c r="H167" t="s">
        <v>581</v>
      </c>
    </row>
    <row r="168" spans="1:12" x14ac:dyDescent="0.35">
      <c r="A168" t="str">
        <f>VLOOKUP(B168,'Nombre corto agente'!$A$2:$B$100,2,0)</f>
        <v>IAC ENERGY</v>
      </c>
      <c r="B168" t="s">
        <v>60</v>
      </c>
      <c r="C168" t="str">
        <f>+VLOOKUP(D168,'Nombre corto central'!$A$2:$B$500,2,0)</f>
        <v>M_LANAVETA</v>
      </c>
      <c r="D168" t="s">
        <v>450</v>
      </c>
      <c r="E168" t="s">
        <v>450</v>
      </c>
      <c r="F168" t="s">
        <v>272</v>
      </c>
      <c r="G168">
        <v>4.8</v>
      </c>
      <c r="H168" t="s">
        <v>581</v>
      </c>
    </row>
    <row r="169" spans="1:12" x14ac:dyDescent="0.35">
      <c r="A169" t="str">
        <f>VLOOKUP(B169,'Nombre corto agente'!$A$2:$B$100,2,0)</f>
        <v>ELECTROHUILA</v>
      </c>
      <c r="B169" t="s">
        <v>330</v>
      </c>
      <c r="C169" t="str">
        <f>+VLOOKUP(D169,'Nombre corto central'!$A$2:$B$500,2,0)</f>
        <v>M_LAPITA</v>
      </c>
      <c r="D169" t="s">
        <v>451</v>
      </c>
      <c r="E169" t="s">
        <v>451</v>
      </c>
      <c r="F169" t="s">
        <v>273</v>
      </c>
      <c r="G169">
        <v>1.42</v>
      </c>
      <c r="H169" t="s">
        <v>581</v>
      </c>
    </row>
    <row r="170" spans="1:12" x14ac:dyDescent="0.35">
      <c r="A170" t="str">
        <f>VLOOKUP(B170,'Nombre corto agente'!$A$2:$B$100,2,0)</f>
        <v>HZ ENERGY</v>
      </c>
      <c r="B170" t="s">
        <v>59</v>
      </c>
      <c r="C170" t="str">
        <f>+VLOOKUP(D170,'Nombre corto central'!$A$2:$B$500,2,0)</f>
        <v>M_LAREBUSCA</v>
      </c>
      <c r="D170" t="s">
        <v>452</v>
      </c>
      <c r="E170" t="s">
        <v>452</v>
      </c>
      <c r="F170" t="s">
        <v>274</v>
      </c>
      <c r="G170">
        <v>0.7</v>
      </c>
      <c r="H170" t="s">
        <v>581</v>
      </c>
    </row>
    <row r="171" spans="1:12" x14ac:dyDescent="0.35">
      <c r="A171" t="str">
        <f>VLOOKUP(B171,'Nombre corto agente'!$A$2:$B$100,2,0)</f>
        <v>GEDEN</v>
      </c>
      <c r="B171" t="s">
        <v>369</v>
      </c>
      <c r="C171" t="str">
        <f>+VLOOKUP(D171,'Nombre corto central'!$A$2:$B$500,2,0)</f>
        <v>M_LASPALMAS</v>
      </c>
      <c r="D171" t="s">
        <v>453</v>
      </c>
      <c r="E171" t="s">
        <v>453</v>
      </c>
      <c r="F171" t="s">
        <v>339</v>
      </c>
      <c r="G171">
        <v>1.4</v>
      </c>
      <c r="H171" t="s">
        <v>581</v>
      </c>
    </row>
    <row r="172" spans="1:12" x14ac:dyDescent="0.35">
      <c r="A172" t="str">
        <f>VLOOKUP(B172,'Nombre corto agente'!$A$2:$B$100,2,0)</f>
        <v>GEDEN</v>
      </c>
      <c r="B172" t="s">
        <v>369</v>
      </c>
      <c r="C172" t="str">
        <f>+VLOOKUP(D172,'Nombre corto central'!$A$2:$B$500,2,0)</f>
        <v>M_LASPALMAS</v>
      </c>
      <c r="D172" t="s">
        <v>453</v>
      </c>
      <c r="E172" t="s">
        <v>453</v>
      </c>
      <c r="F172" t="s">
        <v>340</v>
      </c>
      <c r="G172">
        <v>1.4</v>
      </c>
      <c r="H172" t="s">
        <v>581</v>
      </c>
    </row>
    <row r="173" spans="1:12" x14ac:dyDescent="0.35">
      <c r="A173" t="str">
        <f>VLOOKUP(B173,'Nombre corto agente'!$A$2:$B$100,2,0)</f>
        <v>EPM</v>
      </c>
      <c r="B173" t="s">
        <v>46</v>
      </c>
      <c r="C173" t="str">
        <f>+VLOOKUP(D173,'Nombre corto central'!$A$2:$B$500,2,0)</f>
        <v>M_LAVUELTA</v>
      </c>
      <c r="D173" t="s">
        <v>454</v>
      </c>
      <c r="E173" t="s">
        <v>454</v>
      </c>
      <c r="F173" t="s">
        <v>275</v>
      </c>
      <c r="G173">
        <v>11.6</v>
      </c>
      <c r="H173" t="s">
        <v>581</v>
      </c>
    </row>
    <row r="174" spans="1:12" x14ac:dyDescent="0.35">
      <c r="A174" t="str">
        <f>VLOOKUP(B174,'Nombre corto agente'!$A$2:$B$100,2,0)</f>
        <v>EMGESA</v>
      </c>
      <c r="B174" t="s">
        <v>364</v>
      </c>
      <c r="C174" t="str">
        <f>+VLOOKUP(D174,'Nombre corto central'!$A$2:$B$500,2,0)</f>
        <v>M_LIMONAR</v>
      </c>
      <c r="D174" t="s">
        <v>422</v>
      </c>
      <c r="E174" t="s">
        <v>422</v>
      </c>
      <c r="F174" t="s">
        <v>553</v>
      </c>
      <c r="G174">
        <v>18</v>
      </c>
      <c r="H174" t="s">
        <v>581</v>
      </c>
    </row>
    <row r="175" spans="1:12" x14ac:dyDescent="0.35">
      <c r="A175" t="str">
        <f>VLOOKUP(B175,'Nombre corto agente'!$A$2:$B$100,2,0)</f>
        <v>LUZMA</v>
      </c>
      <c r="B175" t="s">
        <v>338</v>
      </c>
      <c r="C175" t="str">
        <f>+VLOOKUP(D175,'Nombre corto central'!$A$2:$B$500,2,0)</f>
        <v>M_LUZMA1</v>
      </c>
      <c r="D175" t="s">
        <v>455</v>
      </c>
      <c r="E175" t="s">
        <v>455</v>
      </c>
      <c r="F175" t="s">
        <v>560</v>
      </c>
      <c r="G175">
        <v>9.8000000000000007</v>
      </c>
      <c r="H175" t="s">
        <v>581</v>
      </c>
    </row>
    <row r="176" spans="1:12" x14ac:dyDescent="0.35">
      <c r="A176" t="str">
        <f>VLOOKUP(B176,'Nombre corto agente'!$A$2:$B$100,2,0)</f>
        <v>LUZMA</v>
      </c>
      <c r="B176" t="s">
        <v>338</v>
      </c>
      <c r="C176" t="str">
        <f>+VLOOKUP(D176,'Nombre corto central'!$A$2:$B$500,2,0)</f>
        <v>M_LUZMA1</v>
      </c>
      <c r="D176" t="s">
        <v>455</v>
      </c>
      <c r="E176" t="s">
        <v>455</v>
      </c>
      <c r="F176" t="s">
        <v>561</v>
      </c>
      <c r="G176">
        <v>9.8000000000000007</v>
      </c>
      <c r="H176" t="s">
        <v>581</v>
      </c>
    </row>
    <row r="177" spans="1:8" x14ac:dyDescent="0.35">
      <c r="A177" t="str">
        <f>VLOOKUP(B177,'Nombre corto agente'!$A$2:$B$100,2,0)</f>
        <v>LUZMA</v>
      </c>
      <c r="B177" t="s">
        <v>338</v>
      </c>
      <c r="C177" t="str">
        <f>+VLOOKUP(D177,'Nombre corto central'!$A$2:$B$500,2,0)</f>
        <v>M_LUZMA2</v>
      </c>
      <c r="D177" t="s">
        <v>456</v>
      </c>
      <c r="E177" t="s">
        <v>456</v>
      </c>
      <c r="F177" t="s">
        <v>562</v>
      </c>
      <c r="G177">
        <v>9.8000000000000007</v>
      </c>
      <c r="H177" t="s">
        <v>581</v>
      </c>
    </row>
    <row r="178" spans="1:8" x14ac:dyDescent="0.35">
      <c r="A178" t="str">
        <f>VLOOKUP(B178,'Nombre corto agente'!$A$2:$B$100,2,0)</f>
        <v>LUZMA</v>
      </c>
      <c r="B178" t="s">
        <v>338</v>
      </c>
      <c r="C178" t="str">
        <f>+VLOOKUP(D178,'Nombre corto central'!$A$2:$B$500,2,0)</f>
        <v>M_LUZMA2</v>
      </c>
      <c r="D178" t="s">
        <v>456</v>
      </c>
      <c r="E178" t="s">
        <v>456</v>
      </c>
      <c r="F178" t="s">
        <v>563</v>
      </c>
      <c r="G178">
        <v>9.8000000000000007</v>
      </c>
      <c r="H178" t="s">
        <v>581</v>
      </c>
    </row>
    <row r="179" spans="1:8" x14ac:dyDescent="0.35">
      <c r="A179" t="str">
        <f>VLOOKUP(B179,'Nombre corto agente'!$A$2:$B$100,2,0)</f>
        <v>CELSIA</v>
      </c>
      <c r="B179" t="s">
        <v>2</v>
      </c>
      <c r="C179" t="str">
        <f>+VLOOKUP(D179,'Nombre corto central'!$A$2:$B$500,2,0)</f>
        <v>M_MONTAÑITAS</v>
      </c>
      <c r="D179" t="s">
        <v>434</v>
      </c>
      <c r="E179" t="s">
        <v>434</v>
      </c>
      <c r="F179" t="s">
        <v>557</v>
      </c>
      <c r="G179">
        <v>9.9</v>
      </c>
      <c r="H179" t="s">
        <v>581</v>
      </c>
    </row>
    <row r="180" spans="1:8" x14ac:dyDescent="0.35">
      <c r="A180" t="str">
        <f>VLOOKUP(B180,'Nombre corto agente'!$A$2:$B$100,2,0)</f>
        <v>CELSIA</v>
      </c>
      <c r="B180" t="s">
        <v>2</v>
      </c>
      <c r="C180" t="str">
        <f>+VLOOKUP(D180,'Nombre corto central'!$A$2:$B$500,2,0)</f>
        <v>M_MONTAÑITAS</v>
      </c>
      <c r="D180" t="s">
        <v>434</v>
      </c>
      <c r="E180" t="s">
        <v>434</v>
      </c>
      <c r="F180" t="s">
        <v>558</v>
      </c>
      <c r="G180">
        <v>9.9</v>
      </c>
      <c r="H180" t="s">
        <v>581</v>
      </c>
    </row>
    <row r="181" spans="1:8" x14ac:dyDescent="0.35">
      <c r="A181" t="str">
        <f>VLOOKUP(B181,'Nombre corto agente'!$A$2:$B$100,2,0)</f>
        <v>EL MORRO</v>
      </c>
      <c r="B181" t="s">
        <v>0</v>
      </c>
      <c r="C181" t="str">
        <f>+VLOOKUP(D181,'Nombre corto central'!$A$2:$B$500,2,0)</f>
        <v>M_MORRO1</v>
      </c>
      <c r="D181" s="25" t="s">
        <v>424</v>
      </c>
      <c r="E181" s="25" t="s">
        <v>424</v>
      </c>
      <c r="F181" s="25" t="s">
        <v>554</v>
      </c>
      <c r="G181">
        <v>19.899999999999999</v>
      </c>
      <c r="H181" t="s">
        <v>581</v>
      </c>
    </row>
    <row r="182" spans="1:8" x14ac:dyDescent="0.35">
      <c r="A182" t="str">
        <f>VLOOKUP(B182,'Nombre corto agente'!$A$2:$B$100,2,0)</f>
        <v>EL MORRO</v>
      </c>
      <c r="B182" t="s">
        <v>0</v>
      </c>
      <c r="C182" t="str">
        <f>+VLOOKUP(D182,'Nombre corto central'!$A$2:$B$500,2,0)</f>
        <v>M_MORRO2</v>
      </c>
      <c r="D182" s="25" t="s">
        <v>425</v>
      </c>
      <c r="E182" s="25" t="s">
        <v>425</v>
      </c>
      <c r="F182" s="25" t="s">
        <v>555</v>
      </c>
      <c r="G182">
        <v>19.899999999999999</v>
      </c>
      <c r="H182" t="s">
        <v>581</v>
      </c>
    </row>
    <row r="183" spans="1:8" x14ac:dyDescent="0.35">
      <c r="A183" t="str">
        <f>VLOOKUP(B183,'Nombre corto agente'!$A$2:$B$100,2,0)</f>
        <v>EPSA</v>
      </c>
      <c r="B183" t="s">
        <v>52</v>
      </c>
      <c r="C183" t="str">
        <f>+VLOOKUP(D183,'Nombre corto central'!$A$2:$B$500,2,0)</f>
        <v>M_NIMA</v>
      </c>
      <c r="D183" t="s">
        <v>465</v>
      </c>
      <c r="E183" t="s">
        <v>465</v>
      </c>
      <c r="F183" t="s">
        <v>282</v>
      </c>
      <c r="G183">
        <v>6.7</v>
      </c>
      <c r="H183" t="s">
        <v>581</v>
      </c>
    </row>
    <row r="184" spans="1:8" x14ac:dyDescent="0.35">
      <c r="A184" t="str">
        <f>VLOOKUP(B184,'Nombre corto agente'!$A$2:$B$100,2,0)</f>
        <v>EPM</v>
      </c>
      <c r="B184" t="s">
        <v>46</v>
      </c>
      <c r="C184" t="str">
        <f>+VLOOKUP(D184,'Nombre corto central'!$A$2:$B$500,2,0)</f>
        <v>M_NIQUIA</v>
      </c>
      <c r="D184" t="s">
        <v>466</v>
      </c>
      <c r="E184" t="s">
        <v>466</v>
      </c>
      <c r="F184" t="s">
        <v>283</v>
      </c>
      <c r="G184">
        <v>19.899999999999999</v>
      </c>
      <c r="H184" t="s">
        <v>581</v>
      </c>
    </row>
    <row r="185" spans="1:8" x14ac:dyDescent="0.35">
      <c r="A185" t="str">
        <f>VLOOKUP(B185,'Nombre corto agente'!$A$2:$B$100,2,0)</f>
        <v>EEP</v>
      </c>
      <c r="B185" t="s">
        <v>45</v>
      </c>
      <c r="C185" t="str">
        <f>+VLOOKUP(D185,'Nombre corto central'!$A$2:$B$500,2,0)</f>
        <v>M_NLIBARE</v>
      </c>
      <c r="D185" t="s">
        <v>467</v>
      </c>
      <c r="E185" t="s">
        <v>467</v>
      </c>
      <c r="F185" t="s">
        <v>284</v>
      </c>
      <c r="G185">
        <v>5.0999999999999996</v>
      </c>
      <c r="H185" t="s">
        <v>581</v>
      </c>
    </row>
    <row r="186" spans="1:8" x14ac:dyDescent="0.35">
      <c r="A186" t="str">
        <f>VLOOKUP(B186,'Nombre corto agente'!$A$2:$B$100,2,0)</f>
        <v>EPM</v>
      </c>
      <c r="B186" t="s">
        <v>46</v>
      </c>
      <c r="C186" t="str">
        <f>+VLOOKUP(D186,'Nombre corto central'!$A$2:$B$500,2,0)</f>
        <v>M_NUTIBARA</v>
      </c>
      <c r="D186" t="s">
        <v>468</v>
      </c>
      <c r="E186" t="s">
        <v>468</v>
      </c>
      <c r="F186" t="s">
        <v>285</v>
      </c>
      <c r="G186">
        <v>0.75</v>
      </c>
      <c r="H186" t="s">
        <v>581</v>
      </c>
    </row>
    <row r="187" spans="1:8" x14ac:dyDescent="0.35">
      <c r="A187" t="str">
        <f>VLOOKUP(B187,'Nombre corto agente'!$A$2:$B$100,2,0)</f>
        <v>EPM</v>
      </c>
      <c r="B187" t="s">
        <v>46</v>
      </c>
      <c r="C187" t="str">
        <f>+VLOOKUP(D187,'Nombre corto central'!$A$2:$B$500,2,0)</f>
        <v>M_PAJARITO</v>
      </c>
      <c r="D187" t="s">
        <v>470</v>
      </c>
      <c r="E187" t="s">
        <v>470</v>
      </c>
      <c r="F187" t="s">
        <v>287</v>
      </c>
      <c r="G187">
        <v>4.9000000000000004</v>
      </c>
      <c r="H187" t="s">
        <v>581</v>
      </c>
    </row>
    <row r="188" spans="1:8" x14ac:dyDescent="0.35">
      <c r="A188" t="str">
        <f>VLOOKUP(B188,'Nombre corto agente'!$A$2:$B$100,2,0)</f>
        <v>EPM</v>
      </c>
      <c r="B188" t="s">
        <v>46</v>
      </c>
      <c r="C188" t="str">
        <f>+VLOOKUP(D188,'Nombre corto central'!$A$2:$B$500,2,0)</f>
        <v>M_PALMAS_SGIL</v>
      </c>
      <c r="D188" t="s">
        <v>471</v>
      </c>
      <c r="E188" t="s">
        <v>471</v>
      </c>
      <c r="F188" t="s">
        <v>288</v>
      </c>
      <c r="G188">
        <v>15</v>
      </c>
      <c r="H188" t="s">
        <v>581</v>
      </c>
    </row>
    <row r="189" spans="1:8" x14ac:dyDescent="0.35">
      <c r="A189" t="str">
        <f>VLOOKUP(B189,'Nombre corto agente'!$A$2:$B$100,2,0)</f>
        <v>VATIA</v>
      </c>
      <c r="B189" t="s">
        <v>75</v>
      </c>
      <c r="C189" t="str">
        <f>+VLOOKUP(D189,'Nombre corto central'!$A$2:$B$500,2,0)</f>
        <v>M_PASTALES</v>
      </c>
      <c r="D189" t="s">
        <v>472</v>
      </c>
      <c r="E189" t="s">
        <v>472</v>
      </c>
      <c r="F189" t="s">
        <v>289</v>
      </c>
      <c r="G189">
        <v>0.7</v>
      </c>
      <c r="H189" t="s">
        <v>581</v>
      </c>
    </row>
    <row r="190" spans="1:8" x14ac:dyDescent="0.35">
      <c r="A190" t="str">
        <f>VLOOKUP(B190,'Nombre corto agente'!$A$2:$B$100,2,0)</f>
        <v>GELEC</v>
      </c>
      <c r="B190" t="s">
        <v>370</v>
      </c>
      <c r="C190" t="str">
        <f>+VLOOKUP(D190,'Nombre corto central'!$A$2:$B$500,2,0)</f>
        <v>M_PATICOLACAB</v>
      </c>
      <c r="D190" t="s">
        <v>473</v>
      </c>
      <c r="E190" t="s">
        <v>473</v>
      </c>
      <c r="F190" t="s">
        <v>335</v>
      </c>
      <c r="G190">
        <v>1.48</v>
      </c>
      <c r="H190" t="s">
        <v>581</v>
      </c>
    </row>
    <row r="191" spans="1:8" x14ac:dyDescent="0.35">
      <c r="A191" t="str">
        <f>VLOOKUP(B191,'Nombre corto agente'!$A$2:$B$100,2,0)</f>
        <v>EPM</v>
      </c>
      <c r="B191" t="s">
        <v>46</v>
      </c>
      <c r="C191" t="str">
        <f>+VLOOKUP(D191,'Nombre corto central'!$A$2:$B$500,2,0)</f>
        <v>M_PBLANCAS</v>
      </c>
      <c r="D191" t="s">
        <v>474</v>
      </c>
      <c r="E191" t="s">
        <v>474</v>
      </c>
      <c r="F191" t="s">
        <v>290</v>
      </c>
      <c r="G191">
        <v>5</v>
      </c>
      <c r="H191" t="s">
        <v>581</v>
      </c>
    </row>
    <row r="192" spans="1:8" x14ac:dyDescent="0.35">
      <c r="A192" t="str">
        <f>VLOOKUP(B192,'Nombre corto agente'!$A$2:$B$100,2,0)</f>
        <v>EPM</v>
      </c>
      <c r="B192" t="s">
        <v>46</v>
      </c>
      <c r="C192" t="str">
        <f>+VLOOKUP(D192,'Nombre corto central'!$A$2:$B$500,2,0)</f>
        <v>M_PORCE3</v>
      </c>
      <c r="D192" s="25" t="s">
        <v>477</v>
      </c>
      <c r="E192" s="25" t="s">
        <v>477</v>
      </c>
      <c r="F192" s="25" t="s">
        <v>291</v>
      </c>
      <c r="G192">
        <v>1.8</v>
      </c>
      <c r="H192" t="s">
        <v>581</v>
      </c>
    </row>
    <row r="193" spans="1:8" x14ac:dyDescent="0.35">
      <c r="A193" t="str">
        <f>VLOOKUP(B193,'Nombre corto agente'!$A$2:$B$100,2,0)</f>
        <v>EPSA</v>
      </c>
      <c r="B193" t="s">
        <v>52</v>
      </c>
      <c r="C193" t="str">
        <f>+VLOOKUP(D193,'Nombre corto central'!$A$2:$B$500,2,0)</f>
        <v>M_PRADO4</v>
      </c>
      <c r="D193" s="25" t="s">
        <v>478</v>
      </c>
      <c r="E193" s="25" t="s">
        <v>478</v>
      </c>
      <c r="F193" s="25" t="s">
        <v>292</v>
      </c>
      <c r="G193">
        <v>5</v>
      </c>
      <c r="H193" t="s">
        <v>581</v>
      </c>
    </row>
    <row r="194" spans="1:8" x14ac:dyDescent="0.35">
      <c r="A194" t="str">
        <f>VLOOKUP(B194,'Nombre corto agente'!$A$2:$B$100,2,0)</f>
        <v>HZ ENERGY</v>
      </c>
      <c r="B194" t="s">
        <v>59</v>
      </c>
      <c r="C194" t="str">
        <f>+VLOOKUP(D194,'Nombre corto central'!$A$2:$B$500,2,0)</f>
        <v>M_PROVIDENCIA</v>
      </c>
      <c r="D194" t="s">
        <v>481</v>
      </c>
      <c r="E194" t="s">
        <v>481</v>
      </c>
      <c r="F194" t="s">
        <v>293</v>
      </c>
      <c r="G194">
        <v>19.899999999999999</v>
      </c>
      <c r="H194" t="s">
        <v>581</v>
      </c>
    </row>
    <row r="195" spans="1:8" x14ac:dyDescent="0.35">
      <c r="A195" t="str">
        <f>VLOOKUP(B195,'Nombre corto agente'!$A$2:$B$100,2,0)</f>
        <v>ENERCO</v>
      </c>
      <c r="B195" t="s">
        <v>372</v>
      </c>
      <c r="C195" t="str">
        <f>+VLOOKUP(D195,'Nombre corto central'!$A$2:$B$500,2,0)</f>
        <v>M_PTE_GUILL</v>
      </c>
      <c r="D195" t="s">
        <v>482</v>
      </c>
      <c r="E195" t="s">
        <v>482</v>
      </c>
      <c r="F195" t="s">
        <v>294</v>
      </c>
      <c r="G195">
        <v>4.2</v>
      </c>
      <c r="H195" t="s">
        <v>581</v>
      </c>
    </row>
    <row r="196" spans="1:8" x14ac:dyDescent="0.35">
      <c r="A196" t="str">
        <f>VLOOKUP(B196,'Nombre corto agente'!$A$2:$B$100,2,0)</f>
        <v>SURENERGY</v>
      </c>
      <c r="B196" t="s">
        <v>67</v>
      </c>
      <c r="C196" t="str">
        <f>+VLOOKUP(D196,'Nombre corto central'!$A$2:$B$500,2,0)</f>
        <v>M_PURIFICACION</v>
      </c>
      <c r="D196" t="s">
        <v>483</v>
      </c>
      <c r="E196" t="s">
        <v>483</v>
      </c>
      <c r="F196" t="s">
        <v>295</v>
      </c>
      <c r="G196">
        <v>0</v>
      </c>
      <c r="H196" t="s">
        <v>581</v>
      </c>
    </row>
    <row r="197" spans="1:8" x14ac:dyDescent="0.35">
      <c r="A197" t="str">
        <f>VLOOKUP(B197,'Nombre corto agente'!$A$2:$B$100,2,0)</f>
        <v>HZ ENERGY</v>
      </c>
      <c r="B197" t="s">
        <v>59</v>
      </c>
      <c r="C197" t="str">
        <f>+VLOOKUP(D197,'Nombre corto central'!$A$2:$B$500,2,0)</f>
        <v>M_REMEDIOS</v>
      </c>
      <c r="D197" t="s">
        <v>484</v>
      </c>
      <c r="E197" t="s">
        <v>484</v>
      </c>
      <c r="F197" t="s">
        <v>296</v>
      </c>
      <c r="G197">
        <v>0.75</v>
      </c>
      <c r="H197" t="s">
        <v>581</v>
      </c>
    </row>
    <row r="198" spans="1:8" x14ac:dyDescent="0.35">
      <c r="A198" t="str">
        <f>VLOOKUP(B198,'Nombre corto agente'!$A$2:$B$100,2,0)</f>
        <v>EPM</v>
      </c>
      <c r="B198" t="s">
        <v>46</v>
      </c>
      <c r="C198" t="str">
        <f>+VLOOKUP(D198,'Nombre corto central'!$A$2:$B$500,2,0)</f>
        <v>M_RFRIOTAMESIS</v>
      </c>
      <c r="D198" t="s">
        <v>488</v>
      </c>
      <c r="E198" t="s">
        <v>488</v>
      </c>
      <c r="F198" t="s">
        <v>301</v>
      </c>
      <c r="G198">
        <v>1.2</v>
      </c>
      <c r="H198" t="s">
        <v>581</v>
      </c>
    </row>
    <row r="199" spans="1:8" x14ac:dyDescent="0.35">
      <c r="A199" t="str">
        <f>VLOOKUP(B199,'Nombre corto agente'!$A$2:$B$100,2,0)</f>
        <v>EPSA</v>
      </c>
      <c r="B199" t="s">
        <v>52</v>
      </c>
      <c r="C199" t="str">
        <f>+VLOOKUP(D199,'Nombre corto central'!$A$2:$B$500,2,0)</f>
        <v>M_RIOCALI</v>
      </c>
      <c r="D199" t="s">
        <v>487</v>
      </c>
      <c r="E199" t="s">
        <v>487</v>
      </c>
      <c r="F199" t="s">
        <v>299</v>
      </c>
      <c r="G199">
        <v>0.9</v>
      </c>
      <c r="H199" t="s">
        <v>581</v>
      </c>
    </row>
    <row r="200" spans="1:8" x14ac:dyDescent="0.35">
      <c r="A200" t="str">
        <f>VLOOKUP(B200,'Nombre corto agente'!$A$2:$B$100,2,0)</f>
        <v>EPSA</v>
      </c>
      <c r="B200" t="s">
        <v>52</v>
      </c>
      <c r="C200" t="str">
        <f>+VLOOKUP(D200,'Nombre corto central'!$A$2:$B$500,2,0)</f>
        <v>M_RIOCALI</v>
      </c>
      <c r="D200" t="s">
        <v>487</v>
      </c>
      <c r="E200" t="s">
        <v>487</v>
      </c>
      <c r="F200" t="s">
        <v>300</v>
      </c>
      <c r="G200">
        <v>0.9</v>
      </c>
      <c r="H200" t="s">
        <v>581</v>
      </c>
    </row>
    <row r="201" spans="1:8" x14ac:dyDescent="0.35">
      <c r="A201" t="str">
        <f>VLOOKUP(B201,'Nombre corto agente'!$A$2:$B$100,2,0)</f>
        <v>CEDENAR</v>
      </c>
      <c r="B201" t="s">
        <v>1</v>
      </c>
      <c r="C201" t="str">
        <f>+VLOOKUP(D201,'Nombre corto central'!$A$2:$B$500,2,0)</f>
        <v>M_RIOINGENIO</v>
      </c>
      <c r="D201" t="s">
        <v>493</v>
      </c>
      <c r="E201" t="s">
        <v>493</v>
      </c>
      <c r="F201" t="s">
        <v>304</v>
      </c>
      <c r="G201">
        <v>0.18</v>
      </c>
      <c r="H201" t="s">
        <v>581</v>
      </c>
    </row>
    <row r="202" spans="1:8" x14ac:dyDescent="0.35">
      <c r="A202" t="str">
        <f>VLOOKUP(B202,'Nombre corto agente'!$A$2:$B$100,2,0)</f>
        <v>EPM</v>
      </c>
      <c r="B202" t="s">
        <v>46</v>
      </c>
      <c r="C202" t="str">
        <f>+VLOOKUP(D202,'Nombre corto central'!$A$2:$B$500,2,0)</f>
        <v>M_RIOABAJO</v>
      </c>
      <c r="D202" t="s">
        <v>485</v>
      </c>
      <c r="E202" t="s">
        <v>485</v>
      </c>
      <c r="F202" t="s">
        <v>297</v>
      </c>
      <c r="G202">
        <v>0.9</v>
      </c>
      <c r="H202" t="s">
        <v>581</v>
      </c>
    </row>
    <row r="203" spans="1:8" x14ac:dyDescent="0.35">
      <c r="A203" t="str">
        <f>VLOOKUP(B203,'Nombre corto agente'!$A$2:$B$100,2,0)</f>
        <v>CEDENAR</v>
      </c>
      <c r="B203" t="s">
        <v>1</v>
      </c>
      <c r="C203" t="str">
        <f>+VLOOKUP(D203,'Nombre corto central'!$A$2:$B$500,2,0)</f>
        <v>M_RIOBOBO</v>
      </c>
      <c r="D203" t="s">
        <v>486</v>
      </c>
      <c r="E203" t="s">
        <v>486</v>
      </c>
      <c r="F203" t="s">
        <v>298</v>
      </c>
      <c r="G203">
        <v>4</v>
      </c>
      <c r="H203" t="s">
        <v>581</v>
      </c>
    </row>
    <row r="204" spans="1:8" x14ac:dyDescent="0.35">
      <c r="A204" t="str">
        <f>VLOOKUP(B204,'Nombre corto agente'!$A$2:$B$100,2,0)</f>
        <v>EPM</v>
      </c>
      <c r="B204" t="s">
        <v>46</v>
      </c>
      <c r="C204" t="str">
        <f>+VLOOKUP(D204,'Nombre corto central'!$A$2:$B$500,2,0)</f>
        <v>M_RIOGRANDE</v>
      </c>
      <c r="D204" t="s">
        <v>491</v>
      </c>
      <c r="E204" t="s">
        <v>491</v>
      </c>
      <c r="F204" t="s">
        <v>302</v>
      </c>
      <c r="G204">
        <v>19</v>
      </c>
      <c r="H204" t="s">
        <v>581</v>
      </c>
    </row>
    <row r="205" spans="1:8" x14ac:dyDescent="0.35">
      <c r="A205" t="str">
        <f>VLOOKUP(B205,'Nombre corto agente'!$A$2:$B$100,2,0)</f>
        <v>EPM</v>
      </c>
      <c r="B205" t="s">
        <v>46</v>
      </c>
      <c r="C205" t="str">
        <f>+VLOOKUP(D205,'Nombre corto central'!$A$2:$B$500,2,0)</f>
        <v>M_RIOGRANDE1</v>
      </c>
      <c r="D205" s="25" t="s">
        <v>492</v>
      </c>
      <c r="E205" s="25" t="s">
        <v>492</v>
      </c>
      <c r="F205" s="25" t="s">
        <v>303</v>
      </c>
      <c r="G205">
        <v>0.3</v>
      </c>
      <c r="H205" t="s">
        <v>581</v>
      </c>
    </row>
    <row r="206" spans="1:8" x14ac:dyDescent="0.35">
      <c r="A206" t="str">
        <f>VLOOKUP(B206,'Nombre corto agente'!$A$2:$B$100,2,0)</f>
        <v>CEDENAR</v>
      </c>
      <c r="B206" t="s">
        <v>1</v>
      </c>
      <c r="C206" t="str">
        <f>+VLOOKUP(D206,'Nombre corto central'!$A$2:$B$500,2,0)</f>
        <v>M_RIOMAYO</v>
      </c>
      <c r="D206" t="s">
        <v>494</v>
      </c>
      <c r="E206" t="s">
        <v>494</v>
      </c>
      <c r="F206" t="s">
        <v>567</v>
      </c>
      <c r="G206">
        <v>6.6000000000000005</v>
      </c>
      <c r="H206" t="s">
        <v>581</v>
      </c>
    </row>
    <row r="207" spans="1:8" x14ac:dyDescent="0.35">
      <c r="A207" t="str">
        <f>VLOOKUP(B207,'Nombre corto agente'!$A$2:$B$100,2,0)</f>
        <v>CEDENAR</v>
      </c>
      <c r="B207" t="s">
        <v>1</v>
      </c>
      <c r="C207" t="str">
        <f>+VLOOKUP(D207,'Nombre corto central'!$A$2:$B$500,2,0)</f>
        <v>M_RIOMAYO</v>
      </c>
      <c r="D207" t="s">
        <v>494</v>
      </c>
      <c r="E207" t="s">
        <v>494</v>
      </c>
      <c r="F207" t="s">
        <v>568</v>
      </c>
      <c r="G207">
        <v>6.6000000000000005</v>
      </c>
      <c r="H207" t="s">
        <v>581</v>
      </c>
    </row>
    <row r="208" spans="1:8" x14ac:dyDescent="0.35">
      <c r="A208" t="str">
        <f>VLOOKUP(B208,'Nombre corto agente'!$A$2:$B$100,2,0)</f>
        <v>CEDENAR</v>
      </c>
      <c r="B208" t="s">
        <v>1</v>
      </c>
      <c r="C208" t="str">
        <f>+VLOOKUP(D208,'Nombre corto central'!$A$2:$B$500,2,0)</f>
        <v>M_RIOMAYO</v>
      </c>
      <c r="D208" t="s">
        <v>494</v>
      </c>
      <c r="E208" t="s">
        <v>494</v>
      </c>
      <c r="F208" t="s">
        <v>569</v>
      </c>
      <c r="G208">
        <v>6.6000000000000005</v>
      </c>
      <c r="H208" t="s">
        <v>581</v>
      </c>
    </row>
    <row r="209" spans="1:8" x14ac:dyDescent="0.35">
      <c r="A209" t="str">
        <f>VLOOKUP(B209,'Nombre corto agente'!$A$2:$B$100,2,0)</f>
        <v>EMGESA</v>
      </c>
      <c r="B209" t="s">
        <v>364</v>
      </c>
      <c r="C209" t="str">
        <f>+VLOOKUP(D209,'Nombre corto central'!$A$2:$B$500,2,0)</f>
        <v>M_RIONEGRO</v>
      </c>
      <c r="D209" t="s">
        <v>495</v>
      </c>
      <c r="E209" t="s">
        <v>495</v>
      </c>
      <c r="F209" t="s">
        <v>570</v>
      </c>
      <c r="G209">
        <v>9.6</v>
      </c>
      <c r="H209" t="s">
        <v>581</v>
      </c>
    </row>
    <row r="210" spans="1:8" x14ac:dyDescent="0.35">
      <c r="A210" t="str">
        <f>VLOOKUP(B210,'Nombre corto agente'!$A$2:$B$100,2,0)</f>
        <v>VATIA</v>
      </c>
      <c r="B210" t="s">
        <v>75</v>
      </c>
      <c r="C210" t="str">
        <f>+VLOOKUP(D210,'Nombre corto central'!$A$2:$B$500,2,0)</f>
        <v>M_RIOPALO</v>
      </c>
      <c r="D210" t="s">
        <v>496</v>
      </c>
      <c r="E210" t="s">
        <v>496</v>
      </c>
      <c r="F210" t="s">
        <v>305</v>
      </c>
      <c r="G210">
        <v>1.44</v>
      </c>
      <c r="H210" t="s">
        <v>581</v>
      </c>
    </row>
    <row r="211" spans="1:8" x14ac:dyDescent="0.35">
      <c r="A211" t="str">
        <f>VLOOKUP(B211,'Nombre corto agente'!$A$2:$B$100,2,0)</f>
        <v>VATIA</v>
      </c>
      <c r="B211" t="s">
        <v>75</v>
      </c>
      <c r="C211" t="str">
        <f>+VLOOKUP(D211,'Nombre corto central'!$A$2:$B$500,2,0)</f>
        <v>M_RIONECIO</v>
      </c>
      <c r="D211" t="s">
        <v>498</v>
      </c>
      <c r="E211" t="s">
        <v>498</v>
      </c>
      <c r="F211" t="s">
        <v>306</v>
      </c>
      <c r="G211">
        <v>0.3</v>
      </c>
      <c r="H211" t="s">
        <v>581</v>
      </c>
    </row>
    <row r="212" spans="1:8" x14ac:dyDescent="0.35">
      <c r="A212" t="str">
        <f>VLOOKUP(B212,'Nombre corto agente'!$A$2:$B$100,2,0)</f>
        <v>CEDENAR</v>
      </c>
      <c r="B212" t="s">
        <v>1</v>
      </c>
      <c r="C212" t="str">
        <f>+VLOOKUP(D212,'Nombre corto central'!$A$2:$B$500,2,0)</f>
        <v>M_RIOSAPUYES</v>
      </c>
      <c r="D212" t="s">
        <v>499</v>
      </c>
      <c r="E212" t="s">
        <v>499</v>
      </c>
      <c r="F212" t="s">
        <v>307</v>
      </c>
      <c r="G212">
        <v>1.65</v>
      </c>
      <c r="H212" t="s">
        <v>581</v>
      </c>
    </row>
    <row r="213" spans="1:8" x14ac:dyDescent="0.35">
      <c r="A213" t="str">
        <f>VLOOKUP(B213,'Nombre corto agente'!$A$2:$B$100,2,0)</f>
        <v>CETSA</v>
      </c>
      <c r="B213" t="s">
        <v>371</v>
      </c>
      <c r="C213" t="str">
        <f>+VLOOKUP(D213,'Nombre corto central'!$A$2:$B$500,2,0)</f>
        <v>M_RUMOR</v>
      </c>
      <c r="D213" t="s">
        <v>500</v>
      </c>
      <c r="E213" t="s">
        <v>500</v>
      </c>
      <c r="F213" t="s">
        <v>573</v>
      </c>
      <c r="G213">
        <v>2.5</v>
      </c>
      <c r="H213" t="s">
        <v>581</v>
      </c>
    </row>
    <row r="214" spans="1:8" x14ac:dyDescent="0.35">
      <c r="A214" t="str">
        <f>VLOOKUP(B214,'Nombre corto agente'!$A$2:$B$100,2,0)</f>
        <v>VATIA</v>
      </c>
      <c r="B214" t="s">
        <v>75</v>
      </c>
      <c r="C214" t="str">
        <f>+VLOOKUP(D214,'Nombre corto central'!$A$2:$B$500,2,0)</f>
        <v>M_SAJANDI</v>
      </c>
      <c r="D214" t="s">
        <v>501</v>
      </c>
      <c r="E214" t="s">
        <v>501</v>
      </c>
      <c r="F214" t="s">
        <v>308</v>
      </c>
      <c r="G214">
        <v>3.2</v>
      </c>
      <c r="H214" t="s">
        <v>581</v>
      </c>
    </row>
    <row r="215" spans="1:8" x14ac:dyDescent="0.35">
      <c r="A215" t="str">
        <f>VLOOKUP(B215,'Nombre corto agente'!$A$2:$B$100,2,0)</f>
        <v>EPM</v>
      </c>
      <c r="B215" t="s">
        <v>46</v>
      </c>
      <c r="C215" t="str">
        <f>+VLOOKUP(D215,'Nombre corto central'!$A$2:$B$500,2,0)</f>
        <v>M_SANCANCIO</v>
      </c>
      <c r="D215" t="s">
        <v>503</v>
      </c>
      <c r="E215" t="s">
        <v>503</v>
      </c>
      <c r="F215" t="s">
        <v>309</v>
      </c>
      <c r="G215">
        <v>2</v>
      </c>
      <c r="H215" t="s">
        <v>581</v>
      </c>
    </row>
    <row r="216" spans="1:8" x14ac:dyDescent="0.35">
      <c r="A216" t="str">
        <f>VLOOKUP(B216,'Nombre corto agente'!$A$2:$B$100,2,0)</f>
        <v>PUTUMAYO</v>
      </c>
      <c r="B216" t="s">
        <v>56</v>
      </c>
      <c r="C216" t="str">
        <f>+VLOOKUP(D216,'Nombre corto central'!$A$2:$B$500,2,0)</f>
        <v>M_SANFRANCISCO</v>
      </c>
      <c r="D216" t="s">
        <v>504</v>
      </c>
      <c r="E216" t="s">
        <v>504</v>
      </c>
      <c r="F216" t="s">
        <v>310</v>
      </c>
      <c r="G216">
        <v>0.48</v>
      </c>
      <c r="H216" t="s">
        <v>581</v>
      </c>
    </row>
    <row r="217" spans="1:8" x14ac:dyDescent="0.35">
      <c r="A217" t="str">
        <f>VLOOKUP(B217,'Nombre corto agente'!$A$2:$B$100,2,0)</f>
        <v>GEC</v>
      </c>
      <c r="B217" t="s">
        <v>53</v>
      </c>
      <c r="C217" t="str">
        <f>+VLOOKUP(D217,'Nombre corto central'!$A$2:$B$500,2,0)</f>
        <v>M_SANJOSE</v>
      </c>
      <c r="D217" t="s">
        <v>505</v>
      </c>
      <c r="E217" t="s">
        <v>505</v>
      </c>
      <c r="F217" t="s">
        <v>314</v>
      </c>
      <c r="G217">
        <v>0.38</v>
      </c>
      <c r="H217" t="s">
        <v>581</v>
      </c>
    </row>
    <row r="218" spans="1:8" x14ac:dyDescent="0.35">
      <c r="A218" t="str">
        <f>VLOOKUP(B218,'Nombre corto agente'!$A$2:$B$100,2,0)</f>
        <v>EMGESA</v>
      </c>
      <c r="B218" t="s">
        <v>364</v>
      </c>
      <c r="C218" t="str">
        <f>+VLOOKUP(D218,'Nombre corto central'!$A$2:$B$500,2,0)</f>
        <v>M_SANTANA</v>
      </c>
      <c r="D218" t="s">
        <v>508</v>
      </c>
      <c r="E218" t="s">
        <v>508</v>
      </c>
      <c r="F218" t="s">
        <v>575</v>
      </c>
      <c r="G218">
        <v>0.8</v>
      </c>
      <c r="H218" t="s">
        <v>581</v>
      </c>
    </row>
    <row r="219" spans="1:8" x14ac:dyDescent="0.35">
      <c r="A219" t="str">
        <f>VLOOKUP(B219,'Nombre corto agente'!$A$2:$B$100,2,0)</f>
        <v>ENERCO</v>
      </c>
      <c r="B219" t="s">
        <v>372</v>
      </c>
      <c r="C219" t="str">
        <f>+VLOOKUP(D219,'Nombre corto central'!$A$2:$B$500,2,0)</f>
        <v>M_SANTARITA</v>
      </c>
      <c r="D219" t="s">
        <v>509</v>
      </c>
      <c r="E219" t="s">
        <v>509</v>
      </c>
      <c r="F219" t="s">
        <v>318</v>
      </c>
      <c r="G219">
        <v>1.3</v>
      </c>
      <c r="H219" t="s">
        <v>581</v>
      </c>
    </row>
    <row r="220" spans="1:8" x14ac:dyDescent="0.35">
      <c r="A220" t="str">
        <f>VLOOKUP(B220,'Nombre corto agente'!$A$2:$B$100,2,0)</f>
        <v>VATIA</v>
      </c>
      <c r="B220" t="s">
        <v>75</v>
      </c>
      <c r="C220" t="str">
        <f>+VLOOKUP(D220,'Nombre corto central'!$A$2:$B$500,2,0)</f>
        <v>M_SANTIAGO</v>
      </c>
      <c r="D220" t="s">
        <v>510</v>
      </c>
      <c r="E220" t="s">
        <v>510</v>
      </c>
      <c r="F220" t="s">
        <v>319</v>
      </c>
      <c r="G220">
        <v>2.8</v>
      </c>
      <c r="H220" t="s">
        <v>581</v>
      </c>
    </row>
    <row r="221" spans="1:8" x14ac:dyDescent="0.35">
      <c r="A221" t="str">
        <f>VLOOKUP(B221,'Nombre corto agente'!$A$2:$B$100,2,0)</f>
        <v>VATIA</v>
      </c>
      <c r="B221" t="s">
        <v>75</v>
      </c>
      <c r="C221" t="str">
        <f>+VLOOKUP(D221,'Nombre corto central'!$A$2:$B$500,2,0)</f>
        <v>M_SILVIA</v>
      </c>
      <c r="D221" t="s">
        <v>511</v>
      </c>
      <c r="E221" t="s">
        <v>511</v>
      </c>
      <c r="F221" t="s">
        <v>320</v>
      </c>
      <c r="G221">
        <v>0.38</v>
      </c>
      <c r="H221" t="s">
        <v>581</v>
      </c>
    </row>
    <row r="222" spans="1:8" x14ac:dyDescent="0.35">
      <c r="A222" t="str">
        <f>VLOOKUP(B222,'Nombre corto agente'!$A$2:$B$100,2,0)</f>
        <v>EPM</v>
      </c>
      <c r="B222" t="s">
        <v>46</v>
      </c>
      <c r="C222" t="str">
        <f>+VLOOKUP(D222,'Nombre corto central'!$A$2:$B$500,2,0)</f>
        <v>M_SNJOSEMONT</v>
      </c>
      <c r="D222" t="s">
        <v>506</v>
      </c>
      <c r="E222" t="s">
        <v>506</v>
      </c>
      <c r="F222" t="s">
        <v>315</v>
      </c>
      <c r="G222">
        <v>0.4</v>
      </c>
      <c r="H222" t="s">
        <v>581</v>
      </c>
    </row>
    <row r="223" spans="1:8" x14ac:dyDescent="0.35">
      <c r="A223" t="str">
        <f>VLOOKUP(B223,'Nombre corto agente'!$A$2:$B$100,2,0)</f>
        <v>LA CASCADA</v>
      </c>
      <c r="B223" t="s">
        <v>41</v>
      </c>
      <c r="C223" t="str">
        <f>+VLOOKUP(D223,'Nombre corto central'!$A$2:$B$500,2,0)</f>
        <v>M_SNMATIAS</v>
      </c>
      <c r="D223" t="s">
        <v>507</v>
      </c>
      <c r="E223" t="s">
        <v>507</v>
      </c>
      <c r="F223" t="s">
        <v>333</v>
      </c>
      <c r="G223">
        <v>5</v>
      </c>
      <c r="H223" t="s">
        <v>581</v>
      </c>
    </row>
    <row r="224" spans="1:8" x14ac:dyDescent="0.35">
      <c r="A224" t="str">
        <f>VLOOKUP(B224,'Nombre corto agente'!$A$2:$B$100,2,0)</f>
        <v>LA CASCADA</v>
      </c>
      <c r="B224" t="s">
        <v>41</v>
      </c>
      <c r="C224" t="str">
        <f>+VLOOKUP(D224,'Nombre corto central'!$A$2:$B$500,2,0)</f>
        <v>M_SNMATIAS</v>
      </c>
      <c r="D224" t="s">
        <v>507</v>
      </c>
      <c r="E224" t="s">
        <v>507</v>
      </c>
      <c r="F224" t="s">
        <v>334</v>
      </c>
      <c r="G224">
        <v>5</v>
      </c>
      <c r="H224" t="s">
        <v>581</v>
      </c>
    </row>
    <row r="225" spans="1:12" x14ac:dyDescent="0.35">
      <c r="A225" t="str">
        <f>VLOOKUP(B225,'Nombre corto agente'!$A$2:$B$100,2,0)</f>
        <v>EPM</v>
      </c>
      <c r="B225" t="s">
        <v>46</v>
      </c>
      <c r="C225" t="str">
        <f>+VLOOKUP(D225,'Nombre corto central'!$A$2:$B$500,2,0)</f>
        <v>M_SONSON</v>
      </c>
      <c r="D225" t="s">
        <v>512</v>
      </c>
      <c r="E225" t="s">
        <v>512</v>
      </c>
      <c r="F225" t="s">
        <v>321</v>
      </c>
      <c r="G225">
        <v>18.5</v>
      </c>
      <c r="H225" t="s">
        <v>581</v>
      </c>
    </row>
    <row r="226" spans="1:12" x14ac:dyDescent="0.35">
      <c r="A226" t="str">
        <f>VLOOKUP(B226,'Nombre corto agente'!$A$2:$B$100,2,0)</f>
        <v>EMGESA</v>
      </c>
      <c r="B226" t="s">
        <v>364</v>
      </c>
      <c r="C226" t="str">
        <f>+VLOOKUP(D226,'Nombre corto central'!$A$2:$B$500,2,0)</f>
        <v>M_SUBA1</v>
      </c>
      <c r="D226" s="25" t="s">
        <v>513</v>
      </c>
      <c r="E226" s="25" t="s">
        <v>513</v>
      </c>
      <c r="F226" s="25" t="s">
        <v>576</v>
      </c>
      <c r="G226">
        <v>2.5499999999999998</v>
      </c>
      <c r="H226" t="s">
        <v>581</v>
      </c>
    </row>
    <row r="227" spans="1:12" x14ac:dyDescent="0.35">
      <c r="A227" t="str">
        <f>VLOOKUP(B227,'Nombre corto agente'!$A$2:$B$100,2,0)</f>
        <v>CEMEX</v>
      </c>
      <c r="B227" t="s">
        <v>43</v>
      </c>
      <c r="C227" t="str">
        <f>+VLOOKUP(D227,'Nombre corto central'!$A$2:$B$500,2,0)</f>
        <v>M_SUEVA</v>
      </c>
      <c r="D227" s="25" t="s">
        <v>514</v>
      </c>
      <c r="E227" s="25" t="s">
        <v>514</v>
      </c>
      <c r="F227" s="25" t="s">
        <v>577</v>
      </c>
      <c r="G227">
        <v>0.6</v>
      </c>
      <c r="H227" t="s">
        <v>581</v>
      </c>
    </row>
    <row r="228" spans="1:12" x14ac:dyDescent="0.35">
      <c r="A228" t="str">
        <f>VLOOKUP(B228,'Nombre corto agente'!$A$2:$B$100,2,0)</f>
        <v>GENERSA</v>
      </c>
      <c r="B228" t="s">
        <v>57</v>
      </c>
      <c r="C228" t="str">
        <f>+VLOOKUP(D228,'Nombre corto central'!$A$2:$B$500,2,0)</f>
        <v>M_TBOLIVAR</v>
      </c>
      <c r="D228" t="s">
        <v>519</v>
      </c>
      <c r="E228" t="s">
        <v>519</v>
      </c>
      <c r="F228" t="s">
        <v>323</v>
      </c>
      <c r="G228">
        <v>9.6999999999999993</v>
      </c>
      <c r="H228" t="s">
        <v>581</v>
      </c>
    </row>
    <row r="229" spans="1:12" x14ac:dyDescent="0.35">
      <c r="A229" t="str">
        <f>VLOOKUP(B229,'Nombre corto agente'!$A$2:$B$100,2,0)</f>
        <v>EMGESA</v>
      </c>
      <c r="B229" t="s">
        <v>364</v>
      </c>
      <c r="C229" t="str">
        <f>+VLOOKUP(D229,'Nombre corto central'!$A$2:$B$500,2,0)</f>
        <v>M_TEQUENDAMA</v>
      </c>
      <c r="D229" t="s">
        <v>517</v>
      </c>
      <c r="E229" t="s">
        <v>517</v>
      </c>
      <c r="F229" t="s">
        <v>578</v>
      </c>
      <c r="G229">
        <v>19.399999999999999</v>
      </c>
      <c r="H229" t="s">
        <v>581</v>
      </c>
    </row>
    <row r="230" spans="1:12" x14ac:dyDescent="0.35">
      <c r="A230" t="str">
        <f>VLOOKUP(B230,'Nombre corto agente'!$A$2:$B$100,2,0)</f>
        <v>CHIVOR</v>
      </c>
      <c r="B230" t="s">
        <v>367</v>
      </c>
      <c r="C230" t="str">
        <f>+VLOOKUP(D230,'Nombre corto central'!$A$2:$B$500,2,0)</f>
        <v>M_TUNJITA</v>
      </c>
      <c r="D230" t="s">
        <v>530</v>
      </c>
      <c r="E230" t="s">
        <v>530</v>
      </c>
      <c r="F230" t="s">
        <v>579</v>
      </c>
      <c r="G230">
        <v>19.7</v>
      </c>
      <c r="H230" t="s">
        <v>581</v>
      </c>
    </row>
    <row r="231" spans="1:12" x14ac:dyDescent="0.35">
      <c r="A231" t="str">
        <f>VLOOKUP(B231,'Nombre corto agente'!$A$2:$B$100,2,0)</f>
        <v>EMGESA</v>
      </c>
      <c r="B231" t="s">
        <v>364</v>
      </c>
      <c r="C231" t="str">
        <f>+VLOOKUP(D231,'Nombre corto central'!$A$2:$B$500,2,0)</f>
        <v>M_USAQUEN1</v>
      </c>
      <c r="D231" t="s">
        <v>533</v>
      </c>
      <c r="E231" t="s">
        <v>533</v>
      </c>
      <c r="F231" t="s">
        <v>580</v>
      </c>
      <c r="G231">
        <v>1.74</v>
      </c>
      <c r="H231" t="s">
        <v>581</v>
      </c>
    </row>
    <row r="232" spans="1:12" x14ac:dyDescent="0.35">
      <c r="A232" t="str">
        <f>VLOOKUP(B232,'Nombre corto agente'!$A$2:$B$100,2,0)</f>
        <v>VATIA</v>
      </c>
      <c r="B232" t="s">
        <v>75</v>
      </c>
      <c r="C232" t="str">
        <f>+VLOOKUP(D232,'Nombre corto central'!$A$2:$B$500,2,0)</f>
        <v>M_VENTANA_A</v>
      </c>
      <c r="D232" t="s">
        <v>534</v>
      </c>
      <c r="E232" t="s">
        <v>534</v>
      </c>
      <c r="F232" t="s">
        <v>328</v>
      </c>
      <c r="G232">
        <v>2.5</v>
      </c>
      <c r="H232" t="s">
        <v>581</v>
      </c>
    </row>
    <row r="233" spans="1:12" x14ac:dyDescent="0.35">
      <c r="A233" t="str">
        <f>VLOOKUP(B233,'Nombre corto agente'!$A$2:$B$100,2,0)</f>
        <v>VATIA</v>
      </c>
      <c r="B233" t="s">
        <v>75</v>
      </c>
      <c r="C233" t="str">
        <f>+VLOOKUP(D233,'Nombre corto central'!$A$2:$B$500,2,0)</f>
        <v>M_VENTANA_B</v>
      </c>
      <c r="D233" t="s">
        <v>535</v>
      </c>
      <c r="E233" t="s">
        <v>535</v>
      </c>
      <c r="F233" t="s">
        <v>329</v>
      </c>
      <c r="G233">
        <v>2.5</v>
      </c>
      <c r="H233" t="s">
        <v>581</v>
      </c>
    </row>
    <row r="234" spans="1:12" x14ac:dyDescent="0.35">
      <c r="A234" t="str">
        <f>VLOOKUP(B234,'Nombre corto agente'!$A$2:$B$100,2,0)</f>
        <v>TERMOYOPAL</v>
      </c>
      <c r="B234" t="s">
        <v>73</v>
      </c>
      <c r="C234" t="str">
        <f>+VLOOKUP(D234,'Nombre corto central'!$A$2:$B$500,2,0)</f>
        <v>M_TYOPAL1</v>
      </c>
      <c r="D234" t="s">
        <v>528</v>
      </c>
      <c r="E234" t="s">
        <v>528</v>
      </c>
      <c r="F234" t="s">
        <v>325</v>
      </c>
      <c r="G234">
        <v>19.899999999999999</v>
      </c>
      <c r="H234" t="s">
        <v>581</v>
      </c>
    </row>
    <row r="235" spans="1:12" x14ac:dyDescent="0.35">
      <c r="A235" t="str">
        <f>VLOOKUP(B235,'Nombre corto agente'!$A$2:$B$100,2,0)</f>
        <v>EMGESA</v>
      </c>
      <c r="B235" t="s">
        <v>364</v>
      </c>
      <c r="C235" t="str">
        <f>+VLOOKUP(D235,'Nombre corto central'!$A$2:$B$500,2,0)</f>
        <v>PAGUA</v>
      </c>
      <c r="D235" t="s">
        <v>23</v>
      </c>
      <c r="E235" t="s">
        <v>23</v>
      </c>
      <c r="F235" t="s">
        <v>24</v>
      </c>
      <c r="G235">
        <v>108</v>
      </c>
      <c r="H235" t="s">
        <v>582</v>
      </c>
      <c r="J235">
        <v>74</v>
      </c>
      <c r="K235">
        <v>40</v>
      </c>
      <c r="L235">
        <v>40</v>
      </c>
    </row>
    <row r="236" spans="1:12" x14ac:dyDescent="0.35">
      <c r="A236" t="str">
        <f>VLOOKUP(B236,'Nombre corto agente'!$A$2:$B$100,2,0)</f>
        <v>EMGESA</v>
      </c>
      <c r="B236" t="s">
        <v>364</v>
      </c>
      <c r="C236" t="str">
        <f>+VLOOKUP(D236,'Nombre corto central'!$A$2:$B$500,2,0)</f>
        <v>PAGUA</v>
      </c>
      <c r="D236" t="s">
        <v>23</v>
      </c>
      <c r="E236" t="s">
        <v>23</v>
      </c>
      <c r="F236" t="s">
        <v>25</v>
      </c>
      <c r="G236">
        <v>108</v>
      </c>
      <c r="H236" t="s">
        <v>582</v>
      </c>
      <c r="J236">
        <v>74</v>
      </c>
      <c r="K236">
        <v>40</v>
      </c>
      <c r="L236">
        <v>40</v>
      </c>
    </row>
    <row r="237" spans="1:12" x14ac:dyDescent="0.35">
      <c r="A237" t="str">
        <f>VLOOKUP(B237,'Nombre corto agente'!$A$2:$B$100,2,0)</f>
        <v>EMGESA</v>
      </c>
      <c r="B237" t="s">
        <v>364</v>
      </c>
      <c r="C237" t="str">
        <f>+VLOOKUP(D237,'Nombre corto central'!$A$2:$B$500,2,0)</f>
        <v>PAGUA</v>
      </c>
      <c r="D237" t="s">
        <v>23</v>
      </c>
      <c r="E237" t="s">
        <v>23</v>
      </c>
      <c r="F237" t="s">
        <v>26</v>
      </c>
      <c r="G237">
        <v>108</v>
      </c>
      <c r="H237" t="s">
        <v>582</v>
      </c>
      <c r="J237">
        <v>74</v>
      </c>
      <c r="K237">
        <v>40</v>
      </c>
      <c r="L237">
        <v>40</v>
      </c>
    </row>
    <row r="238" spans="1:12" x14ac:dyDescent="0.35">
      <c r="A238" t="str">
        <f>VLOOKUP(B238,'Nombre corto agente'!$A$2:$B$100,2,0)</f>
        <v>EMGESA</v>
      </c>
      <c r="B238" t="s">
        <v>364</v>
      </c>
      <c r="C238" t="str">
        <f>+VLOOKUP(D238,'Nombre corto central'!$A$2:$B$500,2,0)</f>
        <v>PAGUA</v>
      </c>
      <c r="D238" t="s">
        <v>23</v>
      </c>
      <c r="E238" t="s">
        <v>23</v>
      </c>
      <c r="F238" t="s">
        <v>27</v>
      </c>
      <c r="G238">
        <v>92</v>
      </c>
      <c r="H238" t="s">
        <v>582</v>
      </c>
      <c r="J238">
        <v>74</v>
      </c>
      <c r="K238">
        <v>34</v>
      </c>
      <c r="L238">
        <v>34</v>
      </c>
    </row>
    <row r="239" spans="1:12" x14ac:dyDescent="0.35">
      <c r="A239" t="str">
        <f>VLOOKUP(B239,'Nombre corto agente'!$A$2:$B$100,2,0)</f>
        <v>EMGESA</v>
      </c>
      <c r="B239" t="s">
        <v>364</v>
      </c>
      <c r="C239" t="str">
        <f>+VLOOKUP(D239,'Nombre corto central'!$A$2:$B$500,2,0)</f>
        <v>PAGUA</v>
      </c>
      <c r="D239" t="s">
        <v>23</v>
      </c>
      <c r="E239" t="s">
        <v>23</v>
      </c>
      <c r="F239" t="s">
        <v>28</v>
      </c>
      <c r="G239">
        <v>92</v>
      </c>
      <c r="H239" t="s">
        <v>582</v>
      </c>
      <c r="J239">
        <v>74</v>
      </c>
      <c r="K239">
        <v>34</v>
      </c>
      <c r="L239">
        <v>34</v>
      </c>
    </row>
    <row r="240" spans="1:12" x14ac:dyDescent="0.35">
      <c r="A240" t="str">
        <f>VLOOKUP(B240,'Nombre corto agente'!$A$2:$B$100,2,0)</f>
        <v>EMGESA</v>
      </c>
      <c r="B240" t="s">
        <v>364</v>
      </c>
      <c r="C240" t="str">
        <f>+VLOOKUP(D240,'Nombre corto central'!$A$2:$B$500,2,0)</f>
        <v>PAGUA</v>
      </c>
      <c r="D240" t="s">
        <v>23</v>
      </c>
      <c r="E240" t="s">
        <v>23</v>
      </c>
      <c r="F240" t="s">
        <v>29</v>
      </c>
      <c r="G240">
        <v>92</v>
      </c>
      <c r="H240" t="s">
        <v>582</v>
      </c>
      <c r="J240">
        <v>74</v>
      </c>
      <c r="K240">
        <v>34</v>
      </c>
      <c r="L240">
        <v>34</v>
      </c>
    </row>
    <row r="241" spans="1:12" x14ac:dyDescent="0.35">
      <c r="A241" t="str">
        <f>VLOOKUP(B241,'Nombre corto agente'!$A$2:$B$100,2,0)</f>
        <v>GENSA</v>
      </c>
      <c r="B241" t="s">
        <v>58</v>
      </c>
      <c r="C241" t="str">
        <f>+VLOOKUP(D241,'Nombre corto central'!$A$2:$B$500,2,0)</f>
        <v>PAIPA1</v>
      </c>
      <c r="D241" t="s">
        <v>145</v>
      </c>
      <c r="E241" t="s">
        <v>145</v>
      </c>
      <c r="F241" t="s">
        <v>145</v>
      </c>
      <c r="G241">
        <v>31</v>
      </c>
      <c r="H241" t="s">
        <v>584</v>
      </c>
      <c r="J241">
        <f>+K241</f>
        <v>18</v>
      </c>
      <c r="K241">
        <v>18</v>
      </c>
    </row>
    <row r="242" spans="1:12" x14ac:dyDescent="0.35">
      <c r="A242" t="str">
        <f>VLOOKUP(B242,'Nombre corto agente'!$A$2:$B$100,2,0)</f>
        <v>GENSA</v>
      </c>
      <c r="B242" t="s">
        <v>58</v>
      </c>
      <c r="C242" t="str">
        <f>+VLOOKUP(D242,'Nombre corto central'!$A$2:$B$500,2,0)</f>
        <v>PAIPA2</v>
      </c>
      <c r="D242" t="s">
        <v>146</v>
      </c>
      <c r="E242" t="s">
        <v>146</v>
      </c>
      <c r="F242" t="s">
        <v>146</v>
      </c>
      <c r="G242">
        <v>72</v>
      </c>
      <c r="H242" t="s">
        <v>584</v>
      </c>
      <c r="J242">
        <f>+K242</f>
        <v>35</v>
      </c>
      <c r="K242">
        <v>35</v>
      </c>
    </row>
    <row r="243" spans="1:12" x14ac:dyDescent="0.35">
      <c r="A243" t="str">
        <f>VLOOKUP(B243,'Nombre corto agente'!$A$2:$B$100,2,0)</f>
        <v>GENSA</v>
      </c>
      <c r="B243" t="s">
        <v>58</v>
      </c>
      <c r="C243" t="str">
        <f>+VLOOKUP(D243,'Nombre corto central'!$A$2:$B$500,2,0)</f>
        <v>PAIPA3</v>
      </c>
      <c r="D243" t="s">
        <v>77</v>
      </c>
      <c r="E243" t="s">
        <v>77</v>
      </c>
      <c r="F243" t="s">
        <v>77</v>
      </c>
      <c r="G243">
        <v>70</v>
      </c>
      <c r="H243" t="s">
        <v>584</v>
      </c>
      <c r="J243">
        <f>+K243</f>
        <v>35</v>
      </c>
      <c r="K243">
        <v>35</v>
      </c>
    </row>
    <row r="244" spans="1:12" x14ac:dyDescent="0.35">
      <c r="A244" t="str">
        <f>VLOOKUP(B244,'Nombre corto agente'!$A$2:$B$100,2,0)</f>
        <v>GENSA</v>
      </c>
      <c r="B244" t="s">
        <v>58</v>
      </c>
      <c r="C244" t="str">
        <f>+VLOOKUP(D244,'Nombre corto central'!$A$2:$B$500,2,0)</f>
        <v>PAIPA4</v>
      </c>
      <c r="D244" t="s">
        <v>147</v>
      </c>
      <c r="E244" t="s">
        <v>147</v>
      </c>
      <c r="F244" t="s">
        <v>147</v>
      </c>
      <c r="G244">
        <v>154</v>
      </c>
      <c r="H244" t="s">
        <v>584</v>
      </c>
      <c r="J244">
        <f>+K244</f>
        <v>50</v>
      </c>
      <c r="K244">
        <v>50</v>
      </c>
    </row>
    <row r="245" spans="1:12" x14ac:dyDescent="0.35">
      <c r="A245" t="str">
        <f>VLOOKUP(B245,'Nombre corto agente'!$A$2:$B$100,2,0)</f>
        <v>EPM</v>
      </c>
      <c r="B245" t="s">
        <v>46</v>
      </c>
      <c r="C245" t="str">
        <f>+VLOOKUP(D245,'Nombre corto central'!$A$2:$B$500,2,0)</f>
        <v>PLAYAS</v>
      </c>
      <c r="D245" t="s">
        <v>185</v>
      </c>
      <c r="E245" t="s">
        <v>185</v>
      </c>
      <c r="F245" t="s">
        <v>97</v>
      </c>
      <c r="G245">
        <v>69</v>
      </c>
      <c r="H245" t="s">
        <v>582</v>
      </c>
      <c r="J245">
        <f>+K245</f>
        <v>55</v>
      </c>
      <c r="K245">
        <v>55</v>
      </c>
      <c r="L245">
        <v>0</v>
      </c>
    </row>
    <row r="246" spans="1:12" x14ac:dyDescent="0.35">
      <c r="A246" t="str">
        <f>VLOOKUP(B246,'Nombre corto agente'!$A$2:$B$100,2,0)</f>
        <v>EPM</v>
      </c>
      <c r="B246" t="s">
        <v>46</v>
      </c>
      <c r="C246" t="str">
        <f>+VLOOKUP(D246,'Nombre corto central'!$A$2:$B$500,2,0)</f>
        <v>PLAYAS</v>
      </c>
      <c r="D246" t="s">
        <v>185</v>
      </c>
      <c r="E246" t="s">
        <v>185</v>
      </c>
      <c r="F246" t="s">
        <v>98</v>
      </c>
      <c r="G246">
        <v>69</v>
      </c>
      <c r="H246" t="s">
        <v>582</v>
      </c>
      <c r="J246">
        <f>+K246</f>
        <v>55</v>
      </c>
      <c r="K246">
        <v>55</v>
      </c>
      <c r="L246">
        <v>0</v>
      </c>
    </row>
    <row r="247" spans="1:12" x14ac:dyDescent="0.35">
      <c r="A247" t="str">
        <f>VLOOKUP(B247,'Nombre corto agente'!$A$2:$B$100,2,0)</f>
        <v>EPM</v>
      </c>
      <c r="B247" t="s">
        <v>46</v>
      </c>
      <c r="C247" t="str">
        <f>+VLOOKUP(D247,'Nombre corto central'!$A$2:$B$500,2,0)</f>
        <v>PLAYAS</v>
      </c>
      <c r="D247" t="s">
        <v>185</v>
      </c>
      <c r="E247" t="s">
        <v>185</v>
      </c>
      <c r="F247" t="s">
        <v>99</v>
      </c>
      <c r="G247">
        <v>69</v>
      </c>
      <c r="H247" t="s">
        <v>582</v>
      </c>
      <c r="J247">
        <f>+K247</f>
        <v>55</v>
      </c>
      <c r="K247">
        <v>55</v>
      </c>
      <c r="L247">
        <v>0</v>
      </c>
    </row>
    <row r="248" spans="1:12" x14ac:dyDescent="0.35">
      <c r="A248" t="str">
        <f>VLOOKUP(B248,'Nombre corto agente'!$A$2:$B$100,2,0)</f>
        <v>EPM</v>
      </c>
      <c r="B248" t="s">
        <v>46</v>
      </c>
      <c r="C248" t="str">
        <f>+VLOOKUP(D248,'Nombre corto central'!$A$2:$B$500,2,0)</f>
        <v>PORCE2</v>
      </c>
      <c r="D248" s="25" t="s">
        <v>475</v>
      </c>
      <c r="E248" s="25" t="s">
        <v>775</v>
      </c>
      <c r="F248" s="25" t="s">
        <v>112</v>
      </c>
      <c r="G248">
        <v>135</v>
      </c>
      <c r="H248" t="s">
        <v>582</v>
      </c>
      <c r="J248">
        <f>+K248</f>
        <v>75</v>
      </c>
      <c r="K248">
        <v>75</v>
      </c>
      <c r="L248">
        <v>77</v>
      </c>
    </row>
    <row r="249" spans="1:12" x14ac:dyDescent="0.35">
      <c r="A249" t="str">
        <f>VLOOKUP(B249,'Nombre corto agente'!$A$2:$B$100,2,0)</f>
        <v>EPM</v>
      </c>
      <c r="B249" t="s">
        <v>46</v>
      </c>
      <c r="C249" t="str">
        <f>+VLOOKUP(D249,'Nombre corto central'!$A$2:$B$500,2,0)</f>
        <v>PORCE2</v>
      </c>
      <c r="D249" s="25" t="s">
        <v>475</v>
      </c>
      <c r="E249" s="25" t="s">
        <v>775</v>
      </c>
      <c r="F249" s="25" t="s">
        <v>113</v>
      </c>
      <c r="G249">
        <v>135</v>
      </c>
      <c r="H249" t="s">
        <v>582</v>
      </c>
      <c r="J249">
        <f>+K249</f>
        <v>75</v>
      </c>
      <c r="K249">
        <v>75</v>
      </c>
      <c r="L249">
        <v>77</v>
      </c>
    </row>
    <row r="250" spans="1:12" x14ac:dyDescent="0.35">
      <c r="A250" t="str">
        <f>VLOOKUP(B250,'Nombre corto agente'!$A$2:$B$100,2,0)</f>
        <v>EPM</v>
      </c>
      <c r="B250" t="s">
        <v>46</v>
      </c>
      <c r="C250" t="str">
        <f>+VLOOKUP(D250,'Nombre corto central'!$A$2:$B$500,2,0)</f>
        <v>PORCE2</v>
      </c>
      <c r="D250" s="25" t="s">
        <v>475</v>
      </c>
      <c r="E250" s="25" t="s">
        <v>775</v>
      </c>
      <c r="F250" s="25" t="s">
        <v>114</v>
      </c>
      <c r="G250">
        <v>135</v>
      </c>
      <c r="H250" t="s">
        <v>582</v>
      </c>
      <c r="J250">
        <f>+K250</f>
        <v>75</v>
      </c>
      <c r="K250">
        <v>75</v>
      </c>
      <c r="L250">
        <v>77</v>
      </c>
    </row>
    <row r="251" spans="1:12" x14ac:dyDescent="0.35">
      <c r="A251" t="str">
        <f>VLOOKUP(B251,'Nombre corto agente'!$A$2:$B$100,2,0)</f>
        <v>EPM</v>
      </c>
      <c r="B251" t="s">
        <v>46</v>
      </c>
      <c r="C251" t="str">
        <f>+VLOOKUP(D251,'Nombre corto central'!$A$2:$B$500,2,0)</f>
        <v>PORCE3</v>
      </c>
      <c r="D251" s="25" t="s">
        <v>476</v>
      </c>
      <c r="E251" s="25" t="s">
        <v>115</v>
      </c>
      <c r="F251" s="25" t="s">
        <v>119</v>
      </c>
      <c r="G251">
        <v>180</v>
      </c>
      <c r="H251" t="s">
        <v>582</v>
      </c>
      <c r="J251">
        <f>+K251</f>
        <v>125</v>
      </c>
      <c r="K251">
        <v>125</v>
      </c>
      <c r="L251">
        <v>125</v>
      </c>
    </row>
    <row r="252" spans="1:12" x14ac:dyDescent="0.35">
      <c r="A252" t="str">
        <f>VLOOKUP(B252,'Nombre corto agente'!$A$2:$B$100,2,0)</f>
        <v>EPM</v>
      </c>
      <c r="B252" t="s">
        <v>46</v>
      </c>
      <c r="C252" t="str">
        <f>+VLOOKUP(D252,'Nombre corto central'!$A$2:$B$500,2,0)</f>
        <v>PORCE3</v>
      </c>
      <c r="D252" s="25" t="s">
        <v>476</v>
      </c>
      <c r="E252" s="25" t="s">
        <v>115</v>
      </c>
      <c r="F252" s="25" t="s">
        <v>118</v>
      </c>
      <c r="G252">
        <v>180</v>
      </c>
      <c r="H252" t="s">
        <v>582</v>
      </c>
      <c r="J252">
        <f>+K252</f>
        <v>125</v>
      </c>
      <c r="K252">
        <v>125</v>
      </c>
      <c r="L252">
        <v>125</v>
      </c>
    </row>
    <row r="253" spans="1:12" x14ac:dyDescent="0.35">
      <c r="A253" t="str">
        <f>VLOOKUP(B253,'Nombre corto agente'!$A$2:$B$100,2,0)</f>
        <v>EPM</v>
      </c>
      <c r="B253" t="s">
        <v>46</v>
      </c>
      <c r="C253" t="str">
        <f>+VLOOKUP(D253,'Nombre corto central'!$A$2:$B$500,2,0)</f>
        <v>PORCE3</v>
      </c>
      <c r="D253" s="25" t="s">
        <v>476</v>
      </c>
      <c r="E253" s="25" t="s">
        <v>115</v>
      </c>
      <c r="F253" s="25" t="s">
        <v>117</v>
      </c>
      <c r="G253">
        <v>180</v>
      </c>
      <c r="H253" t="s">
        <v>582</v>
      </c>
      <c r="J253">
        <f>+K253</f>
        <v>125</v>
      </c>
      <c r="K253">
        <v>125</v>
      </c>
      <c r="L253">
        <v>125</v>
      </c>
    </row>
    <row r="254" spans="1:12" x14ac:dyDescent="0.35">
      <c r="A254" t="str">
        <f>VLOOKUP(B254,'Nombre corto agente'!$A$2:$B$100,2,0)</f>
        <v>EPM</v>
      </c>
      <c r="B254" t="s">
        <v>46</v>
      </c>
      <c r="C254" t="str">
        <f>+VLOOKUP(D254,'Nombre corto central'!$A$2:$B$500,2,0)</f>
        <v>PORCE3</v>
      </c>
      <c r="D254" s="25" t="s">
        <v>476</v>
      </c>
      <c r="E254" s="25" t="s">
        <v>115</v>
      </c>
      <c r="F254" s="25" t="s">
        <v>116</v>
      </c>
      <c r="G254">
        <v>190</v>
      </c>
      <c r="H254" t="s">
        <v>582</v>
      </c>
      <c r="J254">
        <f>+K254</f>
        <v>125</v>
      </c>
      <c r="K254">
        <v>125</v>
      </c>
      <c r="L254">
        <v>125</v>
      </c>
    </row>
    <row r="255" spans="1:12" x14ac:dyDescent="0.35">
      <c r="A255" t="str">
        <f>VLOOKUP(B255,'Nombre corto agente'!$A$2:$B$100,2,0)</f>
        <v>EPSA</v>
      </c>
      <c r="B255" t="s">
        <v>52</v>
      </c>
      <c r="C255" t="str">
        <f>+VLOOKUP(D255,'Nombre corto central'!$A$2:$B$500,2,0)</f>
        <v>PRADO</v>
      </c>
      <c r="D255" t="s">
        <v>191</v>
      </c>
      <c r="E255" t="s">
        <v>191</v>
      </c>
      <c r="F255" t="s">
        <v>126</v>
      </c>
      <c r="G255">
        <v>15</v>
      </c>
      <c r="H255" t="s">
        <v>582</v>
      </c>
      <c r="J255">
        <v>1</v>
      </c>
      <c r="K255">
        <v>1</v>
      </c>
      <c r="L255">
        <v>0</v>
      </c>
    </row>
    <row r="256" spans="1:12" x14ac:dyDescent="0.35">
      <c r="A256" t="str">
        <f>VLOOKUP(B256,'Nombre corto agente'!$A$2:$B$100,2,0)</f>
        <v>EPSA</v>
      </c>
      <c r="B256" t="s">
        <v>52</v>
      </c>
      <c r="C256" t="str">
        <f>+VLOOKUP(D256,'Nombre corto central'!$A$2:$B$500,2,0)</f>
        <v>PRADO</v>
      </c>
      <c r="D256" t="s">
        <v>191</v>
      </c>
      <c r="E256" t="s">
        <v>191</v>
      </c>
      <c r="F256" t="s">
        <v>127</v>
      </c>
      <c r="G256">
        <v>16</v>
      </c>
      <c r="H256" t="s">
        <v>582</v>
      </c>
      <c r="J256">
        <v>1</v>
      </c>
      <c r="K256">
        <v>1</v>
      </c>
      <c r="L256">
        <v>0</v>
      </c>
    </row>
    <row r="257" spans="1:12" x14ac:dyDescent="0.35">
      <c r="A257" t="str">
        <f>VLOOKUP(B257,'Nombre corto agente'!$A$2:$B$100,2,0)</f>
        <v>EPSA</v>
      </c>
      <c r="B257" t="s">
        <v>52</v>
      </c>
      <c r="C257" t="str">
        <f>+VLOOKUP(D257,'Nombre corto central'!$A$2:$B$500,2,0)</f>
        <v>PRADO</v>
      </c>
      <c r="D257" t="s">
        <v>191</v>
      </c>
      <c r="E257" t="s">
        <v>191</v>
      </c>
      <c r="F257" t="s">
        <v>128</v>
      </c>
      <c r="G257">
        <v>15</v>
      </c>
      <c r="H257" t="s">
        <v>582</v>
      </c>
      <c r="J257">
        <v>1</v>
      </c>
      <c r="K257">
        <v>1</v>
      </c>
      <c r="L257">
        <v>0</v>
      </c>
    </row>
    <row r="258" spans="1:12" x14ac:dyDescent="0.35">
      <c r="A258" t="str">
        <f>VLOOKUP(B258,'Nombre corto agente'!$A$2:$B$100,2,0)</f>
        <v>PROELECTRICA</v>
      </c>
      <c r="B258" t="s">
        <v>64</v>
      </c>
      <c r="C258" t="str">
        <f>+VLOOKUP(D258,'Nombre corto central'!$A$2:$B$500,2,0)</f>
        <v>PROELECTRICA</v>
      </c>
      <c r="D258" t="s">
        <v>479</v>
      </c>
      <c r="E258" t="s">
        <v>479</v>
      </c>
      <c r="F258" t="s">
        <v>167</v>
      </c>
      <c r="G258">
        <v>45</v>
      </c>
      <c r="H258" t="s">
        <v>584</v>
      </c>
      <c r="J258">
        <f>+K258</f>
        <v>42</v>
      </c>
      <c r="K258">
        <v>42</v>
      </c>
    </row>
    <row r="259" spans="1:12" x14ac:dyDescent="0.35">
      <c r="A259" t="str">
        <f>VLOOKUP(B259,'Nombre corto agente'!$A$2:$B$100,2,0)</f>
        <v>PROELECTRICA</v>
      </c>
      <c r="B259" t="s">
        <v>64</v>
      </c>
      <c r="C259" t="str">
        <f>+VLOOKUP(D259,'Nombre corto central'!$A$2:$B$500,2,0)</f>
        <v>PROELECTRICA</v>
      </c>
      <c r="D259" t="s">
        <v>479</v>
      </c>
      <c r="E259" t="s">
        <v>479</v>
      </c>
      <c r="F259" t="s">
        <v>168</v>
      </c>
      <c r="G259">
        <v>45</v>
      </c>
      <c r="H259" t="s">
        <v>584</v>
      </c>
      <c r="J259">
        <f>+K259</f>
        <v>42</v>
      </c>
      <c r="K259">
        <v>42</v>
      </c>
    </row>
    <row r="260" spans="1:12" x14ac:dyDescent="0.35">
      <c r="A260" t="str">
        <f>VLOOKUP(B260,'Nombre corto agente'!$A$2:$B$100,2,0)</f>
        <v>CETSA</v>
      </c>
      <c r="B260" t="s">
        <v>371</v>
      </c>
      <c r="C260" t="str">
        <f>+VLOOKUP(D260,'Nombre corto central'!$A$2:$B$500,2,0)</f>
        <v>M_RIOFRIO1</v>
      </c>
      <c r="D260" t="s">
        <v>489</v>
      </c>
      <c r="E260" t="s">
        <v>564</v>
      </c>
      <c r="F260" t="s">
        <v>564</v>
      </c>
      <c r="G260">
        <v>1.7</v>
      </c>
      <c r="H260" t="s">
        <v>581</v>
      </c>
    </row>
    <row r="261" spans="1:12" x14ac:dyDescent="0.35">
      <c r="A261" t="str">
        <f>VLOOKUP(B261,'Nombre corto agente'!$A$2:$B$100,2,0)</f>
        <v>CETSA</v>
      </c>
      <c r="B261" t="s">
        <v>371</v>
      </c>
      <c r="C261" t="str">
        <f>+VLOOKUP(D261,'Nombre corto central'!$A$2:$B$500,2,0)</f>
        <v>M_RIOFRIO2</v>
      </c>
      <c r="D261" t="s">
        <v>490</v>
      </c>
      <c r="E261" t="s">
        <v>564</v>
      </c>
      <c r="F261" t="s">
        <v>565</v>
      </c>
      <c r="G261">
        <v>5</v>
      </c>
      <c r="H261" t="s">
        <v>581</v>
      </c>
    </row>
    <row r="262" spans="1:12" x14ac:dyDescent="0.35">
      <c r="A262" t="str">
        <f>VLOOKUP(B262,'Nombre corto agente'!$A$2:$B$100,2,0)</f>
        <v>CETSA</v>
      </c>
      <c r="B262" t="s">
        <v>371</v>
      </c>
      <c r="C262" t="str">
        <f>+VLOOKUP(D262,'Nombre corto central'!$A$2:$B$500,2,0)</f>
        <v>M_RIOFRIO2</v>
      </c>
      <c r="D262" t="s">
        <v>490</v>
      </c>
      <c r="E262" t="s">
        <v>564</v>
      </c>
      <c r="F262" t="s">
        <v>566</v>
      </c>
      <c r="G262">
        <v>5</v>
      </c>
      <c r="H262" t="s">
        <v>581</v>
      </c>
    </row>
    <row r="263" spans="1:12" x14ac:dyDescent="0.35">
      <c r="A263" t="str">
        <f>VLOOKUP(B263,'Nombre corto agente'!$A$2:$B$100,2,0)</f>
        <v>EPSA</v>
      </c>
      <c r="B263" t="s">
        <v>52</v>
      </c>
      <c r="C263" t="str">
        <f>+VLOOKUP(D263,'Nombre corto central'!$A$2:$B$500,2,0)</f>
        <v>S_YUMBO</v>
      </c>
      <c r="D263" t="s">
        <v>406</v>
      </c>
      <c r="E263" t="s">
        <v>406</v>
      </c>
      <c r="F263" t="s">
        <v>337</v>
      </c>
      <c r="G263">
        <v>9.8000000000000007</v>
      </c>
      <c r="H263" t="s">
        <v>581</v>
      </c>
    </row>
    <row r="264" spans="1:12" x14ac:dyDescent="0.35">
      <c r="A264" t="str">
        <f>VLOOKUP(B264,'Nombre corto agente'!$A$2:$B$100,2,0)</f>
        <v>CELSIA</v>
      </c>
      <c r="B264" t="s">
        <v>2</v>
      </c>
      <c r="C264" t="str">
        <f>+VLOOKUP(D264,'Nombre corto central'!$A$2:$B$500,2,0)</f>
        <v>M_RIOPIEDRAS</v>
      </c>
      <c r="D264" t="s">
        <v>497</v>
      </c>
      <c r="E264" t="s">
        <v>497</v>
      </c>
      <c r="F264" t="s">
        <v>571</v>
      </c>
      <c r="G264">
        <v>9.9499999999999993</v>
      </c>
      <c r="H264" t="s">
        <v>581</v>
      </c>
    </row>
    <row r="265" spans="1:12" x14ac:dyDescent="0.35">
      <c r="A265" t="str">
        <f>VLOOKUP(B265,'Nombre corto agente'!$A$2:$B$100,2,0)</f>
        <v>CELSIA</v>
      </c>
      <c r="B265" t="s">
        <v>2</v>
      </c>
      <c r="C265" t="str">
        <f>+VLOOKUP(D265,'Nombre corto central'!$A$2:$B$500,2,0)</f>
        <v>M_RIOPIEDRAS</v>
      </c>
      <c r="D265" t="s">
        <v>497</v>
      </c>
      <c r="E265" t="s">
        <v>497</v>
      </c>
      <c r="F265" t="s">
        <v>572</v>
      </c>
      <c r="G265">
        <v>9.9499999999999993</v>
      </c>
      <c r="H265" t="s">
        <v>581</v>
      </c>
    </row>
    <row r="266" spans="1:12" x14ac:dyDescent="0.35">
      <c r="A266" t="str">
        <f>VLOOKUP(B266,'Nombre corto agente'!$A$2:$B$100,2,0)</f>
        <v>EMGESA</v>
      </c>
      <c r="B266" t="s">
        <v>364</v>
      </c>
      <c r="C266" t="str">
        <f>+VLOOKUP(D266,'Nombre corto central'!$A$2:$B$500,2,0)</f>
        <v>SALTO II</v>
      </c>
      <c r="D266" t="s">
        <v>502</v>
      </c>
      <c r="E266" t="s">
        <v>502</v>
      </c>
      <c r="F266" t="s">
        <v>574</v>
      </c>
      <c r="G266">
        <v>35</v>
      </c>
      <c r="H266" t="s">
        <v>583</v>
      </c>
    </row>
    <row r="267" spans="1:12" x14ac:dyDescent="0.35">
      <c r="A267" t="str">
        <f>VLOOKUP(B267,'Nombre corto agente'!$A$2:$B$100,2,0)</f>
        <v>EPSA</v>
      </c>
      <c r="B267" t="s">
        <v>52</v>
      </c>
      <c r="C267" t="str">
        <f>+VLOOKUP(D267,'Nombre corto central'!$A$2:$B$500,2,0)</f>
        <v>SALVAJINA</v>
      </c>
      <c r="D267" t="s">
        <v>129</v>
      </c>
      <c r="E267" t="s">
        <v>129</v>
      </c>
      <c r="F267" t="s">
        <v>130</v>
      </c>
      <c r="G267">
        <v>95</v>
      </c>
      <c r="H267" t="s">
        <v>582</v>
      </c>
      <c r="J267">
        <f>+K267</f>
        <v>0</v>
      </c>
      <c r="K267">
        <v>0</v>
      </c>
      <c r="L267">
        <v>76</v>
      </c>
    </row>
    <row r="268" spans="1:12" x14ac:dyDescent="0.35">
      <c r="A268" t="str">
        <f>VLOOKUP(B268,'Nombre corto agente'!$A$2:$B$100,2,0)</f>
        <v>EPSA</v>
      </c>
      <c r="B268" t="s">
        <v>52</v>
      </c>
      <c r="C268" t="str">
        <f>+VLOOKUP(D268,'Nombre corto central'!$A$2:$B$500,2,0)</f>
        <v>SALVAJINA</v>
      </c>
      <c r="D268" t="s">
        <v>129</v>
      </c>
      <c r="E268" t="s">
        <v>129</v>
      </c>
      <c r="F268" t="s">
        <v>131</v>
      </c>
      <c r="G268">
        <v>95</v>
      </c>
      <c r="H268" t="s">
        <v>582</v>
      </c>
      <c r="J268">
        <v>0</v>
      </c>
      <c r="K268">
        <v>30</v>
      </c>
      <c r="L268">
        <v>30</v>
      </c>
    </row>
    <row r="269" spans="1:12" x14ac:dyDescent="0.35">
      <c r="A269" t="str">
        <f>VLOOKUP(B269,'Nombre corto agente'!$A$2:$B$100,2,0)</f>
        <v>EPSA</v>
      </c>
      <c r="B269" t="s">
        <v>52</v>
      </c>
      <c r="C269" t="str">
        <f>+VLOOKUP(D269,'Nombre corto central'!$A$2:$B$500,2,0)</f>
        <v>SALVAJINA</v>
      </c>
      <c r="D269" t="s">
        <v>129</v>
      </c>
      <c r="E269" t="s">
        <v>129</v>
      </c>
      <c r="F269" t="s">
        <v>132</v>
      </c>
      <c r="G269">
        <v>95</v>
      </c>
      <c r="H269" t="s">
        <v>582</v>
      </c>
      <c r="J269">
        <v>0</v>
      </c>
      <c r="K269">
        <v>0</v>
      </c>
      <c r="L269">
        <v>76</v>
      </c>
    </row>
    <row r="270" spans="1:12" x14ac:dyDescent="0.35">
      <c r="A270" t="str">
        <f>VLOOKUP(B270,'Nombre corto agente'!$A$2:$B$100,2,0)</f>
        <v>ISAGEN</v>
      </c>
      <c r="B270" t="s">
        <v>61</v>
      </c>
      <c r="C270" t="str">
        <f>+VLOOKUP(D270,'Nombre corto central'!$A$2:$B$500,2,0)</f>
        <v>SANCARLOS</v>
      </c>
      <c r="D270" t="s">
        <v>150</v>
      </c>
      <c r="E270" t="s">
        <v>150</v>
      </c>
      <c r="F270" t="s">
        <v>151</v>
      </c>
      <c r="G270">
        <v>155</v>
      </c>
      <c r="H270" t="s">
        <v>582</v>
      </c>
      <c r="J270">
        <f>+K270</f>
        <v>22</v>
      </c>
      <c r="K270">
        <v>22</v>
      </c>
      <c r="L270">
        <v>25</v>
      </c>
    </row>
    <row r="271" spans="1:12" x14ac:dyDescent="0.35">
      <c r="A271" t="str">
        <f>VLOOKUP(B271,'Nombre corto agente'!$A$2:$B$100,2,0)</f>
        <v>ISAGEN</v>
      </c>
      <c r="B271" t="s">
        <v>61</v>
      </c>
      <c r="C271" t="str">
        <f>+VLOOKUP(D271,'Nombre corto central'!$A$2:$B$500,2,0)</f>
        <v>SANCARLOS</v>
      </c>
      <c r="D271" t="s">
        <v>150</v>
      </c>
      <c r="E271" t="s">
        <v>150</v>
      </c>
      <c r="F271" t="s">
        <v>152</v>
      </c>
      <c r="G271">
        <v>155</v>
      </c>
      <c r="H271" t="s">
        <v>582</v>
      </c>
      <c r="J271">
        <f>+K271</f>
        <v>22</v>
      </c>
      <c r="K271">
        <v>22</v>
      </c>
      <c r="L271">
        <v>25</v>
      </c>
    </row>
    <row r="272" spans="1:12" x14ac:dyDescent="0.35">
      <c r="A272" t="str">
        <f>VLOOKUP(B272,'Nombre corto agente'!$A$2:$B$100,2,0)</f>
        <v>ISAGEN</v>
      </c>
      <c r="B272" t="s">
        <v>61</v>
      </c>
      <c r="C272" t="str">
        <f>+VLOOKUP(D272,'Nombre corto central'!$A$2:$B$500,2,0)</f>
        <v>SANCARLOS</v>
      </c>
      <c r="D272" t="s">
        <v>150</v>
      </c>
      <c r="E272" t="s">
        <v>150</v>
      </c>
      <c r="F272" t="s">
        <v>153</v>
      </c>
      <c r="G272">
        <v>155</v>
      </c>
      <c r="H272" t="s">
        <v>582</v>
      </c>
      <c r="J272">
        <f>+K272</f>
        <v>22</v>
      </c>
      <c r="K272">
        <v>22</v>
      </c>
      <c r="L272">
        <v>25</v>
      </c>
    </row>
    <row r="273" spans="1:12" x14ac:dyDescent="0.35">
      <c r="A273" t="str">
        <f>VLOOKUP(B273,'Nombre corto agente'!$A$2:$B$100,2,0)</f>
        <v>ISAGEN</v>
      </c>
      <c r="B273" t="s">
        <v>61</v>
      </c>
      <c r="C273" t="str">
        <f>+VLOOKUP(D273,'Nombre corto central'!$A$2:$B$500,2,0)</f>
        <v>SANCARLOS</v>
      </c>
      <c r="D273" t="s">
        <v>150</v>
      </c>
      <c r="E273" t="s">
        <v>150</v>
      </c>
      <c r="F273" t="s">
        <v>154</v>
      </c>
      <c r="G273">
        <v>155</v>
      </c>
      <c r="H273" t="s">
        <v>582</v>
      </c>
      <c r="J273">
        <f>+K273</f>
        <v>22</v>
      </c>
      <c r="K273">
        <v>22</v>
      </c>
      <c r="L273">
        <v>25</v>
      </c>
    </row>
    <row r="274" spans="1:12" x14ac:dyDescent="0.35">
      <c r="A274" t="str">
        <f>VLOOKUP(B274,'Nombre corto agente'!$A$2:$B$100,2,0)</f>
        <v>ISAGEN</v>
      </c>
      <c r="B274" t="s">
        <v>61</v>
      </c>
      <c r="C274" t="str">
        <f>+VLOOKUP(D274,'Nombre corto central'!$A$2:$B$500,2,0)</f>
        <v>SANCARLOS</v>
      </c>
      <c r="D274" t="s">
        <v>150</v>
      </c>
      <c r="E274" t="s">
        <v>150</v>
      </c>
      <c r="F274" t="s">
        <v>155</v>
      </c>
      <c r="G274">
        <v>155</v>
      </c>
      <c r="H274" t="s">
        <v>582</v>
      </c>
      <c r="J274">
        <f>+K274</f>
        <v>22</v>
      </c>
      <c r="K274">
        <v>22</v>
      </c>
      <c r="L274">
        <v>25</v>
      </c>
    </row>
    <row r="275" spans="1:12" x14ac:dyDescent="0.35">
      <c r="A275" t="str">
        <f>VLOOKUP(B275,'Nombre corto agente'!$A$2:$B$100,2,0)</f>
        <v>ISAGEN</v>
      </c>
      <c r="B275" t="s">
        <v>61</v>
      </c>
      <c r="C275" t="str">
        <f>+VLOOKUP(D275,'Nombre corto central'!$A$2:$B$500,2,0)</f>
        <v>SANCARLOS</v>
      </c>
      <c r="D275" t="s">
        <v>150</v>
      </c>
      <c r="E275" t="s">
        <v>150</v>
      </c>
      <c r="F275" t="s">
        <v>156</v>
      </c>
      <c r="G275">
        <v>155</v>
      </c>
      <c r="H275" t="s">
        <v>582</v>
      </c>
      <c r="J275">
        <f>+K275</f>
        <v>22</v>
      </c>
      <c r="K275">
        <v>22</v>
      </c>
      <c r="L275">
        <v>25</v>
      </c>
    </row>
    <row r="276" spans="1:12" x14ac:dyDescent="0.35">
      <c r="A276" t="str">
        <f>VLOOKUP(B276,'Nombre corto agente'!$A$2:$B$100,2,0)</f>
        <v>ISAGEN</v>
      </c>
      <c r="B276" t="s">
        <v>61</v>
      </c>
      <c r="C276" t="str">
        <f>+VLOOKUP(D276,'Nombre corto central'!$A$2:$B$500,2,0)</f>
        <v>SANCARLOS</v>
      </c>
      <c r="D276" t="s">
        <v>150</v>
      </c>
      <c r="E276" t="s">
        <v>150</v>
      </c>
      <c r="F276" t="s">
        <v>157</v>
      </c>
      <c r="G276">
        <v>155</v>
      </c>
      <c r="H276" t="s">
        <v>582</v>
      </c>
      <c r="J276">
        <f>+K276</f>
        <v>22</v>
      </c>
      <c r="K276">
        <v>22</v>
      </c>
      <c r="L276">
        <v>25</v>
      </c>
    </row>
    <row r="277" spans="1:12" x14ac:dyDescent="0.35">
      <c r="A277" t="str">
        <f>VLOOKUP(B277,'Nombre corto agente'!$A$2:$B$100,2,0)</f>
        <v>ISAGEN</v>
      </c>
      <c r="B277" t="s">
        <v>61</v>
      </c>
      <c r="C277" t="str">
        <f>+VLOOKUP(D277,'Nombre corto central'!$A$2:$B$500,2,0)</f>
        <v>SANCARLOS</v>
      </c>
      <c r="D277" t="s">
        <v>150</v>
      </c>
      <c r="E277" t="s">
        <v>150</v>
      </c>
      <c r="F277" t="s">
        <v>158</v>
      </c>
      <c r="G277">
        <v>155</v>
      </c>
      <c r="H277" t="s">
        <v>582</v>
      </c>
      <c r="J277">
        <f>+K277</f>
        <v>22</v>
      </c>
      <c r="K277">
        <v>22</v>
      </c>
      <c r="L277">
        <v>25</v>
      </c>
    </row>
    <row r="278" spans="1:12" x14ac:dyDescent="0.35">
      <c r="A278" t="str">
        <f>VLOOKUP(B278,'Nombre corto agente'!$A$2:$B$100,2,0)</f>
        <v>EPM</v>
      </c>
      <c r="B278" t="s">
        <v>46</v>
      </c>
      <c r="C278" t="str">
        <f>+VLOOKUP(D278,'Nombre corto central'!$A$2:$B$500,2,0)</f>
        <v>SANFRANCISCO</v>
      </c>
      <c r="D278" t="s">
        <v>187</v>
      </c>
      <c r="E278" t="s">
        <v>187</v>
      </c>
      <c r="F278" t="s">
        <v>311</v>
      </c>
      <c r="G278">
        <v>45</v>
      </c>
      <c r="H278" t="s">
        <v>583</v>
      </c>
    </row>
    <row r="279" spans="1:12" x14ac:dyDescent="0.35">
      <c r="A279" t="str">
        <f>VLOOKUP(B279,'Nombre corto agente'!$A$2:$B$100,2,0)</f>
        <v>EPM</v>
      </c>
      <c r="B279" t="s">
        <v>46</v>
      </c>
      <c r="C279" t="str">
        <f>+VLOOKUP(D279,'Nombre corto central'!$A$2:$B$500,2,0)</f>
        <v>SANFRANCISCO</v>
      </c>
      <c r="D279" t="s">
        <v>187</v>
      </c>
      <c r="E279" t="s">
        <v>187</v>
      </c>
      <c r="F279" t="s">
        <v>312</v>
      </c>
      <c r="G279">
        <v>45</v>
      </c>
      <c r="H279" t="s">
        <v>583</v>
      </c>
    </row>
    <row r="280" spans="1:12" x14ac:dyDescent="0.35">
      <c r="A280" t="str">
        <f>VLOOKUP(B280,'Nombre corto agente'!$A$2:$B$100,2,0)</f>
        <v>EPM</v>
      </c>
      <c r="B280" t="s">
        <v>46</v>
      </c>
      <c r="C280" t="str">
        <f>+VLOOKUP(D280,'Nombre corto central'!$A$2:$B$500,2,0)</f>
        <v>SANFRANCISCO</v>
      </c>
      <c r="D280" t="s">
        <v>187</v>
      </c>
      <c r="E280" t="s">
        <v>187</v>
      </c>
      <c r="F280" t="s">
        <v>313</v>
      </c>
      <c r="G280">
        <v>45</v>
      </c>
      <c r="H280" t="s">
        <v>583</v>
      </c>
    </row>
    <row r="281" spans="1:12" x14ac:dyDescent="0.35">
      <c r="A281" t="str">
        <f>VLOOKUP(B281,'Nombre corto agente'!$A$2:$B$100,2,0)</f>
        <v>LA CASCADA</v>
      </c>
      <c r="B281" t="s">
        <v>41</v>
      </c>
      <c r="C281" t="str">
        <f>+VLOOKUP(D281,'Nombre corto central'!$A$2:$B$500,2,0)</f>
        <v>SANMIGUEL</v>
      </c>
      <c r="D281" t="s">
        <v>186</v>
      </c>
      <c r="E281" t="s">
        <v>186</v>
      </c>
      <c r="F281" t="s">
        <v>316</v>
      </c>
      <c r="G281">
        <v>22</v>
      </c>
      <c r="H281" t="s">
        <v>583</v>
      </c>
    </row>
    <row r="282" spans="1:12" x14ac:dyDescent="0.35">
      <c r="A282" t="str">
        <f>VLOOKUP(B282,'Nombre corto agente'!$A$2:$B$100,2,0)</f>
        <v>LA CASCADA</v>
      </c>
      <c r="B282" t="s">
        <v>41</v>
      </c>
      <c r="C282" t="str">
        <f>+VLOOKUP(D282,'Nombre corto central'!$A$2:$B$500,2,0)</f>
        <v>SANMIGUEL</v>
      </c>
      <c r="D282" t="s">
        <v>186</v>
      </c>
      <c r="E282" t="s">
        <v>186</v>
      </c>
      <c r="F282" t="s">
        <v>317</v>
      </c>
      <c r="G282">
        <v>22</v>
      </c>
      <c r="H282" t="s">
        <v>583</v>
      </c>
    </row>
    <row r="283" spans="1:12" x14ac:dyDescent="0.35">
      <c r="A283" t="str">
        <f>VLOOKUP(B283,'Nombre corto agente'!$A$2:$B$100,2,0)</f>
        <v>ISAGEN</v>
      </c>
      <c r="B283" t="s">
        <v>61</v>
      </c>
      <c r="C283" t="str">
        <f>+VLOOKUP(D283,'Nombre corto central'!$A$2:$B$500,2,0)</f>
        <v>SOGAMOSO</v>
      </c>
      <c r="D283" t="s">
        <v>162</v>
      </c>
      <c r="E283" t="s">
        <v>162</v>
      </c>
      <c r="F283" t="s">
        <v>163</v>
      </c>
      <c r="G283">
        <v>273</v>
      </c>
      <c r="H283" t="s">
        <v>582</v>
      </c>
      <c r="J283">
        <f>+K283</f>
        <v>120</v>
      </c>
      <c r="K283">
        <v>120</v>
      </c>
      <c r="L283">
        <v>0</v>
      </c>
    </row>
    <row r="284" spans="1:12" x14ac:dyDescent="0.35">
      <c r="A284" t="str">
        <f>VLOOKUP(B284,'Nombre corto agente'!$A$2:$B$100,2,0)</f>
        <v>ISAGEN</v>
      </c>
      <c r="B284" t="s">
        <v>61</v>
      </c>
      <c r="C284" t="str">
        <f>+VLOOKUP(D284,'Nombre corto central'!$A$2:$B$500,2,0)</f>
        <v>SOGAMOSO</v>
      </c>
      <c r="D284" t="s">
        <v>162</v>
      </c>
      <c r="E284" t="s">
        <v>162</v>
      </c>
      <c r="F284" t="s">
        <v>164</v>
      </c>
      <c r="G284">
        <v>273</v>
      </c>
      <c r="H284" t="s">
        <v>582</v>
      </c>
      <c r="J284">
        <f>+K284</f>
        <v>120</v>
      </c>
      <c r="K284">
        <v>120</v>
      </c>
      <c r="L284">
        <v>0</v>
      </c>
    </row>
    <row r="285" spans="1:12" x14ac:dyDescent="0.35">
      <c r="A285" t="str">
        <f>VLOOKUP(B285,'Nombre corto agente'!$A$2:$B$100,2,0)</f>
        <v>ISAGEN</v>
      </c>
      <c r="B285" t="s">
        <v>61</v>
      </c>
      <c r="C285" t="str">
        <f>+VLOOKUP(D285,'Nombre corto central'!$A$2:$B$500,2,0)</f>
        <v>SOGAMOSO</v>
      </c>
      <c r="D285" t="s">
        <v>162</v>
      </c>
      <c r="E285" t="s">
        <v>162</v>
      </c>
      <c r="F285" t="s">
        <v>165</v>
      </c>
      <c r="G285">
        <v>273</v>
      </c>
      <c r="H285" t="s">
        <v>582</v>
      </c>
      <c r="J285">
        <f>+K285</f>
        <v>120</v>
      </c>
      <c r="K285">
        <v>120</v>
      </c>
      <c r="L285">
        <v>0</v>
      </c>
    </row>
    <row r="286" spans="1:12" x14ac:dyDescent="0.35">
      <c r="A286" t="str">
        <f>VLOOKUP(B286,'Nombre corto agente'!$A$2:$B$100,2,0)</f>
        <v>TASAJERO</v>
      </c>
      <c r="B286" t="s">
        <v>70</v>
      </c>
      <c r="C286" t="str">
        <f>+VLOOKUP(D286,'Nombre corto central'!$A$2:$B$500,2,0)</f>
        <v>TASAJERO1</v>
      </c>
      <c r="D286" t="s">
        <v>515</v>
      </c>
      <c r="E286" t="s">
        <v>515</v>
      </c>
      <c r="F286" t="s">
        <v>175</v>
      </c>
      <c r="G286">
        <v>163</v>
      </c>
      <c r="H286" t="s">
        <v>584</v>
      </c>
      <c r="J286">
        <f>+K286</f>
        <v>68</v>
      </c>
      <c r="K286">
        <v>68</v>
      </c>
    </row>
    <row r="287" spans="1:12" x14ac:dyDescent="0.35">
      <c r="A287" t="str">
        <f>VLOOKUP(B287,'Nombre corto agente'!$A$2:$B$100,2,0)</f>
        <v>TASAJERO 2</v>
      </c>
      <c r="B287" t="s">
        <v>71</v>
      </c>
      <c r="C287" t="str">
        <f>+VLOOKUP(D287,'Nombre corto central'!$A$2:$B$500,2,0)</f>
        <v>TASAJERO2</v>
      </c>
      <c r="D287" t="s">
        <v>176</v>
      </c>
      <c r="E287" t="s">
        <v>176</v>
      </c>
      <c r="F287" t="s">
        <v>176</v>
      </c>
      <c r="G287">
        <v>165</v>
      </c>
      <c r="H287" t="s">
        <v>584</v>
      </c>
      <c r="J287">
        <f>+K287</f>
        <v>66</v>
      </c>
      <c r="K287">
        <v>66</v>
      </c>
    </row>
    <row r="288" spans="1:12" x14ac:dyDescent="0.35">
      <c r="A288" t="str">
        <f>VLOOKUP(B288,'Nombre corto agente'!$A$2:$B$100,2,0)</f>
        <v>TERMOCANDELARIA</v>
      </c>
      <c r="B288" t="s">
        <v>373</v>
      </c>
      <c r="C288" t="str">
        <f>+VLOOKUP(D288,'Nombre corto central'!$A$2:$B$500,2,0)</f>
        <v>TERMOCANDEL1</v>
      </c>
      <c r="D288" t="s">
        <v>520</v>
      </c>
      <c r="E288" t="s">
        <v>520</v>
      </c>
      <c r="F288" t="s">
        <v>172</v>
      </c>
      <c r="G288">
        <v>157</v>
      </c>
      <c r="H288" t="s">
        <v>584</v>
      </c>
      <c r="J288">
        <f>+K288</f>
        <v>65</v>
      </c>
      <c r="K288">
        <v>65</v>
      </c>
    </row>
    <row r="289" spans="1:12" x14ac:dyDescent="0.35">
      <c r="A289" t="str">
        <f>VLOOKUP(B289,'Nombre corto agente'!$A$2:$B$100,2,0)</f>
        <v>TERMOCANDELARIA</v>
      </c>
      <c r="B289" t="s">
        <v>373</v>
      </c>
      <c r="C289" t="str">
        <f>+VLOOKUP(D289,'Nombre corto central'!$A$2:$B$500,2,0)</f>
        <v>TERMOCANDEL2</v>
      </c>
      <c r="D289" t="s">
        <v>521</v>
      </c>
      <c r="E289" t="s">
        <v>521</v>
      </c>
      <c r="F289" t="s">
        <v>173</v>
      </c>
      <c r="G289">
        <v>157</v>
      </c>
      <c r="H289" t="s">
        <v>584</v>
      </c>
      <c r="J289">
        <f>+K289</f>
        <v>65</v>
      </c>
      <c r="K289">
        <v>65</v>
      </c>
    </row>
    <row r="290" spans="1:12" x14ac:dyDescent="0.35">
      <c r="A290" t="str">
        <f>VLOOKUP(B290,'Nombre corto agente'!$A$2:$B$100,2,0)</f>
        <v>ISAGEN</v>
      </c>
      <c r="B290" t="s">
        <v>61</v>
      </c>
      <c r="C290" t="str">
        <f>+VLOOKUP(D290,'Nombre corto central'!$A$2:$B$500,2,0)</f>
        <v>TERMOCENTRO</v>
      </c>
      <c r="D290" t="s">
        <v>522</v>
      </c>
      <c r="E290" t="s">
        <v>522</v>
      </c>
      <c r="F290" t="s">
        <v>166</v>
      </c>
      <c r="G290">
        <v>264</v>
      </c>
      <c r="H290" t="s">
        <v>584</v>
      </c>
      <c r="J290">
        <f>+K290</f>
        <v>90</v>
      </c>
      <c r="K290">
        <v>90</v>
      </c>
    </row>
    <row r="291" spans="1:12" x14ac:dyDescent="0.35">
      <c r="A291" t="str">
        <f>VLOOKUP(B291,'Nombre corto agente'!$A$2:$B$100,2,0)</f>
        <v>GECELCA</v>
      </c>
      <c r="B291" t="s">
        <v>54</v>
      </c>
      <c r="C291" t="str">
        <f>+VLOOKUP(D291,'Nombre corto central'!$A$2:$B$500,2,0)</f>
        <v>TEBSA</v>
      </c>
      <c r="D291" t="s">
        <v>516</v>
      </c>
      <c r="E291" t="s">
        <v>516</v>
      </c>
      <c r="F291" t="s">
        <v>169</v>
      </c>
      <c r="G291">
        <v>791</v>
      </c>
      <c r="H291" t="s">
        <v>584</v>
      </c>
      <c r="J291">
        <f>+K291</f>
        <v>120</v>
      </c>
      <c r="K291">
        <v>120</v>
      </c>
    </row>
    <row r="292" spans="1:12" x14ac:dyDescent="0.35">
      <c r="A292" t="str">
        <f>VLOOKUP(B292,'Nombre corto agente'!$A$2:$B$100,2,0)</f>
        <v>TERMOEMCALI</v>
      </c>
      <c r="B292" t="s">
        <v>68</v>
      </c>
      <c r="C292" t="str">
        <f>+VLOOKUP(D292,'Nombre corto central'!$A$2:$B$500,2,0)</f>
        <v>TERMOEMCALI</v>
      </c>
      <c r="D292" t="s">
        <v>524</v>
      </c>
      <c r="E292" t="s">
        <v>524</v>
      </c>
      <c r="F292" t="s">
        <v>174</v>
      </c>
      <c r="G292">
        <v>213</v>
      </c>
      <c r="H292" t="s">
        <v>584</v>
      </c>
      <c r="J292">
        <f>+K292</f>
        <v>100</v>
      </c>
      <c r="K292">
        <v>100</v>
      </c>
    </row>
    <row r="293" spans="1:12" x14ac:dyDescent="0.35">
      <c r="A293" t="str">
        <f>VLOOKUP(B293,'Nombre corto agente'!$A$2:$B$100,2,0)</f>
        <v>TERMOPIEDRAS</v>
      </c>
      <c r="B293" t="s">
        <v>69</v>
      </c>
      <c r="C293" t="str">
        <f>+VLOOKUP(D293,'Nombre corto central'!$A$2:$B$500,2,0)</f>
        <v>M_TPIEDRAS</v>
      </c>
      <c r="D293" t="s">
        <v>525</v>
      </c>
      <c r="E293" t="s">
        <v>525</v>
      </c>
      <c r="F293" t="s">
        <v>324</v>
      </c>
      <c r="G293">
        <v>3.75</v>
      </c>
      <c r="H293" t="s">
        <v>581</v>
      </c>
    </row>
    <row r="294" spans="1:12" x14ac:dyDescent="0.35">
      <c r="A294" t="str">
        <f>VLOOKUP(B294,'Nombre corto agente'!$A$2:$B$100,2,0)</f>
        <v>EPM</v>
      </c>
      <c r="B294" t="s">
        <v>46</v>
      </c>
      <c r="C294" t="str">
        <f>+VLOOKUP(D294,'Nombre corto central'!$A$2:$B$500,2,0)</f>
        <v>TERMOSIERRA</v>
      </c>
      <c r="D294" t="s">
        <v>526</v>
      </c>
      <c r="E294" t="s">
        <v>526</v>
      </c>
      <c r="F294" t="s">
        <v>120</v>
      </c>
      <c r="G294">
        <v>364</v>
      </c>
      <c r="H294" t="s">
        <v>584</v>
      </c>
      <c r="J294">
        <f>+K294</f>
        <v>310</v>
      </c>
      <c r="K294">
        <v>310</v>
      </c>
    </row>
    <row r="295" spans="1:12" x14ac:dyDescent="0.35">
      <c r="A295" t="str">
        <f>VLOOKUP(B295,'Nombre corto agente'!$A$2:$B$100,2,0)</f>
        <v>TERMOVALLE</v>
      </c>
      <c r="B295" t="s">
        <v>72</v>
      </c>
      <c r="C295" t="str">
        <f>+VLOOKUP(D295,'Nombre corto central'!$A$2:$B$500,2,0)</f>
        <v>TERMOVALLE</v>
      </c>
      <c r="D295" t="s">
        <v>527</v>
      </c>
      <c r="E295" t="s">
        <v>527</v>
      </c>
      <c r="F295" t="s">
        <v>177</v>
      </c>
      <c r="G295">
        <v>197</v>
      </c>
      <c r="H295" t="s">
        <v>584</v>
      </c>
      <c r="J295">
        <f>+K295</f>
        <v>100</v>
      </c>
      <c r="K295">
        <v>100</v>
      </c>
    </row>
    <row r="296" spans="1:12" x14ac:dyDescent="0.35">
      <c r="A296" t="str">
        <f>VLOOKUP(B296,'Nombre corto agente'!$A$2:$B$100,2,0)</f>
        <v>TERMOYOPAL</v>
      </c>
      <c r="B296" t="s">
        <v>73</v>
      </c>
      <c r="C296" t="str">
        <f>+VLOOKUP(D296,'Nombre corto central'!$A$2:$B$500,2,0)</f>
        <v>TERMOYOPAL2</v>
      </c>
      <c r="D296" t="s">
        <v>529</v>
      </c>
      <c r="E296" t="s">
        <v>529</v>
      </c>
      <c r="F296" t="s">
        <v>178</v>
      </c>
      <c r="G296">
        <v>30</v>
      </c>
      <c r="H296" t="s">
        <v>584</v>
      </c>
      <c r="J296">
        <f>+K296</f>
        <v>22</v>
      </c>
      <c r="K296">
        <v>22</v>
      </c>
    </row>
    <row r="297" spans="1:12" x14ac:dyDescent="0.35">
      <c r="A297" t="str">
        <f>VLOOKUP(B297,'Nombre corto agente'!$A$2:$B$100,2,0)</f>
        <v>URRA</v>
      </c>
      <c r="B297" t="s">
        <v>74</v>
      </c>
      <c r="C297" t="str">
        <f>+VLOOKUP(D297,'Nombre corto central'!$A$2:$B$500,2,0)</f>
        <v>URRA</v>
      </c>
      <c r="D297" t="s">
        <v>74</v>
      </c>
      <c r="E297" t="s">
        <v>74</v>
      </c>
      <c r="F297" t="s">
        <v>179</v>
      </c>
      <c r="G297">
        <v>83</v>
      </c>
      <c r="H297" t="s">
        <v>582</v>
      </c>
      <c r="J297">
        <v>0</v>
      </c>
      <c r="K297">
        <v>0</v>
      </c>
      <c r="L297">
        <v>30</v>
      </c>
    </row>
    <row r="298" spans="1:12" x14ac:dyDescent="0.35">
      <c r="A298" t="str">
        <f>VLOOKUP(B298,'Nombre corto agente'!$A$2:$B$100,2,0)</f>
        <v>URRA</v>
      </c>
      <c r="B298" t="s">
        <v>74</v>
      </c>
      <c r="C298" t="str">
        <f>+VLOOKUP(D298,'Nombre corto central'!$A$2:$B$500,2,0)</f>
        <v>URRA</v>
      </c>
      <c r="D298" t="s">
        <v>74</v>
      </c>
      <c r="E298" t="s">
        <v>74</v>
      </c>
      <c r="F298" t="s">
        <v>180</v>
      </c>
      <c r="G298">
        <v>85</v>
      </c>
      <c r="H298" t="s">
        <v>582</v>
      </c>
      <c r="J298">
        <v>0</v>
      </c>
      <c r="K298">
        <v>0</v>
      </c>
      <c r="L298">
        <v>30</v>
      </c>
    </row>
    <row r="299" spans="1:12" x14ac:dyDescent="0.35">
      <c r="A299" t="str">
        <f>VLOOKUP(B299,'Nombre corto agente'!$A$2:$B$100,2,0)</f>
        <v>URRA</v>
      </c>
      <c r="B299" t="s">
        <v>74</v>
      </c>
      <c r="C299" t="str">
        <f>+VLOOKUP(D299,'Nombre corto central'!$A$2:$B$500,2,0)</f>
        <v>URRA</v>
      </c>
      <c r="D299" t="s">
        <v>74</v>
      </c>
      <c r="E299" t="s">
        <v>74</v>
      </c>
      <c r="F299" t="s">
        <v>181</v>
      </c>
      <c r="G299">
        <v>85</v>
      </c>
      <c r="H299" t="s">
        <v>582</v>
      </c>
      <c r="J299">
        <v>0</v>
      </c>
      <c r="K299">
        <v>0</v>
      </c>
      <c r="L299">
        <v>30</v>
      </c>
    </row>
    <row r="300" spans="1:12" x14ac:dyDescent="0.35">
      <c r="A300" t="str">
        <f>VLOOKUP(B300,'Nombre corto agente'!$A$2:$B$100,2,0)</f>
        <v>URRA</v>
      </c>
      <c r="B300" t="s">
        <v>74</v>
      </c>
      <c r="C300" t="str">
        <f>+VLOOKUP(D300,'Nombre corto central'!$A$2:$B$500,2,0)</f>
        <v>URRA</v>
      </c>
      <c r="D300" t="s">
        <v>74</v>
      </c>
      <c r="E300" t="s">
        <v>74</v>
      </c>
      <c r="F300" t="s">
        <v>182</v>
      </c>
      <c r="G300">
        <v>85</v>
      </c>
      <c r="H300" t="s">
        <v>582</v>
      </c>
      <c r="J300">
        <v>0</v>
      </c>
      <c r="K300">
        <v>0</v>
      </c>
      <c r="L300">
        <v>30</v>
      </c>
    </row>
    <row r="301" spans="1:12" x14ac:dyDescent="0.35">
      <c r="A301" t="str">
        <f>VLOOKUP(B301,'Nombre corto agente'!$A$2:$B$100,2,0)</f>
        <v>EMGESA</v>
      </c>
      <c r="B301" t="s">
        <v>364</v>
      </c>
      <c r="C301" t="str">
        <f>+VLOOKUP(D301,'Nombre corto central'!$A$2:$B$500,2,0)</f>
        <v>ZIPAEMG2</v>
      </c>
      <c r="D301" t="s">
        <v>33</v>
      </c>
      <c r="E301" t="s">
        <v>33</v>
      </c>
      <c r="F301" t="s">
        <v>33</v>
      </c>
      <c r="G301">
        <v>34</v>
      </c>
      <c r="H301" t="s">
        <v>584</v>
      </c>
      <c r="J301">
        <f>+K301</f>
        <v>17</v>
      </c>
      <c r="K301">
        <v>17</v>
      </c>
    </row>
    <row r="302" spans="1:12" x14ac:dyDescent="0.35">
      <c r="A302" t="str">
        <f>VLOOKUP(B302,'Nombre corto agente'!$A$2:$B$100,2,0)</f>
        <v>EMGESA</v>
      </c>
      <c r="B302" t="s">
        <v>364</v>
      </c>
      <c r="C302" t="str">
        <f>+VLOOKUP(D302,'Nombre corto central'!$A$2:$B$500,2,0)</f>
        <v>ZIPAEMG3</v>
      </c>
      <c r="D302" t="s">
        <v>34</v>
      </c>
      <c r="E302" t="s">
        <v>34</v>
      </c>
      <c r="F302" t="s">
        <v>34</v>
      </c>
      <c r="G302">
        <v>63</v>
      </c>
      <c r="H302" t="s">
        <v>584</v>
      </c>
      <c r="J302">
        <f>+K302</f>
        <v>31</v>
      </c>
      <c r="K302">
        <v>31</v>
      </c>
    </row>
    <row r="303" spans="1:12" x14ac:dyDescent="0.35">
      <c r="A303" t="str">
        <f>VLOOKUP(B303,'Nombre corto agente'!$A$2:$B$100,2,0)</f>
        <v>EMGESA</v>
      </c>
      <c r="B303" t="s">
        <v>364</v>
      </c>
      <c r="C303" t="str">
        <f>+VLOOKUP(D303,'Nombre corto central'!$A$2:$B$500,2,0)</f>
        <v>ZIPAEMG4</v>
      </c>
      <c r="D303" t="s">
        <v>35</v>
      </c>
      <c r="E303" t="s">
        <v>35</v>
      </c>
      <c r="F303" t="s">
        <v>35</v>
      </c>
      <c r="G303">
        <v>63</v>
      </c>
      <c r="H303" t="s">
        <v>584</v>
      </c>
      <c r="J303">
        <f>+K303</f>
        <v>31</v>
      </c>
      <c r="K303">
        <v>31</v>
      </c>
    </row>
    <row r="304" spans="1:12" x14ac:dyDescent="0.35">
      <c r="A304" t="str">
        <f>VLOOKUP(B304,'Nombre corto agente'!$A$2:$B$100,2,0)</f>
        <v>EMGESA</v>
      </c>
      <c r="B304" t="s">
        <v>364</v>
      </c>
      <c r="C304" t="str">
        <f>+VLOOKUP(D304,'Nombre corto central'!$A$2:$B$500,2,0)</f>
        <v>ZIPAEMG5</v>
      </c>
      <c r="D304" t="s">
        <v>36</v>
      </c>
      <c r="E304" t="s">
        <v>36</v>
      </c>
      <c r="F304" t="s">
        <v>36</v>
      </c>
      <c r="G304">
        <v>64</v>
      </c>
      <c r="H304" t="s">
        <v>584</v>
      </c>
      <c r="J304">
        <f>+K304</f>
        <v>31</v>
      </c>
      <c r="K304">
        <v>31</v>
      </c>
    </row>
  </sheetData>
  <sortState xmlns:xlrd2="http://schemas.microsoft.com/office/spreadsheetml/2017/richdata2" ref="B2:M304">
    <sortCondition ref="E2:E304"/>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
  <sheetViews>
    <sheetView workbookViewId="0">
      <selection sqref="A1:B1"/>
    </sheetView>
  </sheetViews>
  <sheetFormatPr defaultColWidth="10.90625" defaultRowHeight="14.5" x14ac:dyDescent="0.35"/>
  <cols>
    <col min="1" max="1" width="22.26953125" bestFit="1" customWidth="1"/>
    <col min="2" max="2" width="14.54296875" bestFit="1" customWidth="1"/>
  </cols>
  <sheetData>
    <row r="1" spans="1:2" x14ac:dyDescent="0.35">
      <c r="A1" t="s">
        <v>619</v>
      </c>
      <c r="B1" t="s">
        <v>620</v>
      </c>
    </row>
    <row r="2" spans="1:2" x14ac:dyDescent="0.35">
      <c r="A2" t="s">
        <v>50</v>
      </c>
      <c r="B2" t="s">
        <v>607</v>
      </c>
    </row>
    <row r="3" spans="1:2" x14ac:dyDescent="0.35">
      <c r="A3" t="s">
        <v>63</v>
      </c>
      <c r="B3" t="s">
        <v>608</v>
      </c>
    </row>
    <row r="4" spans="1:2" x14ac:dyDescent="0.35">
      <c r="A4" t="s">
        <v>52</v>
      </c>
      <c r="B4" t="s">
        <v>609</v>
      </c>
    </row>
    <row r="5" spans="1:2" x14ac:dyDescent="0.35">
      <c r="A5" t="s">
        <v>46</v>
      </c>
      <c r="B5" t="s">
        <v>610</v>
      </c>
    </row>
    <row r="6" spans="1:2" x14ac:dyDescent="0.35">
      <c r="A6" t="s">
        <v>61</v>
      </c>
      <c r="B6" t="s">
        <v>61</v>
      </c>
    </row>
    <row r="7" spans="1:2" x14ac:dyDescent="0.35">
      <c r="A7" t="s">
        <v>75</v>
      </c>
      <c r="B7" t="s">
        <v>611</v>
      </c>
    </row>
    <row r="8" spans="1:2" x14ac:dyDescent="0.35">
      <c r="A8" t="s">
        <v>2</v>
      </c>
      <c r="B8" t="s">
        <v>2</v>
      </c>
    </row>
    <row r="9" spans="1:2" x14ac:dyDescent="0.35">
      <c r="A9" t="s">
        <v>364</v>
      </c>
      <c r="B9" t="s">
        <v>612</v>
      </c>
    </row>
    <row r="10" spans="1:2" x14ac:dyDescent="0.35">
      <c r="A10" t="s">
        <v>365</v>
      </c>
      <c r="B10" t="s">
        <v>613</v>
      </c>
    </row>
    <row r="11" spans="1:2" x14ac:dyDescent="0.35">
      <c r="A11" t="s">
        <v>48</v>
      </c>
      <c r="B11" t="s">
        <v>614</v>
      </c>
    </row>
    <row r="12" spans="1:2" x14ac:dyDescent="0.35">
      <c r="A12" t="s">
        <v>54</v>
      </c>
      <c r="B12" t="s">
        <v>615</v>
      </c>
    </row>
    <row r="13" spans="1:2" x14ac:dyDescent="0.35">
      <c r="A13" t="s">
        <v>41</v>
      </c>
      <c r="B13" t="s">
        <v>616</v>
      </c>
    </row>
    <row r="14" spans="1:2" x14ac:dyDescent="0.35">
      <c r="A14" t="s">
        <v>62</v>
      </c>
      <c r="B14" t="s">
        <v>62</v>
      </c>
    </row>
    <row r="15" spans="1:2" x14ac:dyDescent="0.35">
      <c r="A15" t="s">
        <v>45</v>
      </c>
      <c r="B15" t="s">
        <v>617</v>
      </c>
    </row>
    <row r="16" spans="1:2" x14ac:dyDescent="0.35">
      <c r="A16" t="s">
        <v>43</v>
      </c>
      <c r="B16" t="s">
        <v>618</v>
      </c>
    </row>
    <row r="17" spans="1:2" x14ac:dyDescent="0.35">
      <c r="A17" t="s">
        <v>366</v>
      </c>
      <c r="B17" t="s">
        <v>622</v>
      </c>
    </row>
    <row r="18" spans="1:2" x14ac:dyDescent="0.35">
      <c r="A18" t="s">
        <v>65</v>
      </c>
      <c r="B18" t="s">
        <v>623</v>
      </c>
    </row>
    <row r="19" spans="1:2" x14ac:dyDescent="0.35">
      <c r="A19" t="s">
        <v>367</v>
      </c>
      <c r="B19" t="s">
        <v>4</v>
      </c>
    </row>
    <row r="20" spans="1:2" x14ac:dyDescent="0.35">
      <c r="A20" t="s">
        <v>0</v>
      </c>
      <c r="B20" t="s">
        <v>624</v>
      </c>
    </row>
    <row r="21" spans="1:2" x14ac:dyDescent="0.35">
      <c r="A21" t="s">
        <v>47</v>
      </c>
      <c r="B21" t="s">
        <v>621</v>
      </c>
    </row>
    <row r="22" spans="1:2" x14ac:dyDescent="0.35">
      <c r="A22" t="s">
        <v>49</v>
      </c>
      <c r="B22" t="s">
        <v>49</v>
      </c>
    </row>
    <row r="23" spans="1:2" x14ac:dyDescent="0.35">
      <c r="A23" t="s">
        <v>42</v>
      </c>
      <c r="B23" t="s">
        <v>625</v>
      </c>
    </row>
    <row r="24" spans="1:2" x14ac:dyDescent="0.35">
      <c r="A24" t="s">
        <v>368</v>
      </c>
      <c r="B24" t="s">
        <v>626</v>
      </c>
    </row>
    <row r="25" spans="1:2" x14ac:dyDescent="0.35">
      <c r="A25" t="s">
        <v>40</v>
      </c>
      <c r="B25" t="s">
        <v>627</v>
      </c>
    </row>
    <row r="26" spans="1:2" x14ac:dyDescent="0.35">
      <c r="A26" t="s">
        <v>51</v>
      </c>
      <c r="B26" t="s">
        <v>628</v>
      </c>
    </row>
    <row r="27" spans="1:2" x14ac:dyDescent="0.35">
      <c r="A27" t="s">
        <v>44</v>
      </c>
      <c r="B27" t="s">
        <v>629</v>
      </c>
    </row>
    <row r="28" spans="1:2" x14ac:dyDescent="0.35">
      <c r="A28" t="s">
        <v>76</v>
      </c>
      <c r="B28" t="s">
        <v>2</v>
      </c>
    </row>
    <row r="29" spans="1:2" x14ac:dyDescent="0.35">
      <c r="A29" t="s">
        <v>330</v>
      </c>
      <c r="B29" t="s">
        <v>330</v>
      </c>
    </row>
    <row r="30" spans="1:2" x14ac:dyDescent="0.35">
      <c r="A30" t="s">
        <v>1</v>
      </c>
      <c r="B30" t="s">
        <v>1</v>
      </c>
    </row>
    <row r="31" spans="1:2" x14ac:dyDescent="0.35">
      <c r="A31" t="s">
        <v>372</v>
      </c>
      <c r="B31" t="s">
        <v>372</v>
      </c>
    </row>
    <row r="32" spans="1:2" x14ac:dyDescent="0.35">
      <c r="A32" t="s">
        <v>56</v>
      </c>
      <c r="B32" t="s">
        <v>630</v>
      </c>
    </row>
    <row r="33" spans="1:2" x14ac:dyDescent="0.35">
      <c r="A33" t="s">
        <v>60</v>
      </c>
      <c r="B33" t="s">
        <v>60</v>
      </c>
    </row>
    <row r="34" spans="1:2" x14ac:dyDescent="0.35">
      <c r="A34" t="s">
        <v>59</v>
      </c>
      <c r="B34" t="s">
        <v>59</v>
      </c>
    </row>
    <row r="35" spans="1:2" x14ac:dyDescent="0.35">
      <c r="A35" t="s">
        <v>369</v>
      </c>
      <c r="B35" t="s">
        <v>631</v>
      </c>
    </row>
    <row r="36" spans="1:2" x14ac:dyDescent="0.35">
      <c r="A36" t="s">
        <v>338</v>
      </c>
      <c r="B36" t="s">
        <v>632</v>
      </c>
    </row>
    <row r="37" spans="1:2" x14ac:dyDescent="0.35">
      <c r="A37" t="s">
        <v>66</v>
      </c>
      <c r="B37" t="s">
        <v>633</v>
      </c>
    </row>
    <row r="38" spans="1:2" x14ac:dyDescent="0.35">
      <c r="A38" t="s">
        <v>58</v>
      </c>
      <c r="B38" t="s">
        <v>58</v>
      </c>
    </row>
    <row r="39" spans="1:2" x14ac:dyDescent="0.35">
      <c r="A39" t="s">
        <v>370</v>
      </c>
      <c r="B39" t="s">
        <v>370</v>
      </c>
    </row>
    <row r="40" spans="1:2" x14ac:dyDescent="0.35">
      <c r="A40" t="s">
        <v>64</v>
      </c>
      <c r="B40" t="s">
        <v>634</v>
      </c>
    </row>
    <row r="41" spans="1:2" x14ac:dyDescent="0.35">
      <c r="A41" t="s">
        <v>67</v>
      </c>
      <c r="B41" t="s">
        <v>67</v>
      </c>
    </row>
    <row r="42" spans="1:2" x14ac:dyDescent="0.35">
      <c r="A42" t="s">
        <v>371</v>
      </c>
      <c r="B42" t="s">
        <v>635</v>
      </c>
    </row>
    <row r="43" spans="1:2" x14ac:dyDescent="0.35">
      <c r="A43" t="s">
        <v>53</v>
      </c>
      <c r="B43" t="s">
        <v>636</v>
      </c>
    </row>
    <row r="44" spans="1:2" x14ac:dyDescent="0.35">
      <c r="A44" t="s">
        <v>70</v>
      </c>
      <c r="B44" t="s">
        <v>637</v>
      </c>
    </row>
    <row r="45" spans="1:2" x14ac:dyDescent="0.35">
      <c r="A45" t="s">
        <v>71</v>
      </c>
      <c r="B45" t="s">
        <v>638</v>
      </c>
    </row>
    <row r="46" spans="1:2" x14ac:dyDescent="0.35">
      <c r="A46" t="s">
        <v>57</v>
      </c>
      <c r="B46" t="s">
        <v>57</v>
      </c>
    </row>
    <row r="47" spans="1:2" x14ac:dyDescent="0.35">
      <c r="A47" t="s">
        <v>373</v>
      </c>
      <c r="B47" t="s">
        <v>639</v>
      </c>
    </row>
    <row r="48" spans="1:2" x14ac:dyDescent="0.35">
      <c r="A48" t="s">
        <v>68</v>
      </c>
      <c r="B48" t="s">
        <v>68</v>
      </c>
    </row>
    <row r="49" spans="1:2" x14ac:dyDescent="0.35">
      <c r="A49" t="s">
        <v>69</v>
      </c>
      <c r="B49" t="s">
        <v>640</v>
      </c>
    </row>
    <row r="50" spans="1:2" x14ac:dyDescent="0.35">
      <c r="A50" t="s">
        <v>72</v>
      </c>
      <c r="B50" t="s">
        <v>72</v>
      </c>
    </row>
    <row r="51" spans="1:2" x14ac:dyDescent="0.35">
      <c r="A51" t="s">
        <v>73</v>
      </c>
      <c r="B51" t="s">
        <v>73</v>
      </c>
    </row>
    <row r="52" spans="1:2" x14ac:dyDescent="0.35">
      <c r="A52" t="s">
        <v>74</v>
      </c>
      <c r="B52" t="s">
        <v>74</v>
      </c>
    </row>
    <row r="53" spans="1:2" x14ac:dyDescent="0.35">
      <c r="A53" t="s">
        <v>55</v>
      </c>
      <c r="B53" t="s">
        <v>55</v>
      </c>
    </row>
    <row r="54" spans="1:2" x14ac:dyDescent="0.35">
      <c r="A54" t="s">
        <v>641</v>
      </c>
      <c r="B54" t="s">
        <v>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5"/>
  <sheetViews>
    <sheetView workbookViewId="0"/>
  </sheetViews>
  <sheetFormatPr defaultColWidth="10.90625" defaultRowHeight="14.5" x14ac:dyDescent="0.35"/>
  <cols>
    <col min="1" max="1" width="12.453125" bestFit="1" customWidth="1"/>
  </cols>
  <sheetData>
    <row r="1" spans="1:2" x14ac:dyDescent="0.35">
      <c r="A1" t="s">
        <v>363</v>
      </c>
      <c r="B1" t="s">
        <v>642</v>
      </c>
    </row>
    <row r="2" spans="1:2" x14ac:dyDescent="0.35">
      <c r="A2" t="s">
        <v>374</v>
      </c>
      <c r="B2" t="s">
        <v>643</v>
      </c>
    </row>
    <row r="3" spans="1:2" x14ac:dyDescent="0.35">
      <c r="A3" t="s">
        <v>375</v>
      </c>
      <c r="B3" t="s">
        <v>644</v>
      </c>
    </row>
    <row r="4" spans="1:2" x14ac:dyDescent="0.35">
      <c r="A4" t="s">
        <v>133</v>
      </c>
      <c r="B4" t="s">
        <v>133</v>
      </c>
    </row>
    <row r="5" spans="1:2" x14ac:dyDescent="0.35">
      <c r="A5" t="s">
        <v>195</v>
      </c>
      <c r="B5" t="s">
        <v>645</v>
      </c>
    </row>
    <row r="6" spans="1:2" x14ac:dyDescent="0.35">
      <c r="A6" t="s">
        <v>195</v>
      </c>
      <c r="B6" t="s">
        <v>645</v>
      </c>
    </row>
    <row r="7" spans="1:2" x14ac:dyDescent="0.35">
      <c r="A7" t="s">
        <v>376</v>
      </c>
      <c r="B7" t="s">
        <v>376</v>
      </c>
    </row>
    <row r="8" spans="1:2" x14ac:dyDescent="0.35">
      <c r="A8" t="s">
        <v>377</v>
      </c>
      <c r="B8" t="s">
        <v>377</v>
      </c>
    </row>
    <row r="9" spans="1:2" x14ac:dyDescent="0.35">
      <c r="A9" t="s">
        <v>378</v>
      </c>
      <c r="B9" t="s">
        <v>378</v>
      </c>
    </row>
    <row r="10" spans="1:2" x14ac:dyDescent="0.35">
      <c r="A10" t="s">
        <v>379</v>
      </c>
      <c r="B10" t="s">
        <v>379</v>
      </c>
    </row>
    <row r="11" spans="1:2" x14ac:dyDescent="0.35">
      <c r="A11" t="s">
        <v>380</v>
      </c>
      <c r="B11" t="s">
        <v>380</v>
      </c>
    </row>
    <row r="12" spans="1:2" x14ac:dyDescent="0.35">
      <c r="A12" t="s">
        <v>381</v>
      </c>
      <c r="B12" t="s">
        <v>381</v>
      </c>
    </row>
    <row r="13" spans="1:2" x14ac:dyDescent="0.35">
      <c r="A13" t="s">
        <v>382</v>
      </c>
      <c r="B13" t="s">
        <v>382</v>
      </c>
    </row>
    <row r="14" spans="1:2" x14ac:dyDescent="0.35">
      <c r="A14" t="s">
        <v>383</v>
      </c>
      <c r="B14" t="s">
        <v>383</v>
      </c>
    </row>
    <row r="15" spans="1:2" x14ac:dyDescent="0.35">
      <c r="A15" t="s">
        <v>384</v>
      </c>
      <c r="B15" t="s">
        <v>384</v>
      </c>
    </row>
    <row r="16" spans="1:2" x14ac:dyDescent="0.35">
      <c r="A16" t="s">
        <v>385</v>
      </c>
      <c r="B16" t="s">
        <v>385</v>
      </c>
    </row>
    <row r="17" spans="1:2" x14ac:dyDescent="0.35">
      <c r="A17" t="s">
        <v>386</v>
      </c>
      <c r="B17" t="s">
        <v>386</v>
      </c>
    </row>
    <row r="18" spans="1:2" x14ac:dyDescent="0.35">
      <c r="A18" t="s">
        <v>387</v>
      </c>
      <c r="B18" t="s">
        <v>387</v>
      </c>
    </row>
    <row r="19" spans="1:2" x14ac:dyDescent="0.35">
      <c r="A19" t="s">
        <v>194</v>
      </c>
      <c r="B19" t="s">
        <v>646</v>
      </c>
    </row>
    <row r="20" spans="1:2" x14ac:dyDescent="0.35">
      <c r="A20" t="s">
        <v>194</v>
      </c>
      <c r="B20" t="s">
        <v>646</v>
      </c>
    </row>
    <row r="21" spans="1:2" x14ac:dyDescent="0.35">
      <c r="A21" t="s">
        <v>388</v>
      </c>
      <c r="B21" t="s">
        <v>647</v>
      </c>
    </row>
    <row r="22" spans="1:2" x14ac:dyDescent="0.35">
      <c r="A22" t="s">
        <v>389</v>
      </c>
      <c r="B22" t="s">
        <v>648</v>
      </c>
    </row>
    <row r="23" spans="1:2" x14ac:dyDescent="0.35">
      <c r="A23" t="s">
        <v>390</v>
      </c>
      <c r="B23" t="s">
        <v>649</v>
      </c>
    </row>
    <row r="24" spans="1:2" x14ac:dyDescent="0.35">
      <c r="A24" t="s">
        <v>391</v>
      </c>
      <c r="B24" t="s">
        <v>650</v>
      </c>
    </row>
    <row r="25" spans="1:2" x14ac:dyDescent="0.35">
      <c r="A25" t="s">
        <v>392</v>
      </c>
      <c r="B25" t="s">
        <v>651</v>
      </c>
    </row>
    <row r="26" spans="1:2" x14ac:dyDescent="0.35">
      <c r="A26" t="s">
        <v>393</v>
      </c>
      <c r="B26" t="s">
        <v>652</v>
      </c>
    </row>
    <row r="27" spans="1:2" x14ac:dyDescent="0.35">
      <c r="A27" t="s">
        <v>13</v>
      </c>
      <c r="B27" t="s">
        <v>13</v>
      </c>
    </row>
    <row r="28" spans="1:2" x14ac:dyDescent="0.35">
      <c r="A28" t="s">
        <v>394</v>
      </c>
      <c r="B28" t="s">
        <v>394</v>
      </c>
    </row>
    <row r="29" spans="1:2" x14ac:dyDescent="0.35">
      <c r="A29" t="s">
        <v>395</v>
      </c>
      <c r="B29" t="s">
        <v>653</v>
      </c>
    </row>
    <row r="30" spans="1:2" x14ac:dyDescent="0.35">
      <c r="A30" t="s">
        <v>122</v>
      </c>
      <c r="B30" t="s">
        <v>193</v>
      </c>
    </row>
    <row r="31" spans="1:2" x14ac:dyDescent="0.35">
      <c r="A31" t="s">
        <v>396</v>
      </c>
      <c r="B31" t="s">
        <v>654</v>
      </c>
    </row>
    <row r="32" spans="1:2" x14ac:dyDescent="0.35">
      <c r="A32" t="s">
        <v>397</v>
      </c>
      <c r="B32" t="s">
        <v>655</v>
      </c>
    </row>
    <row r="33" spans="1:2" x14ac:dyDescent="0.35">
      <c r="A33" t="s">
        <v>398</v>
      </c>
      <c r="B33" t="s">
        <v>656</v>
      </c>
    </row>
    <row r="34" spans="1:2" x14ac:dyDescent="0.35">
      <c r="A34" t="s">
        <v>399</v>
      </c>
      <c r="B34" t="s">
        <v>657</v>
      </c>
    </row>
    <row r="35" spans="1:2" x14ac:dyDescent="0.35">
      <c r="A35" t="s">
        <v>400</v>
      </c>
      <c r="B35" t="s">
        <v>727</v>
      </c>
    </row>
    <row r="36" spans="1:2" x14ac:dyDescent="0.35">
      <c r="A36" t="s">
        <v>401</v>
      </c>
      <c r="B36" t="s">
        <v>401</v>
      </c>
    </row>
    <row r="37" spans="1:2" x14ac:dyDescent="0.35">
      <c r="A37" t="s">
        <v>402</v>
      </c>
      <c r="B37" t="s">
        <v>402</v>
      </c>
    </row>
    <row r="38" spans="1:2" x14ac:dyDescent="0.35">
      <c r="A38" t="s">
        <v>403</v>
      </c>
      <c r="B38" t="s">
        <v>403</v>
      </c>
    </row>
    <row r="39" spans="1:2" x14ac:dyDescent="0.35">
      <c r="A39" t="s">
        <v>404</v>
      </c>
      <c r="B39" t="s">
        <v>658</v>
      </c>
    </row>
    <row r="40" spans="1:2" x14ac:dyDescent="0.35">
      <c r="A40" t="s">
        <v>405</v>
      </c>
      <c r="B40" t="s">
        <v>659</v>
      </c>
    </row>
    <row r="41" spans="1:2" x14ac:dyDescent="0.35">
      <c r="A41" t="s">
        <v>406</v>
      </c>
      <c r="B41" t="s">
        <v>728</v>
      </c>
    </row>
    <row r="42" spans="1:2" x14ac:dyDescent="0.35">
      <c r="A42" t="s">
        <v>407</v>
      </c>
      <c r="B42" t="s">
        <v>660</v>
      </c>
    </row>
    <row r="43" spans="1:2" x14ac:dyDescent="0.35">
      <c r="A43" t="s">
        <v>408</v>
      </c>
      <c r="B43" t="s">
        <v>729</v>
      </c>
    </row>
    <row r="44" spans="1:2" x14ac:dyDescent="0.35">
      <c r="A44" t="s">
        <v>409</v>
      </c>
      <c r="B44" t="s">
        <v>661</v>
      </c>
    </row>
    <row r="45" spans="1:2" x14ac:dyDescent="0.35">
      <c r="A45" t="s">
        <v>4</v>
      </c>
      <c r="B45" t="s">
        <v>4</v>
      </c>
    </row>
    <row r="46" spans="1:2" x14ac:dyDescent="0.35">
      <c r="A46" t="s">
        <v>410</v>
      </c>
      <c r="B46" t="s">
        <v>730</v>
      </c>
    </row>
    <row r="47" spans="1:2" x14ac:dyDescent="0.35">
      <c r="A47" t="s">
        <v>411</v>
      </c>
      <c r="B47" t="s">
        <v>731</v>
      </c>
    </row>
    <row r="48" spans="1:2" x14ac:dyDescent="0.35">
      <c r="A48" t="s">
        <v>412</v>
      </c>
      <c r="B48" t="s">
        <v>662</v>
      </c>
    </row>
    <row r="49" spans="1:2" x14ac:dyDescent="0.35">
      <c r="A49" t="s">
        <v>413</v>
      </c>
      <c r="B49" t="s">
        <v>413</v>
      </c>
    </row>
    <row r="50" spans="1:2" x14ac:dyDescent="0.35">
      <c r="A50" t="s">
        <v>414</v>
      </c>
      <c r="B50" t="s">
        <v>748</v>
      </c>
    </row>
    <row r="51" spans="1:2" x14ac:dyDescent="0.35">
      <c r="A51" t="s">
        <v>415</v>
      </c>
      <c r="B51" t="s">
        <v>415</v>
      </c>
    </row>
    <row r="52" spans="1:2" x14ac:dyDescent="0.35">
      <c r="A52" t="s">
        <v>415</v>
      </c>
      <c r="B52" t="s">
        <v>415</v>
      </c>
    </row>
    <row r="53" spans="1:2" x14ac:dyDescent="0.35">
      <c r="A53" t="s">
        <v>192</v>
      </c>
      <c r="B53" t="s">
        <v>192</v>
      </c>
    </row>
    <row r="54" spans="1:2" x14ac:dyDescent="0.35">
      <c r="A54" t="s">
        <v>416</v>
      </c>
      <c r="B54" t="s">
        <v>732</v>
      </c>
    </row>
    <row r="55" spans="1:2" x14ac:dyDescent="0.35">
      <c r="A55" t="s">
        <v>417</v>
      </c>
      <c r="B55" t="s">
        <v>417</v>
      </c>
    </row>
    <row r="56" spans="1:2" x14ac:dyDescent="0.35">
      <c r="A56" t="s">
        <v>418</v>
      </c>
      <c r="B56" t="s">
        <v>663</v>
      </c>
    </row>
    <row r="57" spans="1:2" x14ac:dyDescent="0.35">
      <c r="A57" t="s">
        <v>419</v>
      </c>
      <c r="B57" t="s">
        <v>664</v>
      </c>
    </row>
    <row r="58" spans="1:2" x14ac:dyDescent="0.35">
      <c r="A58" t="s">
        <v>420</v>
      </c>
      <c r="B58" t="s">
        <v>665</v>
      </c>
    </row>
    <row r="59" spans="1:2" x14ac:dyDescent="0.35">
      <c r="A59" t="s">
        <v>421</v>
      </c>
      <c r="B59" t="s">
        <v>421</v>
      </c>
    </row>
    <row r="60" spans="1:2" x14ac:dyDescent="0.35">
      <c r="A60" t="s">
        <v>422</v>
      </c>
      <c r="B60" t="s">
        <v>666</v>
      </c>
    </row>
    <row r="61" spans="1:2" x14ac:dyDescent="0.35">
      <c r="A61" t="s">
        <v>423</v>
      </c>
      <c r="B61" t="s">
        <v>423</v>
      </c>
    </row>
    <row r="62" spans="1:2" x14ac:dyDescent="0.35">
      <c r="A62" t="s">
        <v>424</v>
      </c>
      <c r="B62" t="s">
        <v>667</v>
      </c>
    </row>
    <row r="63" spans="1:2" x14ac:dyDescent="0.35">
      <c r="A63" t="s">
        <v>425</v>
      </c>
      <c r="B63" t="s">
        <v>668</v>
      </c>
    </row>
    <row r="64" spans="1:2" x14ac:dyDescent="0.35">
      <c r="A64" t="s">
        <v>426</v>
      </c>
      <c r="B64" t="s">
        <v>669</v>
      </c>
    </row>
    <row r="65" spans="1:2" x14ac:dyDescent="0.35">
      <c r="A65" t="s">
        <v>37</v>
      </c>
      <c r="B65" t="s">
        <v>37</v>
      </c>
    </row>
    <row r="66" spans="1:2" x14ac:dyDescent="0.35">
      <c r="A66" t="s">
        <v>190</v>
      </c>
      <c r="B66" t="s">
        <v>190</v>
      </c>
    </row>
    <row r="67" spans="1:2" x14ac:dyDescent="0.35">
      <c r="A67" t="s">
        <v>183</v>
      </c>
      <c r="B67" t="s">
        <v>183</v>
      </c>
    </row>
    <row r="68" spans="1:2" x14ac:dyDescent="0.35">
      <c r="A68" t="s">
        <v>427</v>
      </c>
      <c r="B68" t="s">
        <v>733</v>
      </c>
    </row>
    <row r="69" spans="1:2" x14ac:dyDescent="0.35">
      <c r="A69" t="s">
        <v>428</v>
      </c>
      <c r="B69" t="s">
        <v>734</v>
      </c>
    </row>
    <row r="70" spans="1:2" x14ac:dyDescent="0.35">
      <c r="A70" t="s">
        <v>428</v>
      </c>
      <c r="B70" t="s">
        <v>734</v>
      </c>
    </row>
    <row r="71" spans="1:2" x14ac:dyDescent="0.35">
      <c r="A71" t="s">
        <v>143</v>
      </c>
      <c r="B71" t="s">
        <v>143</v>
      </c>
    </row>
    <row r="72" spans="1:2" x14ac:dyDescent="0.35">
      <c r="A72" t="s">
        <v>429</v>
      </c>
      <c r="B72" t="s">
        <v>670</v>
      </c>
    </row>
    <row r="73" spans="1:2" x14ac:dyDescent="0.35">
      <c r="A73" t="s">
        <v>111</v>
      </c>
      <c r="B73" t="s">
        <v>111</v>
      </c>
    </row>
    <row r="74" spans="1:2" x14ac:dyDescent="0.35">
      <c r="A74" t="s">
        <v>430</v>
      </c>
      <c r="B74" t="s">
        <v>141</v>
      </c>
    </row>
    <row r="75" spans="1:2" x14ac:dyDescent="0.35">
      <c r="A75" t="s">
        <v>431</v>
      </c>
      <c r="B75" t="s">
        <v>142</v>
      </c>
    </row>
    <row r="76" spans="1:2" x14ac:dyDescent="0.35">
      <c r="A76" t="s">
        <v>432</v>
      </c>
      <c r="B76" t="s">
        <v>671</v>
      </c>
    </row>
    <row r="77" spans="1:2" x14ac:dyDescent="0.35">
      <c r="A77" t="s">
        <v>84</v>
      </c>
      <c r="B77" t="s">
        <v>84</v>
      </c>
    </row>
    <row r="78" spans="1:2" x14ac:dyDescent="0.35">
      <c r="A78" t="s">
        <v>17</v>
      </c>
      <c r="B78" t="s">
        <v>17</v>
      </c>
    </row>
    <row r="79" spans="1:2" x14ac:dyDescent="0.35">
      <c r="A79" t="s">
        <v>433</v>
      </c>
      <c r="B79" t="s">
        <v>672</v>
      </c>
    </row>
    <row r="80" spans="1:2" x14ac:dyDescent="0.35">
      <c r="A80" t="s">
        <v>434</v>
      </c>
      <c r="B80" t="s">
        <v>673</v>
      </c>
    </row>
    <row r="81" spans="1:2" x14ac:dyDescent="0.35">
      <c r="A81" t="s">
        <v>435</v>
      </c>
      <c r="B81" t="s">
        <v>735</v>
      </c>
    </row>
    <row r="82" spans="1:2" x14ac:dyDescent="0.35">
      <c r="A82" t="s">
        <v>436</v>
      </c>
      <c r="B82" t="s">
        <v>674</v>
      </c>
    </row>
    <row r="83" spans="1:2" x14ac:dyDescent="0.35">
      <c r="A83" t="s">
        <v>437</v>
      </c>
      <c r="B83" t="s">
        <v>736</v>
      </c>
    </row>
    <row r="84" spans="1:2" x14ac:dyDescent="0.35">
      <c r="A84" t="s">
        <v>438</v>
      </c>
      <c r="B84" t="s">
        <v>675</v>
      </c>
    </row>
    <row r="85" spans="1:2" x14ac:dyDescent="0.35">
      <c r="A85" t="s">
        <v>439</v>
      </c>
      <c r="B85" t="s">
        <v>737</v>
      </c>
    </row>
    <row r="86" spans="1:2" x14ac:dyDescent="0.35">
      <c r="A86" t="s">
        <v>440</v>
      </c>
      <c r="B86" t="s">
        <v>676</v>
      </c>
    </row>
    <row r="87" spans="1:2" x14ac:dyDescent="0.35">
      <c r="A87" t="s">
        <v>189</v>
      </c>
      <c r="B87" t="s">
        <v>738</v>
      </c>
    </row>
    <row r="88" spans="1:2" x14ac:dyDescent="0.35">
      <c r="A88" t="s">
        <v>441</v>
      </c>
      <c r="B88" t="s">
        <v>441</v>
      </c>
    </row>
    <row r="89" spans="1:2" x14ac:dyDescent="0.35">
      <c r="A89" t="s">
        <v>442</v>
      </c>
      <c r="B89" t="s">
        <v>442</v>
      </c>
    </row>
    <row r="90" spans="1:2" x14ac:dyDescent="0.35">
      <c r="A90" t="s">
        <v>443</v>
      </c>
      <c r="B90" t="s">
        <v>443</v>
      </c>
    </row>
    <row r="91" spans="1:2" x14ac:dyDescent="0.35">
      <c r="A91" t="s">
        <v>444</v>
      </c>
      <c r="B91" t="s">
        <v>444</v>
      </c>
    </row>
    <row r="92" spans="1:2" x14ac:dyDescent="0.35">
      <c r="A92" t="s">
        <v>78</v>
      </c>
      <c r="B92" t="s">
        <v>78</v>
      </c>
    </row>
    <row r="93" spans="1:2" x14ac:dyDescent="0.35">
      <c r="A93" t="s">
        <v>445</v>
      </c>
      <c r="B93" t="s">
        <v>739</v>
      </c>
    </row>
    <row r="94" spans="1:2" x14ac:dyDescent="0.35">
      <c r="A94" t="s">
        <v>446</v>
      </c>
      <c r="B94" t="s">
        <v>677</v>
      </c>
    </row>
    <row r="95" spans="1:2" x14ac:dyDescent="0.35">
      <c r="A95" t="s">
        <v>447</v>
      </c>
      <c r="B95" t="s">
        <v>740</v>
      </c>
    </row>
    <row r="96" spans="1:2" x14ac:dyDescent="0.35">
      <c r="A96" t="s">
        <v>448</v>
      </c>
      <c r="B96" t="s">
        <v>741</v>
      </c>
    </row>
    <row r="97" spans="1:2" x14ac:dyDescent="0.35">
      <c r="A97" t="s">
        <v>144</v>
      </c>
      <c r="B97" t="s">
        <v>742</v>
      </c>
    </row>
    <row r="98" spans="1:2" x14ac:dyDescent="0.35">
      <c r="A98" t="s">
        <v>23</v>
      </c>
      <c r="B98" t="s">
        <v>23</v>
      </c>
    </row>
    <row r="99" spans="1:2" x14ac:dyDescent="0.35">
      <c r="A99" t="s">
        <v>449</v>
      </c>
      <c r="B99" t="s">
        <v>678</v>
      </c>
    </row>
    <row r="100" spans="1:2" x14ac:dyDescent="0.35">
      <c r="A100" t="s">
        <v>188</v>
      </c>
      <c r="B100" t="s">
        <v>743</v>
      </c>
    </row>
    <row r="101" spans="1:2" x14ac:dyDescent="0.35">
      <c r="A101" t="s">
        <v>450</v>
      </c>
      <c r="B101" t="s">
        <v>679</v>
      </c>
    </row>
    <row r="102" spans="1:2" x14ac:dyDescent="0.35">
      <c r="A102" t="s">
        <v>451</v>
      </c>
      <c r="B102" t="s">
        <v>680</v>
      </c>
    </row>
    <row r="103" spans="1:2" x14ac:dyDescent="0.35">
      <c r="A103" t="s">
        <v>452</v>
      </c>
      <c r="B103" t="s">
        <v>681</v>
      </c>
    </row>
    <row r="104" spans="1:2" x14ac:dyDescent="0.35">
      <c r="A104" t="s">
        <v>453</v>
      </c>
      <c r="B104" t="s">
        <v>682</v>
      </c>
    </row>
    <row r="105" spans="1:2" x14ac:dyDescent="0.35">
      <c r="A105" t="s">
        <v>95</v>
      </c>
      <c r="B105" t="s">
        <v>95</v>
      </c>
    </row>
    <row r="106" spans="1:2" x14ac:dyDescent="0.35">
      <c r="A106" t="s">
        <v>454</v>
      </c>
      <c r="B106" t="s">
        <v>683</v>
      </c>
    </row>
    <row r="107" spans="1:2" x14ac:dyDescent="0.35">
      <c r="A107" t="s">
        <v>455</v>
      </c>
      <c r="B107" t="s">
        <v>684</v>
      </c>
    </row>
    <row r="108" spans="1:2" x14ac:dyDescent="0.35">
      <c r="A108" t="s">
        <v>456</v>
      </c>
      <c r="B108" t="s">
        <v>685</v>
      </c>
    </row>
    <row r="109" spans="1:2" x14ac:dyDescent="0.35">
      <c r="A109" t="s">
        <v>457</v>
      </c>
      <c r="B109" t="s">
        <v>744</v>
      </c>
    </row>
    <row r="110" spans="1:2" x14ac:dyDescent="0.35">
      <c r="A110" t="s">
        <v>458</v>
      </c>
      <c r="B110" t="s">
        <v>686</v>
      </c>
    </row>
    <row r="111" spans="1:2" x14ac:dyDescent="0.35">
      <c r="A111" t="s">
        <v>459</v>
      </c>
      <c r="B111" t="s">
        <v>745</v>
      </c>
    </row>
    <row r="112" spans="1:2" x14ac:dyDescent="0.35">
      <c r="A112" t="s">
        <v>460</v>
      </c>
      <c r="B112" t="s">
        <v>746</v>
      </c>
    </row>
    <row r="113" spans="1:2" x14ac:dyDescent="0.35">
      <c r="A113" t="s">
        <v>461</v>
      </c>
      <c r="B113" t="s">
        <v>461</v>
      </c>
    </row>
    <row r="114" spans="1:2" x14ac:dyDescent="0.35">
      <c r="A114" t="s">
        <v>462</v>
      </c>
      <c r="B114" t="s">
        <v>462</v>
      </c>
    </row>
    <row r="115" spans="1:2" x14ac:dyDescent="0.35">
      <c r="A115" t="s">
        <v>463</v>
      </c>
      <c r="B115" t="s">
        <v>463</v>
      </c>
    </row>
    <row r="116" spans="1:2" x14ac:dyDescent="0.35">
      <c r="A116" t="s">
        <v>464</v>
      </c>
      <c r="B116" t="s">
        <v>464</v>
      </c>
    </row>
    <row r="117" spans="1:2" x14ac:dyDescent="0.35">
      <c r="A117" t="s">
        <v>465</v>
      </c>
      <c r="B117" t="s">
        <v>687</v>
      </c>
    </row>
    <row r="118" spans="1:2" x14ac:dyDescent="0.35">
      <c r="A118" t="s">
        <v>466</v>
      </c>
      <c r="B118" t="s">
        <v>688</v>
      </c>
    </row>
    <row r="119" spans="1:2" x14ac:dyDescent="0.35">
      <c r="A119" t="s">
        <v>467</v>
      </c>
      <c r="B119" t="s">
        <v>689</v>
      </c>
    </row>
    <row r="120" spans="1:2" x14ac:dyDescent="0.35">
      <c r="A120" t="s">
        <v>468</v>
      </c>
      <c r="B120" t="s">
        <v>690</v>
      </c>
    </row>
    <row r="121" spans="1:2" x14ac:dyDescent="0.35">
      <c r="A121" t="s">
        <v>469</v>
      </c>
      <c r="B121" t="s">
        <v>469</v>
      </c>
    </row>
    <row r="122" spans="1:2" x14ac:dyDescent="0.35">
      <c r="A122" t="s">
        <v>145</v>
      </c>
      <c r="B122" t="s">
        <v>145</v>
      </c>
    </row>
    <row r="123" spans="1:2" x14ac:dyDescent="0.35">
      <c r="A123" t="s">
        <v>146</v>
      </c>
      <c r="B123" t="s">
        <v>146</v>
      </c>
    </row>
    <row r="124" spans="1:2" x14ac:dyDescent="0.35">
      <c r="A124" t="s">
        <v>77</v>
      </c>
      <c r="B124" t="s">
        <v>77</v>
      </c>
    </row>
    <row r="125" spans="1:2" x14ac:dyDescent="0.35">
      <c r="A125" t="s">
        <v>147</v>
      </c>
      <c r="B125" t="s">
        <v>147</v>
      </c>
    </row>
    <row r="126" spans="1:2" x14ac:dyDescent="0.35">
      <c r="A126" t="s">
        <v>470</v>
      </c>
      <c r="B126" t="s">
        <v>691</v>
      </c>
    </row>
    <row r="127" spans="1:2" x14ac:dyDescent="0.35">
      <c r="A127" t="s">
        <v>471</v>
      </c>
      <c r="B127" t="s">
        <v>692</v>
      </c>
    </row>
    <row r="128" spans="1:2" x14ac:dyDescent="0.35">
      <c r="A128" t="s">
        <v>472</v>
      </c>
      <c r="B128" t="s">
        <v>693</v>
      </c>
    </row>
    <row r="129" spans="1:2" x14ac:dyDescent="0.35">
      <c r="A129" t="s">
        <v>473</v>
      </c>
      <c r="B129" t="s">
        <v>694</v>
      </c>
    </row>
    <row r="130" spans="1:2" x14ac:dyDescent="0.35">
      <c r="A130" t="s">
        <v>474</v>
      </c>
      <c r="B130" t="s">
        <v>695</v>
      </c>
    </row>
    <row r="131" spans="1:2" x14ac:dyDescent="0.35">
      <c r="A131" t="s">
        <v>185</v>
      </c>
      <c r="B131" t="s">
        <v>185</v>
      </c>
    </row>
    <row r="132" spans="1:2" x14ac:dyDescent="0.35">
      <c r="A132" t="s">
        <v>475</v>
      </c>
      <c r="B132" t="s">
        <v>475</v>
      </c>
    </row>
    <row r="133" spans="1:2" x14ac:dyDescent="0.35">
      <c r="A133" t="s">
        <v>476</v>
      </c>
      <c r="B133" t="s">
        <v>476</v>
      </c>
    </row>
    <row r="134" spans="1:2" x14ac:dyDescent="0.35">
      <c r="A134" t="s">
        <v>477</v>
      </c>
      <c r="B134" t="s">
        <v>747</v>
      </c>
    </row>
    <row r="135" spans="1:2" x14ac:dyDescent="0.35">
      <c r="A135" t="s">
        <v>191</v>
      </c>
      <c r="B135" t="s">
        <v>191</v>
      </c>
    </row>
    <row r="136" spans="1:2" x14ac:dyDescent="0.35">
      <c r="A136" t="s">
        <v>478</v>
      </c>
      <c r="B136" t="s">
        <v>696</v>
      </c>
    </row>
    <row r="137" spans="1:2" x14ac:dyDescent="0.35">
      <c r="A137" t="s">
        <v>479</v>
      </c>
      <c r="B137" t="s">
        <v>634</v>
      </c>
    </row>
    <row r="138" spans="1:2" x14ac:dyDescent="0.35">
      <c r="A138" t="s">
        <v>480</v>
      </c>
      <c r="B138" t="s">
        <v>697</v>
      </c>
    </row>
    <row r="139" spans="1:2" x14ac:dyDescent="0.35">
      <c r="A139" t="s">
        <v>481</v>
      </c>
      <c r="B139" t="s">
        <v>749</v>
      </c>
    </row>
    <row r="140" spans="1:2" x14ac:dyDescent="0.35">
      <c r="A140" t="s">
        <v>482</v>
      </c>
      <c r="B140" t="s">
        <v>698</v>
      </c>
    </row>
    <row r="141" spans="1:2" x14ac:dyDescent="0.35">
      <c r="A141" t="s">
        <v>483</v>
      </c>
      <c r="B141" t="s">
        <v>750</v>
      </c>
    </row>
    <row r="142" spans="1:2" x14ac:dyDescent="0.35">
      <c r="A142" t="s">
        <v>484</v>
      </c>
      <c r="B142" t="s">
        <v>699</v>
      </c>
    </row>
    <row r="143" spans="1:2" x14ac:dyDescent="0.35">
      <c r="A143" t="s">
        <v>485</v>
      </c>
      <c r="B143" t="s">
        <v>700</v>
      </c>
    </row>
    <row r="144" spans="1:2" x14ac:dyDescent="0.35">
      <c r="A144" t="s">
        <v>486</v>
      </c>
      <c r="B144" t="s">
        <v>701</v>
      </c>
    </row>
    <row r="145" spans="1:2" x14ac:dyDescent="0.35">
      <c r="A145" t="s">
        <v>487</v>
      </c>
      <c r="B145" t="s">
        <v>751</v>
      </c>
    </row>
    <row r="146" spans="1:2" x14ac:dyDescent="0.35">
      <c r="A146" t="s">
        <v>488</v>
      </c>
      <c r="B146" t="s">
        <v>752</v>
      </c>
    </row>
    <row r="147" spans="1:2" x14ac:dyDescent="0.35">
      <c r="A147" t="s">
        <v>489</v>
      </c>
      <c r="B147" t="s">
        <v>702</v>
      </c>
    </row>
    <row r="148" spans="1:2" x14ac:dyDescent="0.35">
      <c r="A148" t="s">
        <v>490</v>
      </c>
      <c r="B148" t="s">
        <v>753</v>
      </c>
    </row>
    <row r="149" spans="1:2" x14ac:dyDescent="0.35">
      <c r="A149" t="s">
        <v>491</v>
      </c>
      <c r="B149" t="s">
        <v>703</v>
      </c>
    </row>
    <row r="150" spans="1:2" x14ac:dyDescent="0.35">
      <c r="A150" t="s">
        <v>492</v>
      </c>
      <c r="B150" t="s">
        <v>704</v>
      </c>
    </row>
    <row r="151" spans="1:2" x14ac:dyDescent="0.35">
      <c r="A151" t="s">
        <v>493</v>
      </c>
      <c r="B151" t="s">
        <v>754</v>
      </c>
    </row>
    <row r="152" spans="1:2" x14ac:dyDescent="0.35">
      <c r="A152" t="s">
        <v>494</v>
      </c>
      <c r="B152" t="s">
        <v>705</v>
      </c>
    </row>
    <row r="153" spans="1:2" x14ac:dyDescent="0.35">
      <c r="A153" t="s">
        <v>495</v>
      </c>
      <c r="B153" t="s">
        <v>706</v>
      </c>
    </row>
    <row r="154" spans="1:2" x14ac:dyDescent="0.35">
      <c r="A154" t="s">
        <v>496</v>
      </c>
      <c r="B154" t="s">
        <v>707</v>
      </c>
    </row>
    <row r="155" spans="1:2" x14ac:dyDescent="0.35">
      <c r="A155" t="s">
        <v>497</v>
      </c>
      <c r="B155" t="s">
        <v>755</v>
      </c>
    </row>
    <row r="156" spans="1:2" x14ac:dyDescent="0.35">
      <c r="A156" t="s">
        <v>498</v>
      </c>
      <c r="B156" t="s">
        <v>756</v>
      </c>
    </row>
    <row r="157" spans="1:2" x14ac:dyDescent="0.35">
      <c r="A157" t="s">
        <v>499</v>
      </c>
      <c r="B157" t="s">
        <v>708</v>
      </c>
    </row>
    <row r="158" spans="1:2" x14ac:dyDescent="0.35">
      <c r="A158" t="s">
        <v>500</v>
      </c>
      <c r="B158" t="s">
        <v>709</v>
      </c>
    </row>
    <row r="159" spans="1:2" x14ac:dyDescent="0.35">
      <c r="A159" t="s">
        <v>501</v>
      </c>
      <c r="B159" t="s">
        <v>710</v>
      </c>
    </row>
    <row r="160" spans="1:2" x14ac:dyDescent="0.35">
      <c r="A160" t="s">
        <v>502</v>
      </c>
      <c r="B160" t="s">
        <v>502</v>
      </c>
    </row>
    <row r="161" spans="1:2" x14ac:dyDescent="0.35">
      <c r="A161" t="s">
        <v>129</v>
      </c>
      <c r="B161" t="s">
        <v>129</v>
      </c>
    </row>
    <row r="162" spans="1:2" x14ac:dyDescent="0.35">
      <c r="A162" t="s">
        <v>503</v>
      </c>
      <c r="B162" t="s">
        <v>711</v>
      </c>
    </row>
    <row r="163" spans="1:2" x14ac:dyDescent="0.35">
      <c r="A163" t="s">
        <v>150</v>
      </c>
      <c r="B163" t="s">
        <v>150</v>
      </c>
    </row>
    <row r="164" spans="1:2" x14ac:dyDescent="0.35">
      <c r="A164" t="s">
        <v>504</v>
      </c>
      <c r="B164" t="s">
        <v>757</v>
      </c>
    </row>
    <row r="165" spans="1:2" x14ac:dyDescent="0.35">
      <c r="A165" t="s">
        <v>187</v>
      </c>
      <c r="B165" t="s">
        <v>187</v>
      </c>
    </row>
    <row r="166" spans="1:2" x14ac:dyDescent="0.35">
      <c r="A166" t="s">
        <v>505</v>
      </c>
      <c r="B166" t="s">
        <v>712</v>
      </c>
    </row>
    <row r="167" spans="1:2" x14ac:dyDescent="0.35">
      <c r="A167" t="s">
        <v>506</v>
      </c>
      <c r="B167" t="s">
        <v>758</v>
      </c>
    </row>
    <row r="168" spans="1:2" x14ac:dyDescent="0.35">
      <c r="A168" t="s">
        <v>507</v>
      </c>
      <c r="B168" t="s">
        <v>713</v>
      </c>
    </row>
    <row r="169" spans="1:2" x14ac:dyDescent="0.35">
      <c r="A169" t="s">
        <v>186</v>
      </c>
      <c r="B169" t="s">
        <v>186</v>
      </c>
    </row>
    <row r="170" spans="1:2" x14ac:dyDescent="0.35">
      <c r="A170" t="s">
        <v>508</v>
      </c>
      <c r="B170" t="s">
        <v>714</v>
      </c>
    </row>
    <row r="171" spans="1:2" x14ac:dyDescent="0.35">
      <c r="A171" t="s">
        <v>509</v>
      </c>
      <c r="B171" t="s">
        <v>715</v>
      </c>
    </row>
    <row r="172" spans="1:2" x14ac:dyDescent="0.35">
      <c r="A172" t="s">
        <v>510</v>
      </c>
      <c r="B172" t="s">
        <v>716</v>
      </c>
    </row>
    <row r="173" spans="1:2" x14ac:dyDescent="0.35">
      <c r="A173" t="s">
        <v>511</v>
      </c>
      <c r="B173" t="s">
        <v>717</v>
      </c>
    </row>
    <row r="174" spans="1:2" x14ac:dyDescent="0.35">
      <c r="A174" t="s">
        <v>162</v>
      </c>
      <c r="B174" t="s">
        <v>162</v>
      </c>
    </row>
    <row r="175" spans="1:2" x14ac:dyDescent="0.35">
      <c r="A175" t="s">
        <v>512</v>
      </c>
      <c r="B175" t="s">
        <v>718</v>
      </c>
    </row>
    <row r="176" spans="1:2" x14ac:dyDescent="0.35">
      <c r="A176" t="s">
        <v>513</v>
      </c>
      <c r="B176" t="s">
        <v>719</v>
      </c>
    </row>
    <row r="177" spans="1:2" x14ac:dyDescent="0.35">
      <c r="A177" t="s">
        <v>514</v>
      </c>
      <c r="B177" t="s">
        <v>720</v>
      </c>
    </row>
    <row r="178" spans="1:2" x14ac:dyDescent="0.35">
      <c r="A178" t="s">
        <v>515</v>
      </c>
      <c r="B178" t="s">
        <v>175</v>
      </c>
    </row>
    <row r="179" spans="1:2" x14ac:dyDescent="0.35">
      <c r="A179" t="s">
        <v>176</v>
      </c>
      <c r="B179" t="s">
        <v>176</v>
      </c>
    </row>
    <row r="180" spans="1:2" x14ac:dyDescent="0.35">
      <c r="A180" t="s">
        <v>516</v>
      </c>
      <c r="B180" t="s">
        <v>516</v>
      </c>
    </row>
    <row r="181" spans="1:2" x14ac:dyDescent="0.35">
      <c r="A181" t="s">
        <v>517</v>
      </c>
      <c r="B181" t="s">
        <v>721</v>
      </c>
    </row>
    <row r="182" spans="1:2" x14ac:dyDescent="0.35">
      <c r="A182" t="s">
        <v>518</v>
      </c>
      <c r="B182" t="s">
        <v>759</v>
      </c>
    </row>
    <row r="183" spans="1:2" x14ac:dyDescent="0.35">
      <c r="A183" t="s">
        <v>519</v>
      </c>
      <c r="B183" t="s">
        <v>722</v>
      </c>
    </row>
    <row r="184" spans="1:2" x14ac:dyDescent="0.35">
      <c r="A184" t="s">
        <v>520</v>
      </c>
      <c r="B184" t="s">
        <v>760</v>
      </c>
    </row>
    <row r="185" spans="1:2" x14ac:dyDescent="0.35">
      <c r="A185" t="s">
        <v>521</v>
      </c>
      <c r="B185" t="s">
        <v>761</v>
      </c>
    </row>
    <row r="186" spans="1:2" x14ac:dyDescent="0.35">
      <c r="A186" t="s">
        <v>522</v>
      </c>
      <c r="B186" t="s">
        <v>762</v>
      </c>
    </row>
    <row r="187" spans="1:2" x14ac:dyDescent="0.35">
      <c r="A187" t="s">
        <v>523</v>
      </c>
      <c r="B187" t="s">
        <v>763</v>
      </c>
    </row>
    <row r="188" spans="1:2" x14ac:dyDescent="0.35">
      <c r="A188" t="s">
        <v>524</v>
      </c>
      <c r="B188" t="s">
        <v>68</v>
      </c>
    </row>
    <row r="189" spans="1:2" x14ac:dyDescent="0.35">
      <c r="A189" t="s">
        <v>525</v>
      </c>
      <c r="B189" t="s">
        <v>764</v>
      </c>
    </row>
    <row r="190" spans="1:2" x14ac:dyDescent="0.35">
      <c r="A190" t="s">
        <v>526</v>
      </c>
      <c r="B190" t="s">
        <v>765</v>
      </c>
    </row>
    <row r="191" spans="1:2" x14ac:dyDescent="0.35">
      <c r="A191" t="s">
        <v>527</v>
      </c>
      <c r="B191" t="s">
        <v>72</v>
      </c>
    </row>
    <row r="192" spans="1:2" x14ac:dyDescent="0.35">
      <c r="A192" t="s">
        <v>528</v>
      </c>
      <c r="B192" t="s">
        <v>766</v>
      </c>
    </row>
    <row r="193" spans="1:2" x14ac:dyDescent="0.35">
      <c r="A193" t="s">
        <v>529</v>
      </c>
      <c r="B193" t="s">
        <v>178</v>
      </c>
    </row>
    <row r="194" spans="1:2" x14ac:dyDescent="0.35">
      <c r="A194" t="s">
        <v>111</v>
      </c>
      <c r="B194" t="s">
        <v>111</v>
      </c>
    </row>
    <row r="195" spans="1:2" x14ac:dyDescent="0.35">
      <c r="A195" t="s">
        <v>530</v>
      </c>
      <c r="B195" t="s">
        <v>723</v>
      </c>
    </row>
    <row r="196" spans="1:2" x14ac:dyDescent="0.35">
      <c r="A196" t="s">
        <v>531</v>
      </c>
      <c r="B196" t="s">
        <v>531</v>
      </c>
    </row>
    <row r="197" spans="1:2" x14ac:dyDescent="0.35">
      <c r="A197" t="s">
        <v>74</v>
      </c>
      <c r="B197" t="s">
        <v>74</v>
      </c>
    </row>
    <row r="198" spans="1:2" x14ac:dyDescent="0.35">
      <c r="A198" t="s">
        <v>532</v>
      </c>
      <c r="B198" t="s">
        <v>532</v>
      </c>
    </row>
    <row r="199" spans="1:2" x14ac:dyDescent="0.35">
      <c r="A199" t="s">
        <v>533</v>
      </c>
      <c r="B199" t="s">
        <v>724</v>
      </c>
    </row>
    <row r="200" spans="1:2" x14ac:dyDescent="0.35">
      <c r="A200" t="s">
        <v>534</v>
      </c>
      <c r="B200" t="s">
        <v>725</v>
      </c>
    </row>
    <row r="201" spans="1:2" x14ac:dyDescent="0.35">
      <c r="A201" t="s">
        <v>535</v>
      </c>
      <c r="B201" t="s">
        <v>726</v>
      </c>
    </row>
    <row r="202" spans="1:2" x14ac:dyDescent="0.35">
      <c r="A202" t="s">
        <v>33</v>
      </c>
      <c r="B202" t="s">
        <v>33</v>
      </c>
    </row>
    <row r="203" spans="1:2" x14ac:dyDescent="0.35">
      <c r="A203" t="s">
        <v>34</v>
      </c>
      <c r="B203" t="s">
        <v>34</v>
      </c>
    </row>
    <row r="204" spans="1:2" x14ac:dyDescent="0.35">
      <c r="A204" t="s">
        <v>35</v>
      </c>
      <c r="B204" t="s">
        <v>35</v>
      </c>
    </row>
    <row r="205" spans="1:2" x14ac:dyDescent="0.35">
      <c r="A205" t="s">
        <v>36</v>
      </c>
      <c r="B20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workbookViewId="0">
      <selection activeCell="E22" sqref="E22"/>
    </sheetView>
  </sheetViews>
  <sheetFormatPr defaultColWidth="11.453125" defaultRowHeight="14.5" x14ac:dyDescent="0.35"/>
  <cols>
    <col min="1" max="1" width="22.26953125" bestFit="1" customWidth="1"/>
    <col min="2" max="2" width="23.54296875" bestFit="1" customWidth="1"/>
    <col min="3" max="3" width="15" bestFit="1" customWidth="1"/>
    <col min="4" max="4" width="13.453125" bestFit="1" customWidth="1"/>
    <col min="5" max="5" width="18.81640625" bestFit="1" customWidth="1"/>
    <col min="6" max="6" width="12.1796875" bestFit="1" customWidth="1"/>
    <col min="7" max="9" width="10.453125" bestFit="1" customWidth="1"/>
  </cols>
  <sheetData>
    <row r="1" spans="1:9" x14ac:dyDescent="0.35">
      <c r="A1" t="s">
        <v>363</v>
      </c>
      <c r="B1" t="s">
        <v>599</v>
      </c>
      <c r="C1" t="s">
        <v>600</v>
      </c>
      <c r="D1" t="s">
        <v>601</v>
      </c>
      <c r="E1" t="s">
        <v>598</v>
      </c>
      <c r="F1" t="s">
        <v>585</v>
      </c>
      <c r="G1" t="s">
        <v>586</v>
      </c>
      <c r="H1" t="s">
        <v>587</v>
      </c>
      <c r="I1" t="s">
        <v>588</v>
      </c>
    </row>
    <row r="2" spans="1:9" x14ac:dyDescent="0.35">
      <c r="A2" s="19" t="s">
        <v>133</v>
      </c>
      <c r="B2" t="s">
        <v>196</v>
      </c>
      <c r="E2" t="s">
        <v>196</v>
      </c>
    </row>
    <row r="3" spans="1:9" x14ac:dyDescent="0.35">
      <c r="A3" s="19" t="s">
        <v>13</v>
      </c>
      <c r="B3" t="s">
        <v>589</v>
      </c>
      <c r="E3" t="s">
        <v>13</v>
      </c>
    </row>
    <row r="4" spans="1:9" x14ac:dyDescent="0.35">
      <c r="A4" s="19" t="s">
        <v>122</v>
      </c>
      <c r="B4" t="s">
        <v>193</v>
      </c>
      <c r="E4" t="s">
        <v>122</v>
      </c>
    </row>
    <row r="5" spans="1:9" x14ac:dyDescent="0.35">
      <c r="A5" s="19" t="s">
        <v>4</v>
      </c>
      <c r="B5" t="s">
        <v>206</v>
      </c>
      <c r="E5" t="s">
        <v>190</v>
      </c>
    </row>
    <row r="6" spans="1:9" x14ac:dyDescent="0.35">
      <c r="A6" s="19" t="s">
        <v>84</v>
      </c>
      <c r="B6" t="s">
        <v>590</v>
      </c>
      <c r="E6" t="s">
        <v>198</v>
      </c>
    </row>
    <row r="7" spans="1:9" x14ac:dyDescent="0.35">
      <c r="A7" s="19" t="s">
        <v>111</v>
      </c>
      <c r="B7" t="s">
        <v>203</v>
      </c>
      <c r="E7" t="s">
        <v>202</v>
      </c>
      <c r="F7" t="s">
        <v>358</v>
      </c>
    </row>
    <row r="8" spans="1:9" x14ac:dyDescent="0.35">
      <c r="A8" s="19" t="s">
        <v>17</v>
      </c>
      <c r="B8" t="s">
        <v>17</v>
      </c>
      <c r="E8" t="s">
        <v>17</v>
      </c>
    </row>
    <row r="9" spans="1:9" x14ac:dyDescent="0.35">
      <c r="A9" s="19" t="s">
        <v>78</v>
      </c>
      <c r="B9" t="s">
        <v>591</v>
      </c>
      <c r="E9" t="s">
        <v>353</v>
      </c>
    </row>
    <row r="10" spans="1:9" x14ac:dyDescent="0.35">
      <c r="A10" s="19" t="s">
        <v>95</v>
      </c>
      <c r="B10" t="s">
        <v>592</v>
      </c>
      <c r="E10" t="s">
        <v>197</v>
      </c>
    </row>
    <row r="11" spans="1:9" x14ac:dyDescent="0.35">
      <c r="A11" s="19" t="s">
        <v>460</v>
      </c>
      <c r="B11" t="s">
        <v>205</v>
      </c>
      <c r="C11" t="s">
        <v>602</v>
      </c>
      <c r="D11" t="s">
        <v>603</v>
      </c>
      <c r="E11" t="s">
        <v>199</v>
      </c>
    </row>
    <row r="12" spans="1:9" x14ac:dyDescent="0.35">
      <c r="A12" s="19" t="s">
        <v>23</v>
      </c>
      <c r="B12" t="s">
        <v>593</v>
      </c>
      <c r="E12" t="s">
        <v>597</v>
      </c>
      <c r="F12" t="s">
        <v>359</v>
      </c>
      <c r="G12" t="s">
        <v>360</v>
      </c>
      <c r="H12" t="s">
        <v>361</v>
      </c>
      <c r="I12" t="s">
        <v>362</v>
      </c>
    </row>
    <row r="13" spans="1:9" x14ac:dyDescent="0.35">
      <c r="A13" s="20" t="s">
        <v>185</v>
      </c>
      <c r="B13" t="s">
        <v>84</v>
      </c>
      <c r="E13" t="s">
        <v>185</v>
      </c>
    </row>
    <row r="14" spans="1:9" x14ac:dyDescent="0.35">
      <c r="A14" s="19" t="s">
        <v>475</v>
      </c>
      <c r="B14" t="s">
        <v>355</v>
      </c>
      <c r="E14" t="s">
        <v>355</v>
      </c>
    </row>
    <row r="15" spans="1:9" x14ac:dyDescent="0.35">
      <c r="A15" s="19" t="s">
        <v>191</v>
      </c>
      <c r="B15" t="s">
        <v>191</v>
      </c>
      <c r="E15" t="s">
        <v>191</v>
      </c>
    </row>
    <row r="16" spans="1:9" x14ac:dyDescent="0.35">
      <c r="A16" s="19" t="s">
        <v>129</v>
      </c>
      <c r="B16" t="s">
        <v>204</v>
      </c>
      <c r="E16" t="s">
        <v>129</v>
      </c>
    </row>
    <row r="17" spans="1:5" x14ac:dyDescent="0.35">
      <c r="A17" s="19" t="s">
        <v>150</v>
      </c>
      <c r="B17" t="s">
        <v>594</v>
      </c>
      <c r="E17" t="s">
        <v>200</v>
      </c>
    </row>
    <row r="18" spans="1:5" x14ac:dyDescent="0.35">
      <c r="A18" s="19" t="s">
        <v>74</v>
      </c>
      <c r="B18" t="s">
        <v>595</v>
      </c>
      <c r="E18" t="s">
        <v>179</v>
      </c>
    </row>
    <row r="19" spans="1:5" x14ac:dyDescent="0.35">
      <c r="A19" s="19" t="s">
        <v>476</v>
      </c>
      <c r="B19" t="s">
        <v>596</v>
      </c>
      <c r="E19" t="s">
        <v>596</v>
      </c>
    </row>
    <row r="20" spans="1:5" x14ac:dyDescent="0.35">
      <c r="A20" s="21" t="s">
        <v>162</v>
      </c>
      <c r="B20" t="s">
        <v>162</v>
      </c>
      <c r="E20" t="s">
        <v>201</v>
      </c>
    </row>
    <row r="21" spans="1:5" x14ac:dyDescent="0.35">
      <c r="A21" s="21" t="s">
        <v>37</v>
      </c>
      <c r="B21" t="s">
        <v>356</v>
      </c>
      <c r="E21" t="s">
        <v>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1"/>
  <sheetViews>
    <sheetView workbookViewId="0">
      <selection activeCell="C5" sqref="C5"/>
    </sheetView>
  </sheetViews>
  <sheetFormatPr defaultColWidth="10.90625" defaultRowHeight="14.5" x14ac:dyDescent="0.35"/>
  <cols>
    <col min="1" max="1" width="29.81640625" bestFit="1" customWidth="1"/>
    <col min="2" max="2" width="23.26953125" bestFit="1" customWidth="1"/>
    <col min="3" max="3" width="9.26953125" bestFit="1" customWidth="1"/>
    <col min="4" max="4" width="9.81640625" bestFit="1" customWidth="1"/>
    <col min="5" max="5" width="7.81640625" bestFit="1" customWidth="1"/>
    <col min="6" max="6" width="11.81640625" bestFit="1" customWidth="1"/>
    <col min="7" max="7" width="5.1796875" bestFit="1" customWidth="1"/>
    <col min="8" max="8" width="7.54296875" bestFit="1" customWidth="1"/>
    <col min="9" max="10" width="7.81640625" bestFit="1" customWidth="1"/>
    <col min="11" max="11" width="11.54296875" bestFit="1" customWidth="1"/>
    <col min="12" max="12" width="5.81640625" bestFit="1" customWidth="1"/>
    <col min="13" max="13" width="8.7265625" bestFit="1" customWidth="1"/>
    <col min="14" max="14" width="10.453125" bestFit="1" customWidth="1"/>
    <col min="15" max="16" width="7.26953125" bestFit="1" customWidth="1"/>
    <col min="17" max="17" width="11.54296875" bestFit="1" customWidth="1"/>
    <col min="18" max="18" width="7.81640625" bestFit="1" customWidth="1"/>
    <col min="19" max="19" width="8.1796875" bestFit="1" customWidth="1"/>
    <col min="20" max="20" width="7" bestFit="1" customWidth="1"/>
    <col min="21" max="21" width="7.81640625" bestFit="1" customWidth="1"/>
    <col min="22" max="22" width="10.7265625" bestFit="1" customWidth="1"/>
  </cols>
  <sheetData>
    <row r="1" spans="1:22" x14ac:dyDescent="0.35">
      <c r="A1" t="s">
        <v>770</v>
      </c>
      <c r="B1" t="s">
        <v>771</v>
      </c>
      <c r="C1" t="s">
        <v>84</v>
      </c>
      <c r="D1" t="s">
        <v>111</v>
      </c>
      <c r="E1" t="s">
        <v>78</v>
      </c>
      <c r="F1" t="s">
        <v>95</v>
      </c>
      <c r="G1" t="s">
        <v>746</v>
      </c>
      <c r="H1" t="s">
        <v>185</v>
      </c>
      <c r="I1" t="s">
        <v>475</v>
      </c>
      <c r="J1" t="s">
        <v>476</v>
      </c>
      <c r="K1" t="s">
        <v>150</v>
      </c>
      <c r="L1" t="s">
        <v>74</v>
      </c>
      <c r="M1" t="s">
        <v>13</v>
      </c>
      <c r="N1" t="s">
        <v>37</v>
      </c>
      <c r="O1" t="s">
        <v>23</v>
      </c>
      <c r="P1" t="s">
        <v>191</v>
      </c>
      <c r="Q1" t="s">
        <v>162</v>
      </c>
      <c r="R1" t="s">
        <v>4</v>
      </c>
      <c r="S1" t="s">
        <v>17</v>
      </c>
      <c r="T1" t="s">
        <v>133</v>
      </c>
      <c r="U1" t="s">
        <v>193</v>
      </c>
      <c r="V1" t="s">
        <v>129</v>
      </c>
    </row>
    <row r="2" spans="1:22" x14ac:dyDescent="0.35">
      <c r="A2" t="s">
        <v>84</v>
      </c>
      <c r="B2" s="22">
        <v>7.1</v>
      </c>
      <c r="C2">
        <v>1</v>
      </c>
    </row>
    <row r="3" spans="1:22" x14ac:dyDescent="0.35">
      <c r="A3" t="s">
        <v>111</v>
      </c>
      <c r="B3" s="22">
        <v>5.9422222222222221</v>
      </c>
      <c r="D3">
        <v>1</v>
      </c>
    </row>
    <row r="4" spans="1:22" x14ac:dyDescent="0.35">
      <c r="A4" t="s">
        <v>78</v>
      </c>
      <c r="B4" s="22">
        <v>2.6</v>
      </c>
      <c r="E4">
        <v>1</v>
      </c>
    </row>
    <row r="5" spans="1:22" x14ac:dyDescent="0.35">
      <c r="A5" t="s">
        <v>95</v>
      </c>
      <c r="B5" s="22">
        <v>7.73</v>
      </c>
      <c r="F5">
        <v>1</v>
      </c>
    </row>
    <row r="6" spans="1:22" x14ac:dyDescent="0.35">
      <c r="A6" t="s">
        <v>746</v>
      </c>
      <c r="B6" s="22">
        <v>1.9</v>
      </c>
      <c r="G6">
        <v>1</v>
      </c>
    </row>
    <row r="7" spans="1:22" x14ac:dyDescent="0.35">
      <c r="A7" t="s">
        <v>185</v>
      </c>
      <c r="B7" s="22">
        <v>1.58</v>
      </c>
      <c r="C7" s="23">
        <f>+B7/B2</f>
        <v>0.22253521126760564</v>
      </c>
      <c r="E7" s="23">
        <f>+B7/B4</f>
        <v>0.60769230769230775</v>
      </c>
      <c r="H7">
        <v>1</v>
      </c>
    </row>
    <row r="8" spans="1:22" x14ac:dyDescent="0.35">
      <c r="A8" t="s">
        <v>475</v>
      </c>
      <c r="B8" s="22">
        <v>1.98</v>
      </c>
      <c r="F8" s="23">
        <f>+B8/B5</f>
        <v>0.2561448900388098</v>
      </c>
      <c r="I8">
        <v>1</v>
      </c>
    </row>
    <row r="9" spans="1:22" x14ac:dyDescent="0.35">
      <c r="A9" t="s">
        <v>476</v>
      </c>
      <c r="B9" s="22">
        <v>3.0739999999999998</v>
      </c>
      <c r="D9" s="23">
        <f>+B9/B3</f>
        <v>0.51731488406881077</v>
      </c>
      <c r="I9" s="23">
        <f>+B9/B8</f>
        <v>1.5525252525252524</v>
      </c>
      <c r="J9">
        <v>1</v>
      </c>
    </row>
    <row r="10" spans="1:22" x14ac:dyDescent="0.35">
      <c r="A10" t="s">
        <v>150</v>
      </c>
      <c r="B10" s="22">
        <v>5.51</v>
      </c>
      <c r="H10" s="23">
        <f>+B10/B7</f>
        <v>3.4873417721518982</v>
      </c>
      <c r="K10">
        <v>1</v>
      </c>
    </row>
    <row r="11" spans="1:22" x14ac:dyDescent="0.35">
      <c r="A11" t="s">
        <v>74</v>
      </c>
      <c r="B11" s="22">
        <v>0.47</v>
      </c>
      <c r="L11">
        <v>1</v>
      </c>
    </row>
    <row r="12" spans="1:22" x14ac:dyDescent="0.35">
      <c r="A12" t="s">
        <v>13</v>
      </c>
      <c r="B12" s="22">
        <v>0.62</v>
      </c>
      <c r="M12">
        <v>1</v>
      </c>
      <c r="N12" s="23">
        <f>+B12/B13</f>
        <v>0.57819640026112096</v>
      </c>
    </row>
    <row r="13" spans="1:22" x14ac:dyDescent="0.35">
      <c r="A13" t="s">
        <v>37</v>
      </c>
      <c r="B13" s="22">
        <v>1.0723</v>
      </c>
      <c r="N13">
        <v>1</v>
      </c>
    </row>
    <row r="14" spans="1:22" x14ac:dyDescent="0.35">
      <c r="A14" t="s">
        <v>23</v>
      </c>
      <c r="B14" s="22">
        <v>16.57</v>
      </c>
      <c r="O14">
        <v>1</v>
      </c>
    </row>
    <row r="15" spans="1:22" x14ac:dyDescent="0.35">
      <c r="A15" t="s">
        <v>191</v>
      </c>
      <c r="B15" s="22">
        <v>0.49</v>
      </c>
      <c r="P15">
        <v>1</v>
      </c>
    </row>
    <row r="16" spans="1:22" x14ac:dyDescent="0.35">
      <c r="A16" t="s">
        <v>162</v>
      </c>
      <c r="B16" s="22">
        <v>0.49</v>
      </c>
      <c r="Q16">
        <v>1</v>
      </c>
    </row>
    <row r="17" spans="1:22" x14ac:dyDescent="0.35">
      <c r="A17" t="s">
        <v>4</v>
      </c>
      <c r="B17" s="22">
        <v>6.99</v>
      </c>
      <c r="R17">
        <v>1</v>
      </c>
    </row>
    <row r="18" spans="1:22" x14ac:dyDescent="0.35">
      <c r="A18" t="s">
        <v>17</v>
      </c>
      <c r="B18" s="22">
        <v>9.7200000000000006</v>
      </c>
      <c r="S18">
        <v>1</v>
      </c>
    </row>
    <row r="19" spans="1:22" x14ac:dyDescent="0.35">
      <c r="A19" t="s">
        <v>133</v>
      </c>
      <c r="B19" s="22">
        <v>4.25</v>
      </c>
      <c r="T19">
        <v>1</v>
      </c>
    </row>
    <row r="20" spans="1:22" x14ac:dyDescent="0.35">
      <c r="A20" t="s">
        <v>193</v>
      </c>
      <c r="B20" s="22">
        <v>1.91</v>
      </c>
      <c r="U20">
        <v>1</v>
      </c>
    </row>
    <row r="21" spans="1:22" x14ac:dyDescent="0.35">
      <c r="A21" t="s">
        <v>129</v>
      </c>
      <c r="B21" s="22">
        <v>1.01</v>
      </c>
      <c r="V2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1"/>
  <sheetViews>
    <sheetView workbookViewId="0">
      <selection activeCell="K9" sqref="K9"/>
    </sheetView>
  </sheetViews>
  <sheetFormatPr defaultColWidth="10.90625" defaultRowHeight="14.5" x14ac:dyDescent="0.35"/>
  <cols>
    <col min="1" max="1" width="24.1796875" bestFit="1" customWidth="1"/>
    <col min="2" max="2" width="7.26953125" bestFit="1" customWidth="1"/>
    <col min="3" max="3" width="9.7265625" bestFit="1" customWidth="1"/>
    <col min="4" max="4" width="7.54296875" bestFit="1" customWidth="1"/>
    <col min="5" max="5" width="6.54296875" bestFit="1" customWidth="1"/>
    <col min="6" max="6" width="6.453125" bestFit="1" customWidth="1"/>
    <col min="7" max="7" width="6.54296875" bestFit="1" customWidth="1"/>
    <col min="8" max="8" width="6.453125" bestFit="1" customWidth="1"/>
    <col min="9" max="9" width="9" bestFit="1" customWidth="1"/>
    <col min="10" max="10" width="12.81640625" bestFit="1" customWidth="1"/>
    <col min="11" max="11" width="9.81640625" bestFit="1" customWidth="1"/>
    <col min="12" max="12" width="12" bestFit="1" customWidth="1"/>
    <col min="13" max="13" width="11.1796875" bestFit="1" customWidth="1"/>
  </cols>
  <sheetData>
    <row r="1" spans="1:13" ht="15.5" thickTop="1" thickBot="1" x14ac:dyDescent="0.4">
      <c r="A1" s="4" t="s">
        <v>357</v>
      </c>
      <c r="B1" s="5" t="s">
        <v>341</v>
      </c>
      <c r="C1" s="5" t="s">
        <v>342</v>
      </c>
      <c r="D1" s="5" t="s">
        <v>343</v>
      </c>
      <c r="E1" s="5" t="s">
        <v>344</v>
      </c>
      <c r="F1" s="5" t="s">
        <v>345</v>
      </c>
      <c r="G1" s="5" t="s">
        <v>346</v>
      </c>
      <c r="H1" s="5" t="s">
        <v>347</v>
      </c>
      <c r="I1" s="5" t="s">
        <v>348</v>
      </c>
      <c r="J1" s="5" t="s">
        <v>349</v>
      </c>
      <c r="K1" s="5" t="s">
        <v>350</v>
      </c>
      <c r="L1" s="5" t="s">
        <v>351</v>
      </c>
      <c r="M1" s="6" t="s">
        <v>352</v>
      </c>
    </row>
    <row r="2" spans="1:13" x14ac:dyDescent="0.35">
      <c r="A2" s="7" t="s">
        <v>133</v>
      </c>
      <c r="B2" s="8">
        <v>0.19</v>
      </c>
      <c r="C2" s="8">
        <v>0.25</v>
      </c>
      <c r="D2" s="8">
        <v>0.1</v>
      </c>
      <c r="E2" s="8">
        <v>0</v>
      </c>
      <c r="F2" s="8">
        <v>0</v>
      </c>
      <c r="G2" s="8">
        <v>0.05</v>
      </c>
      <c r="H2" s="8">
        <v>0.9</v>
      </c>
      <c r="I2" s="8">
        <v>0.74</v>
      </c>
      <c r="J2" s="8">
        <v>0.04</v>
      </c>
      <c r="K2" s="8">
        <v>0</v>
      </c>
      <c r="L2" s="8">
        <v>0</v>
      </c>
      <c r="M2" s="9">
        <v>0</v>
      </c>
    </row>
    <row r="3" spans="1:13" x14ac:dyDescent="0.35">
      <c r="A3" s="10" t="s">
        <v>13</v>
      </c>
      <c r="B3" s="11">
        <v>0.25</v>
      </c>
      <c r="C3" s="11">
        <v>0.24</v>
      </c>
      <c r="D3" s="11">
        <v>0.16</v>
      </c>
      <c r="E3" s="11">
        <v>0</v>
      </c>
      <c r="F3" s="11">
        <v>0</v>
      </c>
      <c r="G3" s="11">
        <v>0</v>
      </c>
      <c r="H3" s="11">
        <v>0</v>
      </c>
      <c r="I3" s="11">
        <v>0</v>
      </c>
      <c r="J3" s="11">
        <v>0.08</v>
      </c>
      <c r="K3" s="11">
        <v>0.08</v>
      </c>
      <c r="L3" s="11">
        <v>0</v>
      </c>
      <c r="M3" s="12">
        <v>7.0000000000000007E-2</v>
      </c>
    </row>
    <row r="4" spans="1:13" x14ac:dyDescent="0.35">
      <c r="A4" s="7" t="s">
        <v>193</v>
      </c>
      <c r="B4" s="8">
        <v>0.02</v>
      </c>
      <c r="C4" s="8">
        <v>0.02</v>
      </c>
      <c r="D4" s="8">
        <v>0.01</v>
      </c>
      <c r="E4" s="8">
        <v>0</v>
      </c>
      <c r="F4" s="8">
        <v>0</v>
      </c>
      <c r="G4" s="8">
        <v>0.02</v>
      </c>
      <c r="H4" s="8">
        <v>0.05</v>
      </c>
      <c r="I4" s="8">
        <v>0.04</v>
      </c>
      <c r="J4" s="8">
        <v>0.02</v>
      </c>
      <c r="K4" s="8">
        <v>0</v>
      </c>
      <c r="L4" s="8">
        <v>0</v>
      </c>
      <c r="M4" s="9">
        <v>0</v>
      </c>
    </row>
    <row r="5" spans="1:13" x14ac:dyDescent="0.35">
      <c r="A5" s="7" t="s">
        <v>4</v>
      </c>
      <c r="B5" s="8">
        <v>0.59</v>
      </c>
      <c r="C5" s="8">
        <v>0.44</v>
      </c>
      <c r="D5" s="8">
        <v>0.3</v>
      </c>
      <c r="E5" s="8">
        <v>0.14000000000000001</v>
      </c>
      <c r="F5" s="8">
        <v>0</v>
      </c>
      <c r="G5" s="8">
        <v>0</v>
      </c>
      <c r="H5" s="8">
        <v>0</v>
      </c>
      <c r="I5" s="8">
        <v>0.18</v>
      </c>
      <c r="J5" s="8">
        <v>0.57999999999999996</v>
      </c>
      <c r="K5" s="8">
        <v>0.68</v>
      </c>
      <c r="L5" s="8">
        <v>0.69</v>
      </c>
      <c r="M5" s="9">
        <v>0.71</v>
      </c>
    </row>
    <row r="6" spans="1:13" x14ac:dyDescent="0.35">
      <c r="A6" s="7" t="s">
        <v>84</v>
      </c>
      <c r="B6" s="8">
        <v>0.1</v>
      </c>
      <c r="C6" s="8">
        <v>7.0000000000000007E-2</v>
      </c>
      <c r="D6" s="8">
        <v>0.04</v>
      </c>
      <c r="E6" s="8">
        <v>0.01</v>
      </c>
      <c r="F6" s="8">
        <v>0</v>
      </c>
      <c r="G6" s="8">
        <v>0.02</v>
      </c>
      <c r="H6" s="8">
        <v>0.1</v>
      </c>
      <c r="I6" s="8">
        <v>0.1</v>
      </c>
      <c r="J6" s="8">
        <v>0.09</v>
      </c>
      <c r="K6" s="8">
        <v>0.08</v>
      </c>
      <c r="L6" s="8">
        <v>0.09</v>
      </c>
      <c r="M6" s="9">
        <v>0.11</v>
      </c>
    </row>
    <row r="7" spans="1:13" x14ac:dyDescent="0.35">
      <c r="A7" s="7" t="s">
        <v>111</v>
      </c>
      <c r="B7" s="8">
        <v>0.63</v>
      </c>
      <c r="C7" s="8">
        <v>0.45</v>
      </c>
      <c r="D7" s="8">
        <v>0.25</v>
      </c>
      <c r="E7" s="8">
        <v>0.1</v>
      </c>
      <c r="F7" s="8">
        <v>0</v>
      </c>
      <c r="G7" s="8">
        <v>0</v>
      </c>
      <c r="H7" s="8">
        <v>0.11</v>
      </c>
      <c r="I7" s="8">
        <v>0.13</v>
      </c>
      <c r="J7" s="8">
        <v>0.32</v>
      </c>
      <c r="K7" s="8">
        <v>0.61</v>
      </c>
      <c r="L7" s="8">
        <v>0.63</v>
      </c>
      <c r="M7" s="9">
        <v>0.7</v>
      </c>
    </row>
    <row r="8" spans="1:13" x14ac:dyDescent="0.35">
      <c r="A8" s="7" t="s">
        <v>17</v>
      </c>
      <c r="B8" s="8">
        <v>0.28000000000000003</v>
      </c>
      <c r="C8" s="8">
        <v>0.19</v>
      </c>
      <c r="D8" s="8">
        <v>0.11</v>
      </c>
      <c r="E8" s="8">
        <v>0.02</v>
      </c>
      <c r="F8" s="8">
        <v>0</v>
      </c>
      <c r="G8" s="8">
        <v>0</v>
      </c>
      <c r="H8" s="8">
        <v>0</v>
      </c>
      <c r="I8" s="8">
        <v>0.12</v>
      </c>
      <c r="J8" s="8">
        <v>0.33</v>
      </c>
      <c r="K8" s="8">
        <v>0.37</v>
      </c>
      <c r="L8" s="8">
        <v>0.35</v>
      </c>
      <c r="M8" s="9">
        <v>0.33</v>
      </c>
    </row>
    <row r="9" spans="1:13" x14ac:dyDescent="0.35">
      <c r="A9" s="7" t="s">
        <v>78</v>
      </c>
      <c r="B9" s="8">
        <v>0.47</v>
      </c>
      <c r="C9" s="8">
        <v>0.32</v>
      </c>
      <c r="D9" s="8">
        <v>0.17</v>
      </c>
      <c r="E9" s="8">
        <v>0.09</v>
      </c>
      <c r="F9" s="8">
        <v>0</v>
      </c>
      <c r="G9" s="8">
        <v>0.03</v>
      </c>
      <c r="H9" s="8">
        <v>0.36</v>
      </c>
      <c r="I9" s="8">
        <v>0.32</v>
      </c>
      <c r="J9" s="8">
        <v>0.3</v>
      </c>
      <c r="K9" s="8">
        <v>0.39</v>
      </c>
      <c r="L9" s="8">
        <v>0.41</v>
      </c>
      <c r="M9" s="9">
        <v>0.51</v>
      </c>
    </row>
    <row r="10" spans="1:13" x14ac:dyDescent="0.35">
      <c r="A10" s="7" t="s">
        <v>95</v>
      </c>
      <c r="B10" s="8">
        <v>0.31</v>
      </c>
      <c r="C10" s="8">
        <v>0.19</v>
      </c>
      <c r="D10" s="8">
        <v>0.11</v>
      </c>
      <c r="E10" s="8">
        <v>0</v>
      </c>
      <c r="F10" s="8">
        <v>0</v>
      </c>
      <c r="G10" s="8">
        <v>0.12</v>
      </c>
      <c r="H10" s="8">
        <v>0.38</v>
      </c>
      <c r="I10" s="8">
        <v>0.37</v>
      </c>
      <c r="J10" s="8">
        <v>0.28999999999999998</v>
      </c>
      <c r="K10" s="8">
        <v>0.26</v>
      </c>
      <c r="L10" s="8">
        <v>0.22</v>
      </c>
      <c r="M10" s="9">
        <v>0.37</v>
      </c>
    </row>
    <row r="11" spans="1:13" x14ac:dyDescent="0.35">
      <c r="A11" s="7" t="s">
        <v>354</v>
      </c>
      <c r="B11" s="8">
        <v>0</v>
      </c>
      <c r="C11" s="8">
        <v>0.02</v>
      </c>
      <c r="D11" s="8">
        <v>0</v>
      </c>
      <c r="E11" s="8">
        <v>0</v>
      </c>
      <c r="F11" s="8">
        <v>0.02</v>
      </c>
      <c r="G11" s="8">
        <v>0.17</v>
      </c>
      <c r="H11" s="8">
        <v>0.25</v>
      </c>
      <c r="I11" s="8">
        <v>0.18</v>
      </c>
      <c r="J11" s="8">
        <v>0.09</v>
      </c>
      <c r="K11" s="8">
        <v>0</v>
      </c>
      <c r="L11" s="8">
        <v>0</v>
      </c>
      <c r="M11" s="9">
        <v>0</v>
      </c>
    </row>
    <row r="12" spans="1:13" x14ac:dyDescent="0.35">
      <c r="A12" s="7" t="s">
        <v>23</v>
      </c>
      <c r="B12" s="8">
        <v>0.43</v>
      </c>
      <c r="C12" s="8">
        <v>0.38</v>
      </c>
      <c r="D12" s="8">
        <v>0.34</v>
      </c>
      <c r="E12" s="8">
        <v>0.3</v>
      </c>
      <c r="F12" s="8">
        <v>0.28000000000000003</v>
      </c>
      <c r="G12" s="8">
        <v>0.25</v>
      </c>
      <c r="H12" s="8">
        <v>0.3</v>
      </c>
      <c r="I12" s="8">
        <v>0.43</v>
      </c>
      <c r="J12" s="8">
        <v>0.46</v>
      </c>
      <c r="K12" s="8">
        <v>0.44</v>
      </c>
      <c r="L12" s="8">
        <v>0.43</v>
      </c>
      <c r="M12" s="9">
        <v>0.46</v>
      </c>
    </row>
    <row r="13" spans="1:13" x14ac:dyDescent="0.35">
      <c r="A13" s="13" t="s">
        <v>185</v>
      </c>
      <c r="B13" s="8">
        <v>0.73</v>
      </c>
      <c r="C13" s="8">
        <v>0.48</v>
      </c>
      <c r="D13" s="8">
        <v>0.38</v>
      </c>
      <c r="E13" s="8">
        <v>0</v>
      </c>
      <c r="F13" s="8">
        <v>0.05</v>
      </c>
      <c r="G13" s="8">
        <v>0.24</v>
      </c>
      <c r="H13" s="8">
        <v>0.63</v>
      </c>
      <c r="I13" s="8">
        <v>0.3</v>
      </c>
      <c r="J13" s="8">
        <v>0</v>
      </c>
      <c r="K13" s="8">
        <v>0.01</v>
      </c>
      <c r="L13" s="8">
        <v>0.48</v>
      </c>
      <c r="M13" s="9">
        <v>0.73</v>
      </c>
    </row>
    <row r="14" spans="1:13" x14ac:dyDescent="0.35">
      <c r="A14" s="7" t="s">
        <v>355</v>
      </c>
      <c r="B14" s="8">
        <v>0.75</v>
      </c>
      <c r="C14" s="8">
        <v>0.57999999999999996</v>
      </c>
      <c r="D14" s="8">
        <v>0.28000000000000003</v>
      </c>
      <c r="E14" s="8">
        <v>0</v>
      </c>
      <c r="F14" s="8">
        <v>0</v>
      </c>
      <c r="G14" s="8">
        <v>0</v>
      </c>
      <c r="H14" s="8">
        <v>0</v>
      </c>
      <c r="I14" s="8">
        <v>0.12</v>
      </c>
      <c r="J14" s="8">
        <v>0</v>
      </c>
      <c r="K14" s="8">
        <v>0.22</v>
      </c>
      <c r="L14" s="8">
        <v>0.5</v>
      </c>
      <c r="M14" s="9">
        <v>0.75</v>
      </c>
    </row>
    <row r="15" spans="1:13" x14ac:dyDescent="0.35">
      <c r="A15" s="7" t="s">
        <v>191</v>
      </c>
      <c r="B15" s="8">
        <v>0</v>
      </c>
      <c r="C15" s="8">
        <v>0</v>
      </c>
      <c r="D15" s="8">
        <v>0.01</v>
      </c>
      <c r="E15" s="8">
        <v>0</v>
      </c>
      <c r="F15" s="8">
        <v>0</v>
      </c>
      <c r="G15" s="8">
        <v>0</v>
      </c>
      <c r="H15" s="8">
        <v>0.03</v>
      </c>
      <c r="I15" s="8">
        <v>0.02</v>
      </c>
      <c r="J15" s="8">
        <v>0</v>
      </c>
      <c r="K15" s="8">
        <v>0</v>
      </c>
      <c r="L15" s="8">
        <v>0</v>
      </c>
      <c r="M15" s="9">
        <v>0</v>
      </c>
    </row>
    <row r="16" spans="1:13" x14ac:dyDescent="0.35">
      <c r="A16" s="7" t="s">
        <v>129</v>
      </c>
      <c r="B16" s="8">
        <v>0.37</v>
      </c>
      <c r="C16" s="8">
        <v>0.3</v>
      </c>
      <c r="D16" s="8">
        <v>0.38</v>
      </c>
      <c r="E16" s="8">
        <v>0.36</v>
      </c>
      <c r="F16" s="8">
        <v>0.39</v>
      </c>
      <c r="G16" s="8">
        <v>0.39</v>
      </c>
      <c r="H16" s="8">
        <v>0.36</v>
      </c>
      <c r="I16" s="8">
        <v>0.43</v>
      </c>
      <c r="J16" s="8">
        <v>0.39</v>
      </c>
      <c r="K16" s="8">
        <v>0.26</v>
      </c>
      <c r="L16" s="8">
        <v>0.17</v>
      </c>
      <c r="M16" s="9">
        <v>0.32</v>
      </c>
    </row>
    <row r="17" spans="1:13" x14ac:dyDescent="0.35">
      <c r="A17" s="7" t="s">
        <v>150</v>
      </c>
      <c r="B17" s="8">
        <v>0.7</v>
      </c>
      <c r="C17" s="8">
        <v>0.44</v>
      </c>
      <c r="D17" s="8">
        <v>0.3</v>
      </c>
      <c r="E17" s="8">
        <v>0</v>
      </c>
      <c r="F17" s="8">
        <v>0</v>
      </c>
      <c r="G17" s="8">
        <v>0</v>
      </c>
      <c r="H17" s="8">
        <v>0.63</v>
      </c>
      <c r="I17" s="8">
        <v>0.23</v>
      </c>
      <c r="J17" s="8">
        <v>0</v>
      </c>
      <c r="K17" s="8">
        <v>0</v>
      </c>
      <c r="L17" s="8">
        <v>0</v>
      </c>
      <c r="M17" s="9">
        <v>0.84</v>
      </c>
    </row>
    <row r="18" spans="1:13" x14ac:dyDescent="0.35">
      <c r="A18" s="7" t="s">
        <v>74</v>
      </c>
      <c r="B18" s="8">
        <v>0.87</v>
      </c>
      <c r="C18" s="8">
        <v>0.69</v>
      </c>
      <c r="D18" s="8">
        <v>0.48</v>
      </c>
      <c r="E18" s="8">
        <v>0.27</v>
      </c>
      <c r="F18" s="8">
        <v>0.22</v>
      </c>
      <c r="G18" s="8">
        <v>0.35</v>
      </c>
      <c r="H18" s="8">
        <v>0.42</v>
      </c>
      <c r="I18" s="8">
        <v>0.48</v>
      </c>
      <c r="J18" s="8">
        <v>0.57999999999999996</v>
      </c>
      <c r="K18" s="8">
        <v>0.8</v>
      </c>
      <c r="L18" s="8">
        <v>0.94</v>
      </c>
      <c r="M18" s="9">
        <v>0.91</v>
      </c>
    </row>
    <row r="19" spans="1:13" x14ac:dyDescent="0.35">
      <c r="A19" s="14" t="s">
        <v>115</v>
      </c>
      <c r="B19" s="15">
        <v>0.81</v>
      </c>
      <c r="C19" s="15">
        <v>0.83</v>
      </c>
      <c r="D19" s="15">
        <v>0.69</v>
      </c>
      <c r="E19" s="15">
        <v>0.36</v>
      </c>
      <c r="F19" s="15">
        <v>0</v>
      </c>
      <c r="G19" s="15">
        <v>0</v>
      </c>
      <c r="H19" s="15">
        <v>0.85</v>
      </c>
      <c r="I19" s="15">
        <v>0.85</v>
      </c>
      <c r="J19" s="15">
        <v>0.69</v>
      </c>
      <c r="K19" s="15">
        <v>0.77</v>
      </c>
      <c r="L19" s="15">
        <v>0.77</v>
      </c>
      <c r="M19" s="16">
        <v>0.9</v>
      </c>
    </row>
    <row r="20" spans="1:13" x14ac:dyDescent="0.35">
      <c r="A20" s="14" t="s">
        <v>162</v>
      </c>
      <c r="B20" s="15">
        <v>0.56000000000000005</v>
      </c>
      <c r="C20" s="15">
        <v>0.38</v>
      </c>
      <c r="D20" s="15">
        <v>0.21</v>
      </c>
      <c r="E20" s="15">
        <v>0.08</v>
      </c>
      <c r="F20" s="15">
        <v>0</v>
      </c>
      <c r="G20" s="15">
        <v>0</v>
      </c>
      <c r="H20" s="15">
        <v>0.02</v>
      </c>
      <c r="I20" s="15">
        <v>0.09</v>
      </c>
      <c r="J20" s="15">
        <v>0.05</v>
      </c>
      <c r="K20" s="15">
        <v>0.01</v>
      </c>
      <c r="L20" s="15">
        <v>0.36</v>
      </c>
      <c r="M20" s="16">
        <v>0.6</v>
      </c>
    </row>
    <row r="21" spans="1:13" x14ac:dyDescent="0.35">
      <c r="A21" s="14" t="s">
        <v>37</v>
      </c>
      <c r="B21" s="15">
        <v>0.3</v>
      </c>
      <c r="C21" s="15">
        <v>0.21</v>
      </c>
      <c r="D21" s="15">
        <v>0.13</v>
      </c>
      <c r="E21" s="15">
        <v>7.0000000000000007E-2</v>
      </c>
      <c r="F21" s="15">
        <v>0.03</v>
      </c>
      <c r="G21" s="15">
        <v>0.05</v>
      </c>
      <c r="H21" s="15">
        <v>0.16</v>
      </c>
      <c r="I21" s="15">
        <v>0.38</v>
      </c>
      <c r="J21" s="15">
        <v>0.49</v>
      </c>
      <c r="K21" s="15">
        <v>0.49</v>
      </c>
      <c r="L21" s="15">
        <v>0.47</v>
      </c>
      <c r="M21" s="16">
        <v>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2"/>
  <sheetViews>
    <sheetView workbookViewId="0">
      <selection activeCell="D22" sqref="D22"/>
    </sheetView>
  </sheetViews>
  <sheetFormatPr defaultColWidth="10.90625" defaultRowHeight="14.5" x14ac:dyDescent="0.35"/>
  <cols>
    <col min="1" max="1" width="13.1796875" bestFit="1" customWidth="1"/>
  </cols>
  <sheetData>
    <row r="1" spans="1:13" ht="15.5" thickTop="1" thickBot="1" x14ac:dyDescent="0.4">
      <c r="A1" s="4" t="s">
        <v>357</v>
      </c>
      <c r="B1" s="5" t="s">
        <v>341</v>
      </c>
      <c r="C1" s="5" t="s">
        <v>342</v>
      </c>
      <c r="D1" s="5" t="s">
        <v>343</v>
      </c>
      <c r="E1" s="5" t="s">
        <v>344</v>
      </c>
      <c r="F1" s="5" t="s">
        <v>345</v>
      </c>
      <c r="G1" s="5" t="s">
        <v>346</v>
      </c>
      <c r="H1" s="5" t="s">
        <v>347</v>
      </c>
      <c r="I1" s="5" t="s">
        <v>348</v>
      </c>
      <c r="J1" s="5" t="s">
        <v>349</v>
      </c>
      <c r="K1" s="5" t="s">
        <v>350</v>
      </c>
      <c r="L1" s="5" t="s">
        <v>351</v>
      </c>
      <c r="M1" s="6" t="s">
        <v>352</v>
      </c>
    </row>
    <row r="2" spans="1:13" x14ac:dyDescent="0.35">
      <c r="A2" s="7" t="s">
        <v>133</v>
      </c>
      <c r="B2" s="8">
        <v>0.8</v>
      </c>
      <c r="C2" s="8">
        <v>0.9</v>
      </c>
      <c r="D2" s="8">
        <v>0.9</v>
      </c>
      <c r="E2" s="8">
        <v>0.8</v>
      </c>
      <c r="F2" s="8">
        <v>0.8</v>
      </c>
      <c r="G2" s="8">
        <v>0.8</v>
      </c>
      <c r="H2" s="8">
        <v>0.9</v>
      </c>
      <c r="I2" s="8">
        <v>0.9</v>
      </c>
      <c r="J2" s="8">
        <v>0.9</v>
      </c>
      <c r="K2" s="8">
        <v>0.8</v>
      </c>
      <c r="L2" s="8">
        <v>0.8</v>
      </c>
      <c r="M2" s="9">
        <v>0.8</v>
      </c>
    </row>
    <row r="3" spans="1:13" x14ac:dyDescent="0.35">
      <c r="A3" s="10" t="s">
        <v>13</v>
      </c>
      <c r="B3" s="11">
        <v>1</v>
      </c>
      <c r="C3" s="11">
        <v>1</v>
      </c>
      <c r="D3" s="11">
        <v>1</v>
      </c>
      <c r="E3" s="11">
        <v>1</v>
      </c>
      <c r="F3" s="11">
        <v>0.98</v>
      </c>
      <c r="G3" s="11">
        <v>0.99</v>
      </c>
      <c r="H3" s="11">
        <v>0.98</v>
      </c>
      <c r="I3" s="11">
        <v>1</v>
      </c>
      <c r="J3" s="11">
        <v>1</v>
      </c>
      <c r="K3" s="11">
        <v>1</v>
      </c>
      <c r="L3" s="11">
        <v>1</v>
      </c>
      <c r="M3" s="12">
        <v>1</v>
      </c>
    </row>
    <row r="4" spans="1:13" x14ac:dyDescent="0.35">
      <c r="A4" s="7" t="s">
        <v>193</v>
      </c>
      <c r="B4" s="8">
        <v>1</v>
      </c>
      <c r="C4" s="8">
        <v>1</v>
      </c>
      <c r="D4" s="8">
        <v>1</v>
      </c>
      <c r="E4" s="8">
        <v>1</v>
      </c>
      <c r="F4" s="8">
        <v>1</v>
      </c>
      <c r="G4" s="8">
        <v>1</v>
      </c>
      <c r="H4" s="8">
        <v>1</v>
      </c>
      <c r="I4" s="8">
        <v>1</v>
      </c>
      <c r="J4" s="8">
        <v>1</v>
      </c>
      <c r="K4" s="8">
        <v>1</v>
      </c>
      <c r="L4" s="8">
        <v>1</v>
      </c>
      <c r="M4" s="9">
        <v>1</v>
      </c>
    </row>
    <row r="5" spans="1:13" x14ac:dyDescent="0.35">
      <c r="A5" s="7" t="s">
        <v>4</v>
      </c>
      <c r="B5" s="8">
        <v>1</v>
      </c>
      <c r="C5" s="8">
        <v>1</v>
      </c>
      <c r="D5" s="8">
        <v>1</v>
      </c>
      <c r="E5" s="8">
        <v>1</v>
      </c>
      <c r="F5" s="8">
        <v>1</v>
      </c>
      <c r="G5" s="8">
        <v>1</v>
      </c>
      <c r="H5" s="8">
        <v>0.98</v>
      </c>
      <c r="I5" s="8">
        <v>0.99</v>
      </c>
      <c r="J5" s="8">
        <v>1</v>
      </c>
      <c r="K5" s="8">
        <v>1</v>
      </c>
      <c r="L5" s="8">
        <v>1</v>
      </c>
      <c r="M5" s="9">
        <v>1</v>
      </c>
    </row>
    <row r="6" spans="1:13" x14ac:dyDescent="0.35">
      <c r="A6" s="7" t="s">
        <v>84</v>
      </c>
      <c r="B6" s="8">
        <v>1</v>
      </c>
      <c r="C6" s="8">
        <v>1</v>
      </c>
      <c r="D6" s="8">
        <v>1</v>
      </c>
      <c r="E6" s="8">
        <v>1</v>
      </c>
      <c r="F6" s="8">
        <v>0.99</v>
      </c>
      <c r="G6" s="8">
        <v>0.99</v>
      </c>
      <c r="H6" s="8">
        <v>0.99</v>
      </c>
      <c r="I6" s="8">
        <v>0.99</v>
      </c>
      <c r="J6" s="8">
        <v>0.99</v>
      </c>
      <c r="K6" s="8">
        <v>0.99</v>
      </c>
      <c r="L6" s="8">
        <v>0.99</v>
      </c>
      <c r="M6" s="9">
        <v>1</v>
      </c>
    </row>
    <row r="7" spans="1:13" x14ac:dyDescent="0.35">
      <c r="A7" s="7" t="s">
        <v>111</v>
      </c>
      <c r="B7" s="8">
        <v>0.97</v>
      </c>
      <c r="C7" s="8">
        <v>0.97</v>
      </c>
      <c r="D7" s="8">
        <v>0.97</v>
      </c>
      <c r="E7" s="8">
        <v>0.97</v>
      </c>
      <c r="F7" s="8">
        <v>0.95</v>
      </c>
      <c r="G7" s="8">
        <v>0.95</v>
      </c>
      <c r="H7" s="8">
        <v>0.95</v>
      </c>
      <c r="I7" s="8">
        <v>0.95</v>
      </c>
      <c r="J7" s="8">
        <v>0.95</v>
      </c>
      <c r="K7" s="8">
        <v>0.95</v>
      </c>
      <c r="L7" s="8">
        <v>0.95</v>
      </c>
      <c r="M7" s="9">
        <v>0.97</v>
      </c>
    </row>
    <row r="8" spans="1:13" x14ac:dyDescent="0.35">
      <c r="A8" s="7" t="s">
        <v>17</v>
      </c>
      <c r="B8" s="8">
        <v>1</v>
      </c>
      <c r="C8" s="8">
        <v>1</v>
      </c>
      <c r="D8" s="8">
        <v>1</v>
      </c>
      <c r="E8" s="8">
        <v>1</v>
      </c>
      <c r="F8" s="8">
        <v>0.98</v>
      </c>
      <c r="G8" s="8">
        <v>0.97</v>
      </c>
      <c r="H8" s="8">
        <v>0.97</v>
      </c>
      <c r="I8" s="8">
        <v>0.99</v>
      </c>
      <c r="J8" s="8">
        <v>0.99</v>
      </c>
      <c r="K8" s="8">
        <v>0.99</v>
      </c>
      <c r="L8" s="8">
        <v>1</v>
      </c>
      <c r="M8" s="9">
        <v>1</v>
      </c>
    </row>
    <row r="9" spans="1:13" x14ac:dyDescent="0.35">
      <c r="A9" s="7" t="s">
        <v>78</v>
      </c>
      <c r="B9" s="8">
        <v>0.95</v>
      </c>
      <c r="C9" s="8">
        <v>0.95</v>
      </c>
      <c r="D9" s="8">
        <v>0.92</v>
      </c>
      <c r="E9" s="8">
        <v>0.91</v>
      </c>
      <c r="F9" s="8">
        <v>0.9</v>
      </c>
      <c r="G9" s="8">
        <v>0.92</v>
      </c>
      <c r="H9" s="8">
        <v>0.92</v>
      </c>
      <c r="I9" s="8">
        <v>0.93</v>
      </c>
      <c r="J9" s="8">
        <v>0.9</v>
      </c>
      <c r="K9" s="8">
        <v>0.9</v>
      </c>
      <c r="L9" s="8">
        <v>0.91</v>
      </c>
      <c r="M9" s="9">
        <v>0.95</v>
      </c>
    </row>
    <row r="10" spans="1:13" x14ac:dyDescent="0.35">
      <c r="A10" s="7" t="s">
        <v>95</v>
      </c>
      <c r="B10" s="8">
        <v>1</v>
      </c>
      <c r="C10" s="8">
        <v>1</v>
      </c>
      <c r="D10" s="8">
        <v>1</v>
      </c>
      <c r="E10" s="8">
        <v>1</v>
      </c>
      <c r="F10" s="8">
        <v>0.99</v>
      </c>
      <c r="G10" s="8">
        <v>0.99</v>
      </c>
      <c r="H10" s="8">
        <v>0.99</v>
      </c>
      <c r="I10" s="8">
        <v>0.99</v>
      </c>
      <c r="J10" s="8">
        <v>0.99</v>
      </c>
      <c r="K10" s="8">
        <v>0.99</v>
      </c>
      <c r="L10" s="8">
        <v>0.99</v>
      </c>
      <c r="M10" s="9">
        <v>1</v>
      </c>
    </row>
    <row r="11" spans="1:13" x14ac:dyDescent="0.35">
      <c r="A11" s="7" t="s">
        <v>354</v>
      </c>
      <c r="B11" s="8">
        <v>0.95</v>
      </c>
      <c r="C11" s="8">
        <v>0.95</v>
      </c>
      <c r="D11" s="8">
        <v>0.93</v>
      </c>
      <c r="E11" s="8">
        <v>0.93</v>
      </c>
      <c r="F11" s="8">
        <v>0.93</v>
      </c>
      <c r="G11" s="8">
        <v>0.95</v>
      </c>
      <c r="H11" s="8">
        <v>0.96</v>
      </c>
      <c r="I11" s="8">
        <v>0.96</v>
      </c>
      <c r="J11" s="8">
        <v>0.93</v>
      </c>
      <c r="K11" s="8">
        <v>0.93</v>
      </c>
      <c r="L11" s="8">
        <v>0.93</v>
      </c>
      <c r="M11" s="9">
        <v>0.95</v>
      </c>
    </row>
    <row r="12" spans="1:13" x14ac:dyDescent="0.35">
      <c r="A12" s="7" t="s">
        <v>23</v>
      </c>
      <c r="B12" s="8">
        <v>1</v>
      </c>
      <c r="C12" s="8">
        <v>1</v>
      </c>
      <c r="D12" s="8">
        <v>1</v>
      </c>
      <c r="E12" s="8">
        <v>1</v>
      </c>
      <c r="F12" s="8">
        <v>1</v>
      </c>
      <c r="G12" s="8">
        <v>1</v>
      </c>
      <c r="H12" s="8">
        <v>1</v>
      </c>
      <c r="I12" s="8">
        <v>1</v>
      </c>
      <c r="J12" s="8">
        <v>1</v>
      </c>
      <c r="K12" s="8">
        <v>1</v>
      </c>
      <c r="L12" s="8">
        <v>1</v>
      </c>
      <c r="M12" s="9">
        <v>1</v>
      </c>
    </row>
    <row r="13" spans="1:13" x14ac:dyDescent="0.35">
      <c r="A13" s="13" t="s">
        <v>185</v>
      </c>
      <c r="B13" s="8">
        <v>0.73</v>
      </c>
      <c r="C13" s="8">
        <v>0.73</v>
      </c>
      <c r="D13" s="8">
        <v>0.73</v>
      </c>
      <c r="E13" s="8">
        <v>0.73</v>
      </c>
      <c r="F13" s="8">
        <v>0.66</v>
      </c>
      <c r="G13" s="8">
        <v>0.66</v>
      </c>
      <c r="H13" s="8">
        <v>0.66</v>
      </c>
      <c r="I13" s="8">
        <v>0.66</v>
      </c>
      <c r="J13" s="8">
        <v>0.66</v>
      </c>
      <c r="K13" s="8">
        <v>0.66</v>
      </c>
      <c r="L13" s="8">
        <v>0.66</v>
      </c>
      <c r="M13" s="9">
        <v>0.73</v>
      </c>
    </row>
    <row r="14" spans="1:13" x14ac:dyDescent="0.35">
      <c r="A14" s="7" t="s">
        <v>355</v>
      </c>
      <c r="B14" s="8">
        <v>0.75</v>
      </c>
      <c r="C14" s="8">
        <v>0.75</v>
      </c>
      <c r="D14" s="8">
        <v>0.75</v>
      </c>
      <c r="E14" s="8">
        <v>0.75</v>
      </c>
      <c r="F14" s="8">
        <v>0.7</v>
      </c>
      <c r="G14" s="8">
        <v>0.7</v>
      </c>
      <c r="H14" s="8">
        <v>0.7</v>
      </c>
      <c r="I14" s="8">
        <v>0.7</v>
      </c>
      <c r="J14" s="8">
        <v>0.7</v>
      </c>
      <c r="K14" s="8">
        <v>0.7</v>
      </c>
      <c r="L14" s="8">
        <v>0.7</v>
      </c>
      <c r="M14" s="9">
        <v>0.75</v>
      </c>
    </row>
    <row r="15" spans="1:13" x14ac:dyDescent="0.35">
      <c r="A15" s="7" t="s">
        <v>191</v>
      </c>
      <c r="B15" s="8">
        <v>1</v>
      </c>
      <c r="C15" s="8">
        <v>1</v>
      </c>
      <c r="D15" s="8">
        <v>1</v>
      </c>
      <c r="E15" s="8">
        <v>1</v>
      </c>
      <c r="F15" s="8">
        <v>1</v>
      </c>
      <c r="G15" s="8">
        <v>1</v>
      </c>
      <c r="H15" s="8">
        <v>1</v>
      </c>
      <c r="I15" s="8">
        <v>1</v>
      </c>
      <c r="J15" s="8">
        <v>1</v>
      </c>
      <c r="K15" s="8">
        <v>1</v>
      </c>
      <c r="L15" s="8">
        <v>1</v>
      </c>
      <c r="M15" s="9">
        <v>1</v>
      </c>
    </row>
    <row r="16" spans="1:13" x14ac:dyDescent="0.35">
      <c r="A16" s="7" t="s">
        <v>129</v>
      </c>
      <c r="B16" s="8">
        <v>1</v>
      </c>
      <c r="C16" s="8">
        <v>1</v>
      </c>
      <c r="D16" s="8">
        <v>1</v>
      </c>
      <c r="E16" s="8">
        <v>1</v>
      </c>
      <c r="F16" s="8">
        <v>1</v>
      </c>
      <c r="G16" s="8">
        <v>1</v>
      </c>
      <c r="H16" s="8">
        <v>1</v>
      </c>
      <c r="I16" s="8">
        <v>1</v>
      </c>
      <c r="J16" s="8">
        <v>1</v>
      </c>
      <c r="K16" s="8">
        <v>1</v>
      </c>
      <c r="L16" s="8">
        <v>1</v>
      </c>
      <c r="M16" s="9">
        <v>1</v>
      </c>
    </row>
    <row r="17" spans="1:13" x14ac:dyDescent="0.35">
      <c r="A17" s="7" t="s">
        <v>150</v>
      </c>
      <c r="B17" s="8">
        <v>0.86</v>
      </c>
      <c r="C17" s="8">
        <v>0.87</v>
      </c>
      <c r="D17" s="8">
        <v>0.83</v>
      </c>
      <c r="E17" s="8">
        <v>0.81</v>
      </c>
      <c r="F17" s="8">
        <v>0.78</v>
      </c>
      <c r="G17" s="8">
        <v>0.82</v>
      </c>
      <c r="H17" s="8">
        <v>0.83</v>
      </c>
      <c r="I17" s="8">
        <v>0.82</v>
      </c>
      <c r="J17" s="8">
        <v>0.78</v>
      </c>
      <c r="K17" s="8">
        <v>0.75</v>
      </c>
      <c r="L17" s="8">
        <v>0.77</v>
      </c>
      <c r="M17" s="9">
        <v>0.84</v>
      </c>
    </row>
    <row r="18" spans="1:13" x14ac:dyDescent="0.35">
      <c r="A18" s="7" t="s">
        <v>74</v>
      </c>
      <c r="B18" s="8">
        <v>0.98</v>
      </c>
      <c r="C18" s="8">
        <v>0.92</v>
      </c>
      <c r="D18" s="8">
        <v>0.92</v>
      </c>
      <c r="E18" s="8">
        <v>0.95</v>
      </c>
      <c r="F18" s="8">
        <v>0.57999999999999996</v>
      </c>
      <c r="G18" s="8">
        <v>0.53</v>
      </c>
      <c r="H18" s="8">
        <v>0.59</v>
      </c>
      <c r="I18" s="8">
        <v>0.72</v>
      </c>
      <c r="J18" s="8">
        <v>0.84</v>
      </c>
      <c r="K18" s="8">
        <v>0.84</v>
      </c>
      <c r="L18" s="8">
        <v>0.97</v>
      </c>
      <c r="M18" s="9">
        <v>0.92</v>
      </c>
    </row>
    <row r="19" spans="1:13" x14ac:dyDescent="0.35">
      <c r="A19" s="14" t="s">
        <v>115</v>
      </c>
      <c r="B19" s="8">
        <v>0.9</v>
      </c>
      <c r="C19" s="8">
        <v>0.9</v>
      </c>
      <c r="D19" s="8">
        <v>0.9</v>
      </c>
      <c r="E19" s="8">
        <v>0.9</v>
      </c>
      <c r="F19" s="8">
        <v>0.85</v>
      </c>
      <c r="G19" s="8">
        <v>0.85</v>
      </c>
      <c r="H19" s="8">
        <v>0.85</v>
      </c>
      <c r="I19" s="8">
        <v>0.85</v>
      </c>
      <c r="J19" s="8">
        <v>0.85</v>
      </c>
      <c r="K19" s="8">
        <v>0.85</v>
      </c>
      <c r="L19" s="8">
        <v>0.85</v>
      </c>
      <c r="M19" s="9">
        <v>0.9</v>
      </c>
    </row>
    <row r="20" spans="1:13" x14ac:dyDescent="0.35">
      <c r="A20" s="14" t="s">
        <v>162</v>
      </c>
      <c r="B20" s="8">
        <v>0.99</v>
      </c>
      <c r="C20" s="8">
        <v>0.99</v>
      </c>
      <c r="D20" s="8">
        <v>0.97</v>
      </c>
      <c r="E20" s="8">
        <v>0.94</v>
      </c>
      <c r="F20" s="8">
        <v>0.91</v>
      </c>
      <c r="G20" s="8">
        <v>0.94</v>
      </c>
      <c r="H20" s="8">
        <v>0.97</v>
      </c>
      <c r="I20" s="8">
        <v>0.97</v>
      </c>
      <c r="J20" s="8">
        <v>0.96</v>
      </c>
      <c r="K20" s="8">
        <v>0.92</v>
      </c>
      <c r="L20" s="8">
        <v>0.91</v>
      </c>
      <c r="M20" s="9">
        <v>0.96</v>
      </c>
    </row>
    <row r="21" spans="1:13" ht="15" thickBot="1" x14ac:dyDescent="0.4">
      <c r="A21" s="14" t="s">
        <v>37</v>
      </c>
      <c r="B21" s="17">
        <v>1</v>
      </c>
      <c r="C21" s="17">
        <v>1</v>
      </c>
      <c r="D21" s="17">
        <v>1</v>
      </c>
      <c r="E21" s="17">
        <v>1</v>
      </c>
      <c r="F21" s="17">
        <v>1</v>
      </c>
      <c r="G21" s="17">
        <v>0.99</v>
      </c>
      <c r="H21" s="17">
        <v>0.99</v>
      </c>
      <c r="I21" s="17">
        <v>0.99</v>
      </c>
      <c r="J21" s="17">
        <v>1</v>
      </c>
      <c r="K21" s="17">
        <v>1</v>
      </c>
      <c r="L21" s="17">
        <v>1</v>
      </c>
      <c r="M21" s="18">
        <v>1</v>
      </c>
    </row>
    <row r="22" spans="1:13" ht="15" thickTop="1"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AF49670C202C047BE263B9F0EC1A1B7" ma:contentTypeVersion="13" ma:contentTypeDescription="Crear nuevo documento." ma:contentTypeScope="" ma:versionID="f85e4534907b8770f93113142eae7de9">
  <xsd:schema xmlns:xsd="http://www.w3.org/2001/XMLSchema" xmlns:xs="http://www.w3.org/2001/XMLSchema" xmlns:p="http://schemas.microsoft.com/office/2006/metadata/properties" xmlns:ns2="af4d3232-98a4-4852-9ac7-4fbabbb257d9" xmlns:ns3="538a585d-084d-477e-b7c5-3e108dd1908f" targetNamespace="http://schemas.microsoft.com/office/2006/metadata/properties" ma:root="true" ma:fieldsID="e8ad1408d2a904c0cbe7dcbe02a950c7" ns2:_="" ns3:_="">
    <xsd:import namespace="af4d3232-98a4-4852-9ac7-4fbabbb257d9"/>
    <xsd:import namespace="538a585d-084d-477e-b7c5-3e108dd1908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3232-98a4-4852-9ac7-4fbabbb257d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8a585d-084d-477e-b7c5-3e108dd1908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081675-6CC7-43BC-896D-9722F0BAAC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3232-98a4-4852-9ac7-4fbabbb257d9"/>
    <ds:schemaRef ds:uri="538a585d-084d-477e-b7c5-3e108dd190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0E22D-320A-4BF8-808A-F7753F122F6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130E2A7-70B6-4328-B06D-0A7716E224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 Data Oficial</vt:lpstr>
      <vt:lpstr>Nombre corto agente</vt:lpstr>
      <vt:lpstr>Nombre corto central</vt:lpstr>
      <vt:lpstr>Afluentes-Embalses</vt:lpstr>
      <vt:lpstr>Relacion cadenas</vt:lpstr>
      <vt:lpstr>NEP</vt:lpstr>
      <vt:lpstr>NPV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Nieto, Jesus D.</dc:creator>
  <cp:lastModifiedBy>Sebastian Carmona Estrada</cp:lastModifiedBy>
  <dcterms:created xsi:type="dcterms:W3CDTF">2017-02-28T20:46:37Z</dcterms:created>
  <dcterms:modified xsi:type="dcterms:W3CDTF">2024-02-05T15:25:32Z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0x0101002AF49670C202C047BE263B9F0EC1A1B7</vt:lpwstr>
  </property>
</Properties>
</file>