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mc:AlternateContent xmlns:mc="http://schemas.openxmlformats.org/markup-compatibility/2006">
    <mc:Choice Requires="x15">
      <x15ac:absPath xmlns:x15ac="http://schemas.microsoft.com/office/spreadsheetml/2010/11/ac" url="C:\1.Accenture\1.ENEL\Sprint_1\"/>
    </mc:Choice>
  </mc:AlternateContent>
  <bookViews>
    <workbookView xWindow="0" yWindow="0" windowWidth="25200" windowHeight="12890" tabRatio="740"/>
  </bookViews>
  <sheets>
    <sheet name="Master Data Oficial" sheetId="6" r:id="rId1"/>
    <sheet name="Nombre corto agente" sheetId="8" r:id="rId2"/>
    <sheet name="Nombre corto central" sheetId="9" r:id="rId3"/>
    <sheet name="Afluentes-Embalses" sheetId="7" r:id="rId4"/>
    <sheet name="Relacion cadenas" sheetId="10" r:id="rId5"/>
    <sheet name="NEP" sheetId="4" r:id="rId6"/>
    <sheet name="NPV" sheetId="5" r:id="rId7"/>
  </sheets>
  <definedNames>
    <definedName name="_xlnm._FilterDatabase" localSheetId="0" hidden="1">'Master Data Oficial'!$A$1:$M$304</definedName>
    <definedName name="_xlnm._FilterDatabase" localSheetId="1" hidden="1">'Nombre corto agente'!$A$1:$B$1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02" i="6" l="1"/>
  <c r="J303" i="6"/>
  <c r="J304" i="6"/>
  <c r="J301" i="6"/>
  <c r="J288" i="6"/>
  <c r="J286" i="6"/>
  <c r="J285" i="6"/>
  <c r="J283" i="6"/>
  <c r="J282" i="6"/>
  <c r="J281" i="6"/>
  <c r="J280" i="6"/>
  <c r="J279" i="6"/>
  <c r="J275" i="6"/>
  <c r="J274" i="6"/>
  <c r="J273" i="6"/>
  <c r="J268" i="6"/>
  <c r="J269" i="6"/>
  <c r="J267" i="6"/>
  <c r="J246" i="6"/>
  <c r="J247" i="6"/>
  <c r="J248" i="6"/>
  <c r="J249" i="6"/>
  <c r="J250" i="6"/>
  <c r="J251" i="6"/>
  <c r="J252" i="6"/>
  <c r="J245" i="6"/>
  <c r="J241" i="6"/>
  <c r="J212" i="6"/>
  <c r="J211" i="6"/>
  <c r="J200" i="6"/>
  <c r="J201" i="6"/>
  <c r="J202" i="6"/>
  <c r="J203" i="6"/>
  <c r="J204" i="6"/>
  <c r="J205" i="6"/>
  <c r="J199" i="6"/>
  <c r="J197" i="6"/>
  <c r="J198" i="6"/>
  <c r="J196" i="6"/>
  <c r="J185" i="6"/>
  <c r="J186" i="6"/>
  <c r="J187" i="6"/>
  <c r="J184" i="6"/>
  <c r="J173" i="6"/>
  <c r="J174" i="6"/>
  <c r="J172" i="6"/>
  <c r="J144" i="6"/>
  <c r="J143" i="6"/>
  <c r="J126" i="6"/>
  <c r="J125" i="6"/>
  <c r="J124" i="6"/>
  <c r="J123" i="6"/>
  <c r="J122" i="6"/>
  <c r="J121" i="6"/>
  <c r="J120" i="6"/>
  <c r="J119" i="6"/>
  <c r="J118" i="6"/>
  <c r="J117" i="6"/>
  <c r="J116" i="6"/>
  <c r="J115" i="6"/>
  <c r="J114" i="6"/>
  <c r="J112" i="6"/>
  <c r="J111" i="6"/>
  <c r="J100" i="6"/>
  <c r="J97" i="6"/>
  <c r="J96" i="6"/>
  <c r="J61" i="6"/>
  <c r="J62" i="6"/>
  <c r="J63" i="6"/>
  <c r="J64" i="6"/>
  <c r="J65" i="6"/>
  <c r="J66" i="6"/>
  <c r="J67" i="6"/>
  <c r="J60" i="6"/>
  <c r="J53" i="6"/>
  <c r="J52" i="6"/>
  <c r="J51" i="6"/>
  <c r="J43" i="6"/>
  <c r="J42" i="6"/>
  <c r="J41" i="6"/>
  <c r="J40" i="6"/>
  <c r="J36" i="6"/>
  <c r="J35" i="6"/>
  <c r="J34" i="6"/>
  <c r="J29" i="6"/>
  <c r="J28" i="6"/>
  <c r="N12" i="10" l="1"/>
  <c r="H10" i="10"/>
  <c r="F8" i="10"/>
  <c r="I9" i="10"/>
  <c r="D9" i="10"/>
  <c r="C7" i="10"/>
  <c r="E7" i="10"/>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2"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2" i="6"/>
</calcChain>
</file>

<file path=xl/comments1.xml><?xml version="1.0" encoding="utf-8"?>
<comments xmlns="http://schemas.openxmlformats.org/spreadsheetml/2006/main">
  <authors>
    <author>Parra Gonzalez, Juan Sebastian, Enel Colombia</author>
  </authors>
  <commentList>
    <comment ref="G1" authorId="0" shapeId="0">
      <text>
        <r>
          <rPr>
            <b/>
            <sz val="9"/>
            <color indexed="81"/>
            <rFont val="Tahoma"/>
            <family val="2"/>
          </rPr>
          <t>Parra Gonzalez, Juan Sebastian, Enel Colombia:</t>
        </r>
        <r>
          <rPr>
            <sz val="9"/>
            <color indexed="81"/>
            <rFont val="Tahoma"/>
            <family val="2"/>
          </rPr>
          <t xml:space="preserve">
Dato numérico con dos decimales, debe ser mayor a cero</t>
        </r>
      </text>
    </comment>
    <comment ref="H1" authorId="0" shapeId="0">
      <text>
        <r>
          <rPr>
            <b/>
            <sz val="9"/>
            <color indexed="81"/>
            <rFont val="Tahoma"/>
            <family val="2"/>
          </rPr>
          <t>Parra Gonzalez, Juan Sebastian, Enel Colombia:</t>
        </r>
        <r>
          <rPr>
            <sz val="9"/>
            <color indexed="81"/>
            <rFont val="Tahoma"/>
            <family val="2"/>
          </rPr>
          <t xml:space="preserve">
Solo debe recibir los caracteres H=Hidro, T=Termo, M=Menor y F=Filo de agua</t>
        </r>
      </text>
    </comment>
    <comment ref="I1" authorId="0" shapeId="0">
      <text>
        <r>
          <rPr>
            <b/>
            <sz val="9"/>
            <color indexed="81"/>
            <rFont val="Tahoma"/>
            <family val="2"/>
          </rPr>
          <t>Parra Gonzalez, Juan Sebastian, Enel Colombia:</t>
        </r>
        <r>
          <rPr>
            <sz val="9"/>
            <color indexed="81"/>
            <rFont val="Tahoma"/>
            <family val="2"/>
          </rPr>
          <t xml:space="preserve">
Parámetro que es tomado del OFEI al inicio de cada trimestre (Variable OFEPAP), sin embargo debe ser también un campo editable mediante este archivo. El valor de este campo está en dólares y es un número entero mayor a cero para todas las plantas Termo.</t>
        </r>
      </text>
    </comment>
    <comment ref="K1" authorId="0" shapeId="0">
      <text>
        <r>
          <rPr>
            <b/>
            <sz val="9"/>
            <color indexed="81"/>
            <rFont val="Tahoma"/>
            <family val="2"/>
          </rPr>
          <t>Parra Gonzalez, Juan Sebastian, Enel Colombia:</t>
        </r>
        <r>
          <rPr>
            <sz val="9"/>
            <color indexed="81"/>
            <rFont val="Tahoma"/>
            <family val="2"/>
          </rPr>
          <t xml:space="preserve">
Es un número entero expresado en MW, puede ser cero</t>
        </r>
      </text>
    </comment>
    <comment ref="M1" authorId="0" shapeId="0">
      <text>
        <r>
          <rPr>
            <b/>
            <sz val="9"/>
            <color indexed="81"/>
            <rFont val="Tahoma"/>
            <family val="2"/>
          </rPr>
          <t>Parra Gonzalez, Juan Sebastian, Enel Colombia:</t>
        </r>
        <r>
          <rPr>
            <sz val="9"/>
            <color indexed="81"/>
            <rFont val="Tahoma"/>
            <family val="2"/>
          </rPr>
          <t xml:space="preserve">
Valor tomado del OFEI por Central, en MW y número entero; puede ser cero.</t>
        </r>
      </text>
    </comment>
  </commentList>
</comments>
</file>

<file path=xl/sharedStrings.xml><?xml version="1.0" encoding="utf-8"?>
<sst xmlns="http://schemas.openxmlformats.org/spreadsheetml/2006/main" count="2230" uniqueCount="776">
  <si>
    <t>C.T. EL MORRO 2</t>
  </si>
  <si>
    <t>CEDENAR</t>
  </si>
  <si>
    <t>CELSIA</t>
  </si>
  <si>
    <t>MERILECTRICA1</t>
  </si>
  <si>
    <t>CHIVOR</t>
  </si>
  <si>
    <t>CHIVOR1</t>
  </si>
  <si>
    <t>CHIVOR2</t>
  </si>
  <si>
    <t>CHIVOR3</t>
  </si>
  <si>
    <t>CHIVOR4</t>
  </si>
  <si>
    <t>CHIVOR5</t>
  </si>
  <si>
    <t>CHIVOR6</t>
  </si>
  <si>
    <t>CHIVOR7</t>
  </si>
  <si>
    <t>CHIVOR8</t>
  </si>
  <si>
    <t>BETANIA</t>
  </si>
  <si>
    <t>BETANIA1</t>
  </si>
  <si>
    <t>BETANIA2</t>
  </si>
  <si>
    <t>BETANIA3</t>
  </si>
  <si>
    <t>GUAVIO</t>
  </si>
  <si>
    <t>GUAVIO1</t>
  </si>
  <si>
    <t>GUAVIO2</t>
  </si>
  <si>
    <t>GUAVIO3</t>
  </si>
  <si>
    <t>GUAVIO4</t>
  </si>
  <si>
    <t>GUAVIO5</t>
  </si>
  <si>
    <t>PAGUA</t>
  </si>
  <si>
    <t>LAGUACA1</t>
  </si>
  <si>
    <t>LAGUACA2</t>
  </si>
  <si>
    <t>LAGUACA3</t>
  </si>
  <si>
    <t>PARAISO1</t>
  </si>
  <si>
    <t>PARAISO2</t>
  </si>
  <si>
    <t>PARAISO3</t>
  </si>
  <si>
    <t>CARTAGENA1</t>
  </si>
  <si>
    <t>CARTAGENA2</t>
  </si>
  <si>
    <t>CARTAGENA3</t>
  </si>
  <si>
    <t>ZIPAEMG2</t>
  </si>
  <si>
    <t>ZIPAEMG3</t>
  </si>
  <si>
    <t>ZIPAEMG4</t>
  </si>
  <si>
    <t>ZIPAEMG5</t>
  </si>
  <si>
    <t>ELQUIMBO</t>
  </si>
  <si>
    <t>ELQUIMBO1</t>
  </si>
  <si>
    <t>ELQUIMBO2</t>
  </si>
  <si>
    <t>BIOGAS DOÑA JUANA</t>
  </si>
  <si>
    <t>CASCADA</t>
  </si>
  <si>
    <t xml:space="preserve">PROENCA </t>
  </si>
  <si>
    <t>CEMEX ENERGY</t>
  </si>
  <si>
    <t>CH EL EDEN</t>
  </si>
  <si>
    <t>EEP(PEREIRA)</t>
  </si>
  <si>
    <t>EEPPM</t>
  </si>
  <si>
    <t>EMEE(POPAYAN)</t>
  </si>
  <si>
    <t>EMSA(META)</t>
  </si>
  <si>
    <t>ENERGETICA</t>
  </si>
  <si>
    <t>ENERGIA RIO PIEDRAS</t>
  </si>
  <si>
    <t>ENREVSA E.S.P.</t>
  </si>
  <si>
    <t>EPSA(PACIFICO)</t>
  </si>
  <si>
    <t>GEC S.A. E.S.P.</t>
  </si>
  <si>
    <t>GECELCA S.A. E.S.P</t>
  </si>
  <si>
    <t>GENERAMOS ENERGIA</t>
  </si>
  <si>
    <t>GENERPUTUMAYO</t>
  </si>
  <si>
    <t>GENERSA</t>
  </si>
  <si>
    <t>GENSA</t>
  </si>
  <si>
    <t>HZ ENERGY</t>
  </si>
  <si>
    <t>IAC ENERGY</t>
  </si>
  <si>
    <t>ISAGEN</t>
  </si>
  <si>
    <t>MULCALARCA</t>
  </si>
  <si>
    <t>PCH ALEJANDRÍA</t>
  </si>
  <si>
    <t>PROELECTRICA RESTRUC</t>
  </si>
  <si>
    <t>RIOEN SAS  E.S.P.</t>
  </si>
  <si>
    <t>RISARALDA ENERGIA</t>
  </si>
  <si>
    <t>SURENERGY</t>
  </si>
  <si>
    <t>TERMOEMCALI</t>
  </si>
  <si>
    <t>TERMOPIEDRAS S.A.</t>
  </si>
  <si>
    <t>TERMOTASAJERO</t>
  </si>
  <si>
    <t>TERMOTASAJERO DOS</t>
  </si>
  <si>
    <t>TERMOVALLE</t>
  </si>
  <si>
    <t>TERMOYOPAL</t>
  </si>
  <si>
    <t>URRA</t>
  </si>
  <si>
    <t>VATIA S.A.</t>
  </si>
  <si>
    <t>ZF CELSIA</t>
  </si>
  <si>
    <t>PAIPA3</t>
  </si>
  <si>
    <t>JAGUAS</t>
  </si>
  <si>
    <t>Precio de Arranque (Par)</t>
  </si>
  <si>
    <t>CEN (Capacidad Efectiva Neta) o Potencia Máxima</t>
  </si>
  <si>
    <t>Inflexibilidad por unidad para generar AGC (QA-)</t>
  </si>
  <si>
    <t>Minimo ténico  por unidad</t>
  </si>
  <si>
    <t>Minimo Operativo por central (MO del Ofei)</t>
  </si>
  <si>
    <t>GUATAPE</t>
  </si>
  <si>
    <t>GUATAPE1</t>
  </si>
  <si>
    <t>GUATAPE2</t>
  </si>
  <si>
    <t>GUATAPE3</t>
  </si>
  <si>
    <t>GUATAPE4</t>
  </si>
  <si>
    <t>GUATAPE5</t>
  </si>
  <si>
    <t>GUATAPE6</t>
  </si>
  <si>
    <t>GUATAPE7</t>
  </si>
  <si>
    <t>GUATAPE8</t>
  </si>
  <si>
    <t>LATASAJERA1</t>
  </si>
  <si>
    <t>LATASAJERA2</t>
  </si>
  <si>
    <t>LATASAJERA</t>
  </si>
  <si>
    <t>LATASAJERA3</t>
  </si>
  <si>
    <t>PLAYAS1</t>
  </si>
  <si>
    <t>PLAYAS2</t>
  </si>
  <si>
    <t>PLAYAS3</t>
  </si>
  <si>
    <t>GUADALUPE31</t>
  </si>
  <si>
    <t>GUADALUPE32</t>
  </si>
  <si>
    <t>GUADALUPE33</t>
  </si>
  <si>
    <t>GUADALUPE34</t>
  </si>
  <si>
    <t>GUADALUPE35</t>
  </si>
  <si>
    <t>GUADALUPE36</t>
  </si>
  <si>
    <t>GUADALUPE41</t>
  </si>
  <si>
    <t>GUADALUPE42</t>
  </si>
  <si>
    <t>GUADALUPE43</t>
  </si>
  <si>
    <t>TRONERAS1</t>
  </si>
  <si>
    <t>TRONERAS2</t>
  </si>
  <si>
    <t>GUATRON</t>
  </si>
  <si>
    <t>PORCEII1</t>
  </si>
  <si>
    <t>PORCEII2</t>
  </si>
  <si>
    <t>PORCEII3</t>
  </si>
  <si>
    <t>PORCEIII</t>
  </si>
  <si>
    <t>PORCEIII4</t>
  </si>
  <si>
    <t>PORCEIII3</t>
  </si>
  <si>
    <t>PORCEIII2</t>
  </si>
  <si>
    <t>PORCEIII1</t>
  </si>
  <si>
    <t>TERMOSIERRAB</t>
  </si>
  <si>
    <t>TERMODORADA1</t>
  </si>
  <si>
    <t>CALIMA1</t>
  </si>
  <si>
    <t>CALIMA2</t>
  </si>
  <si>
    <t>CALIMA3</t>
  </si>
  <si>
    <t>CALIMA4</t>
  </si>
  <si>
    <t>PRADO1</t>
  </si>
  <si>
    <t>PRADO2</t>
  </si>
  <si>
    <t>PRADO3</t>
  </si>
  <si>
    <t>SALVAJINA</t>
  </si>
  <si>
    <t>SALVAJINA1</t>
  </si>
  <si>
    <t>SALVAJINA2</t>
  </si>
  <si>
    <t>SALVAJINA3</t>
  </si>
  <si>
    <t>ALBAN</t>
  </si>
  <si>
    <t>ALTOANCHICAYA1</t>
  </si>
  <si>
    <t>ALTOANCHICAYA2</t>
  </si>
  <si>
    <t>ALTOANCHICAYA3</t>
  </si>
  <si>
    <t>BAJOANCHICAYA1</t>
  </si>
  <si>
    <t>BAJOANCHICAYA2</t>
  </si>
  <si>
    <t>BAJOANCHICAYA3</t>
  </si>
  <si>
    <t>BAJOANCHICAYA4</t>
  </si>
  <si>
    <t>GUAJIRA1</t>
  </si>
  <si>
    <t>GUAJIRA2</t>
  </si>
  <si>
    <t>GECELCA3</t>
  </si>
  <si>
    <t>LAFRISOLERA</t>
  </si>
  <si>
    <t>PAIPA1</t>
  </si>
  <si>
    <t>PAIPA2</t>
  </si>
  <si>
    <t>PAIPA4</t>
  </si>
  <si>
    <t>JAGUAS1</t>
  </si>
  <si>
    <t>JAGUAS2</t>
  </si>
  <si>
    <t>SANCARLOS</t>
  </si>
  <si>
    <t>SANCARLOS1</t>
  </si>
  <si>
    <t>SANCARLOS2</t>
  </si>
  <si>
    <t>SANCARLOS3</t>
  </si>
  <si>
    <t>SANCARLOS4</t>
  </si>
  <si>
    <t>SANCARLOS5</t>
  </si>
  <si>
    <t>SANCARLOS6</t>
  </si>
  <si>
    <t>SANCARLOS7</t>
  </si>
  <si>
    <t>SANCARLOS8</t>
  </si>
  <si>
    <t>MIELI1</t>
  </si>
  <si>
    <t>MIELI2</t>
  </si>
  <si>
    <t>MIELI3</t>
  </si>
  <si>
    <t>SOGAMOSO</t>
  </si>
  <si>
    <t>SOGAMOSO1</t>
  </si>
  <si>
    <t>SOGAMOSO2</t>
  </si>
  <si>
    <t>SOGAMOSO3</t>
  </si>
  <si>
    <t>TERMOCENTROCC</t>
  </si>
  <si>
    <t>PROELECTRICA1</t>
  </si>
  <si>
    <t>PROELECTRICA2</t>
  </si>
  <si>
    <t>TEBSAB</t>
  </si>
  <si>
    <t>BARRANQUILLA3</t>
  </si>
  <si>
    <t>BARRANQUILLA4</t>
  </si>
  <si>
    <t>TERMOCANDELARIA1</t>
  </si>
  <si>
    <t>TERMOCANDELARIA2</t>
  </si>
  <si>
    <t>TERMOEMCALI1</t>
  </si>
  <si>
    <t>TASAJERO1</t>
  </si>
  <si>
    <t>TASAJERO2</t>
  </si>
  <si>
    <t>TERMOVALLE1</t>
  </si>
  <si>
    <t>TERMOYOPAL2</t>
  </si>
  <si>
    <t>URRA1</t>
  </si>
  <si>
    <t>URRA2</t>
  </si>
  <si>
    <t>URRA3</t>
  </si>
  <si>
    <t>URRA4</t>
  </si>
  <si>
    <t>FLORES1</t>
  </si>
  <si>
    <t>FLORES4B</t>
  </si>
  <si>
    <t>PLAYAS</t>
  </si>
  <si>
    <t>SANMIGUEL</t>
  </si>
  <si>
    <t>SANFRANCISCO</t>
  </si>
  <si>
    <t>LAHERRADURA</t>
  </si>
  <si>
    <t>INSULA</t>
  </si>
  <si>
    <t>ESMERALDA</t>
  </si>
  <si>
    <t>PRADO</t>
  </si>
  <si>
    <t>CUCUANA</t>
  </si>
  <si>
    <t>CALIMA</t>
  </si>
  <si>
    <t>BAJOTULUA</t>
  </si>
  <si>
    <t>ALTOTULUA</t>
  </si>
  <si>
    <t>ALTOANCHICAYA</t>
  </si>
  <si>
    <t>RIOGRANDE2</t>
  </si>
  <si>
    <t>PENOL</t>
  </si>
  <si>
    <t>AMANI</t>
  </si>
  <si>
    <t>PUNCHINA</t>
  </si>
  <si>
    <t>TOPOCORO</t>
  </si>
  <si>
    <t>TRONERAS</t>
  </si>
  <si>
    <t>GUADALUPE</t>
  </si>
  <si>
    <t>CAUCA SALVAJINA</t>
  </si>
  <si>
    <t>MIEL I</t>
  </si>
  <si>
    <t>BATA</t>
  </si>
  <si>
    <t xml:space="preserve">AGUAFRESCA </t>
  </si>
  <si>
    <t xml:space="preserve">ALEJANDRÍA </t>
  </si>
  <si>
    <t xml:space="preserve">ALTOTULUA1 </t>
  </si>
  <si>
    <t xml:space="preserve">ALTOTULUA2 </t>
  </si>
  <si>
    <t xml:space="preserve">AMAIME </t>
  </si>
  <si>
    <t xml:space="preserve">AMALFI </t>
  </si>
  <si>
    <t xml:space="preserve">AMERICA </t>
  </si>
  <si>
    <t xml:space="preserve">AMOYALAESPERANZA1 </t>
  </si>
  <si>
    <t xml:space="preserve">AMOYALAESPERANZA2 </t>
  </si>
  <si>
    <t xml:space="preserve">ASNAZU </t>
  </si>
  <si>
    <t xml:space="preserve">AUTOGYAGUARITO </t>
  </si>
  <si>
    <t xml:space="preserve">AYURA </t>
  </si>
  <si>
    <t xml:space="preserve">BAJOTULUA1 </t>
  </si>
  <si>
    <t xml:space="preserve">BAJOTULUA2 </t>
  </si>
  <si>
    <t xml:space="preserve">BARROSO </t>
  </si>
  <si>
    <t xml:space="preserve">BAYONA </t>
  </si>
  <si>
    <t xml:space="preserve">BELLO </t>
  </si>
  <si>
    <t xml:space="preserve">BELMONTE </t>
  </si>
  <si>
    <t xml:space="preserve">CALDERAS1 </t>
  </si>
  <si>
    <t xml:space="preserve">CALDERAS2 </t>
  </si>
  <si>
    <t xml:space="preserve">CAMPESTRE(CALARCA) </t>
  </si>
  <si>
    <t xml:space="preserve">CAMPESTRE(EPM) </t>
  </si>
  <si>
    <t xml:space="preserve">CARACOLI </t>
  </si>
  <si>
    <t xml:space="preserve">CARLOSLLERAS1 </t>
  </si>
  <si>
    <t xml:space="preserve">CARLOSLLERAS2 </t>
  </si>
  <si>
    <t xml:space="preserve">CARUQUIA </t>
  </si>
  <si>
    <t xml:space="preserve">CASCADA </t>
  </si>
  <si>
    <t xml:space="preserve">CEMENTOSDELNARE </t>
  </si>
  <si>
    <t xml:space="preserve">CENTRALCASTILLA1 </t>
  </si>
  <si>
    <t xml:space="preserve">COCONUCO </t>
  </si>
  <si>
    <t xml:space="preserve">COELLO </t>
  </si>
  <si>
    <t xml:space="preserve">COGENERADORCOLTEJER1 </t>
  </si>
  <si>
    <t xml:space="preserve">COROZO1 </t>
  </si>
  <si>
    <t xml:space="preserve">CUATRICENTENARIO1 </t>
  </si>
  <si>
    <t xml:space="preserve">CUCUANA1 </t>
  </si>
  <si>
    <t xml:space="preserve">CUCUANA2 </t>
  </si>
  <si>
    <t xml:space="preserve">ELBOSQUE </t>
  </si>
  <si>
    <t xml:space="preserve">ELPOPAL1 </t>
  </si>
  <si>
    <t xml:space="preserve">ELPOPAL2 </t>
  </si>
  <si>
    <t xml:space="preserve">ESMERALDA1 </t>
  </si>
  <si>
    <t xml:space="preserve">ESMERALDA2 </t>
  </si>
  <si>
    <t xml:space="preserve">FLORIDA21 </t>
  </si>
  <si>
    <t xml:space="preserve">FLORIDA22 </t>
  </si>
  <si>
    <t xml:space="preserve">GUACAICA </t>
  </si>
  <si>
    <t xml:space="preserve">GUANAQUITAS </t>
  </si>
  <si>
    <t xml:space="preserve">INCAUCA1 </t>
  </si>
  <si>
    <t xml:space="preserve">INGENIOMANUELITA </t>
  </si>
  <si>
    <t xml:space="preserve">INGENIOPROVIDENCIA2 </t>
  </si>
  <si>
    <t xml:space="preserve">INGENIORIOPAILA1 </t>
  </si>
  <si>
    <t xml:space="preserve">INGENIORISARALDA1 </t>
  </si>
  <si>
    <t xml:space="preserve">INGENIOSANCARLOS1 </t>
  </si>
  <si>
    <t xml:space="preserve">INSULA1 </t>
  </si>
  <si>
    <t xml:space="preserve">INSULA2 </t>
  </si>
  <si>
    <t xml:space="preserve">INSULA3 </t>
  </si>
  <si>
    <t xml:space="preserve">INTERMEDIA </t>
  </si>
  <si>
    <t xml:space="preserve">INZA </t>
  </si>
  <si>
    <t xml:space="preserve">IQUIRAI </t>
  </si>
  <si>
    <t xml:space="preserve">IQUIRAII </t>
  </si>
  <si>
    <t xml:space="preserve">JEPIRACHI1-15 </t>
  </si>
  <si>
    <t xml:space="preserve">JULIOBRAVO </t>
  </si>
  <si>
    <t xml:space="preserve">LACASCADA(ABEJORRAL) </t>
  </si>
  <si>
    <t xml:space="preserve">LACASCADA(ANTIOQUIA) </t>
  </si>
  <si>
    <t xml:space="preserve">LAFRISOLERA </t>
  </si>
  <si>
    <t xml:space="preserve">LAHERRADURA1 </t>
  </si>
  <si>
    <t xml:space="preserve">LAHERRADURA2 </t>
  </si>
  <si>
    <t xml:space="preserve">LANAVETA </t>
  </si>
  <si>
    <t xml:space="preserve">LAPITA </t>
  </si>
  <si>
    <t xml:space="preserve">LAREBUSCA </t>
  </si>
  <si>
    <t xml:space="preserve">LAVUELTA </t>
  </si>
  <si>
    <t xml:space="preserve">MANANTIALES </t>
  </si>
  <si>
    <t xml:space="preserve">MAYAGUEZ1 </t>
  </si>
  <si>
    <t xml:space="preserve">MIROLINDO </t>
  </si>
  <si>
    <t xml:space="preserve">MONDOMO </t>
  </si>
  <si>
    <t xml:space="preserve">MORROAZUL </t>
  </si>
  <si>
    <t xml:space="preserve">MUNICIPAL </t>
  </si>
  <si>
    <t xml:space="preserve">NIMA </t>
  </si>
  <si>
    <t xml:space="preserve">NIQUIA </t>
  </si>
  <si>
    <t xml:space="preserve">NUEVOLIBARE </t>
  </si>
  <si>
    <t xml:space="preserve">NUTIBARA </t>
  </si>
  <si>
    <t xml:space="preserve">OVEJAS </t>
  </si>
  <si>
    <t xml:space="preserve">PAJARITO </t>
  </si>
  <si>
    <t xml:space="preserve">PALMASSANGIL </t>
  </si>
  <si>
    <t xml:space="preserve">PASTALES </t>
  </si>
  <si>
    <t xml:space="preserve">PIEDRASBLANCAS </t>
  </si>
  <si>
    <t xml:space="preserve">PORCEIIIMENOR </t>
  </si>
  <si>
    <t xml:space="preserve">PRADO4 </t>
  </si>
  <si>
    <t xml:space="preserve">PROVIDENCIA </t>
  </si>
  <si>
    <t xml:space="preserve">PUENTEGUILLERMO </t>
  </si>
  <si>
    <t xml:space="preserve">PURIFICACION </t>
  </si>
  <si>
    <t xml:space="preserve">REMEDIOS </t>
  </si>
  <si>
    <t xml:space="preserve">RIOABAJO </t>
  </si>
  <si>
    <t xml:space="preserve">RIOBOBO </t>
  </si>
  <si>
    <t xml:space="preserve">RIOCALI1 </t>
  </si>
  <si>
    <t xml:space="preserve">RIOCALI2 </t>
  </si>
  <si>
    <t xml:space="preserve">RIOFRIO(TAMESIS) </t>
  </si>
  <si>
    <t xml:space="preserve">RIOGRANDE </t>
  </si>
  <si>
    <t xml:space="preserve">RIOGRANDEI </t>
  </si>
  <si>
    <t xml:space="preserve">RIOINGENIO </t>
  </si>
  <si>
    <t xml:space="preserve">RIOPALO </t>
  </si>
  <si>
    <t xml:space="preserve">RIORECIO </t>
  </si>
  <si>
    <t xml:space="preserve">RIOSAPUYES </t>
  </si>
  <si>
    <t xml:space="preserve">SAJANDI </t>
  </si>
  <si>
    <t xml:space="preserve">SANCANCIO </t>
  </si>
  <si>
    <t xml:space="preserve">SANFRANCISCO(PUTUMAYO) </t>
  </si>
  <si>
    <t xml:space="preserve">SANFRANCISCO1 </t>
  </si>
  <si>
    <t xml:space="preserve">SANFRANCISCO2 </t>
  </si>
  <si>
    <t xml:space="preserve">SANFRANCISCO3 </t>
  </si>
  <si>
    <t xml:space="preserve">SANJOSE </t>
  </si>
  <si>
    <t xml:space="preserve">SANJOSEDELAMONTAÑA </t>
  </si>
  <si>
    <t xml:space="preserve">SANMIGUEL1 </t>
  </si>
  <si>
    <t xml:space="preserve">SANMIGUEL2 </t>
  </si>
  <si>
    <t xml:space="preserve">SANTARITA </t>
  </si>
  <si>
    <t xml:space="preserve">SANTIAGO </t>
  </si>
  <si>
    <t xml:space="preserve">SILVIA </t>
  </si>
  <si>
    <t xml:space="preserve">SONSON </t>
  </si>
  <si>
    <t xml:space="preserve">TEQUENDAMABIOGAS </t>
  </si>
  <si>
    <t xml:space="preserve">TERMOBOLIVAR1 </t>
  </si>
  <si>
    <t xml:space="preserve">TERMOPIEDRAS </t>
  </si>
  <si>
    <t xml:space="preserve">TERMOYOPAL1 </t>
  </si>
  <si>
    <t xml:space="preserve">UNION </t>
  </si>
  <si>
    <t xml:space="preserve">URRAO </t>
  </si>
  <si>
    <t xml:space="preserve">VENTANAA </t>
  </si>
  <si>
    <t xml:space="preserve">VENTANAB </t>
  </si>
  <si>
    <t>ELECTROHUILA</t>
  </si>
  <si>
    <t xml:space="preserve">ELMOLINO1 </t>
  </si>
  <si>
    <t xml:space="preserve">ELMOLINO2 </t>
  </si>
  <si>
    <t xml:space="preserve">SANMATIAS1 </t>
  </si>
  <si>
    <t xml:space="preserve">SANMATIAS2 </t>
  </si>
  <si>
    <t xml:space="preserve">PATICO-LACABRERA </t>
  </si>
  <si>
    <t xml:space="preserve">BIOENERGY </t>
  </si>
  <si>
    <t xml:space="preserve">CELSIASOLARYUMBO </t>
  </si>
  <si>
    <t>GENERADORA LUZMA</t>
  </si>
  <si>
    <t xml:space="preserve">LASPALMAS1 </t>
  </si>
  <si>
    <t xml:space="preserve">LASPALMAS2 </t>
  </si>
  <si>
    <t>ENERO</t>
  </si>
  <si>
    <t>FEBRERO</t>
  </si>
  <si>
    <t>MARZO</t>
  </si>
  <si>
    <t>ABRIL</t>
  </si>
  <si>
    <t>MAYO</t>
  </si>
  <si>
    <t>JUNIO</t>
  </si>
  <si>
    <t>JULIO</t>
  </si>
  <si>
    <t>AGOSTO</t>
  </si>
  <si>
    <t>SEPTIEMBRE</t>
  </si>
  <si>
    <t>OCTUBRE</t>
  </si>
  <si>
    <t>NOVIEMBRE</t>
  </si>
  <si>
    <t>DICIEMBRE</t>
  </si>
  <si>
    <t>SAN LORENZO</t>
  </si>
  <si>
    <t>MIEL 1</t>
  </si>
  <si>
    <t>PORCE II</t>
  </si>
  <si>
    <t>EL QUIMBO</t>
  </si>
  <si>
    <t>PLANTA</t>
  </si>
  <si>
    <t>MIRAFLORES</t>
  </si>
  <si>
    <t>TOMINE</t>
  </si>
  <si>
    <t>SISGA</t>
  </si>
  <si>
    <t>NEUSA</t>
  </si>
  <si>
    <t>CHUZA</t>
  </si>
  <si>
    <t>CENTRAL</t>
  </si>
  <si>
    <t>EMGESA S.A.</t>
  </si>
  <si>
    <t>ESPROD SAS ESP</t>
  </si>
  <si>
    <t>HIDRALPOR SAS ESP</t>
  </si>
  <si>
    <t>AES CHIVOR</t>
  </si>
  <si>
    <t>ESSA(SANTANDER)</t>
  </si>
  <si>
    <t>GEDEN SAS</t>
  </si>
  <si>
    <t>GELEC</t>
  </si>
  <si>
    <t>CETSA(TULUA)</t>
  </si>
  <si>
    <t>ENERCO</t>
  </si>
  <si>
    <t>TERMOCANDELARIA INT</t>
  </si>
  <si>
    <t>MAGUAFRE</t>
  </si>
  <si>
    <t>M_ALEJANDRIA</t>
  </si>
  <si>
    <t>M_AMAIME</t>
  </si>
  <si>
    <t>M_AMALFI</t>
  </si>
  <si>
    <t>M_AMERICA</t>
  </si>
  <si>
    <t>AMOYA</t>
  </si>
  <si>
    <t>M_ASNAZU</t>
  </si>
  <si>
    <t>AG_ARGOSCTG</t>
  </si>
  <si>
    <t>AG_ELCAIRO</t>
  </si>
  <si>
    <t>AG_ARGOSYUM</t>
  </si>
  <si>
    <t>AG_REFICAR</t>
  </si>
  <si>
    <t>AG_UNIBOL</t>
  </si>
  <si>
    <t>AG_YAGUARI</t>
  </si>
  <si>
    <t>M_AYURA</t>
  </si>
  <si>
    <t>BARRANQ3</t>
  </si>
  <si>
    <t>BARRANQ4</t>
  </si>
  <si>
    <t>MBARROSO1</t>
  </si>
  <si>
    <t>MBAYONA</t>
  </si>
  <si>
    <t>MBELLO</t>
  </si>
  <si>
    <t>MBELMONTE</t>
  </si>
  <si>
    <t>COBIOENERGY</t>
  </si>
  <si>
    <t>MCALDERAS</t>
  </si>
  <si>
    <t>MCAMP_CALARC</t>
  </si>
  <si>
    <t>MCAMPEST_EPM</t>
  </si>
  <si>
    <t>MCANTAYUS</t>
  </si>
  <si>
    <t>MCARACOLI</t>
  </si>
  <si>
    <t>C_LLERAS</t>
  </si>
  <si>
    <t>CTGEMG1</t>
  </si>
  <si>
    <t>CTGEMG2</t>
  </si>
  <si>
    <t>CTGEMG3</t>
  </si>
  <si>
    <t>MCARUQUIA</t>
  </si>
  <si>
    <t>MCASCADA1</t>
  </si>
  <si>
    <t>RN_SYUMBO</t>
  </si>
  <si>
    <t>MCEMENTNARE</t>
  </si>
  <si>
    <t>C_CASTILLA</t>
  </si>
  <si>
    <t>MCHARQUITO</t>
  </si>
  <si>
    <t>MCIMARR1</t>
  </si>
  <si>
    <t>MCOCONUCO</t>
  </si>
  <si>
    <t>MCOELLO</t>
  </si>
  <si>
    <t>C_COLTEJER</t>
  </si>
  <si>
    <t>CPROENCA2</t>
  </si>
  <si>
    <t>ENLACE</t>
  </si>
  <si>
    <t>MCURRUCU</t>
  </si>
  <si>
    <t>DARIOVS</t>
  </si>
  <si>
    <t>MDONAJUANA</t>
  </si>
  <si>
    <t>MELBOSQUE</t>
  </si>
  <si>
    <t>MCOCUYO</t>
  </si>
  <si>
    <t>M_ELEDEN</t>
  </si>
  <si>
    <t>MLIMONAR</t>
  </si>
  <si>
    <t>M_ELMOLINO</t>
  </si>
  <si>
    <t>MMORRO1</t>
  </si>
  <si>
    <t>MMORRO2</t>
  </si>
  <si>
    <t>MELPOPAL</t>
  </si>
  <si>
    <t>FLORES IV</t>
  </si>
  <si>
    <t>FLORIDA2</t>
  </si>
  <si>
    <t>MGUACAICA</t>
  </si>
  <si>
    <t>GUAJIR11</t>
  </si>
  <si>
    <t>GUAJIR21</t>
  </si>
  <si>
    <t>MGUANAQUITA</t>
  </si>
  <si>
    <t>MGUAVIO</t>
  </si>
  <si>
    <t>MMONTAÑITAS</t>
  </si>
  <si>
    <t>COINCAUCA</t>
  </si>
  <si>
    <t>CMANUELITA</t>
  </si>
  <si>
    <t>CPROVIDEN</t>
  </si>
  <si>
    <t>CRIOPAILA</t>
  </si>
  <si>
    <t>CORISARAL</t>
  </si>
  <si>
    <t>CSANCARLOS</t>
  </si>
  <si>
    <t>M_INTERMEDIA</t>
  </si>
  <si>
    <t>M_INZA</t>
  </si>
  <si>
    <t>M_IQUIRA1</t>
  </si>
  <si>
    <t>M_IQUIRA2</t>
  </si>
  <si>
    <t>MJEPIRAC</t>
  </si>
  <si>
    <t>MJULIOBRAVO</t>
  </si>
  <si>
    <t>MABEJORRAL</t>
  </si>
  <si>
    <t>MCASCADA_EPM</t>
  </si>
  <si>
    <t>MLAGUNETA</t>
  </si>
  <si>
    <t>MLANAVETA</t>
  </si>
  <si>
    <t>MLAPITA</t>
  </si>
  <si>
    <t>MLAREBUSCA</t>
  </si>
  <si>
    <t>MLASPALMAS</t>
  </si>
  <si>
    <t>MLAVUELTA</t>
  </si>
  <si>
    <t>MLUZMA1</t>
  </si>
  <si>
    <t>MLUZMA2</t>
  </si>
  <si>
    <t>M_MANANTIAL</t>
  </si>
  <si>
    <t>CMAYAGUEZ</t>
  </si>
  <si>
    <t>MERILEC1</t>
  </si>
  <si>
    <t>MIEL1</t>
  </si>
  <si>
    <t>M_MIROLINDO</t>
  </si>
  <si>
    <t>M_MONDOMO</t>
  </si>
  <si>
    <t>M_MORROAZUL</t>
  </si>
  <si>
    <t>M_MUNICIPAL</t>
  </si>
  <si>
    <t>MNIMA</t>
  </si>
  <si>
    <t>MNIQUIA</t>
  </si>
  <si>
    <t>MNLIBARE</t>
  </si>
  <si>
    <t>MNUTIBARA</t>
  </si>
  <si>
    <t>M_OVEJAS</t>
  </si>
  <si>
    <t>MPAJARITO</t>
  </si>
  <si>
    <t>MPALMAS_SGIL</t>
  </si>
  <si>
    <t>MPASTALES</t>
  </si>
  <si>
    <t>MPATICOLACAB</t>
  </si>
  <si>
    <t>MPBLANCAS</t>
  </si>
  <si>
    <t>PORCE2</t>
  </si>
  <si>
    <t>PORCE3</t>
  </si>
  <si>
    <t>MPORCEIII</t>
  </si>
  <si>
    <t>MPRADO4</t>
  </si>
  <si>
    <t>PROELECT</t>
  </si>
  <si>
    <t>CPROENCA3</t>
  </si>
  <si>
    <t>MPROVIDEN</t>
  </si>
  <si>
    <t>MPTE_GUILL</t>
  </si>
  <si>
    <t>MPURIFICACIO</t>
  </si>
  <si>
    <t>MREMEDIOS</t>
  </si>
  <si>
    <t>MRIOABAJO</t>
  </si>
  <si>
    <t>MRIOBOBO</t>
  </si>
  <si>
    <t>MRIO_CALI</t>
  </si>
  <si>
    <t>MRFRIOTAMES</t>
  </si>
  <si>
    <t>MRIOFRIO1</t>
  </si>
  <si>
    <t>RIOFRIO2</t>
  </si>
  <si>
    <t>MRIOGRANDE</t>
  </si>
  <si>
    <t>MRIOGRANDE1</t>
  </si>
  <si>
    <t>MRIO_INGENIO</t>
  </si>
  <si>
    <t>MRIOMAYO</t>
  </si>
  <si>
    <t>MRIONEGRO</t>
  </si>
  <si>
    <t>MRIOPALO</t>
  </si>
  <si>
    <t>RPIEDRAS</t>
  </si>
  <si>
    <t>MRIORECIO</t>
  </si>
  <si>
    <t>MRIOSAPUYES</t>
  </si>
  <si>
    <t>MRUMOR</t>
  </si>
  <si>
    <t>MSAJANDI</t>
  </si>
  <si>
    <t>SALTO II</t>
  </si>
  <si>
    <t>MSANCANCIO</t>
  </si>
  <si>
    <t>MSANFRANCISC</t>
  </si>
  <si>
    <t>MSANJOSE</t>
  </si>
  <si>
    <t>MSNJOSE_MONT</t>
  </si>
  <si>
    <t>MSNMATIAS</t>
  </si>
  <si>
    <t>MSANTANA</t>
  </si>
  <si>
    <t>MSANTARITA</t>
  </si>
  <si>
    <t>MSANTIAGO</t>
  </si>
  <si>
    <t>MSILVIA</t>
  </si>
  <si>
    <t>MSONSON</t>
  </si>
  <si>
    <t>MSUBA1</t>
  </si>
  <si>
    <t>MSUEVA</t>
  </si>
  <si>
    <t>TASAJER1</t>
  </si>
  <si>
    <t>TEBSA</t>
  </si>
  <si>
    <t>MTEQUENDAMA</t>
  </si>
  <si>
    <t>MB_TEQUENDA</t>
  </si>
  <si>
    <t>MTBOLIVAR</t>
  </si>
  <si>
    <t>TCANDEL1</t>
  </si>
  <si>
    <t>TCANDEL2</t>
  </si>
  <si>
    <t>TCENTRO1</t>
  </si>
  <si>
    <t>DORADA1</t>
  </si>
  <si>
    <t>TEMCALI</t>
  </si>
  <si>
    <t>TPIEDRAS</t>
  </si>
  <si>
    <t>TSIERRA</t>
  </si>
  <si>
    <t>TVALLE</t>
  </si>
  <si>
    <t>MYOPAL1</t>
  </si>
  <si>
    <t>TYOPAL2</t>
  </si>
  <si>
    <t>MTUNJITA</t>
  </si>
  <si>
    <t>M_UNION</t>
  </si>
  <si>
    <t>M_URRAO</t>
  </si>
  <si>
    <t>MUSAQUEN1</t>
  </si>
  <si>
    <t>MVENTANA_A</t>
  </si>
  <si>
    <t>MVENTANA_B</t>
  </si>
  <si>
    <t xml:space="preserve">AUTOGARGOSCARTAGENA </t>
  </si>
  <si>
    <t xml:space="preserve">AUTOGARGOSELCAIRO </t>
  </si>
  <si>
    <t xml:space="preserve">AUTOGARGOSYUMBO </t>
  </si>
  <si>
    <t xml:space="preserve">AUTOGREFICAR </t>
  </si>
  <si>
    <t xml:space="preserve">AUTOGUNIBOL </t>
  </si>
  <si>
    <t xml:space="preserve">CANTAYUS1 </t>
  </si>
  <si>
    <t xml:space="preserve">CANTAYUS2 </t>
  </si>
  <si>
    <t xml:space="preserve">CHARQUITO </t>
  </si>
  <si>
    <t xml:space="preserve">CIMARRON </t>
  </si>
  <si>
    <t xml:space="preserve">COGENERADORPROENCAII </t>
  </si>
  <si>
    <t xml:space="preserve">CURRUCUCUES </t>
  </si>
  <si>
    <t xml:space="preserve">DARIOVALENCIASAMPER1 </t>
  </si>
  <si>
    <t xml:space="preserve">DARIOVALENCIASAMPER2 </t>
  </si>
  <si>
    <t xml:space="preserve">DARIOVALENCIASAMPER5 </t>
  </si>
  <si>
    <t xml:space="preserve">DOÑAJUANA </t>
  </si>
  <si>
    <t xml:space="preserve">ELCOCUYO </t>
  </si>
  <si>
    <t xml:space="preserve">ELEDÉN </t>
  </si>
  <si>
    <t xml:space="preserve">ELLIMONAR </t>
  </si>
  <si>
    <t xml:space="preserve">ELMORRO1 </t>
  </si>
  <si>
    <t xml:space="preserve">ELMORRO2 </t>
  </si>
  <si>
    <t xml:space="preserve">GUAVIOMENOR </t>
  </si>
  <si>
    <t xml:space="preserve">HIDROMONTAÑITAS1 </t>
  </si>
  <si>
    <t xml:space="preserve">HIDROMONTAÑITAS2 </t>
  </si>
  <si>
    <t xml:space="preserve">LAGUNETA </t>
  </si>
  <si>
    <t xml:space="preserve">LUZMAI1 </t>
  </si>
  <si>
    <t xml:space="preserve">LUZMAI2 </t>
  </si>
  <si>
    <t xml:space="preserve">LUZMAII1 </t>
  </si>
  <si>
    <t xml:space="preserve">LUZMAII2 </t>
  </si>
  <si>
    <t xml:space="preserve">RIOFRIOI </t>
  </si>
  <si>
    <t xml:space="preserve">RIOFRIOII1 </t>
  </si>
  <si>
    <t xml:space="preserve">RIOFRIOII2 </t>
  </si>
  <si>
    <t xml:space="preserve">RIOMAYO1 </t>
  </si>
  <si>
    <t xml:space="preserve">RIOMAYO2 </t>
  </si>
  <si>
    <t xml:space="preserve">RIOMAYO3 </t>
  </si>
  <si>
    <t xml:space="preserve">RIONEGRO </t>
  </si>
  <si>
    <t xml:space="preserve">RIOPIEDRAS1 </t>
  </si>
  <si>
    <t xml:space="preserve">RIOPIEDRAS2 </t>
  </si>
  <si>
    <t xml:space="preserve">RUMOR </t>
  </si>
  <si>
    <t xml:space="preserve">SALTOII2 </t>
  </si>
  <si>
    <t xml:space="preserve">SANTAANA </t>
  </si>
  <si>
    <t xml:space="preserve">SUBA </t>
  </si>
  <si>
    <t xml:space="preserve">SUEVA2 </t>
  </si>
  <si>
    <t xml:space="preserve">TEQUENDAMA </t>
  </si>
  <si>
    <t xml:space="preserve">TUNJITA </t>
  </si>
  <si>
    <t xml:space="preserve">USAQUEN </t>
  </si>
  <si>
    <t>M</t>
  </si>
  <si>
    <t>H</t>
  </si>
  <si>
    <t>F</t>
  </si>
  <si>
    <t>T</t>
  </si>
  <si>
    <t>EMBALSE 2</t>
  </si>
  <si>
    <t>EMBALSE 3</t>
  </si>
  <si>
    <t>EMBALSE 4</t>
  </si>
  <si>
    <t>EMBALSE 5</t>
  </si>
  <si>
    <t>BETANIA CP</t>
  </si>
  <si>
    <t>NARE</t>
  </si>
  <si>
    <t>A. SAN LORENZO</t>
  </si>
  <si>
    <t>GRANDE</t>
  </si>
  <si>
    <t>ALICACHIN (AFLUENCIAS)</t>
  </si>
  <si>
    <t>SAN CARLOS</t>
  </si>
  <si>
    <t>SINU URRA</t>
  </si>
  <si>
    <t>PORCE III</t>
  </si>
  <si>
    <t>MUNA</t>
  </si>
  <si>
    <t>EMBALSE PRINCIPAL</t>
  </si>
  <si>
    <t>AFLUENTE PRINCIPAL</t>
  </si>
  <si>
    <t>AFLUENTE 2</t>
  </si>
  <si>
    <t>AFLUENTE 3</t>
  </si>
  <si>
    <t>DESV. GUARINO</t>
  </si>
  <si>
    <t>DESV. MANSO</t>
  </si>
  <si>
    <t>CENTRAL (dDEC, dSEGDES, dPRU…)</t>
  </si>
  <si>
    <t>UNIDAD (OFEI)</t>
  </si>
  <si>
    <t>AGENTE (OFEI)</t>
  </si>
  <si>
    <t>RIO PIEDRAS</t>
  </si>
  <si>
    <t>ALEJANDRÍA</t>
  </si>
  <si>
    <t>EPSA</t>
  </si>
  <si>
    <t>EPM</t>
  </si>
  <si>
    <t>VATIA</t>
  </si>
  <si>
    <t>EMGESA</t>
  </si>
  <si>
    <t>ESPROD</t>
  </si>
  <si>
    <t>EMSA</t>
  </si>
  <si>
    <t>GECELCA</t>
  </si>
  <si>
    <t>LA CASCADA</t>
  </si>
  <si>
    <t>EEP</t>
  </si>
  <si>
    <t>CEMEX</t>
  </si>
  <si>
    <t>AGENTE OFEI</t>
  </si>
  <si>
    <t>AGENTE CORTO</t>
  </si>
  <si>
    <t>EMEE</t>
  </si>
  <si>
    <t>HIDRALPOR</t>
  </si>
  <si>
    <t>RIOEN</t>
  </si>
  <si>
    <t>EL MORRO</t>
  </si>
  <si>
    <t>PROENCA</t>
  </si>
  <si>
    <t>ESSA</t>
  </si>
  <si>
    <t>DOÑA JUANA</t>
  </si>
  <si>
    <t>ENREVSA</t>
  </si>
  <si>
    <t>EL EDEN</t>
  </si>
  <si>
    <t>PUTUMAYO</t>
  </si>
  <si>
    <t>GEDEN</t>
  </si>
  <si>
    <t>LUZMA</t>
  </si>
  <si>
    <t>RISARALDA</t>
  </si>
  <si>
    <t>PROELECTRICA</t>
  </si>
  <si>
    <t>CETSA</t>
  </si>
  <si>
    <t>GEC</t>
  </si>
  <si>
    <t>TASAJERO</t>
  </si>
  <si>
    <t>TASAJERO 2</t>
  </si>
  <si>
    <t>TERMOCANDELARIA</t>
  </si>
  <si>
    <t>TERMOPIEDRAS</t>
  </si>
  <si>
    <t>DICELER</t>
  </si>
  <si>
    <t>CENTRAL CORTO</t>
  </si>
  <si>
    <t>M_AGUAFRESCA</t>
  </si>
  <si>
    <t>M_ALEJANDRÍA</t>
  </si>
  <si>
    <t>M_ALTOTULUA</t>
  </si>
  <si>
    <t>M_BAJOTULUA</t>
  </si>
  <si>
    <t>BQUILLA3</t>
  </si>
  <si>
    <t>BQUILLA4</t>
  </si>
  <si>
    <t>M_BARROSO1</t>
  </si>
  <si>
    <t>M_BAYONA</t>
  </si>
  <si>
    <t>M_BELLO</t>
  </si>
  <si>
    <t>M_BELMONTE</t>
  </si>
  <si>
    <t>M_CALDERAS</t>
  </si>
  <si>
    <t>M_CAMP_CALARC</t>
  </si>
  <si>
    <t>M_CAMPEST_EPM</t>
  </si>
  <si>
    <t>M_CANTAYUS</t>
  </si>
  <si>
    <t>M_CARACOLI</t>
  </si>
  <si>
    <t>M_CARUQUIA</t>
  </si>
  <si>
    <t>M_CASCADA1</t>
  </si>
  <si>
    <t>M_CEMENTNARE</t>
  </si>
  <si>
    <t>M_CHARQUITO</t>
  </si>
  <si>
    <t>M_COELLO</t>
  </si>
  <si>
    <t>M_DONAJUANA</t>
  </si>
  <si>
    <t>M_ELBOSQUE</t>
  </si>
  <si>
    <t>M_COCUYO</t>
  </si>
  <si>
    <t>M_LIMONAR</t>
  </si>
  <si>
    <t>M_MORRO1</t>
  </si>
  <si>
    <t>M_MORRO2</t>
  </si>
  <si>
    <t>M_ELPOPAL</t>
  </si>
  <si>
    <t>M_GUACAICA</t>
  </si>
  <si>
    <t>M_GUANAQUITA</t>
  </si>
  <si>
    <t>M_GUAVIO</t>
  </si>
  <si>
    <t>M_MONTAÑITAS</t>
  </si>
  <si>
    <t>C_MANUELITA</t>
  </si>
  <si>
    <t>C_RIOPAILA</t>
  </si>
  <si>
    <t>C_SANCARLOS</t>
  </si>
  <si>
    <t>M_JULIOBRAVO</t>
  </si>
  <si>
    <t>M_LAGUNETA</t>
  </si>
  <si>
    <t>M_LANAVETA</t>
  </si>
  <si>
    <t>M_LAPITA</t>
  </si>
  <si>
    <t>M_LAREBUSCA</t>
  </si>
  <si>
    <t>M_LASPALMAS</t>
  </si>
  <si>
    <t>M_LAVUELTA</t>
  </si>
  <si>
    <t>M_LUZMA1</t>
  </si>
  <si>
    <t>M_LUZMA2</t>
  </si>
  <si>
    <t>C_MAYAGUEZ</t>
  </si>
  <si>
    <t>M_NIMA</t>
  </si>
  <si>
    <t>M_NIQUIA</t>
  </si>
  <si>
    <t>M_NLIBARE</t>
  </si>
  <si>
    <t>M_NUTIBARA</t>
  </si>
  <si>
    <t>M_PAJARITO</t>
  </si>
  <si>
    <t>M_PALMAS_SGIL</t>
  </si>
  <si>
    <t>M_PASTALES</t>
  </si>
  <si>
    <t>M_PATICOLACAB</t>
  </si>
  <si>
    <t>M_PBLANCAS</t>
  </si>
  <si>
    <t>M_PRADO4</t>
  </si>
  <si>
    <t>C_PROENCA3</t>
  </si>
  <si>
    <t>M_PTE_GUILL</t>
  </si>
  <si>
    <t>M_REMEDIOS</t>
  </si>
  <si>
    <t>M_RIOABAJO</t>
  </si>
  <si>
    <t>M_RIOBOBO</t>
  </si>
  <si>
    <t>M_RIOFRIO1</t>
  </si>
  <si>
    <t>M_RIOGRANDE</t>
  </si>
  <si>
    <t>M_RIOGRANDE1</t>
  </si>
  <si>
    <t>M_RIOMAYO</t>
  </si>
  <si>
    <t>M_RIONEGRO</t>
  </si>
  <si>
    <t>M_RIOPALO</t>
  </si>
  <si>
    <t>M_RIOSAPUYES</t>
  </si>
  <si>
    <t>M_RUMOR</t>
  </si>
  <si>
    <t>M_SAJANDI</t>
  </si>
  <si>
    <t>M_SANCANCIO</t>
  </si>
  <si>
    <t>M_SANJOSE</t>
  </si>
  <si>
    <t>M_SNMATIAS</t>
  </si>
  <si>
    <t>M_SANTANA</t>
  </si>
  <si>
    <t>M_SANTARITA</t>
  </si>
  <si>
    <t>M_SANTIAGO</t>
  </si>
  <si>
    <t>M_SILVIA</t>
  </si>
  <si>
    <t>M_SONSON</t>
  </si>
  <si>
    <t>M_SUBA1</t>
  </si>
  <si>
    <t>M_SUEVA</t>
  </si>
  <si>
    <t>M_TEQUENDAMA</t>
  </si>
  <si>
    <t>M_TBOLIVAR</t>
  </si>
  <si>
    <t>M_TUNJITA</t>
  </si>
  <si>
    <t>M_USAQUEN1</t>
  </si>
  <si>
    <t>M_VENTANA_A</t>
  </si>
  <si>
    <t>M_VENTANA_B</t>
  </si>
  <si>
    <t>CLLERAS</t>
  </si>
  <si>
    <t>S_YUMBO</t>
  </si>
  <si>
    <t>M_CASTILLA</t>
  </si>
  <si>
    <t>M_CIMARRON</t>
  </si>
  <si>
    <t>M_CONOCUCO</t>
  </si>
  <si>
    <t>M_CURRUCUCUES</t>
  </si>
  <si>
    <t>FLORES4</t>
  </si>
  <si>
    <t>M_FLORIDA</t>
  </si>
  <si>
    <t>C_INCAUCA</t>
  </si>
  <si>
    <t>C_PROVIDENCIA</t>
  </si>
  <si>
    <t>C_RISARALDA</t>
  </si>
  <si>
    <t>M_INSULA</t>
  </si>
  <si>
    <t>E_JEPIRACHI</t>
  </si>
  <si>
    <t>M_ABERROJAL</t>
  </si>
  <si>
    <t>M_CASCADAEPM</t>
  </si>
  <si>
    <t>M_LAFRISOLERA</t>
  </si>
  <si>
    <t>M_LAHERRADURA</t>
  </si>
  <si>
    <t>M_MANANTIALES</t>
  </si>
  <si>
    <t>MERILECTRICA</t>
  </si>
  <si>
    <t>MIEL</t>
  </si>
  <si>
    <t>M_PORCE3</t>
  </si>
  <si>
    <t>M_PROENCA2</t>
  </si>
  <si>
    <t>M_PROVIDENCIA</t>
  </si>
  <si>
    <t>M_PURIFICACION</t>
  </si>
  <si>
    <t>M_RIOCALI</t>
  </si>
  <si>
    <t>M_RFRIOTAMESIS</t>
  </si>
  <si>
    <t>M_RIOFRIO2</t>
  </si>
  <si>
    <t>M_RIOINGENIO</t>
  </si>
  <si>
    <t>M_RIOPIEDRAS</t>
  </si>
  <si>
    <t>M_RIONECIO</t>
  </si>
  <si>
    <t>M_SANFRANCISCO</t>
  </si>
  <si>
    <t>M_SNJOSEMONT</t>
  </si>
  <si>
    <t>M_MBTEQUENDAMA</t>
  </si>
  <si>
    <t>TERMOCANDEL1</t>
  </si>
  <si>
    <t>TERMOCANDEL2</t>
  </si>
  <si>
    <t>TERMOCENTRO</t>
  </si>
  <si>
    <t>TERMODORADA</t>
  </si>
  <si>
    <t>M_TPIEDRAS</t>
  </si>
  <si>
    <t>TERMOSIERRA</t>
  </si>
  <si>
    <t>M_TYOPAL1</t>
  </si>
  <si>
    <t>Tipo de central (Hidro, Termo, Filo, Menor)</t>
  </si>
  <si>
    <t>Nombre visible Agente</t>
  </si>
  <si>
    <t>Nombre visible Central</t>
  </si>
  <si>
    <t>PLANTA\PLANTA AGUAS ARRIBA</t>
  </si>
  <si>
    <t>FACTOR DE CONVERSION</t>
  </si>
  <si>
    <t>Mínimo técnico por central</t>
  </si>
  <si>
    <t>CENTRAL (OFEI)</t>
  </si>
  <si>
    <t>MIELI</t>
  </si>
  <si>
    <t>PORCEII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</si>
</sst>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0_-;\-* #,##0.00_-;_-* &quot;-&quot;??_-;_-@_-"/>
    <numFmt numFmtId="165" formatCode="_(* #,##0_);_(* \(#,##0\);_(* &quot;-&quot;??_);_(@_)"/>
    <numFmt numFmtId="166" formatCode="_(* #,##0.000_);_(* \(#,##0.000\);_(* &quot;-&quot;??_);_(@_)"/>
  </numFmts>
  <fonts count="6" x14ac:knownFonts="1">
    <font>
      <sz val="11"/>
      <color theme="1"/>
      <name val="Calibri"/>
      <family val="2"/>
      <scheme val="minor"/>
    </font>
    <font>
      <sz val="10"/>
      <name val="Arial"/>
      <family val="2"/>
    </font>
    <font>
      <sz val="11"/>
      <color theme="1"/>
      <name val="Calibri"/>
      <family val="2"/>
      <scheme val="minor"/>
    </font>
    <font>
      <b/>
      <sz val="10"/>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double">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double">
        <color indexed="64"/>
      </right>
      <top style="double">
        <color indexed="64"/>
      </top>
      <bottom style="medium">
        <color indexed="64"/>
      </bottom>
      <diagonal/>
    </border>
    <border>
      <left style="double">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double">
        <color indexed="64"/>
      </right>
      <top style="dotted">
        <color indexed="64"/>
      </top>
      <bottom style="dotted">
        <color indexed="64"/>
      </bottom>
      <diagonal/>
    </border>
    <border>
      <left style="double">
        <color indexed="64"/>
      </left>
      <right style="thin">
        <color indexed="64"/>
      </right>
      <top/>
      <bottom/>
      <diagonal/>
    </border>
    <border>
      <left style="double">
        <color indexed="64"/>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style="double">
        <color indexed="64"/>
      </right>
      <top style="dotted">
        <color indexed="64"/>
      </top>
      <bottom/>
      <diagonal/>
    </border>
    <border>
      <left style="thin">
        <color indexed="64"/>
      </left>
      <right style="thin">
        <color indexed="64"/>
      </right>
      <top style="dotted">
        <color indexed="64"/>
      </top>
      <bottom style="double">
        <color indexed="64"/>
      </bottom>
      <diagonal/>
    </border>
    <border>
      <left style="thin">
        <color indexed="64"/>
      </left>
      <right style="double">
        <color indexed="64"/>
      </right>
      <top style="dotted">
        <color indexed="64"/>
      </top>
      <bottom style="double">
        <color indexed="64"/>
      </bottom>
      <diagonal/>
    </border>
  </borders>
  <cellStyleXfs count="5">
    <xf numFmtId="0" fontId="0" fillId="0" borderId="0"/>
    <xf numFmtId="0" fontId="1" fillId="0" borderId="0">
      <alignment vertical="top"/>
    </xf>
    <xf numFmtId="164" fontId="1"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0" fontId="0" fillId="0" borderId="0" xfId="0"/>
    <xf numFmtId="0" fontId="0" fillId="2" borderId="0" xfId="0" applyFill="1" applyAlignment="1">
      <alignment horizontal="center" vertical="center" wrapText="1"/>
    </xf>
    <xf numFmtId="165" fontId="0" fillId="2" borderId="0" xfId="3" applyNumberFormat="1" applyFont="1" applyFill="1" applyAlignment="1">
      <alignment horizontal="center" vertical="center" wrapText="1"/>
    </xf>
    <xf numFmtId="166" fontId="0" fillId="2" borderId="0" xfId="3" applyNumberFormat="1" applyFont="1" applyFill="1" applyAlignment="1">
      <alignment horizontal="center" vertical="center" wrapText="1"/>
    </xf>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9" fontId="1" fillId="0" borderId="5" xfId="4" applyFont="1" applyBorder="1"/>
    <xf numFmtId="9" fontId="1" fillId="0" borderId="6" xfId="4" applyFont="1" applyBorder="1"/>
    <xf numFmtId="0" fontId="3" fillId="3" borderId="4" xfId="0" applyFont="1" applyFill="1" applyBorder="1"/>
    <xf numFmtId="9" fontId="1" fillId="3" borderId="5" xfId="4" applyFont="1" applyFill="1" applyBorder="1"/>
    <xf numFmtId="9" fontId="1" fillId="3" borderId="6" xfId="4" applyFont="1" applyFill="1" applyBorder="1"/>
    <xf numFmtId="0" fontId="3" fillId="0" borderId="7" xfId="0" applyFont="1" applyFill="1" applyBorder="1"/>
    <xf numFmtId="0" fontId="3" fillId="0" borderId="8" xfId="0" applyFont="1" applyFill="1" applyBorder="1"/>
    <xf numFmtId="9" fontId="1" fillId="0" borderId="9" xfId="4" applyFont="1" applyFill="1" applyBorder="1"/>
    <xf numFmtId="9" fontId="1" fillId="0" borderId="10" xfId="4" applyFont="1" applyFill="1" applyBorder="1"/>
    <xf numFmtId="9" fontId="1" fillId="0" borderId="11" xfId="4" applyFont="1" applyBorder="1"/>
    <xf numFmtId="9" fontId="1" fillId="0" borderId="12" xfId="4" applyFont="1" applyBorder="1"/>
    <xf numFmtId="0" fontId="3" fillId="4" borderId="4" xfId="0" applyFont="1" applyFill="1" applyBorder="1"/>
    <xf numFmtId="0" fontId="3" fillId="4" borderId="7" xfId="0" applyFont="1" applyFill="1" applyBorder="1"/>
    <xf numFmtId="0" fontId="3" fillId="4" borderId="8" xfId="0" applyFont="1" applyFill="1" applyBorder="1"/>
    <xf numFmtId="0" fontId="0" fillId="0" borderId="0" xfId="0" applyFill="1" applyBorder="1"/>
    <xf numFmtId="43" fontId="0" fillId="0" borderId="0" xfId="3" applyFont="1"/>
    <xf numFmtId="43" fontId="0" fillId="0" borderId="0" xfId="0" applyNumberFormat="1"/>
    <xf numFmtId="0" fontId="0" fillId="5" borderId="0" xfId="0" applyFill="1" applyAlignment="1">
      <alignment horizontal="center" vertical="center" wrapText="1"/>
    </xf>
    <xf numFmtId="0" fontId="0" fillId="4" borderId="0" xfId="0" applyFill="1"/>
  </cellXfs>
  <cellStyles count="5">
    <cellStyle name="Comma" xfId="3" builtinId="3"/>
    <cellStyle name="Millares 4" xfId="2"/>
    <cellStyle name="Normal" xfId="0" builtinId="0"/>
    <cellStyle name="Normal 3" xfId="1"/>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04"/>
  <sheetViews>
    <sheetView tabSelected="1" workbookViewId="0">
      <pane ySplit="1" topLeftCell="A2" activePane="bottomLeft" state="frozen"/>
      <selection pane="bottomLeft" activeCell="H74" sqref="H74"/>
    </sheetView>
  </sheetViews>
  <sheetFormatPr defaultColWidth="10.90625" defaultRowHeight="14.5" x14ac:dyDescent="0.35"/>
  <cols>
    <col min="1" max="1" width="13" style="1" bestFit="1" customWidth="1"/>
    <col min="2" max="2" width="22.26953125" bestFit="1" customWidth="1"/>
    <col min="3" max="3" width="17.7265625" style="1" customWidth="1"/>
    <col min="4" max="4" width="16.1796875" bestFit="1" customWidth="1"/>
    <col min="5" max="5" width="16.1796875" style="1" customWidth="1"/>
    <col min="6" max="6" width="27.26953125" bestFit="1" customWidth="1"/>
    <col min="10" max="10" width="11.453125" style="1"/>
  </cols>
  <sheetData>
    <row r="1" spans="1:13" ht="87" x14ac:dyDescent="0.35">
      <c r="A1" s="2" t="s">
        <v>768</v>
      </c>
      <c r="B1" s="2" t="s">
        <v>606</v>
      </c>
      <c r="C1" s="2" t="s">
        <v>769</v>
      </c>
      <c r="D1" s="2" t="s">
        <v>604</v>
      </c>
      <c r="E1" s="26" t="s">
        <v>773</v>
      </c>
      <c r="F1" s="2" t="s">
        <v>605</v>
      </c>
      <c r="G1" s="4" t="s">
        <v>80</v>
      </c>
      <c r="H1" s="2" t="s">
        <v>767</v>
      </c>
      <c r="I1" s="3" t="s">
        <v>79</v>
      </c>
      <c r="J1" s="3" t="s">
        <v>772</v>
      </c>
      <c r="K1" s="2" t="s">
        <v>82</v>
      </c>
      <c r="L1" s="2" t="s">
        <v>81</v>
      </c>
      <c r="M1" s="2" t="s">
        <v>83</v>
      </c>
    </row>
    <row r="2" spans="1:13" x14ac:dyDescent="0.35">
      <c r="A2" s="1" t="str">
        <f>VLOOKUP(B2,'Nombre corto agente'!$A$2:$B$100,2,0)</f>
        <v>RIO PIEDRAS</v>
      </c>
      <c r="B2" s="1" t="s">
        <v>50</v>
      </c>
      <c r="C2" s="1" t="str">
        <f>+VLOOKUP(D2,'Nombre corto central'!$A$2:$B$500,2,0)</f>
        <v>M_AGUAFRESCA</v>
      </c>
      <c r="D2" s="1" t="s">
        <v>374</v>
      </c>
      <c r="E2" s="1" t="s">
        <v>374</v>
      </c>
      <c r="F2" s="1" t="s">
        <v>207</v>
      </c>
      <c r="G2" s="1">
        <v>7.29</v>
      </c>
      <c r="H2" s="1" t="s">
        <v>581</v>
      </c>
      <c r="K2" s="1"/>
      <c r="L2" s="1"/>
    </row>
    <row r="3" spans="1:13" x14ac:dyDescent="0.35">
      <c r="A3" s="1" t="str">
        <f>VLOOKUP(B3,'Nombre corto agente'!$A$2:$B$100,2,0)</f>
        <v>ALEJANDRÍA</v>
      </c>
      <c r="B3" s="1" t="s">
        <v>63</v>
      </c>
      <c r="C3" s="1" t="str">
        <f>+VLOOKUP(D3,'Nombre corto central'!$A$2:$B$500,2,0)</f>
        <v>M_ALEJANDRÍA</v>
      </c>
      <c r="D3" s="1" t="s">
        <v>375</v>
      </c>
      <c r="E3" s="1" t="s">
        <v>375</v>
      </c>
      <c r="F3" s="1" t="s">
        <v>208</v>
      </c>
      <c r="G3" s="1">
        <v>15</v>
      </c>
      <c r="H3" s="1" t="s">
        <v>581</v>
      </c>
      <c r="K3" s="1"/>
      <c r="L3" s="1"/>
    </row>
    <row r="4" spans="1:13" x14ac:dyDescent="0.35">
      <c r="A4" s="1" t="str">
        <f>VLOOKUP(B4,'Nombre corto agente'!$A$2:$B$100,2,0)</f>
        <v>EPSA</v>
      </c>
      <c r="B4" s="1" t="s">
        <v>52</v>
      </c>
      <c r="C4" s="1" t="str">
        <f>+VLOOKUP(D4,'Nombre corto central'!$A$2:$B$500,2,0)</f>
        <v>ALBAN</v>
      </c>
      <c r="D4" s="1" t="s">
        <v>133</v>
      </c>
      <c r="E4" s="1" t="s">
        <v>133</v>
      </c>
      <c r="F4" s="1" t="s">
        <v>134</v>
      </c>
      <c r="G4" s="1">
        <v>115</v>
      </c>
      <c r="H4" s="1" t="s">
        <v>582</v>
      </c>
      <c r="K4" s="1">
        <v>30</v>
      </c>
      <c r="L4" s="1">
        <v>30</v>
      </c>
    </row>
    <row r="5" spans="1:13" x14ac:dyDescent="0.35">
      <c r="A5" s="1" t="str">
        <f>VLOOKUP(B5,'Nombre corto agente'!$A$2:$B$100,2,0)</f>
        <v>EPSA</v>
      </c>
      <c r="B5" s="1" t="s">
        <v>52</v>
      </c>
      <c r="C5" s="1" t="str">
        <f>+VLOOKUP(D5,'Nombre corto central'!$A$2:$B$500,2,0)</f>
        <v>ALBAN</v>
      </c>
      <c r="D5" s="1" t="s">
        <v>133</v>
      </c>
      <c r="E5" s="1" t="s">
        <v>133</v>
      </c>
      <c r="F5" s="1" t="s">
        <v>135</v>
      </c>
      <c r="G5" s="1">
        <v>120</v>
      </c>
      <c r="H5" s="1" t="s">
        <v>582</v>
      </c>
      <c r="K5" s="1">
        <v>30</v>
      </c>
      <c r="L5" s="1">
        <v>30</v>
      </c>
    </row>
    <row r="6" spans="1:13" x14ac:dyDescent="0.35">
      <c r="A6" s="1" t="str">
        <f>VLOOKUP(B6,'Nombre corto agente'!$A$2:$B$100,2,0)</f>
        <v>EPSA</v>
      </c>
      <c r="B6" s="1" t="s">
        <v>52</v>
      </c>
      <c r="C6" s="1" t="str">
        <f>+VLOOKUP(D6,'Nombre corto central'!$A$2:$B$500,2,0)</f>
        <v>ALBAN</v>
      </c>
      <c r="D6" s="1" t="s">
        <v>133</v>
      </c>
      <c r="E6" s="1" t="s">
        <v>133</v>
      </c>
      <c r="F6" s="1" t="s">
        <v>136</v>
      </c>
      <c r="G6" s="1">
        <v>120</v>
      </c>
      <c r="H6" s="1" t="s">
        <v>582</v>
      </c>
      <c r="K6" s="1">
        <v>30</v>
      </c>
      <c r="L6" s="1">
        <v>30</v>
      </c>
    </row>
    <row r="7" spans="1:13" x14ac:dyDescent="0.35">
      <c r="A7" s="1" t="str">
        <f>VLOOKUP(B7,'Nombre corto agente'!$A$2:$B$100,2,0)</f>
        <v>EPSA</v>
      </c>
      <c r="B7" s="1" t="s">
        <v>52</v>
      </c>
      <c r="C7" s="1" t="str">
        <f>+VLOOKUP(D7,'Nombre corto central'!$A$2:$B$500,2,0)</f>
        <v>M_ALTOTULUA</v>
      </c>
      <c r="D7" s="1" t="s">
        <v>195</v>
      </c>
      <c r="E7" s="1" t="s">
        <v>195</v>
      </c>
      <c r="F7" s="1" t="s">
        <v>209</v>
      </c>
      <c r="G7" s="1">
        <v>9.9499999999999993</v>
      </c>
      <c r="H7" s="1" t="s">
        <v>581</v>
      </c>
      <c r="K7" s="1"/>
      <c r="L7" s="1"/>
    </row>
    <row r="8" spans="1:13" x14ac:dyDescent="0.35">
      <c r="A8" s="1" t="str">
        <f>VLOOKUP(B8,'Nombre corto agente'!$A$2:$B$100,2,0)</f>
        <v>EPSA</v>
      </c>
      <c r="B8" s="1" t="s">
        <v>52</v>
      </c>
      <c r="C8" s="1" t="str">
        <f>+VLOOKUP(D8,'Nombre corto central'!$A$2:$B$500,2,0)</f>
        <v>M_ALTOTULUA</v>
      </c>
      <c r="D8" s="1" t="s">
        <v>195</v>
      </c>
      <c r="E8" s="1" t="s">
        <v>195</v>
      </c>
      <c r="F8" s="1" t="s">
        <v>210</v>
      </c>
      <c r="G8" s="1">
        <v>9.9499999999999993</v>
      </c>
      <c r="H8" s="1" t="s">
        <v>581</v>
      </c>
      <c r="K8" s="1"/>
      <c r="L8" s="1"/>
    </row>
    <row r="9" spans="1:13" x14ac:dyDescent="0.35">
      <c r="A9" s="1" t="str">
        <f>VLOOKUP(B9,'Nombre corto agente'!$A$2:$B$100,2,0)</f>
        <v>EPSA</v>
      </c>
      <c r="B9" s="1" t="s">
        <v>52</v>
      </c>
      <c r="C9" s="1" t="str">
        <f>+VLOOKUP(D9,'Nombre corto central'!$A$2:$B$500,2,0)</f>
        <v>M_AMAIME</v>
      </c>
      <c r="D9" s="1" t="s">
        <v>376</v>
      </c>
      <c r="E9" s="1" t="s">
        <v>376</v>
      </c>
      <c r="F9" s="1" t="s">
        <v>211</v>
      </c>
      <c r="G9" s="1">
        <v>19.2</v>
      </c>
      <c r="H9" s="1" t="s">
        <v>581</v>
      </c>
      <c r="K9" s="1"/>
      <c r="L9" s="1"/>
    </row>
    <row r="10" spans="1:13" x14ac:dyDescent="0.35">
      <c r="A10" s="1" t="str">
        <f>VLOOKUP(B10,'Nombre corto agente'!$A$2:$B$100,2,0)</f>
        <v>EPM</v>
      </c>
      <c r="B10" s="1" t="s">
        <v>46</v>
      </c>
      <c r="C10" s="1" t="str">
        <f>+VLOOKUP(D10,'Nombre corto central'!$A$2:$B$500,2,0)</f>
        <v>M_AMALFI</v>
      </c>
      <c r="D10" s="1" t="s">
        <v>377</v>
      </c>
      <c r="E10" s="1" t="s">
        <v>377</v>
      </c>
      <c r="F10" s="1" t="s">
        <v>212</v>
      </c>
      <c r="G10" s="1">
        <v>0.8</v>
      </c>
      <c r="H10" s="1" t="s">
        <v>581</v>
      </c>
      <c r="K10" s="1"/>
      <c r="L10" s="1"/>
    </row>
    <row r="11" spans="1:13" x14ac:dyDescent="0.35">
      <c r="A11" s="1" t="str">
        <f>VLOOKUP(B11,'Nombre corto agente'!$A$2:$B$100,2,0)</f>
        <v>EPM</v>
      </c>
      <c r="B11" s="1" t="s">
        <v>46</v>
      </c>
      <c r="C11" s="1" t="str">
        <f>+VLOOKUP(D11,'Nombre corto central'!$A$2:$B$500,2,0)</f>
        <v>M_AMERICA</v>
      </c>
      <c r="D11" s="1" t="s">
        <v>378</v>
      </c>
      <c r="E11" s="1" t="s">
        <v>378</v>
      </c>
      <c r="F11" s="1" t="s">
        <v>213</v>
      </c>
      <c r="G11" s="1">
        <v>0.45</v>
      </c>
      <c r="H11" s="1" t="s">
        <v>581</v>
      </c>
      <c r="K11" s="1"/>
      <c r="L11" s="1"/>
    </row>
    <row r="12" spans="1:13" x14ac:dyDescent="0.35">
      <c r="A12" s="1" t="str">
        <f>VLOOKUP(B12,'Nombre corto agente'!$A$2:$B$100,2,0)</f>
        <v>ISAGEN</v>
      </c>
      <c r="B12" s="1" t="s">
        <v>61</v>
      </c>
      <c r="C12" s="1" t="str">
        <f>+VLOOKUP(D12,'Nombre corto central'!$A$2:$B$500,2,0)</f>
        <v>AMOYA</v>
      </c>
      <c r="D12" s="1" t="s">
        <v>379</v>
      </c>
      <c r="E12" s="1" t="s">
        <v>379</v>
      </c>
      <c r="F12" s="1" t="s">
        <v>214</v>
      </c>
      <c r="G12" s="1">
        <v>40</v>
      </c>
      <c r="H12" s="1" t="s">
        <v>583</v>
      </c>
      <c r="K12" s="1"/>
      <c r="L12" s="1"/>
    </row>
    <row r="13" spans="1:13" x14ac:dyDescent="0.35">
      <c r="A13" s="1" t="str">
        <f>VLOOKUP(B13,'Nombre corto agente'!$A$2:$B$100,2,0)</f>
        <v>ISAGEN</v>
      </c>
      <c r="B13" s="1" t="s">
        <v>61</v>
      </c>
      <c r="C13" s="1" t="str">
        <f>+VLOOKUP(D13,'Nombre corto central'!$A$2:$B$500,2,0)</f>
        <v>AMOYA</v>
      </c>
      <c r="D13" s="1" t="s">
        <v>379</v>
      </c>
      <c r="E13" s="1" t="s">
        <v>379</v>
      </c>
      <c r="F13" s="1" t="s">
        <v>215</v>
      </c>
      <c r="G13" s="1">
        <v>40</v>
      </c>
      <c r="H13" s="1" t="s">
        <v>583</v>
      </c>
      <c r="K13" s="1"/>
      <c r="L13" s="1"/>
    </row>
    <row r="14" spans="1:13" x14ac:dyDescent="0.35">
      <c r="A14" s="1" t="str">
        <f>VLOOKUP(B14,'Nombre corto agente'!$A$2:$B$100,2,0)</f>
        <v>VATIA</v>
      </c>
      <c r="B14" s="1" t="s">
        <v>75</v>
      </c>
      <c r="C14" s="1" t="str">
        <f>+VLOOKUP(D14,'Nombre corto central'!$A$2:$B$500,2,0)</f>
        <v>M_ASNAZU</v>
      </c>
      <c r="D14" s="1" t="s">
        <v>380</v>
      </c>
      <c r="E14" s="1" t="s">
        <v>380</v>
      </c>
      <c r="F14" s="1" t="s">
        <v>216</v>
      </c>
      <c r="G14" s="1">
        <v>0.45</v>
      </c>
      <c r="H14" s="1" t="s">
        <v>581</v>
      </c>
      <c r="K14" s="1"/>
      <c r="L14" s="1"/>
    </row>
    <row r="15" spans="1:13" x14ac:dyDescent="0.35">
      <c r="A15" s="1" t="str">
        <f>VLOOKUP(B15,'Nombre corto agente'!$A$2:$B$100,2,0)</f>
        <v>CELSIA</v>
      </c>
      <c r="B15" s="1" t="s">
        <v>2</v>
      </c>
      <c r="C15" s="1" t="str">
        <f>+VLOOKUP(D15,'Nombre corto central'!$A$2:$B$500,2,0)</f>
        <v>AG_ARGOSCTG</v>
      </c>
      <c r="D15" s="1" t="s">
        <v>381</v>
      </c>
      <c r="E15" s="1" t="s">
        <v>381</v>
      </c>
      <c r="F15" s="1" t="s">
        <v>536</v>
      </c>
      <c r="G15" s="1">
        <v>9.9</v>
      </c>
      <c r="H15" s="1" t="s">
        <v>581</v>
      </c>
      <c r="K15" s="1"/>
      <c r="L15" s="1"/>
    </row>
    <row r="16" spans="1:13" x14ac:dyDescent="0.35">
      <c r="A16" s="1" t="str">
        <f>VLOOKUP(B16,'Nombre corto agente'!$A$2:$B$100,2,0)</f>
        <v>CELSIA</v>
      </c>
      <c r="B16" s="1" t="s">
        <v>2</v>
      </c>
      <c r="C16" s="1" t="str">
        <f>+VLOOKUP(D16,'Nombre corto central'!$A$2:$B$500,2,0)</f>
        <v>AG_ELCAIRO</v>
      </c>
      <c r="D16" s="1" t="s">
        <v>382</v>
      </c>
      <c r="E16" s="1" t="s">
        <v>382</v>
      </c>
      <c r="F16" s="1" t="s">
        <v>537</v>
      </c>
      <c r="G16" s="1">
        <v>3.5</v>
      </c>
      <c r="H16" s="1" t="s">
        <v>581</v>
      </c>
      <c r="K16" s="1"/>
      <c r="L16" s="1"/>
    </row>
    <row r="17" spans="1:12" x14ac:dyDescent="0.35">
      <c r="A17" s="1" t="str">
        <f>VLOOKUP(B17,'Nombre corto agente'!$A$2:$B$100,2,0)</f>
        <v>CELSIA</v>
      </c>
      <c r="B17" s="1" t="s">
        <v>2</v>
      </c>
      <c r="C17" s="1" t="str">
        <f>+VLOOKUP(D17,'Nombre corto central'!$A$2:$B$500,2,0)</f>
        <v>AG_ARGOSYUM</v>
      </c>
      <c r="D17" s="1" t="s">
        <v>383</v>
      </c>
      <c r="E17" s="1" t="s">
        <v>383</v>
      </c>
      <c r="F17" s="1" t="s">
        <v>538</v>
      </c>
      <c r="G17" s="1">
        <v>9.9</v>
      </c>
      <c r="H17" s="1" t="s">
        <v>581</v>
      </c>
      <c r="K17" s="1"/>
      <c r="L17" s="1"/>
    </row>
    <row r="18" spans="1:12" x14ac:dyDescent="0.35">
      <c r="A18" s="1" t="str">
        <f>VLOOKUP(B18,'Nombre corto agente'!$A$2:$B$100,2,0)</f>
        <v>EMGESA</v>
      </c>
      <c r="B18" s="1" t="s">
        <v>364</v>
      </c>
      <c r="C18" s="1" t="str">
        <f>+VLOOKUP(D18,'Nombre corto central'!$A$2:$B$500,2,0)</f>
        <v>AG_REFICAR</v>
      </c>
      <c r="D18" s="1" t="s">
        <v>384</v>
      </c>
      <c r="E18" s="1" t="s">
        <v>384</v>
      </c>
      <c r="F18" s="1" t="s">
        <v>539</v>
      </c>
      <c r="G18" s="1">
        <v>9.9</v>
      </c>
      <c r="H18" s="1" t="s">
        <v>581</v>
      </c>
      <c r="K18" s="1"/>
      <c r="L18" s="1"/>
    </row>
    <row r="19" spans="1:12" x14ac:dyDescent="0.35">
      <c r="A19" s="1" t="str">
        <f>VLOOKUP(B19,'Nombre corto agente'!$A$2:$B$100,2,0)</f>
        <v>ESPROD</v>
      </c>
      <c r="B19" s="1" t="s">
        <v>365</v>
      </c>
      <c r="C19" s="1" t="str">
        <f>+VLOOKUP(D19,'Nombre corto central'!$A$2:$B$500,2,0)</f>
        <v>AG_UNIBOL</v>
      </c>
      <c r="D19" s="1" t="s">
        <v>385</v>
      </c>
      <c r="E19" s="1" t="s">
        <v>385</v>
      </c>
      <c r="F19" s="1" t="s">
        <v>540</v>
      </c>
      <c r="G19" s="1">
        <v>1.1000000000000001</v>
      </c>
      <c r="H19" s="1" t="s">
        <v>581</v>
      </c>
      <c r="K19" s="1"/>
      <c r="L19" s="1"/>
    </row>
    <row r="20" spans="1:12" x14ac:dyDescent="0.35">
      <c r="A20" s="1" t="str">
        <f>VLOOKUP(B20,'Nombre corto agente'!$A$2:$B$100,2,0)</f>
        <v>EMSA</v>
      </c>
      <c r="B20" s="1" t="s">
        <v>48</v>
      </c>
      <c r="C20" s="1" t="str">
        <f>+VLOOKUP(D20,'Nombre corto central'!$A$2:$B$500,2,0)</f>
        <v>AG_YAGUARI</v>
      </c>
      <c r="D20" s="1" t="s">
        <v>386</v>
      </c>
      <c r="E20" s="1" t="s">
        <v>386</v>
      </c>
      <c r="F20" s="1" t="s">
        <v>217</v>
      </c>
      <c r="G20" s="1">
        <v>1.6</v>
      </c>
      <c r="H20" s="1" t="s">
        <v>581</v>
      </c>
      <c r="K20" s="1"/>
      <c r="L20" s="1"/>
    </row>
    <row r="21" spans="1:12" x14ac:dyDescent="0.35">
      <c r="A21" s="1" t="str">
        <f>VLOOKUP(B21,'Nombre corto agente'!$A$2:$B$100,2,0)</f>
        <v>EPM</v>
      </c>
      <c r="B21" s="1" t="s">
        <v>46</v>
      </c>
      <c r="C21" s="1" t="str">
        <f>+VLOOKUP(D21,'Nombre corto central'!$A$2:$B$500,2,0)</f>
        <v>M_AYURA</v>
      </c>
      <c r="D21" s="1" t="s">
        <v>387</v>
      </c>
      <c r="E21" s="1" t="s">
        <v>387</v>
      </c>
      <c r="F21" s="1" t="s">
        <v>218</v>
      </c>
      <c r="G21" s="1">
        <v>18</v>
      </c>
      <c r="H21" s="1" t="s">
        <v>581</v>
      </c>
      <c r="K21" s="1"/>
      <c r="L21" s="1"/>
    </row>
    <row r="22" spans="1:12" x14ac:dyDescent="0.35">
      <c r="A22" s="1" t="str">
        <f>VLOOKUP(B22,'Nombre corto agente'!$A$2:$B$100,2,0)</f>
        <v>EPSA</v>
      </c>
      <c r="B22" s="1" t="s">
        <v>52</v>
      </c>
      <c r="C22" s="1" t="str">
        <f>+VLOOKUP(D22,'Nombre corto central'!$A$2:$B$500,2,0)</f>
        <v>ALBAN</v>
      </c>
      <c r="D22" s="1" t="s">
        <v>133</v>
      </c>
      <c r="E22" s="1" t="s">
        <v>133</v>
      </c>
      <c r="F22" s="1" t="s">
        <v>137</v>
      </c>
      <c r="G22" s="1">
        <v>13</v>
      </c>
      <c r="H22" s="1" t="s">
        <v>582</v>
      </c>
      <c r="K22" s="1">
        <v>1</v>
      </c>
      <c r="L22" s="1">
        <v>1</v>
      </c>
    </row>
    <row r="23" spans="1:12" x14ac:dyDescent="0.35">
      <c r="A23" s="1" t="str">
        <f>VLOOKUP(B23,'Nombre corto agente'!$A$2:$B$100,2,0)</f>
        <v>EPSA</v>
      </c>
      <c r="B23" s="1" t="s">
        <v>52</v>
      </c>
      <c r="C23" s="1" t="str">
        <f>+VLOOKUP(D23,'Nombre corto central'!$A$2:$B$500,2,0)</f>
        <v>ALBAN</v>
      </c>
      <c r="D23" s="1" t="s">
        <v>133</v>
      </c>
      <c r="E23" s="1" t="s">
        <v>133</v>
      </c>
      <c r="F23" s="1" t="s">
        <v>138</v>
      </c>
      <c r="G23" s="1">
        <v>13</v>
      </c>
      <c r="H23" s="1" t="s">
        <v>582</v>
      </c>
      <c r="K23" s="1">
        <v>1</v>
      </c>
      <c r="L23" s="1">
        <v>1</v>
      </c>
    </row>
    <row r="24" spans="1:12" x14ac:dyDescent="0.35">
      <c r="A24" s="1" t="str">
        <f>VLOOKUP(B24,'Nombre corto agente'!$A$2:$B$100,2,0)</f>
        <v>EPSA</v>
      </c>
      <c r="B24" s="1" t="s">
        <v>52</v>
      </c>
      <c r="C24" s="1" t="str">
        <f>+VLOOKUP(D24,'Nombre corto central'!$A$2:$B$500,2,0)</f>
        <v>ALBAN</v>
      </c>
      <c r="D24" s="1" t="s">
        <v>133</v>
      </c>
      <c r="E24" s="1" t="s">
        <v>133</v>
      </c>
      <c r="F24" s="1" t="s">
        <v>139</v>
      </c>
      <c r="G24" s="1">
        <v>24</v>
      </c>
      <c r="H24" s="1" t="s">
        <v>582</v>
      </c>
      <c r="K24" s="1">
        <v>5</v>
      </c>
      <c r="L24" s="1">
        <v>3</v>
      </c>
    </row>
    <row r="25" spans="1:12" x14ac:dyDescent="0.35">
      <c r="A25" s="1" t="str">
        <f>VLOOKUP(B25,'Nombre corto agente'!$A$2:$B$100,2,0)</f>
        <v>EPSA</v>
      </c>
      <c r="B25" s="1" t="s">
        <v>52</v>
      </c>
      <c r="C25" s="1" t="str">
        <f>+VLOOKUP(D25,'Nombre corto central'!$A$2:$B$500,2,0)</f>
        <v>ALBAN</v>
      </c>
      <c r="D25" s="1" t="s">
        <v>133</v>
      </c>
      <c r="E25" s="1" t="s">
        <v>133</v>
      </c>
      <c r="F25" s="1" t="s">
        <v>140</v>
      </c>
      <c r="G25" s="1">
        <v>24</v>
      </c>
      <c r="H25" s="1" t="s">
        <v>582</v>
      </c>
      <c r="K25" s="1">
        <v>5</v>
      </c>
      <c r="L25" s="1">
        <v>3</v>
      </c>
    </row>
    <row r="26" spans="1:12" x14ac:dyDescent="0.35">
      <c r="A26" s="1" t="str">
        <f>VLOOKUP(B26,'Nombre corto agente'!$A$2:$B$100,2,0)</f>
        <v>EPSA</v>
      </c>
      <c r="B26" s="1" t="s">
        <v>52</v>
      </c>
      <c r="C26" s="1" t="str">
        <f>+VLOOKUP(D26,'Nombre corto central'!$A$2:$B$500,2,0)</f>
        <v>M_BAJOTULUA</v>
      </c>
      <c r="D26" s="1" t="s">
        <v>194</v>
      </c>
      <c r="E26" s="1" t="s">
        <v>194</v>
      </c>
      <c r="F26" s="1" t="s">
        <v>219</v>
      </c>
      <c r="G26" s="1">
        <v>9.9499999999999993</v>
      </c>
      <c r="H26" s="1" t="s">
        <v>581</v>
      </c>
      <c r="K26" s="1"/>
      <c r="L26" s="1"/>
    </row>
    <row r="27" spans="1:12" x14ac:dyDescent="0.35">
      <c r="A27" s="1" t="str">
        <f>VLOOKUP(B27,'Nombre corto agente'!$A$2:$B$100,2,0)</f>
        <v>EPSA</v>
      </c>
      <c r="B27" s="1" t="s">
        <v>52</v>
      </c>
      <c r="C27" s="1" t="str">
        <f>+VLOOKUP(D27,'Nombre corto central'!$A$2:$B$500,2,0)</f>
        <v>M_BAJOTULUA</v>
      </c>
      <c r="D27" s="1" t="s">
        <v>194</v>
      </c>
      <c r="E27" s="1" t="s">
        <v>194</v>
      </c>
      <c r="F27" s="1" t="s">
        <v>220</v>
      </c>
      <c r="G27" s="1">
        <v>9.9499999999999993</v>
      </c>
      <c r="H27" s="1" t="s">
        <v>581</v>
      </c>
      <c r="K27" s="1"/>
      <c r="L27" s="1"/>
    </row>
    <row r="28" spans="1:12" x14ac:dyDescent="0.35">
      <c r="A28" s="1" t="str">
        <f>VLOOKUP(B28,'Nombre corto agente'!$A$2:$B$100,2,0)</f>
        <v>GECELCA</v>
      </c>
      <c r="B28" s="1" t="s">
        <v>54</v>
      </c>
      <c r="C28" s="1" t="str">
        <f>+VLOOKUP(D28,'Nombre corto central'!$A$2:$B$500,2,0)</f>
        <v>BQUILLA3</v>
      </c>
      <c r="D28" s="1" t="s">
        <v>388</v>
      </c>
      <c r="E28" s="1" t="s">
        <v>388</v>
      </c>
      <c r="F28" s="1" t="s">
        <v>170</v>
      </c>
      <c r="G28" s="1">
        <v>64</v>
      </c>
      <c r="H28" s="1" t="s">
        <v>584</v>
      </c>
      <c r="J28" s="1">
        <f>+K28</f>
        <v>33</v>
      </c>
      <c r="K28" s="1">
        <v>33</v>
      </c>
      <c r="L28" s="1"/>
    </row>
    <row r="29" spans="1:12" x14ac:dyDescent="0.35">
      <c r="A29" s="1" t="str">
        <f>VLOOKUP(B29,'Nombre corto agente'!$A$2:$B$100,2,0)</f>
        <v>GECELCA</v>
      </c>
      <c r="B29" s="1" t="s">
        <v>54</v>
      </c>
      <c r="C29" s="1" t="str">
        <f>+VLOOKUP(D29,'Nombre corto central'!$A$2:$B$500,2,0)</f>
        <v>BQUILLA4</v>
      </c>
      <c r="D29" s="1" t="s">
        <v>389</v>
      </c>
      <c r="E29" s="1" t="s">
        <v>389</v>
      </c>
      <c r="F29" s="1" t="s">
        <v>171</v>
      </c>
      <c r="G29" s="1">
        <v>63</v>
      </c>
      <c r="H29" s="1" t="s">
        <v>584</v>
      </c>
      <c r="J29" s="1">
        <f>+K29</f>
        <v>33</v>
      </c>
      <c r="K29" s="1">
        <v>33</v>
      </c>
      <c r="L29" s="1"/>
    </row>
    <row r="30" spans="1:12" x14ac:dyDescent="0.35">
      <c r="A30" s="1" t="str">
        <f>VLOOKUP(B30,'Nombre corto agente'!$A$2:$B$100,2,0)</f>
        <v>LA CASCADA</v>
      </c>
      <c r="B30" s="1" t="s">
        <v>41</v>
      </c>
      <c r="C30" s="1" t="str">
        <f>+VLOOKUP(D30,'Nombre corto central'!$A$2:$B$500,2,0)</f>
        <v>M_BARROSO1</v>
      </c>
      <c r="D30" s="1" t="s">
        <v>390</v>
      </c>
      <c r="E30" s="1" t="s">
        <v>390</v>
      </c>
      <c r="F30" s="1" t="s">
        <v>221</v>
      </c>
      <c r="G30" s="1">
        <v>19.899999999999999</v>
      </c>
      <c r="H30" s="1" t="s">
        <v>581</v>
      </c>
      <c r="K30" s="1"/>
      <c r="L30" s="1"/>
    </row>
    <row r="31" spans="1:12" x14ac:dyDescent="0.35">
      <c r="A31" s="1" t="str">
        <f>VLOOKUP(B31,'Nombre corto agente'!$A$2:$B$100,2,0)</f>
        <v>MULCALARCA</v>
      </c>
      <c r="B31" s="1" t="s">
        <v>62</v>
      </c>
      <c r="C31" s="1" t="str">
        <f>+VLOOKUP(D31,'Nombre corto central'!$A$2:$B$500,2,0)</f>
        <v>M_BAYONA</v>
      </c>
      <c r="D31" s="1" t="s">
        <v>391</v>
      </c>
      <c r="E31" s="1" t="s">
        <v>391</v>
      </c>
      <c r="F31" s="1" t="s">
        <v>222</v>
      </c>
      <c r="G31" s="1">
        <v>0.6</v>
      </c>
      <c r="H31" s="1" t="s">
        <v>581</v>
      </c>
      <c r="K31" s="1"/>
      <c r="L31" s="1"/>
    </row>
    <row r="32" spans="1:12" x14ac:dyDescent="0.35">
      <c r="A32" s="1" t="str">
        <f>VLOOKUP(B32,'Nombre corto agente'!$A$2:$B$100,2,0)</f>
        <v>EPM</v>
      </c>
      <c r="B32" s="1" t="s">
        <v>46</v>
      </c>
      <c r="C32" s="1" t="str">
        <f>+VLOOKUP(D32,'Nombre corto central'!$A$2:$B$500,2,0)</f>
        <v>M_BELLO</v>
      </c>
      <c r="D32" s="1" t="s">
        <v>392</v>
      </c>
      <c r="E32" s="1" t="s">
        <v>392</v>
      </c>
      <c r="F32" s="1" t="s">
        <v>223</v>
      </c>
      <c r="G32" s="1">
        <v>0.35</v>
      </c>
      <c r="H32" s="1" t="s">
        <v>581</v>
      </c>
      <c r="K32" s="1"/>
      <c r="L32" s="1"/>
    </row>
    <row r="33" spans="1:12" x14ac:dyDescent="0.35">
      <c r="A33" s="1" t="str">
        <f>VLOOKUP(B33,'Nombre corto agente'!$A$2:$B$100,2,0)</f>
        <v>EEP</v>
      </c>
      <c r="B33" s="1" t="s">
        <v>45</v>
      </c>
      <c r="C33" s="1" t="str">
        <f>+VLOOKUP(D33,'Nombre corto central'!$A$2:$B$500,2,0)</f>
        <v>M_BELMONTE</v>
      </c>
      <c r="D33" s="1" t="s">
        <v>393</v>
      </c>
      <c r="E33" s="1" t="s">
        <v>393</v>
      </c>
      <c r="F33" s="1" t="s">
        <v>224</v>
      </c>
      <c r="G33" s="1">
        <v>3.4</v>
      </c>
      <c r="H33" s="1" t="s">
        <v>581</v>
      </c>
      <c r="K33" s="1"/>
      <c r="L33" s="1"/>
    </row>
    <row r="34" spans="1:12" x14ac:dyDescent="0.35">
      <c r="A34" s="1" t="str">
        <f>VLOOKUP(B34,'Nombre corto agente'!$A$2:$B$100,2,0)</f>
        <v>EMGESA</v>
      </c>
      <c r="B34" s="1" t="s">
        <v>364</v>
      </c>
      <c r="C34" s="1" t="str">
        <f>+VLOOKUP(D34,'Nombre corto central'!$A$2:$B$500,2,0)</f>
        <v>BETANIA</v>
      </c>
      <c r="D34" s="1" t="s">
        <v>13</v>
      </c>
      <c r="E34" s="1" t="s">
        <v>13</v>
      </c>
      <c r="F34" s="1" t="s">
        <v>14</v>
      </c>
      <c r="G34" s="1">
        <v>180</v>
      </c>
      <c r="H34" s="1" t="s">
        <v>582</v>
      </c>
      <c r="J34" s="1">
        <f>+K34</f>
        <v>60</v>
      </c>
      <c r="K34" s="1">
        <v>60</v>
      </c>
      <c r="L34" s="1">
        <v>60</v>
      </c>
    </row>
    <row r="35" spans="1:12" x14ac:dyDescent="0.35">
      <c r="A35" s="1" t="str">
        <f>VLOOKUP(B35,'Nombre corto agente'!$A$2:$B$100,2,0)</f>
        <v>EMGESA</v>
      </c>
      <c r="B35" s="1" t="s">
        <v>364</v>
      </c>
      <c r="C35" s="1" t="str">
        <f>+VLOOKUP(D35,'Nombre corto central'!$A$2:$B$500,2,0)</f>
        <v>BETANIA</v>
      </c>
      <c r="D35" s="1" t="s">
        <v>13</v>
      </c>
      <c r="E35" s="1" t="s">
        <v>13</v>
      </c>
      <c r="F35" s="1" t="s">
        <v>15</v>
      </c>
      <c r="G35" s="1">
        <v>180</v>
      </c>
      <c r="H35" s="1" t="s">
        <v>582</v>
      </c>
      <c r="J35" s="1">
        <f>+K35</f>
        <v>60</v>
      </c>
      <c r="K35" s="1">
        <v>60</v>
      </c>
      <c r="L35" s="1">
        <v>60</v>
      </c>
    </row>
    <row r="36" spans="1:12" x14ac:dyDescent="0.35">
      <c r="A36" s="1" t="str">
        <f>VLOOKUP(B36,'Nombre corto agente'!$A$2:$B$100,2,0)</f>
        <v>EMGESA</v>
      </c>
      <c r="B36" s="1" t="s">
        <v>364</v>
      </c>
      <c r="C36" s="1" t="str">
        <f>+VLOOKUP(D36,'Nombre corto central'!$A$2:$B$500,2,0)</f>
        <v>BETANIA</v>
      </c>
      <c r="D36" s="1" t="s">
        <v>13</v>
      </c>
      <c r="E36" s="1" t="s">
        <v>13</v>
      </c>
      <c r="F36" s="1" t="s">
        <v>16</v>
      </c>
      <c r="G36" s="1">
        <v>180</v>
      </c>
      <c r="H36" s="1" t="s">
        <v>582</v>
      </c>
      <c r="J36" s="1">
        <f>+K36</f>
        <v>60</v>
      </c>
      <c r="K36" s="1">
        <v>60</v>
      </c>
      <c r="L36" s="1">
        <v>60</v>
      </c>
    </row>
    <row r="37" spans="1:12" x14ac:dyDescent="0.35">
      <c r="A37" s="1" t="str">
        <f>VLOOKUP(B37,'Nombre corto agente'!$A$2:$B$100,2,0)</f>
        <v>CEMEX</v>
      </c>
      <c r="B37" s="1" t="s">
        <v>43</v>
      </c>
      <c r="C37" s="1" t="str">
        <f>+VLOOKUP(D37,'Nombre corto central'!$A$2:$B$500,2,0)</f>
        <v>COBIOENERGY</v>
      </c>
      <c r="D37" s="1" t="s">
        <v>394</v>
      </c>
      <c r="E37" s="1" t="s">
        <v>394</v>
      </c>
      <c r="F37" s="1" t="s">
        <v>336</v>
      </c>
      <c r="G37" s="1">
        <v>19.899999999999999</v>
      </c>
      <c r="H37" s="1" t="s">
        <v>581</v>
      </c>
      <c r="K37" s="1"/>
      <c r="L37" s="1"/>
    </row>
    <row r="38" spans="1:12" x14ac:dyDescent="0.35">
      <c r="A38" s="1" t="str">
        <f>VLOOKUP(B38,'Nombre corto agente'!$A$2:$B$100,2,0)</f>
        <v>ISAGEN</v>
      </c>
      <c r="B38" s="1" t="s">
        <v>61</v>
      </c>
      <c r="C38" s="1" t="str">
        <f>+VLOOKUP(D38,'Nombre corto central'!$A$2:$B$500,2,0)</f>
        <v>M_CALDERAS</v>
      </c>
      <c r="D38" s="1" t="s">
        <v>395</v>
      </c>
      <c r="E38" s="1" t="s">
        <v>395</v>
      </c>
      <c r="F38" s="1" t="s">
        <v>225</v>
      </c>
      <c r="G38" s="1">
        <v>9.9499999999999993</v>
      </c>
      <c r="H38" s="1" t="s">
        <v>581</v>
      </c>
      <c r="K38" s="1"/>
      <c r="L38" s="1"/>
    </row>
    <row r="39" spans="1:12" x14ac:dyDescent="0.35">
      <c r="A39" s="1" t="str">
        <f>VLOOKUP(B39,'Nombre corto agente'!$A$2:$B$100,2,0)</f>
        <v>ISAGEN</v>
      </c>
      <c r="B39" s="1" t="s">
        <v>61</v>
      </c>
      <c r="C39" s="1" t="str">
        <f>+VLOOKUP(D39,'Nombre corto central'!$A$2:$B$500,2,0)</f>
        <v>M_CALDERAS</v>
      </c>
      <c r="D39" s="1" t="s">
        <v>395</v>
      </c>
      <c r="E39" s="1" t="s">
        <v>395</v>
      </c>
      <c r="F39" s="1" t="s">
        <v>226</v>
      </c>
      <c r="G39" s="1">
        <v>9.9499999999999993</v>
      </c>
      <c r="H39" s="1" t="s">
        <v>581</v>
      </c>
      <c r="K39" s="1"/>
      <c r="L39" s="1"/>
    </row>
    <row r="40" spans="1:12" x14ac:dyDescent="0.35">
      <c r="A40" s="1" t="str">
        <f>VLOOKUP(B40,'Nombre corto agente'!$A$2:$B$100,2,0)</f>
        <v>EPSA</v>
      </c>
      <c r="B40" s="1" t="s">
        <v>52</v>
      </c>
      <c r="C40" s="1" t="str">
        <f>+VLOOKUP(D40,'Nombre corto central'!$A$2:$B$500,2,0)</f>
        <v>CALIMA</v>
      </c>
      <c r="D40" s="1" t="s">
        <v>122</v>
      </c>
      <c r="E40" s="1" t="s">
        <v>193</v>
      </c>
      <c r="F40" s="1" t="s">
        <v>122</v>
      </c>
      <c r="G40" s="1">
        <v>33</v>
      </c>
      <c r="H40" s="1" t="s">
        <v>582</v>
      </c>
      <c r="J40" s="1">
        <f>+K40</f>
        <v>16</v>
      </c>
      <c r="K40" s="1">
        <v>16</v>
      </c>
      <c r="L40" s="1">
        <v>16</v>
      </c>
    </row>
    <row r="41" spans="1:12" x14ac:dyDescent="0.35">
      <c r="A41" s="1" t="str">
        <f>VLOOKUP(B41,'Nombre corto agente'!$A$2:$B$100,2,0)</f>
        <v>EPSA</v>
      </c>
      <c r="B41" s="1" t="s">
        <v>52</v>
      </c>
      <c r="C41" s="1" t="str">
        <f>+VLOOKUP(D41,'Nombre corto central'!$A$2:$B$500,2,0)</f>
        <v>CALIMA</v>
      </c>
      <c r="D41" s="1" t="s">
        <v>122</v>
      </c>
      <c r="E41" s="1" t="s">
        <v>193</v>
      </c>
      <c r="F41" s="1" t="s">
        <v>123</v>
      </c>
      <c r="G41" s="1">
        <v>33</v>
      </c>
      <c r="H41" s="1" t="s">
        <v>582</v>
      </c>
      <c r="J41" s="1">
        <f>+K41</f>
        <v>16</v>
      </c>
      <c r="K41" s="1">
        <v>16</v>
      </c>
      <c r="L41" s="1">
        <v>16</v>
      </c>
    </row>
    <row r="42" spans="1:12" x14ac:dyDescent="0.35">
      <c r="A42" s="1" t="str">
        <f>VLOOKUP(B42,'Nombre corto agente'!$A$2:$B$100,2,0)</f>
        <v>EPSA</v>
      </c>
      <c r="B42" s="1" t="s">
        <v>52</v>
      </c>
      <c r="C42" s="1" t="str">
        <f>+VLOOKUP(D42,'Nombre corto central'!$A$2:$B$500,2,0)</f>
        <v>CALIMA</v>
      </c>
      <c r="D42" s="1" t="s">
        <v>122</v>
      </c>
      <c r="E42" s="1" t="s">
        <v>193</v>
      </c>
      <c r="F42" s="1" t="s">
        <v>124</v>
      </c>
      <c r="G42" s="1">
        <v>33</v>
      </c>
      <c r="H42" s="1" t="s">
        <v>582</v>
      </c>
      <c r="J42" s="1">
        <f t="shared" ref="J42:J43" si="0">+K42</f>
        <v>16</v>
      </c>
      <c r="K42" s="1">
        <v>16</v>
      </c>
      <c r="L42" s="1">
        <v>16</v>
      </c>
    </row>
    <row r="43" spans="1:12" x14ac:dyDescent="0.35">
      <c r="A43" s="1" t="str">
        <f>VLOOKUP(B43,'Nombre corto agente'!$A$2:$B$100,2,0)</f>
        <v>EPSA</v>
      </c>
      <c r="B43" s="1" t="s">
        <v>52</v>
      </c>
      <c r="C43" s="1" t="str">
        <f>+VLOOKUP(D43,'Nombre corto central'!$A$2:$B$500,2,0)</f>
        <v>CALIMA</v>
      </c>
      <c r="D43" s="1" t="s">
        <v>122</v>
      </c>
      <c r="E43" s="1" t="s">
        <v>193</v>
      </c>
      <c r="F43" s="1" t="s">
        <v>125</v>
      </c>
      <c r="G43" s="1">
        <v>33</v>
      </c>
      <c r="H43" s="1" t="s">
        <v>582</v>
      </c>
      <c r="J43" s="1">
        <f t="shared" si="0"/>
        <v>16</v>
      </c>
      <c r="K43" s="1">
        <v>16</v>
      </c>
      <c r="L43" s="1">
        <v>16</v>
      </c>
    </row>
    <row r="44" spans="1:12" x14ac:dyDescent="0.35">
      <c r="A44" s="1" t="str">
        <f>VLOOKUP(B44,'Nombre corto agente'!$A$2:$B$100,2,0)</f>
        <v>MULCALARCA</v>
      </c>
      <c r="B44" s="1" t="s">
        <v>62</v>
      </c>
      <c r="C44" s="1" t="str">
        <f>+VLOOKUP(D44,'Nombre corto central'!$A$2:$B$500,2,0)</f>
        <v>M_CAMP_CALARC</v>
      </c>
      <c r="D44" s="1" t="s">
        <v>396</v>
      </c>
      <c r="E44" s="1" t="s">
        <v>396</v>
      </c>
      <c r="F44" s="1" t="s">
        <v>227</v>
      </c>
      <c r="G44" s="1">
        <v>0.7</v>
      </c>
      <c r="H44" s="1" t="s">
        <v>581</v>
      </c>
      <c r="K44" s="1"/>
      <c r="L44" s="1"/>
    </row>
    <row r="45" spans="1:12" x14ac:dyDescent="0.35">
      <c r="A45" s="1" t="str">
        <f>VLOOKUP(B45,'Nombre corto agente'!$A$2:$B$100,2,0)</f>
        <v>EPM</v>
      </c>
      <c r="B45" s="1" t="s">
        <v>46</v>
      </c>
      <c r="C45" s="1" t="str">
        <f>+VLOOKUP(D45,'Nombre corto central'!$A$2:$B$500,2,0)</f>
        <v>M_CAMPEST_EPM</v>
      </c>
      <c r="D45" s="1" t="s">
        <v>397</v>
      </c>
      <c r="E45" s="1" t="s">
        <v>397</v>
      </c>
      <c r="F45" s="1" t="s">
        <v>228</v>
      </c>
      <c r="G45" s="1">
        <v>0.87</v>
      </c>
      <c r="H45" s="1" t="s">
        <v>581</v>
      </c>
      <c r="K45" s="1"/>
      <c r="L45" s="1"/>
    </row>
    <row r="46" spans="1:12" x14ac:dyDescent="0.35">
      <c r="A46" s="1" t="str">
        <f>VLOOKUP(B46,'Nombre corto agente'!$A$2:$B$100,2,0)</f>
        <v>EMGESA</v>
      </c>
      <c r="B46" s="1" t="s">
        <v>364</v>
      </c>
      <c r="C46" s="1" t="str">
        <f>+VLOOKUP(D46,'Nombre corto central'!$A$2:$B$500,2,0)</f>
        <v>M_CANTAYUS</v>
      </c>
      <c r="D46" s="1" t="s">
        <v>398</v>
      </c>
      <c r="E46" s="1" t="s">
        <v>398</v>
      </c>
      <c r="F46" s="1" t="s">
        <v>541</v>
      </c>
      <c r="G46" s="1">
        <v>2.16</v>
      </c>
      <c r="H46" s="1" t="s">
        <v>581</v>
      </c>
      <c r="K46" s="1"/>
      <c r="L46" s="1"/>
    </row>
    <row r="47" spans="1:12" x14ac:dyDescent="0.35">
      <c r="A47" s="1" t="str">
        <f>VLOOKUP(B47,'Nombre corto agente'!$A$2:$B$100,2,0)</f>
        <v>EMGESA</v>
      </c>
      <c r="B47" s="1" t="s">
        <v>364</v>
      </c>
      <c r="C47" s="1" t="str">
        <f>+VLOOKUP(D47,'Nombre corto central'!$A$2:$B$500,2,0)</f>
        <v>M_CANTAYUS</v>
      </c>
      <c r="D47" s="1" t="s">
        <v>398</v>
      </c>
      <c r="E47" s="1" t="s">
        <v>398</v>
      </c>
      <c r="F47" s="1" t="s">
        <v>542</v>
      </c>
      <c r="G47" s="1">
        <v>2.16</v>
      </c>
      <c r="H47" s="1" t="s">
        <v>581</v>
      </c>
      <c r="K47" s="1"/>
      <c r="L47" s="1"/>
    </row>
    <row r="48" spans="1:12" x14ac:dyDescent="0.35">
      <c r="A48" s="1" t="str">
        <f>VLOOKUP(B48,'Nombre corto agente'!$A$2:$B$100,2,0)</f>
        <v>EPM</v>
      </c>
      <c r="B48" s="1" t="s">
        <v>46</v>
      </c>
      <c r="C48" s="1" t="str">
        <f>+VLOOKUP(D48,'Nombre corto central'!$A$2:$B$500,2,0)</f>
        <v>M_CARACOLI</v>
      </c>
      <c r="D48" s="1" t="s">
        <v>399</v>
      </c>
      <c r="E48" s="1" t="s">
        <v>399</v>
      </c>
      <c r="F48" s="1" t="s">
        <v>229</v>
      </c>
      <c r="G48" s="1">
        <v>2.6</v>
      </c>
      <c r="H48" s="1" t="s">
        <v>581</v>
      </c>
      <c r="K48" s="1"/>
      <c r="L48" s="1"/>
    </row>
    <row r="49" spans="1:12" x14ac:dyDescent="0.35">
      <c r="A49" s="1" t="str">
        <f>VLOOKUP(B49,'Nombre corto agente'!$A$2:$B$100,2,0)</f>
        <v>HIDRALPOR</v>
      </c>
      <c r="B49" s="1" t="s">
        <v>366</v>
      </c>
      <c r="C49" s="1" t="str">
        <f>+VLOOKUP(D49,'Nombre corto central'!$A$2:$B$500,2,0)</f>
        <v>CLLERAS</v>
      </c>
      <c r="D49" s="1" t="s">
        <v>400</v>
      </c>
      <c r="E49" s="1" t="s">
        <v>400</v>
      </c>
      <c r="F49" s="1" t="s">
        <v>230</v>
      </c>
      <c r="G49" s="1">
        <v>39</v>
      </c>
      <c r="H49" s="1" t="s">
        <v>583</v>
      </c>
      <c r="K49" s="1"/>
      <c r="L49" s="1"/>
    </row>
    <row r="50" spans="1:12" x14ac:dyDescent="0.35">
      <c r="A50" s="1" t="str">
        <f>VLOOKUP(B50,'Nombre corto agente'!$A$2:$B$100,2,0)</f>
        <v>HIDRALPOR</v>
      </c>
      <c r="B50" s="1" t="s">
        <v>366</v>
      </c>
      <c r="C50" s="1" t="str">
        <f>+VLOOKUP(D50,'Nombre corto central'!$A$2:$B$500,2,0)</f>
        <v>CLLERAS</v>
      </c>
      <c r="D50" s="1" t="s">
        <v>400</v>
      </c>
      <c r="E50" s="1" t="s">
        <v>400</v>
      </c>
      <c r="F50" s="1" t="s">
        <v>231</v>
      </c>
      <c r="G50" s="1">
        <v>39</v>
      </c>
      <c r="H50" s="1" t="s">
        <v>583</v>
      </c>
      <c r="K50" s="1"/>
      <c r="L50" s="1"/>
    </row>
    <row r="51" spans="1:12" x14ac:dyDescent="0.35">
      <c r="A51" s="1" t="str">
        <f>VLOOKUP(B51,'Nombre corto agente'!$A$2:$B$100,2,0)</f>
        <v>EMGESA</v>
      </c>
      <c r="B51" s="1" t="s">
        <v>364</v>
      </c>
      <c r="C51" s="1" t="str">
        <f>+VLOOKUP(D51,'Nombre corto central'!$A$2:$B$500,2,0)</f>
        <v>CTGEMG1</v>
      </c>
      <c r="D51" s="1" t="s">
        <v>401</v>
      </c>
      <c r="E51" s="1" t="s">
        <v>401</v>
      </c>
      <c r="F51" s="1" t="s">
        <v>30</v>
      </c>
      <c r="G51" s="1">
        <v>61</v>
      </c>
      <c r="H51" s="1" t="s">
        <v>584</v>
      </c>
      <c r="J51" s="1">
        <f>+K51</f>
        <v>31</v>
      </c>
      <c r="K51" s="1">
        <v>31</v>
      </c>
      <c r="L51" s="1"/>
    </row>
    <row r="52" spans="1:12" x14ac:dyDescent="0.35">
      <c r="A52" s="1" t="str">
        <f>VLOOKUP(B52,'Nombre corto agente'!$A$2:$B$100,2,0)</f>
        <v>EMGESA</v>
      </c>
      <c r="B52" s="1" t="s">
        <v>364</v>
      </c>
      <c r="C52" s="1" t="str">
        <f>+VLOOKUP(D52,'Nombre corto central'!$A$2:$B$500,2,0)</f>
        <v>CTGEMG2</v>
      </c>
      <c r="D52" s="1" t="s">
        <v>402</v>
      </c>
      <c r="E52" s="1" t="s">
        <v>402</v>
      </c>
      <c r="F52" s="1" t="s">
        <v>31</v>
      </c>
      <c r="G52" s="1">
        <v>60</v>
      </c>
      <c r="H52" s="1" t="s">
        <v>584</v>
      </c>
      <c r="J52" s="1">
        <f t="shared" ref="J52:J53" si="1">+K52</f>
        <v>31</v>
      </c>
      <c r="K52" s="1">
        <v>31</v>
      </c>
      <c r="L52" s="1"/>
    </row>
    <row r="53" spans="1:12" x14ac:dyDescent="0.35">
      <c r="A53" s="1" t="str">
        <f>VLOOKUP(B53,'Nombre corto agente'!$A$2:$B$100,2,0)</f>
        <v>EMGESA</v>
      </c>
      <c r="B53" s="1" t="s">
        <v>364</v>
      </c>
      <c r="C53" s="1" t="str">
        <f>+VLOOKUP(D53,'Nombre corto central'!$A$2:$B$500,2,0)</f>
        <v>CTGEMG3</v>
      </c>
      <c r="D53" s="1" t="s">
        <v>403</v>
      </c>
      <c r="E53" s="1" t="s">
        <v>403</v>
      </c>
      <c r="F53" s="1" t="s">
        <v>32</v>
      </c>
      <c r="G53" s="1">
        <v>66</v>
      </c>
      <c r="H53" s="1" t="s">
        <v>584</v>
      </c>
      <c r="J53" s="1">
        <f t="shared" si="1"/>
        <v>31</v>
      </c>
      <c r="K53" s="1">
        <v>31</v>
      </c>
      <c r="L53" s="1"/>
    </row>
    <row r="54" spans="1:12" x14ac:dyDescent="0.35">
      <c r="A54" s="1" t="str">
        <f>VLOOKUP(B54,'Nombre corto agente'!$A$2:$B$100,2,0)</f>
        <v>LA CASCADA</v>
      </c>
      <c r="B54" s="1" t="s">
        <v>41</v>
      </c>
      <c r="C54" s="1" t="str">
        <f>+VLOOKUP(D54,'Nombre corto central'!$A$2:$B$500,2,0)</f>
        <v>M_CARUQUIA</v>
      </c>
      <c r="D54" s="1" t="s">
        <v>404</v>
      </c>
      <c r="E54" s="1" t="s">
        <v>404</v>
      </c>
      <c r="F54" s="1" t="s">
        <v>232</v>
      </c>
      <c r="G54" s="1">
        <v>9.5</v>
      </c>
      <c r="H54" s="1" t="s">
        <v>581</v>
      </c>
      <c r="K54" s="1"/>
      <c r="L54" s="1"/>
    </row>
    <row r="55" spans="1:12" x14ac:dyDescent="0.35">
      <c r="A55" s="1" t="str">
        <f>VLOOKUP(B55,'Nombre corto agente'!$A$2:$B$100,2,0)</f>
        <v>LA CASCADA</v>
      </c>
      <c r="B55" s="1" t="s">
        <v>41</v>
      </c>
      <c r="C55" s="1" t="str">
        <f>+VLOOKUP(D55,'Nombre corto central'!$A$2:$B$500,2,0)</f>
        <v>M_CASCADA1</v>
      </c>
      <c r="D55" s="1" t="s">
        <v>405</v>
      </c>
      <c r="E55" s="1" t="s">
        <v>405</v>
      </c>
      <c r="F55" s="1" t="s">
        <v>233</v>
      </c>
      <c r="G55" s="1">
        <v>2.2999999999999998</v>
      </c>
      <c r="H55" s="1" t="s">
        <v>581</v>
      </c>
      <c r="K55" s="1"/>
      <c r="L55" s="1"/>
    </row>
    <row r="56" spans="1:12" x14ac:dyDescent="0.35">
      <c r="A56" s="1" t="str">
        <f>VLOOKUP(B56,'Nombre corto agente'!$A$2:$B$100,2,0)</f>
        <v>EPSA</v>
      </c>
      <c r="B56" s="1" t="s">
        <v>52</v>
      </c>
      <c r="C56" s="1" t="str">
        <f>+VLOOKUP(D56,'Nombre corto central'!$A$2:$B$500,2,0)</f>
        <v>S_YUMBO</v>
      </c>
      <c r="D56" s="1" t="s">
        <v>406</v>
      </c>
      <c r="E56" s="1" t="s">
        <v>406</v>
      </c>
      <c r="F56" s="1" t="s">
        <v>337</v>
      </c>
      <c r="G56" s="1">
        <v>9.8000000000000007</v>
      </c>
      <c r="H56" s="1" t="s">
        <v>581</v>
      </c>
      <c r="K56" s="1"/>
      <c r="L56" s="1"/>
    </row>
    <row r="57" spans="1:12" x14ac:dyDescent="0.35">
      <c r="A57" s="1" t="str">
        <f>VLOOKUP(B57,'Nombre corto agente'!$A$2:$B$100,2,0)</f>
        <v>EPM</v>
      </c>
      <c r="B57" s="1" t="s">
        <v>46</v>
      </c>
      <c r="C57" s="1" t="str">
        <f>+VLOOKUP(D57,'Nombre corto central'!$A$2:$B$500,2,0)</f>
        <v>M_CEMENTNARE</v>
      </c>
      <c r="D57" s="1" t="s">
        <v>407</v>
      </c>
      <c r="E57" s="1" t="s">
        <v>407</v>
      </c>
      <c r="F57" s="1" t="s">
        <v>234</v>
      </c>
      <c r="G57" s="1">
        <v>4.5</v>
      </c>
      <c r="H57" s="1" t="s">
        <v>581</v>
      </c>
      <c r="K57" s="1"/>
      <c r="L57" s="1"/>
    </row>
    <row r="58" spans="1:12" x14ac:dyDescent="0.35">
      <c r="A58" s="1" t="str">
        <f>VLOOKUP(B58,'Nombre corto agente'!$A$2:$B$100,2,0)</f>
        <v>RIOEN</v>
      </c>
      <c r="B58" s="1" t="s">
        <v>65</v>
      </c>
      <c r="C58" s="1" t="str">
        <f>+VLOOKUP(D58,'Nombre corto central'!$A$2:$B$500,2,0)</f>
        <v>M_CASTILLA</v>
      </c>
      <c r="D58" s="1" t="s">
        <v>408</v>
      </c>
      <c r="E58" s="1" t="s">
        <v>408</v>
      </c>
      <c r="F58" s="1" t="s">
        <v>235</v>
      </c>
      <c r="G58" s="1">
        <v>0</v>
      </c>
      <c r="H58" s="1" t="s">
        <v>581</v>
      </c>
      <c r="K58" s="1"/>
      <c r="L58" s="1"/>
    </row>
    <row r="59" spans="1:12" x14ac:dyDescent="0.35">
      <c r="A59" s="1" t="str">
        <f>VLOOKUP(B59,'Nombre corto agente'!$A$2:$B$100,2,0)</f>
        <v>EMGESA</v>
      </c>
      <c r="B59" s="1" t="s">
        <v>364</v>
      </c>
      <c r="C59" s="1" t="str">
        <f>+VLOOKUP(D59,'Nombre corto central'!$A$2:$B$500,2,0)</f>
        <v>M_CHARQUITO</v>
      </c>
      <c r="D59" s="1" t="s">
        <v>409</v>
      </c>
      <c r="E59" s="1" t="s">
        <v>409</v>
      </c>
      <c r="F59" s="1" t="s">
        <v>543</v>
      </c>
      <c r="G59" s="1">
        <v>19.399999999999999</v>
      </c>
      <c r="H59" s="1" t="s">
        <v>581</v>
      </c>
      <c r="K59" s="1"/>
      <c r="L59" s="1"/>
    </row>
    <row r="60" spans="1:12" x14ac:dyDescent="0.35">
      <c r="A60" s="1" t="str">
        <f>VLOOKUP(B60,'Nombre corto agente'!$A$2:$B$100,2,0)</f>
        <v>CHIVOR</v>
      </c>
      <c r="B60" s="1" t="s">
        <v>367</v>
      </c>
      <c r="C60" s="1" t="str">
        <f>+VLOOKUP(D60,'Nombre corto central'!$A$2:$B$500,2,0)</f>
        <v>CHIVOR</v>
      </c>
      <c r="D60" s="1" t="s">
        <v>4</v>
      </c>
      <c r="E60" s="1" t="s">
        <v>4</v>
      </c>
      <c r="F60" s="1" t="s">
        <v>5</v>
      </c>
      <c r="G60" s="1">
        <v>125</v>
      </c>
      <c r="H60" s="1" t="s">
        <v>582</v>
      </c>
      <c r="J60" s="1">
        <f>+K60</f>
        <v>10</v>
      </c>
      <c r="K60" s="1">
        <v>10</v>
      </c>
      <c r="L60" s="1">
        <v>20</v>
      </c>
    </row>
    <row r="61" spans="1:12" x14ac:dyDescent="0.35">
      <c r="A61" s="1" t="str">
        <f>VLOOKUP(B61,'Nombre corto agente'!$A$2:$B$100,2,0)</f>
        <v>CHIVOR</v>
      </c>
      <c r="B61" s="1" t="s">
        <v>367</v>
      </c>
      <c r="C61" s="1" t="str">
        <f>+VLOOKUP(D61,'Nombre corto central'!$A$2:$B$500,2,0)</f>
        <v>CHIVOR</v>
      </c>
      <c r="D61" s="1" t="s">
        <v>4</v>
      </c>
      <c r="E61" s="1" t="s">
        <v>4</v>
      </c>
      <c r="F61" s="1" t="s">
        <v>6</v>
      </c>
      <c r="G61" s="1">
        <v>125</v>
      </c>
      <c r="H61" s="1" t="s">
        <v>582</v>
      </c>
      <c r="J61" s="1">
        <f t="shared" ref="J61:J67" si="2">+K61</f>
        <v>10</v>
      </c>
      <c r="K61" s="1">
        <v>10</v>
      </c>
      <c r="L61" s="1">
        <v>20</v>
      </c>
    </row>
    <row r="62" spans="1:12" x14ac:dyDescent="0.35">
      <c r="A62" s="1" t="str">
        <f>VLOOKUP(B62,'Nombre corto agente'!$A$2:$B$100,2,0)</f>
        <v>CHIVOR</v>
      </c>
      <c r="B62" s="1" t="s">
        <v>367</v>
      </c>
      <c r="C62" s="1" t="str">
        <f>+VLOOKUP(D62,'Nombre corto central'!$A$2:$B$500,2,0)</f>
        <v>CHIVOR</v>
      </c>
      <c r="D62" s="1" t="s">
        <v>4</v>
      </c>
      <c r="E62" s="1" t="s">
        <v>4</v>
      </c>
      <c r="F62" s="1" t="s">
        <v>7</v>
      </c>
      <c r="G62" s="1">
        <v>125</v>
      </c>
      <c r="H62" s="1" t="s">
        <v>582</v>
      </c>
      <c r="J62" s="1">
        <f t="shared" si="2"/>
        <v>10</v>
      </c>
      <c r="K62" s="1">
        <v>10</v>
      </c>
      <c r="L62" s="1">
        <v>20</v>
      </c>
    </row>
    <row r="63" spans="1:12" x14ac:dyDescent="0.35">
      <c r="A63" s="1" t="str">
        <f>VLOOKUP(B63,'Nombre corto agente'!$A$2:$B$100,2,0)</f>
        <v>CHIVOR</v>
      </c>
      <c r="B63" s="1" t="s">
        <v>367</v>
      </c>
      <c r="C63" s="1" t="str">
        <f>+VLOOKUP(D63,'Nombre corto central'!$A$2:$B$500,2,0)</f>
        <v>CHIVOR</v>
      </c>
      <c r="D63" s="1" t="s">
        <v>4</v>
      </c>
      <c r="E63" s="1" t="s">
        <v>4</v>
      </c>
      <c r="F63" s="1" t="s">
        <v>8</v>
      </c>
      <c r="G63" s="1">
        <v>125</v>
      </c>
      <c r="H63" s="1" t="s">
        <v>582</v>
      </c>
      <c r="J63" s="1">
        <f t="shared" si="2"/>
        <v>10</v>
      </c>
      <c r="K63" s="1">
        <v>10</v>
      </c>
      <c r="L63" s="1">
        <v>20</v>
      </c>
    </row>
    <row r="64" spans="1:12" x14ac:dyDescent="0.35">
      <c r="A64" s="1" t="str">
        <f>VLOOKUP(B64,'Nombre corto agente'!$A$2:$B$100,2,0)</f>
        <v>CHIVOR</v>
      </c>
      <c r="B64" s="1" t="s">
        <v>367</v>
      </c>
      <c r="C64" s="1" t="str">
        <f>+VLOOKUP(D64,'Nombre corto central'!$A$2:$B$500,2,0)</f>
        <v>CHIVOR</v>
      </c>
      <c r="D64" s="1" t="s">
        <v>4</v>
      </c>
      <c r="E64" s="1" t="s">
        <v>4</v>
      </c>
      <c r="F64" s="1" t="s">
        <v>9</v>
      </c>
      <c r="G64" s="1">
        <v>125</v>
      </c>
      <c r="H64" s="1" t="s">
        <v>582</v>
      </c>
      <c r="J64" s="1">
        <f t="shared" si="2"/>
        <v>10</v>
      </c>
      <c r="K64" s="1">
        <v>10</v>
      </c>
      <c r="L64" s="1">
        <v>20</v>
      </c>
    </row>
    <row r="65" spans="1:12" x14ac:dyDescent="0.35">
      <c r="A65" s="1" t="str">
        <f>VLOOKUP(B65,'Nombre corto agente'!$A$2:$B$100,2,0)</f>
        <v>CHIVOR</v>
      </c>
      <c r="B65" s="1" t="s">
        <v>367</v>
      </c>
      <c r="C65" s="1" t="str">
        <f>+VLOOKUP(D65,'Nombre corto central'!$A$2:$B$500,2,0)</f>
        <v>CHIVOR</v>
      </c>
      <c r="D65" s="1" t="s">
        <v>4</v>
      </c>
      <c r="E65" s="1" t="s">
        <v>4</v>
      </c>
      <c r="F65" s="1" t="s">
        <v>10</v>
      </c>
      <c r="G65" s="1">
        <v>125</v>
      </c>
      <c r="H65" s="1" t="s">
        <v>582</v>
      </c>
      <c r="J65" s="1">
        <f t="shared" si="2"/>
        <v>10</v>
      </c>
      <c r="K65" s="1">
        <v>10</v>
      </c>
      <c r="L65" s="1">
        <v>20</v>
      </c>
    </row>
    <row r="66" spans="1:12" x14ac:dyDescent="0.35">
      <c r="A66" s="1" t="str">
        <f>VLOOKUP(B66,'Nombre corto agente'!$A$2:$B$100,2,0)</f>
        <v>CHIVOR</v>
      </c>
      <c r="B66" s="1" t="s">
        <v>367</v>
      </c>
      <c r="C66" s="1" t="str">
        <f>+VLOOKUP(D66,'Nombre corto central'!$A$2:$B$500,2,0)</f>
        <v>CHIVOR</v>
      </c>
      <c r="D66" s="1" t="s">
        <v>4</v>
      </c>
      <c r="E66" s="1" t="s">
        <v>4</v>
      </c>
      <c r="F66" s="1" t="s">
        <v>11</v>
      </c>
      <c r="G66" s="1">
        <v>125</v>
      </c>
      <c r="H66" s="1" t="s">
        <v>582</v>
      </c>
      <c r="J66" s="1">
        <f t="shared" si="2"/>
        <v>10</v>
      </c>
      <c r="K66" s="1">
        <v>10</v>
      </c>
      <c r="L66" s="1">
        <v>20</v>
      </c>
    </row>
    <row r="67" spans="1:12" x14ac:dyDescent="0.35">
      <c r="A67" s="1" t="str">
        <f>VLOOKUP(B67,'Nombre corto agente'!$A$2:$B$100,2,0)</f>
        <v>CHIVOR</v>
      </c>
      <c r="B67" s="1" t="s">
        <v>367</v>
      </c>
      <c r="C67" s="1" t="str">
        <f>+VLOOKUP(D67,'Nombre corto central'!$A$2:$B$500,2,0)</f>
        <v>CHIVOR</v>
      </c>
      <c r="D67" s="1" t="s">
        <v>4</v>
      </c>
      <c r="E67" s="1" t="s">
        <v>4</v>
      </c>
      <c r="F67" s="1" t="s">
        <v>12</v>
      </c>
      <c r="G67" s="1">
        <v>125</v>
      </c>
      <c r="H67" s="1" t="s">
        <v>582</v>
      </c>
      <c r="J67" s="1">
        <f t="shared" si="2"/>
        <v>10</v>
      </c>
      <c r="K67" s="1">
        <v>10</v>
      </c>
      <c r="L67" s="1">
        <v>20</v>
      </c>
    </row>
    <row r="68" spans="1:12" x14ac:dyDescent="0.35">
      <c r="A68" s="1" t="str">
        <f>VLOOKUP(B68,'Nombre corto agente'!$A$2:$B$100,2,0)</f>
        <v>EL MORRO</v>
      </c>
      <c r="B68" s="1" t="s">
        <v>0</v>
      </c>
      <c r="C68" s="1" t="str">
        <f>+VLOOKUP(D68,'Nombre corto central'!$A$2:$B$500,2,0)</f>
        <v>M_CIMARRON</v>
      </c>
      <c r="D68" s="1" t="s">
        <v>410</v>
      </c>
      <c r="E68" s="1" t="s">
        <v>410</v>
      </c>
      <c r="F68" s="1" t="s">
        <v>544</v>
      </c>
      <c r="G68" s="1">
        <v>19.899999999999999</v>
      </c>
      <c r="H68" s="1" t="s">
        <v>581</v>
      </c>
      <c r="K68" s="1"/>
      <c r="L68" s="1"/>
    </row>
    <row r="69" spans="1:12" x14ac:dyDescent="0.35">
      <c r="A69" s="1" t="str">
        <f>VLOOKUP(B69,'Nombre corto agente'!$A$2:$B$100,2,0)</f>
        <v>EMEE</v>
      </c>
      <c r="B69" s="1" t="s">
        <v>47</v>
      </c>
      <c r="C69" s="1" t="str">
        <f>+VLOOKUP(D69,'Nombre corto central'!$A$2:$B$500,2,0)</f>
        <v>M_CONOCUCO</v>
      </c>
      <c r="D69" s="1" t="s">
        <v>411</v>
      </c>
      <c r="E69" s="1" t="s">
        <v>411</v>
      </c>
      <c r="F69" s="1" t="s">
        <v>236</v>
      </c>
      <c r="G69" s="1">
        <v>4.5</v>
      </c>
      <c r="H69" s="1" t="s">
        <v>581</v>
      </c>
      <c r="K69" s="1"/>
      <c r="L69" s="1"/>
    </row>
    <row r="70" spans="1:12" x14ac:dyDescent="0.35">
      <c r="A70" s="1" t="str">
        <f>VLOOKUP(B70,'Nombre corto agente'!$A$2:$B$100,2,0)</f>
        <v>ENERGETICA</v>
      </c>
      <c r="B70" s="1" t="s">
        <v>49</v>
      </c>
      <c r="C70" s="1" t="str">
        <f>+VLOOKUP(D70,'Nombre corto central'!$A$2:$B$500,2,0)</f>
        <v>M_COELLO</v>
      </c>
      <c r="D70" s="1" t="s">
        <v>412</v>
      </c>
      <c r="E70" s="1" t="s">
        <v>412</v>
      </c>
      <c r="F70" s="1" t="s">
        <v>237</v>
      </c>
      <c r="G70" s="1">
        <v>1.2</v>
      </c>
      <c r="H70" s="1" t="s">
        <v>581</v>
      </c>
      <c r="K70" s="1"/>
      <c r="L70" s="1"/>
    </row>
    <row r="71" spans="1:12" x14ac:dyDescent="0.35">
      <c r="A71" s="1" t="str">
        <f>VLOOKUP(B71,'Nombre corto agente'!$A$2:$B$100,2,0)</f>
        <v>EPM</v>
      </c>
      <c r="B71" s="1" t="s">
        <v>46</v>
      </c>
      <c r="C71" s="1" t="str">
        <f>+VLOOKUP(D71,'Nombre corto central'!$A$2:$B$500,2,0)</f>
        <v>C_COLTEJER</v>
      </c>
      <c r="D71" s="1" t="s">
        <v>413</v>
      </c>
      <c r="E71" s="1" t="s">
        <v>413</v>
      </c>
      <c r="F71" s="1" t="s">
        <v>238</v>
      </c>
      <c r="G71" s="1">
        <v>9.4</v>
      </c>
      <c r="H71" s="1" t="s">
        <v>581</v>
      </c>
      <c r="K71" s="1"/>
      <c r="L71" s="1"/>
    </row>
    <row r="72" spans="1:12" x14ac:dyDescent="0.35">
      <c r="A72" s="1" t="str">
        <f>VLOOKUP(B72,'Nombre corto agente'!$A$2:$B$100,2,0)</f>
        <v>PROENCA</v>
      </c>
      <c r="B72" s="1" t="s">
        <v>42</v>
      </c>
      <c r="C72" s="1" t="str">
        <f>+VLOOKUP(D72,'Nombre corto central'!$A$2:$B$500,2,0)</f>
        <v>M_PROENCA2</v>
      </c>
      <c r="D72" s="1" t="s">
        <v>414</v>
      </c>
      <c r="E72" s="1" t="s">
        <v>414</v>
      </c>
      <c r="F72" s="1" t="s">
        <v>545</v>
      </c>
      <c r="G72" s="1">
        <v>17</v>
      </c>
      <c r="H72" s="1" t="s">
        <v>581</v>
      </c>
      <c r="K72" s="1"/>
      <c r="L72" s="1"/>
    </row>
    <row r="73" spans="1:12" x14ac:dyDescent="0.35">
      <c r="A73" s="1" t="str">
        <f>VLOOKUP(B73,'Nombre corto agente'!$A$2:$B$100,2,0)</f>
        <v>ESSA</v>
      </c>
      <c r="B73" s="1" t="s">
        <v>368</v>
      </c>
      <c r="C73" s="1" t="str">
        <f>+VLOOKUP(D73,'Nombre corto central'!$A$2:$B$500,2,0)</f>
        <v>ENLACE</v>
      </c>
      <c r="D73" s="1" t="s">
        <v>415</v>
      </c>
      <c r="E73" s="1" t="s">
        <v>415</v>
      </c>
      <c r="F73" s="1" t="s">
        <v>239</v>
      </c>
      <c r="G73" s="1">
        <v>0</v>
      </c>
      <c r="H73" s="1" t="s">
        <v>582</v>
      </c>
      <c r="K73" s="1"/>
      <c r="L73" s="1"/>
    </row>
    <row r="74" spans="1:12" x14ac:dyDescent="0.35">
      <c r="A74" s="1" t="str">
        <f>VLOOKUP(B74,'Nombre corto agente'!$A$2:$B$100,2,0)</f>
        <v>ISAGEN</v>
      </c>
      <c r="B74" s="1" t="s">
        <v>61</v>
      </c>
      <c r="C74" s="1" t="str">
        <f>+VLOOKUP(D74,'Nombre corto central'!$A$2:$B$500,2,0)</f>
        <v>ENLACE</v>
      </c>
      <c r="D74" s="1" t="s">
        <v>415</v>
      </c>
      <c r="E74" s="1" t="s">
        <v>415</v>
      </c>
      <c r="F74" s="1" t="s">
        <v>240</v>
      </c>
      <c r="G74" s="1">
        <v>0</v>
      </c>
      <c r="H74" s="1" t="s">
        <v>582</v>
      </c>
      <c r="K74" s="1"/>
      <c r="L74" s="1"/>
    </row>
    <row r="75" spans="1:12" x14ac:dyDescent="0.35">
      <c r="A75" s="1" t="str">
        <f>VLOOKUP(B75,'Nombre corto agente'!$A$2:$B$100,2,0)</f>
        <v>EPSA</v>
      </c>
      <c r="B75" s="1" t="s">
        <v>52</v>
      </c>
      <c r="C75" s="1" t="str">
        <f>+VLOOKUP(D75,'Nombre corto central'!$A$2:$B$500,2,0)</f>
        <v>CUCUANA</v>
      </c>
      <c r="D75" s="1" t="s">
        <v>192</v>
      </c>
      <c r="E75" s="1" t="s">
        <v>192</v>
      </c>
      <c r="F75" s="1" t="s">
        <v>241</v>
      </c>
      <c r="G75" s="1">
        <v>28</v>
      </c>
      <c r="H75" s="1" t="s">
        <v>583</v>
      </c>
      <c r="K75" s="1"/>
      <c r="L75" s="1"/>
    </row>
    <row r="76" spans="1:12" x14ac:dyDescent="0.35">
      <c r="A76" s="1" t="str">
        <f>VLOOKUP(B76,'Nombre corto agente'!$A$2:$B$100,2,0)</f>
        <v>EPSA</v>
      </c>
      <c r="B76" s="1" t="s">
        <v>52</v>
      </c>
      <c r="C76" s="1" t="str">
        <f>+VLOOKUP(D76,'Nombre corto central'!$A$2:$B$500,2,0)</f>
        <v>CUCUANA</v>
      </c>
      <c r="D76" s="1" t="s">
        <v>192</v>
      </c>
      <c r="E76" s="1" t="s">
        <v>192</v>
      </c>
      <c r="F76" s="1" t="s">
        <v>242</v>
      </c>
      <c r="G76" s="1">
        <v>28</v>
      </c>
      <c r="H76" s="1" t="s">
        <v>583</v>
      </c>
      <c r="K76" s="1"/>
      <c r="L76" s="1"/>
    </row>
    <row r="77" spans="1:12" x14ac:dyDescent="0.35">
      <c r="A77" s="1" t="str">
        <f>VLOOKUP(B77,'Nombre corto agente'!$A$2:$B$100,2,0)</f>
        <v>CEMEX</v>
      </c>
      <c r="B77" s="1" t="s">
        <v>43</v>
      </c>
      <c r="C77" s="1" t="str">
        <f>+VLOOKUP(D77,'Nombre corto central'!$A$2:$B$500,2,0)</f>
        <v>M_CURRUCUCUES</v>
      </c>
      <c r="D77" s="1" t="s">
        <v>416</v>
      </c>
      <c r="E77" s="1" t="s">
        <v>416</v>
      </c>
      <c r="F77" s="1" t="s">
        <v>546</v>
      </c>
      <c r="G77" s="1">
        <v>1.25</v>
      </c>
      <c r="H77" s="1" t="s">
        <v>581</v>
      </c>
      <c r="K77" s="1"/>
      <c r="L77" s="1"/>
    </row>
    <row r="78" spans="1:12" x14ac:dyDescent="0.35">
      <c r="A78" s="1" t="str">
        <f>VLOOKUP(B78,'Nombre corto agente'!$A$2:$B$100,2,0)</f>
        <v>EMGESA</v>
      </c>
      <c r="B78" s="1" t="s">
        <v>364</v>
      </c>
      <c r="C78" s="1" t="str">
        <f>+VLOOKUP(D78,'Nombre corto central'!$A$2:$B$500,2,0)</f>
        <v>DARIOVS</v>
      </c>
      <c r="D78" s="1" t="s">
        <v>417</v>
      </c>
      <c r="E78" s="1" t="s">
        <v>417</v>
      </c>
      <c r="F78" s="1" t="s">
        <v>547</v>
      </c>
      <c r="G78" s="1">
        <v>50</v>
      </c>
      <c r="H78" s="1" t="s">
        <v>583</v>
      </c>
      <c r="K78" s="1"/>
      <c r="L78" s="1"/>
    </row>
    <row r="79" spans="1:12" x14ac:dyDescent="0.35">
      <c r="A79" s="1" t="str">
        <f>VLOOKUP(B79,'Nombre corto agente'!$A$2:$B$100,2,0)</f>
        <v>EMGESA</v>
      </c>
      <c r="B79" s="1" t="s">
        <v>364</v>
      </c>
      <c r="C79" s="1" t="str">
        <f>+VLOOKUP(D79,'Nombre corto central'!$A$2:$B$500,2,0)</f>
        <v>DARIOVS</v>
      </c>
      <c r="D79" s="1" t="s">
        <v>417</v>
      </c>
      <c r="E79" s="1" t="s">
        <v>417</v>
      </c>
      <c r="F79" s="1" t="s">
        <v>548</v>
      </c>
      <c r="G79" s="1">
        <v>50</v>
      </c>
      <c r="H79" s="1" t="s">
        <v>583</v>
      </c>
      <c r="K79" s="1"/>
      <c r="L79" s="1"/>
    </row>
    <row r="80" spans="1:12" x14ac:dyDescent="0.35">
      <c r="A80" s="1" t="str">
        <f>VLOOKUP(B80,'Nombre corto agente'!$A$2:$B$100,2,0)</f>
        <v>EMGESA</v>
      </c>
      <c r="B80" s="1" t="s">
        <v>364</v>
      </c>
      <c r="C80" s="1" t="str">
        <f>+VLOOKUP(D80,'Nombre corto central'!$A$2:$B$500,2,0)</f>
        <v>DARIOVS</v>
      </c>
      <c r="D80" s="1" t="s">
        <v>417</v>
      </c>
      <c r="E80" s="1" t="s">
        <v>417</v>
      </c>
      <c r="F80" s="1" t="s">
        <v>549</v>
      </c>
      <c r="G80" s="1">
        <v>50</v>
      </c>
      <c r="H80" s="1" t="s">
        <v>583</v>
      </c>
      <c r="K80" s="1"/>
      <c r="L80" s="1"/>
    </row>
    <row r="81" spans="1:12" x14ac:dyDescent="0.35">
      <c r="A81" s="1" t="str">
        <f>VLOOKUP(B81,'Nombre corto agente'!$A$2:$B$100,2,0)</f>
        <v>DOÑA JUANA</v>
      </c>
      <c r="B81" s="1" t="s">
        <v>40</v>
      </c>
      <c r="C81" s="1" t="str">
        <f>+VLOOKUP(D81,'Nombre corto central'!$A$2:$B$500,2,0)</f>
        <v>M_DONAJUANA</v>
      </c>
      <c r="D81" s="1" t="s">
        <v>418</v>
      </c>
      <c r="E81" s="1" t="s">
        <v>418</v>
      </c>
      <c r="F81" s="1" t="s">
        <v>550</v>
      </c>
      <c r="G81" s="1">
        <v>1.7</v>
      </c>
      <c r="H81" s="1" t="s">
        <v>581</v>
      </c>
      <c r="K81" s="1"/>
      <c r="L81" s="1"/>
    </row>
    <row r="82" spans="1:12" x14ac:dyDescent="0.35">
      <c r="A82" s="1" t="str">
        <f>VLOOKUP(B82,'Nombre corto agente'!$A$2:$B$100,2,0)</f>
        <v>ENREVSA</v>
      </c>
      <c r="B82" s="1" t="s">
        <v>51</v>
      </c>
      <c r="C82" s="1" t="str">
        <f>+VLOOKUP(D82,'Nombre corto central'!$A$2:$B$500,2,0)</f>
        <v>M_ELBOSQUE</v>
      </c>
      <c r="D82" s="1" t="s">
        <v>419</v>
      </c>
      <c r="E82" s="1" t="s">
        <v>419</v>
      </c>
      <c r="F82" s="1" t="s">
        <v>243</v>
      </c>
      <c r="G82" s="1">
        <v>2.2799999999999998</v>
      </c>
      <c r="H82" s="1" t="s">
        <v>581</v>
      </c>
      <c r="K82" s="1"/>
      <c r="L82" s="1"/>
    </row>
    <row r="83" spans="1:12" x14ac:dyDescent="0.35">
      <c r="A83" s="1" t="str">
        <f>VLOOKUP(B83,'Nombre corto agente'!$A$2:$B$100,2,0)</f>
        <v>EL EDEN</v>
      </c>
      <c r="B83" s="1" t="s">
        <v>44</v>
      </c>
      <c r="C83" s="1" t="str">
        <f>+VLOOKUP(D83,'Nombre corto central'!$A$2:$B$500,2,0)</f>
        <v>M_COCUYO</v>
      </c>
      <c r="D83" s="1" t="s">
        <v>420</v>
      </c>
      <c r="E83" s="1" t="s">
        <v>420</v>
      </c>
      <c r="F83" s="1" t="s">
        <v>551</v>
      </c>
      <c r="G83" s="1">
        <v>0.7</v>
      </c>
      <c r="H83" s="1" t="s">
        <v>581</v>
      </c>
      <c r="K83" s="1"/>
      <c r="L83" s="1"/>
    </row>
    <row r="84" spans="1:12" x14ac:dyDescent="0.35">
      <c r="A84" s="1" t="str">
        <f>VLOOKUP(B84,'Nombre corto agente'!$A$2:$B$100,2,0)</f>
        <v>EL EDEN</v>
      </c>
      <c r="B84" s="1" t="s">
        <v>44</v>
      </c>
      <c r="C84" s="1" t="str">
        <f>+VLOOKUP(D84,'Nombre corto central'!$A$2:$B$500,2,0)</f>
        <v>M_ELEDEN</v>
      </c>
      <c r="D84" s="1" t="s">
        <v>421</v>
      </c>
      <c r="E84" s="1" t="s">
        <v>421</v>
      </c>
      <c r="F84" s="1" t="s">
        <v>552</v>
      </c>
      <c r="G84" s="1">
        <v>19.899999999999999</v>
      </c>
      <c r="H84" s="1" t="s">
        <v>581</v>
      </c>
      <c r="K84" s="1"/>
      <c r="L84" s="1"/>
    </row>
    <row r="85" spans="1:12" x14ac:dyDescent="0.35">
      <c r="A85" s="1" t="str">
        <f>VLOOKUP(B85,'Nombre corto agente'!$A$2:$B$100,2,0)</f>
        <v>EMGESA</v>
      </c>
      <c r="B85" s="1" t="s">
        <v>364</v>
      </c>
      <c r="C85" s="1" t="str">
        <f>+VLOOKUP(D85,'Nombre corto central'!$A$2:$B$500,2,0)</f>
        <v>M_LIMONAR</v>
      </c>
      <c r="D85" s="1" t="s">
        <v>422</v>
      </c>
      <c r="E85" s="1" t="s">
        <v>422</v>
      </c>
      <c r="F85" s="1" t="s">
        <v>553</v>
      </c>
      <c r="G85" s="1">
        <v>18</v>
      </c>
      <c r="H85" s="1" t="s">
        <v>581</v>
      </c>
      <c r="K85" s="1"/>
      <c r="L85" s="1"/>
    </row>
    <row r="86" spans="1:12" x14ac:dyDescent="0.35">
      <c r="A86" s="1" t="str">
        <f>VLOOKUP(B86,'Nombre corto agente'!$A$2:$B$100,2,0)</f>
        <v>LA CASCADA</v>
      </c>
      <c r="B86" s="1" t="s">
        <v>41</v>
      </c>
      <c r="C86" s="1" t="str">
        <f>+VLOOKUP(D86,'Nombre corto central'!$A$2:$B$500,2,0)</f>
        <v>M_ELMOLINO</v>
      </c>
      <c r="D86" s="1" t="s">
        <v>423</v>
      </c>
      <c r="E86" s="1" t="s">
        <v>423</v>
      </c>
      <c r="F86" s="1" t="s">
        <v>331</v>
      </c>
      <c r="G86" s="1">
        <v>9.9499999999999993</v>
      </c>
      <c r="H86" s="1" t="s">
        <v>581</v>
      </c>
      <c r="K86" s="1"/>
      <c r="L86" s="1"/>
    </row>
    <row r="87" spans="1:12" x14ac:dyDescent="0.35">
      <c r="A87" s="1" t="str">
        <f>VLOOKUP(B87,'Nombre corto agente'!$A$2:$B$100,2,0)</f>
        <v>LA CASCADA</v>
      </c>
      <c r="B87" s="1" t="s">
        <v>41</v>
      </c>
      <c r="C87" s="1" t="str">
        <f>+VLOOKUP(D87,'Nombre corto central'!$A$2:$B$500,2,0)</f>
        <v>M_ELMOLINO</v>
      </c>
      <c r="D87" s="1" t="s">
        <v>423</v>
      </c>
      <c r="E87" s="1" t="s">
        <v>423</v>
      </c>
      <c r="F87" s="1" t="s">
        <v>332</v>
      </c>
      <c r="G87" s="1">
        <v>9.9499999999999993</v>
      </c>
      <c r="H87" s="1" t="s">
        <v>581</v>
      </c>
      <c r="K87" s="1"/>
      <c r="L87" s="1"/>
    </row>
    <row r="88" spans="1:12" x14ac:dyDescent="0.35">
      <c r="A88" s="1" t="str">
        <f>VLOOKUP(B88,'Nombre corto agente'!$A$2:$B$100,2,0)</f>
        <v>EL MORRO</v>
      </c>
      <c r="B88" s="1" t="s">
        <v>0</v>
      </c>
      <c r="C88" s="1" t="str">
        <f>+VLOOKUP(D88,'Nombre corto central'!$A$2:$B$500,2,0)</f>
        <v>M_MORRO1</v>
      </c>
      <c r="D88" s="27" t="s">
        <v>424</v>
      </c>
      <c r="E88" s="27" t="s">
        <v>424</v>
      </c>
      <c r="F88" s="27" t="s">
        <v>554</v>
      </c>
      <c r="G88" s="1">
        <v>19.899999999999999</v>
      </c>
      <c r="H88" s="1" t="s">
        <v>581</v>
      </c>
      <c r="K88" s="1"/>
      <c r="L88" s="1"/>
    </row>
    <row r="89" spans="1:12" x14ac:dyDescent="0.35">
      <c r="A89" s="1" t="str">
        <f>VLOOKUP(B89,'Nombre corto agente'!$A$2:$B$100,2,0)</f>
        <v>EL MORRO</v>
      </c>
      <c r="B89" s="1" t="s">
        <v>0</v>
      </c>
      <c r="C89" s="1" t="str">
        <f>+VLOOKUP(D89,'Nombre corto central'!$A$2:$B$500,2,0)</f>
        <v>M_MORRO2</v>
      </c>
      <c r="D89" s="27" t="s">
        <v>425</v>
      </c>
      <c r="E89" s="27" t="s">
        <v>425</v>
      </c>
      <c r="F89" s="27" t="s">
        <v>555</v>
      </c>
      <c r="G89" s="1">
        <v>19.899999999999999</v>
      </c>
      <c r="H89" s="1" t="s">
        <v>581</v>
      </c>
      <c r="K89" s="1"/>
      <c r="L89" s="1"/>
    </row>
    <row r="90" spans="1:12" x14ac:dyDescent="0.35">
      <c r="A90" s="1" t="str">
        <f>VLOOKUP(B90,'Nombre corto agente'!$A$2:$B$100,2,0)</f>
        <v>LA CASCADA</v>
      </c>
      <c r="B90" s="1" t="s">
        <v>41</v>
      </c>
      <c r="C90" s="1" t="str">
        <f>+VLOOKUP(D90,'Nombre corto central'!$A$2:$B$500,2,0)</f>
        <v>M_ELPOPAL</v>
      </c>
      <c r="D90" s="1" t="s">
        <v>426</v>
      </c>
      <c r="E90" s="1" t="s">
        <v>426</v>
      </c>
      <c r="F90" s="1" t="s">
        <v>244</v>
      </c>
      <c r="G90" s="1">
        <v>9.9499999999999993</v>
      </c>
      <c r="H90" s="1" t="s">
        <v>581</v>
      </c>
      <c r="K90" s="1"/>
      <c r="L90" s="1"/>
    </row>
    <row r="91" spans="1:12" x14ac:dyDescent="0.35">
      <c r="A91" s="1" t="str">
        <f>VLOOKUP(B91,'Nombre corto agente'!$A$2:$B$100,2,0)</f>
        <v>LA CASCADA</v>
      </c>
      <c r="B91" s="1" t="s">
        <v>41</v>
      </c>
      <c r="C91" s="1" t="str">
        <f>+VLOOKUP(D91,'Nombre corto central'!$A$2:$B$500,2,0)</f>
        <v>M_ELPOPAL</v>
      </c>
      <c r="D91" s="1" t="s">
        <v>426</v>
      </c>
      <c r="E91" s="1" t="s">
        <v>426</v>
      </c>
      <c r="F91" s="1" t="s">
        <v>245</v>
      </c>
      <c r="G91" s="1">
        <v>9.9499999999999993</v>
      </c>
      <c r="H91" s="1" t="s">
        <v>581</v>
      </c>
      <c r="K91" s="1"/>
      <c r="L91" s="1"/>
    </row>
    <row r="92" spans="1:12" x14ac:dyDescent="0.35">
      <c r="A92" s="1" t="str">
        <f>VLOOKUP(B92,'Nombre corto agente'!$A$2:$B$100,2,0)</f>
        <v>EMGESA</v>
      </c>
      <c r="B92" s="1" t="s">
        <v>364</v>
      </c>
      <c r="C92" s="1" t="str">
        <f>+VLOOKUP(D92,'Nombre corto central'!$A$2:$B$500,2,0)</f>
        <v>ELQUIMBO</v>
      </c>
      <c r="D92" s="1" t="s">
        <v>37</v>
      </c>
      <c r="E92" s="1" t="s">
        <v>37</v>
      </c>
      <c r="F92" s="1" t="s">
        <v>38</v>
      </c>
      <c r="G92" s="1">
        <v>198</v>
      </c>
      <c r="H92" s="1" t="s">
        <v>582</v>
      </c>
      <c r="K92" s="1">
        <v>0</v>
      </c>
      <c r="L92" s="1">
        <v>0</v>
      </c>
    </row>
    <row r="93" spans="1:12" x14ac:dyDescent="0.35">
      <c r="A93" s="1" t="str">
        <f>VLOOKUP(B93,'Nombre corto agente'!$A$2:$B$100,2,0)</f>
        <v>EMGESA</v>
      </c>
      <c r="B93" s="1" t="s">
        <v>364</v>
      </c>
      <c r="C93" s="1" t="str">
        <f>+VLOOKUP(D93,'Nombre corto central'!$A$2:$B$500,2,0)</f>
        <v>ELQUIMBO</v>
      </c>
      <c r="D93" s="1" t="s">
        <v>37</v>
      </c>
      <c r="E93" s="1" t="s">
        <v>37</v>
      </c>
      <c r="F93" s="1" t="s">
        <v>39</v>
      </c>
      <c r="G93" s="1">
        <v>198</v>
      </c>
      <c r="H93" s="1" t="s">
        <v>582</v>
      </c>
      <c r="K93" s="1">
        <v>0</v>
      </c>
      <c r="L93" s="1">
        <v>0</v>
      </c>
    </row>
    <row r="94" spans="1:12" x14ac:dyDescent="0.35">
      <c r="A94" s="1" t="str">
        <f>VLOOKUP(B94,'Nombre corto agente'!$A$2:$B$100,2,0)</f>
        <v>EPM</v>
      </c>
      <c r="B94" s="1" t="s">
        <v>46</v>
      </c>
      <c r="C94" s="1" t="str">
        <f>+VLOOKUP(D94,'Nombre corto central'!$A$2:$B$500,2,0)</f>
        <v>ESMERALDA</v>
      </c>
      <c r="D94" s="1" t="s">
        <v>190</v>
      </c>
      <c r="E94" s="1" t="s">
        <v>190</v>
      </c>
      <c r="F94" s="1" t="s">
        <v>246</v>
      </c>
      <c r="G94" s="1">
        <v>15</v>
      </c>
      <c r="H94" s="1" t="s">
        <v>583</v>
      </c>
      <c r="K94" s="1"/>
      <c r="L94" s="1"/>
    </row>
    <row r="95" spans="1:12" x14ac:dyDescent="0.35">
      <c r="A95" s="1" t="str">
        <f>VLOOKUP(B95,'Nombre corto agente'!$A$2:$B$100,2,0)</f>
        <v>EPM</v>
      </c>
      <c r="B95" s="1" t="s">
        <v>46</v>
      </c>
      <c r="C95" s="1" t="str">
        <f>+VLOOKUP(D95,'Nombre corto central'!$A$2:$B$500,2,0)</f>
        <v>ESMERALDA</v>
      </c>
      <c r="D95" s="1" t="s">
        <v>190</v>
      </c>
      <c r="E95" s="1" t="s">
        <v>190</v>
      </c>
      <c r="F95" s="1" t="s">
        <v>247</v>
      </c>
      <c r="G95" s="1">
        <v>15</v>
      </c>
      <c r="H95" s="1" t="s">
        <v>583</v>
      </c>
      <c r="K95" s="1"/>
      <c r="L95" s="1"/>
    </row>
    <row r="96" spans="1:12" x14ac:dyDescent="0.35">
      <c r="A96" s="1" t="str">
        <f>VLOOKUP(B96,'Nombre corto agente'!$A$2:$B$100,2,0)</f>
        <v>CELSIA</v>
      </c>
      <c r="B96" s="1" t="s">
        <v>76</v>
      </c>
      <c r="C96" s="1" t="str">
        <f>+VLOOKUP(D96,'Nombre corto central'!$A$2:$B$500,2,0)</f>
        <v>FLORES1</v>
      </c>
      <c r="D96" s="27" t="s">
        <v>183</v>
      </c>
      <c r="E96" s="27" t="s">
        <v>183</v>
      </c>
      <c r="F96" s="27" t="s">
        <v>183</v>
      </c>
      <c r="G96" s="1">
        <v>160</v>
      </c>
      <c r="H96" s="1" t="s">
        <v>584</v>
      </c>
      <c r="J96" s="1">
        <f>+K96</f>
        <v>65</v>
      </c>
      <c r="K96" s="1">
        <v>65</v>
      </c>
      <c r="L96" s="1"/>
    </row>
    <row r="97" spans="1:12" x14ac:dyDescent="0.35">
      <c r="A97" s="1" t="str">
        <f>VLOOKUP(B97,'Nombre corto agente'!$A$2:$B$100,2,0)</f>
        <v>CELSIA</v>
      </c>
      <c r="B97" s="1" t="s">
        <v>76</v>
      </c>
      <c r="C97" s="1" t="str">
        <f>+VLOOKUP(D97,'Nombre corto central'!$A$2:$B$500,2,0)</f>
        <v>FLORES4</v>
      </c>
      <c r="D97" s="27" t="s">
        <v>427</v>
      </c>
      <c r="E97" s="27" t="s">
        <v>427</v>
      </c>
      <c r="F97" s="27" t="s">
        <v>184</v>
      </c>
      <c r="G97" s="1">
        <v>450</v>
      </c>
      <c r="H97" s="1" t="s">
        <v>584</v>
      </c>
      <c r="J97" s="1">
        <f>+K97</f>
        <v>220</v>
      </c>
      <c r="K97" s="1">
        <v>220</v>
      </c>
      <c r="L97" s="1"/>
    </row>
    <row r="98" spans="1:12" x14ac:dyDescent="0.35">
      <c r="A98" s="1" t="str">
        <f>VLOOKUP(B98,'Nombre corto agente'!$A$2:$B$100,2,0)</f>
        <v>VATIA</v>
      </c>
      <c r="B98" s="1" t="s">
        <v>75</v>
      </c>
      <c r="C98" s="1" t="str">
        <f>+VLOOKUP(D98,'Nombre corto central'!$A$2:$B$500,2,0)</f>
        <v>M_FLORIDA</v>
      </c>
      <c r="D98" s="27" t="s">
        <v>428</v>
      </c>
      <c r="E98" s="27" t="s">
        <v>428</v>
      </c>
      <c r="F98" s="27" t="s">
        <v>248</v>
      </c>
      <c r="G98" s="1">
        <v>9.9499999999999993</v>
      </c>
      <c r="H98" s="1" t="s">
        <v>581</v>
      </c>
      <c r="K98" s="1"/>
      <c r="L98" s="1"/>
    </row>
    <row r="99" spans="1:12" x14ac:dyDescent="0.35">
      <c r="A99" s="1" t="str">
        <f>VLOOKUP(B99,'Nombre corto agente'!$A$2:$B$100,2,0)</f>
        <v>VATIA</v>
      </c>
      <c r="B99" s="1" t="s">
        <v>75</v>
      </c>
      <c r="C99" s="1" t="str">
        <f>+VLOOKUP(D99,'Nombre corto central'!$A$2:$B$500,2,0)</f>
        <v>M_FLORIDA</v>
      </c>
      <c r="D99" s="27" t="s">
        <v>428</v>
      </c>
      <c r="E99" s="27" t="s">
        <v>428</v>
      </c>
      <c r="F99" s="27" t="s">
        <v>249</v>
      </c>
      <c r="G99" s="1">
        <v>9.9499999999999993</v>
      </c>
      <c r="H99" s="1" t="s">
        <v>581</v>
      </c>
      <c r="K99" s="1"/>
      <c r="L99" s="1"/>
    </row>
    <row r="100" spans="1:12" x14ac:dyDescent="0.35">
      <c r="A100" s="1" t="str">
        <f>VLOOKUP(B100,'Nombre corto agente'!$A$2:$B$100,2,0)</f>
        <v>GECELCA</v>
      </c>
      <c r="B100" s="1" t="s">
        <v>54</v>
      </c>
      <c r="C100" s="1" t="str">
        <f>+VLOOKUP(D100,'Nombre corto central'!$A$2:$B$500,2,0)</f>
        <v>GECELCA3</v>
      </c>
      <c r="D100" s="1" t="s">
        <v>143</v>
      </c>
      <c r="E100" s="1" t="s">
        <v>143</v>
      </c>
      <c r="F100" s="1" t="s">
        <v>143</v>
      </c>
      <c r="G100" s="1">
        <v>164</v>
      </c>
      <c r="H100" s="1" t="s">
        <v>584</v>
      </c>
      <c r="J100" s="1">
        <f>+K100</f>
        <v>90</v>
      </c>
      <c r="K100" s="1">
        <v>90</v>
      </c>
      <c r="L100" s="1"/>
    </row>
    <row r="101" spans="1:12" x14ac:dyDescent="0.35">
      <c r="A101" s="1" t="str">
        <f>VLOOKUP(B101,'Nombre corto agente'!$A$2:$B$100,2,0)</f>
        <v>EPM</v>
      </c>
      <c r="B101" s="1" t="s">
        <v>46</v>
      </c>
      <c r="C101" s="1" t="str">
        <f>+VLOOKUP(D101,'Nombre corto central'!$A$2:$B$500,2,0)</f>
        <v>M_GUACAICA</v>
      </c>
      <c r="D101" s="1" t="s">
        <v>429</v>
      </c>
      <c r="E101" s="1" t="s">
        <v>429</v>
      </c>
      <c r="F101" s="1" t="s">
        <v>250</v>
      </c>
      <c r="G101" s="1">
        <v>0.86</v>
      </c>
      <c r="H101" s="1" t="s">
        <v>581</v>
      </c>
      <c r="K101" s="1"/>
      <c r="L101" s="1"/>
    </row>
    <row r="102" spans="1:12" x14ac:dyDescent="0.35">
      <c r="A102" s="1" t="str">
        <f>VLOOKUP(B102,'Nombre corto agente'!$A$2:$B$100,2,0)</f>
        <v>EPM</v>
      </c>
      <c r="B102" s="1" t="s">
        <v>46</v>
      </c>
      <c r="C102" s="1" t="str">
        <f>+VLOOKUP(D102,'Nombre corto central'!$A$2:$B$500,2,0)</f>
        <v>GUATRON</v>
      </c>
      <c r="D102" s="1" t="s">
        <v>111</v>
      </c>
      <c r="E102" s="1" t="s">
        <v>111</v>
      </c>
      <c r="F102" s="1" t="s">
        <v>100</v>
      </c>
      <c r="G102" s="1">
        <v>45</v>
      </c>
      <c r="H102" s="1" t="s">
        <v>582</v>
      </c>
      <c r="K102" s="1">
        <v>0</v>
      </c>
      <c r="L102" s="1">
        <v>0</v>
      </c>
    </row>
    <row r="103" spans="1:12" x14ac:dyDescent="0.35">
      <c r="A103" s="1" t="str">
        <f>VLOOKUP(B103,'Nombre corto agente'!$A$2:$B$100,2,0)</f>
        <v>EPM</v>
      </c>
      <c r="B103" s="1" t="s">
        <v>46</v>
      </c>
      <c r="C103" s="1" t="str">
        <f>+VLOOKUP(D103,'Nombre corto central'!$A$2:$B$500,2,0)</f>
        <v>GUATRON</v>
      </c>
      <c r="D103" s="1" t="s">
        <v>111</v>
      </c>
      <c r="E103" s="1" t="s">
        <v>111</v>
      </c>
      <c r="F103" s="1" t="s">
        <v>101</v>
      </c>
      <c r="G103" s="1">
        <v>45</v>
      </c>
      <c r="H103" s="1" t="s">
        <v>582</v>
      </c>
      <c r="K103" s="1">
        <v>0</v>
      </c>
      <c r="L103" s="1">
        <v>0</v>
      </c>
    </row>
    <row r="104" spans="1:12" x14ac:dyDescent="0.35">
      <c r="A104" s="1" t="str">
        <f>VLOOKUP(B104,'Nombre corto agente'!$A$2:$B$100,2,0)</f>
        <v>EPM</v>
      </c>
      <c r="B104" s="1" t="s">
        <v>46</v>
      </c>
      <c r="C104" s="1" t="str">
        <f>+VLOOKUP(D104,'Nombre corto central'!$A$2:$B$500,2,0)</f>
        <v>GUATRON</v>
      </c>
      <c r="D104" s="1" t="s">
        <v>111</v>
      </c>
      <c r="E104" s="1" t="s">
        <v>111</v>
      </c>
      <c r="F104" s="1" t="s">
        <v>102</v>
      </c>
      <c r="G104" s="1">
        <v>45</v>
      </c>
      <c r="H104" s="1" t="s">
        <v>582</v>
      </c>
      <c r="K104" s="1">
        <v>0</v>
      </c>
      <c r="L104" s="1">
        <v>0</v>
      </c>
    </row>
    <row r="105" spans="1:12" x14ac:dyDescent="0.35">
      <c r="A105" s="1" t="str">
        <f>VLOOKUP(B105,'Nombre corto agente'!$A$2:$B$100,2,0)</f>
        <v>EPM</v>
      </c>
      <c r="B105" s="1" t="s">
        <v>46</v>
      </c>
      <c r="C105" s="1" t="str">
        <f>+VLOOKUP(D105,'Nombre corto central'!$A$2:$B$500,2,0)</f>
        <v>GUATRON</v>
      </c>
      <c r="D105" s="1" t="s">
        <v>111</v>
      </c>
      <c r="E105" s="1" t="s">
        <v>111</v>
      </c>
      <c r="F105" s="1" t="s">
        <v>103</v>
      </c>
      <c r="G105" s="1">
        <v>45</v>
      </c>
      <c r="H105" s="1" t="s">
        <v>582</v>
      </c>
      <c r="K105" s="1">
        <v>0</v>
      </c>
      <c r="L105" s="1">
        <v>0</v>
      </c>
    </row>
    <row r="106" spans="1:12" x14ac:dyDescent="0.35">
      <c r="A106" s="1" t="str">
        <f>VLOOKUP(B106,'Nombre corto agente'!$A$2:$B$100,2,0)</f>
        <v>EPM</v>
      </c>
      <c r="B106" s="1" t="s">
        <v>46</v>
      </c>
      <c r="C106" s="1" t="str">
        <f>+VLOOKUP(D106,'Nombre corto central'!$A$2:$B$500,2,0)</f>
        <v>GUATRON</v>
      </c>
      <c r="D106" s="1" t="s">
        <v>111</v>
      </c>
      <c r="E106" s="1" t="s">
        <v>111</v>
      </c>
      <c r="F106" s="1" t="s">
        <v>104</v>
      </c>
      <c r="G106" s="1">
        <v>45</v>
      </c>
      <c r="H106" s="1" t="s">
        <v>582</v>
      </c>
      <c r="K106" s="1">
        <v>0</v>
      </c>
      <c r="L106" s="1">
        <v>0</v>
      </c>
    </row>
    <row r="107" spans="1:12" x14ac:dyDescent="0.35">
      <c r="A107" s="1" t="str">
        <f>VLOOKUP(B107,'Nombre corto agente'!$A$2:$B$100,2,0)</f>
        <v>EPM</v>
      </c>
      <c r="B107" s="1" t="s">
        <v>46</v>
      </c>
      <c r="C107" s="1" t="str">
        <f>+VLOOKUP(D107,'Nombre corto central'!$A$2:$B$500,2,0)</f>
        <v>GUATRON</v>
      </c>
      <c r="D107" s="1" t="s">
        <v>111</v>
      </c>
      <c r="E107" s="1" t="s">
        <v>111</v>
      </c>
      <c r="F107" s="1" t="s">
        <v>105</v>
      </c>
      <c r="G107" s="1">
        <v>45</v>
      </c>
      <c r="H107" s="1" t="s">
        <v>582</v>
      </c>
      <c r="K107" s="1">
        <v>0</v>
      </c>
      <c r="L107" s="1">
        <v>0</v>
      </c>
    </row>
    <row r="108" spans="1:12" x14ac:dyDescent="0.35">
      <c r="A108" s="1" t="str">
        <f>VLOOKUP(B108,'Nombre corto agente'!$A$2:$B$100,2,0)</f>
        <v>EPM</v>
      </c>
      <c r="B108" s="1" t="s">
        <v>46</v>
      </c>
      <c r="C108" s="1" t="str">
        <f>+VLOOKUP(D108,'Nombre corto central'!$A$2:$B$500,2,0)</f>
        <v>GUATRON</v>
      </c>
      <c r="D108" s="1" t="s">
        <v>111</v>
      </c>
      <c r="E108" s="1" t="s">
        <v>111</v>
      </c>
      <c r="F108" s="1" t="s">
        <v>106</v>
      </c>
      <c r="G108" s="1">
        <v>75</v>
      </c>
      <c r="H108" s="1" t="s">
        <v>582</v>
      </c>
      <c r="K108" s="1">
        <v>35</v>
      </c>
      <c r="L108" s="1">
        <v>0</v>
      </c>
    </row>
    <row r="109" spans="1:12" x14ac:dyDescent="0.35">
      <c r="A109" s="1" t="str">
        <f>VLOOKUP(B109,'Nombre corto agente'!$A$2:$B$100,2,0)</f>
        <v>EPM</v>
      </c>
      <c r="B109" s="1" t="s">
        <v>46</v>
      </c>
      <c r="C109" s="1" t="str">
        <f>+VLOOKUP(D109,'Nombre corto central'!$A$2:$B$500,2,0)</f>
        <v>GUATRON</v>
      </c>
      <c r="D109" s="1" t="s">
        <v>111</v>
      </c>
      <c r="E109" s="1" t="s">
        <v>111</v>
      </c>
      <c r="F109" s="1" t="s">
        <v>107</v>
      </c>
      <c r="G109" s="1">
        <v>75</v>
      </c>
      <c r="H109" s="1" t="s">
        <v>582</v>
      </c>
      <c r="K109" s="1">
        <v>35</v>
      </c>
      <c r="L109" s="1">
        <v>0</v>
      </c>
    </row>
    <row r="110" spans="1:12" x14ac:dyDescent="0.35">
      <c r="A110" s="1" t="str">
        <f>VLOOKUP(B110,'Nombre corto agente'!$A$2:$B$100,2,0)</f>
        <v>EPM</v>
      </c>
      <c r="B110" s="1" t="s">
        <v>46</v>
      </c>
      <c r="C110" s="1" t="str">
        <f>+VLOOKUP(D110,'Nombre corto central'!$A$2:$B$500,2,0)</f>
        <v>GUATRON</v>
      </c>
      <c r="D110" s="1" t="s">
        <v>111</v>
      </c>
      <c r="E110" s="1" t="s">
        <v>111</v>
      </c>
      <c r="F110" s="1" t="s">
        <v>108</v>
      </c>
      <c r="G110" s="1">
        <v>75</v>
      </c>
      <c r="H110" s="1" t="s">
        <v>582</v>
      </c>
      <c r="K110" s="1">
        <v>35</v>
      </c>
      <c r="L110" s="1">
        <v>0</v>
      </c>
    </row>
    <row r="111" spans="1:12" x14ac:dyDescent="0.35">
      <c r="A111" s="1" t="str">
        <f>VLOOKUP(B111,'Nombre corto agente'!$A$2:$B$100,2,0)</f>
        <v>GECELCA</v>
      </c>
      <c r="B111" s="1" t="s">
        <v>54</v>
      </c>
      <c r="C111" s="1" t="str">
        <f>+VLOOKUP(D111,'Nombre corto central'!$A$2:$B$500,2,0)</f>
        <v>GUAJIRA1</v>
      </c>
      <c r="D111" s="27" t="s">
        <v>430</v>
      </c>
      <c r="E111" s="27" t="s">
        <v>141</v>
      </c>
      <c r="F111" s="27" t="s">
        <v>141</v>
      </c>
      <c r="G111" s="1">
        <v>143</v>
      </c>
      <c r="H111" s="1" t="s">
        <v>584</v>
      </c>
      <c r="J111" s="1">
        <f>+K111</f>
        <v>72</v>
      </c>
      <c r="K111" s="1">
        <v>72</v>
      </c>
      <c r="L111" s="1"/>
    </row>
    <row r="112" spans="1:12" x14ac:dyDescent="0.35">
      <c r="A112" s="1" t="str">
        <f>VLOOKUP(B112,'Nombre corto agente'!$A$2:$B$100,2,0)</f>
        <v>GECELCA</v>
      </c>
      <c r="B112" s="1" t="s">
        <v>54</v>
      </c>
      <c r="C112" s="1" t="str">
        <f>+VLOOKUP(D112,'Nombre corto central'!$A$2:$B$500,2,0)</f>
        <v>GUAJIRA2</v>
      </c>
      <c r="D112" s="27" t="s">
        <v>431</v>
      </c>
      <c r="E112" s="27" t="s">
        <v>142</v>
      </c>
      <c r="F112" s="27" t="s">
        <v>142</v>
      </c>
      <c r="G112" s="1">
        <v>143</v>
      </c>
      <c r="H112" s="1" t="s">
        <v>584</v>
      </c>
      <c r="J112" s="1">
        <f>+K112</f>
        <v>72</v>
      </c>
      <c r="K112" s="1">
        <v>72</v>
      </c>
      <c r="L112" s="1"/>
    </row>
    <row r="113" spans="1:12" x14ac:dyDescent="0.35">
      <c r="A113" s="1" t="str">
        <f>VLOOKUP(B113,'Nombre corto agente'!$A$2:$B$100,2,0)</f>
        <v>LA CASCADA</v>
      </c>
      <c r="B113" s="1" t="s">
        <v>41</v>
      </c>
      <c r="C113" s="1" t="str">
        <f>+VLOOKUP(D113,'Nombre corto central'!$A$2:$B$500,2,0)</f>
        <v>M_GUANAQUITA</v>
      </c>
      <c r="D113" s="1" t="s">
        <v>432</v>
      </c>
      <c r="E113" s="1" t="s">
        <v>432</v>
      </c>
      <c r="F113" s="1" t="s">
        <v>251</v>
      </c>
      <c r="G113" s="1">
        <v>9.5</v>
      </c>
      <c r="H113" s="1" t="s">
        <v>581</v>
      </c>
      <c r="K113" s="1"/>
      <c r="L113" s="1"/>
    </row>
    <row r="114" spans="1:12" x14ac:dyDescent="0.35">
      <c r="A114" s="1" t="str">
        <f>VLOOKUP(B114,'Nombre corto agente'!$A$2:$B$100,2,0)</f>
        <v>EPM</v>
      </c>
      <c r="B114" s="1" t="s">
        <v>46</v>
      </c>
      <c r="C114" s="1" t="str">
        <f>+VLOOKUP(D114,'Nombre corto central'!$A$2:$B$500,2,0)</f>
        <v>GUATAPE</v>
      </c>
      <c r="D114" s="1" t="s">
        <v>84</v>
      </c>
      <c r="E114" s="1" t="s">
        <v>84</v>
      </c>
      <c r="F114" s="1" t="s">
        <v>85</v>
      </c>
      <c r="G114" s="1">
        <v>70</v>
      </c>
      <c r="H114" s="1" t="s">
        <v>582</v>
      </c>
      <c r="J114" s="1">
        <f>+K114</f>
        <v>0</v>
      </c>
      <c r="K114" s="1">
        <v>0</v>
      </c>
      <c r="L114" s="1">
        <v>0</v>
      </c>
    </row>
    <row r="115" spans="1:12" x14ac:dyDescent="0.35">
      <c r="A115" s="1" t="str">
        <f>VLOOKUP(B115,'Nombre corto agente'!$A$2:$B$100,2,0)</f>
        <v>EPM</v>
      </c>
      <c r="B115" s="1" t="s">
        <v>46</v>
      </c>
      <c r="C115" s="1" t="str">
        <f>+VLOOKUP(D115,'Nombre corto central'!$A$2:$B$500,2,0)</f>
        <v>GUATAPE</v>
      </c>
      <c r="D115" s="1" t="s">
        <v>84</v>
      </c>
      <c r="E115" s="1" t="s">
        <v>84</v>
      </c>
      <c r="F115" s="1" t="s">
        <v>86</v>
      </c>
      <c r="G115" s="1">
        <v>70</v>
      </c>
      <c r="H115" s="1" t="s">
        <v>582</v>
      </c>
      <c r="J115" s="1">
        <f t="shared" ref="J115:J126" si="3">+K115</f>
        <v>0</v>
      </c>
      <c r="K115" s="1">
        <v>0</v>
      </c>
      <c r="L115" s="1">
        <v>0</v>
      </c>
    </row>
    <row r="116" spans="1:12" x14ac:dyDescent="0.35">
      <c r="A116" s="1" t="str">
        <f>VLOOKUP(B116,'Nombre corto agente'!$A$2:$B$100,2,0)</f>
        <v>EPM</v>
      </c>
      <c r="B116" s="1" t="s">
        <v>46</v>
      </c>
      <c r="C116" s="1" t="str">
        <f>+VLOOKUP(D116,'Nombre corto central'!$A$2:$B$500,2,0)</f>
        <v>GUATAPE</v>
      </c>
      <c r="D116" s="1" t="s">
        <v>84</v>
      </c>
      <c r="E116" s="1" t="s">
        <v>84</v>
      </c>
      <c r="F116" s="1" t="s">
        <v>87</v>
      </c>
      <c r="G116" s="1">
        <v>70</v>
      </c>
      <c r="H116" s="1" t="s">
        <v>582</v>
      </c>
      <c r="J116" s="1">
        <f t="shared" si="3"/>
        <v>0</v>
      </c>
      <c r="K116" s="1">
        <v>0</v>
      </c>
      <c r="L116" s="1">
        <v>0</v>
      </c>
    </row>
    <row r="117" spans="1:12" x14ac:dyDescent="0.35">
      <c r="A117" s="1" t="str">
        <f>VLOOKUP(B117,'Nombre corto agente'!$A$2:$B$100,2,0)</f>
        <v>EPM</v>
      </c>
      <c r="B117" s="1" t="s">
        <v>46</v>
      </c>
      <c r="C117" s="1" t="str">
        <f>+VLOOKUP(D117,'Nombre corto central'!$A$2:$B$500,2,0)</f>
        <v>GUATAPE</v>
      </c>
      <c r="D117" s="1" t="s">
        <v>84</v>
      </c>
      <c r="E117" s="1" t="s">
        <v>84</v>
      </c>
      <c r="F117" s="1" t="s">
        <v>88</v>
      </c>
      <c r="G117" s="1">
        <v>70</v>
      </c>
      <c r="H117" s="1" t="s">
        <v>582</v>
      </c>
      <c r="J117" s="1">
        <f t="shared" si="3"/>
        <v>0</v>
      </c>
      <c r="K117" s="1">
        <v>0</v>
      </c>
      <c r="L117" s="1">
        <v>0</v>
      </c>
    </row>
    <row r="118" spans="1:12" x14ac:dyDescent="0.35">
      <c r="A118" s="1" t="str">
        <f>VLOOKUP(B118,'Nombre corto agente'!$A$2:$B$100,2,0)</f>
        <v>EPM</v>
      </c>
      <c r="B118" s="1" t="s">
        <v>46</v>
      </c>
      <c r="C118" s="1" t="str">
        <f>+VLOOKUP(D118,'Nombre corto central'!$A$2:$B$500,2,0)</f>
        <v>GUATAPE</v>
      </c>
      <c r="D118" s="1" t="s">
        <v>84</v>
      </c>
      <c r="E118" s="1" t="s">
        <v>84</v>
      </c>
      <c r="F118" s="1" t="s">
        <v>89</v>
      </c>
      <c r="G118" s="1">
        <v>70</v>
      </c>
      <c r="H118" s="1" t="s">
        <v>582</v>
      </c>
      <c r="J118" s="1">
        <f t="shared" si="3"/>
        <v>0</v>
      </c>
      <c r="K118" s="1">
        <v>0</v>
      </c>
      <c r="L118" s="1">
        <v>0</v>
      </c>
    </row>
    <row r="119" spans="1:12" x14ac:dyDescent="0.35">
      <c r="A119" s="1" t="str">
        <f>VLOOKUP(B119,'Nombre corto agente'!$A$2:$B$100,2,0)</f>
        <v>EPM</v>
      </c>
      <c r="B119" s="1" t="s">
        <v>46</v>
      </c>
      <c r="C119" s="1" t="str">
        <f>+VLOOKUP(D119,'Nombre corto central'!$A$2:$B$500,2,0)</f>
        <v>GUATAPE</v>
      </c>
      <c r="D119" s="1" t="s">
        <v>84</v>
      </c>
      <c r="E119" s="1" t="s">
        <v>84</v>
      </c>
      <c r="F119" s="1" t="s">
        <v>90</v>
      </c>
      <c r="G119" s="1">
        <v>70</v>
      </c>
      <c r="H119" s="1" t="s">
        <v>582</v>
      </c>
      <c r="J119" s="1">
        <f t="shared" si="3"/>
        <v>0</v>
      </c>
      <c r="K119" s="1">
        <v>0</v>
      </c>
      <c r="L119" s="1">
        <v>0</v>
      </c>
    </row>
    <row r="120" spans="1:12" x14ac:dyDescent="0.35">
      <c r="A120" s="1" t="str">
        <f>VLOOKUP(B120,'Nombre corto agente'!$A$2:$B$100,2,0)</f>
        <v>EPM</v>
      </c>
      <c r="B120" s="1" t="s">
        <v>46</v>
      </c>
      <c r="C120" s="1" t="str">
        <f>+VLOOKUP(D120,'Nombre corto central'!$A$2:$B$500,2,0)</f>
        <v>GUATAPE</v>
      </c>
      <c r="D120" s="1" t="s">
        <v>84</v>
      </c>
      <c r="E120" s="1" t="s">
        <v>84</v>
      </c>
      <c r="F120" s="1" t="s">
        <v>91</v>
      </c>
      <c r="G120" s="1">
        <v>70</v>
      </c>
      <c r="H120" s="1" t="s">
        <v>582</v>
      </c>
      <c r="J120" s="1">
        <f t="shared" si="3"/>
        <v>0</v>
      </c>
      <c r="K120" s="1">
        <v>0</v>
      </c>
      <c r="L120" s="1">
        <v>0</v>
      </c>
    </row>
    <row r="121" spans="1:12" x14ac:dyDescent="0.35">
      <c r="A121" s="1" t="str">
        <f>VLOOKUP(B121,'Nombre corto agente'!$A$2:$B$100,2,0)</f>
        <v>EPM</v>
      </c>
      <c r="B121" s="1" t="s">
        <v>46</v>
      </c>
      <c r="C121" s="1" t="str">
        <f>+VLOOKUP(D121,'Nombre corto central'!$A$2:$B$500,2,0)</f>
        <v>GUATAPE</v>
      </c>
      <c r="D121" s="1" t="s">
        <v>84</v>
      </c>
      <c r="E121" s="1" t="s">
        <v>84</v>
      </c>
      <c r="F121" s="1" t="s">
        <v>92</v>
      </c>
      <c r="G121" s="1">
        <v>70</v>
      </c>
      <c r="H121" s="1" t="s">
        <v>582</v>
      </c>
      <c r="J121" s="1">
        <f t="shared" si="3"/>
        <v>0</v>
      </c>
      <c r="K121" s="1">
        <v>0</v>
      </c>
      <c r="L121" s="1">
        <v>0</v>
      </c>
    </row>
    <row r="122" spans="1:12" x14ac:dyDescent="0.35">
      <c r="A122" s="1" t="str">
        <f>VLOOKUP(B122,'Nombre corto agente'!$A$2:$B$100,2,0)</f>
        <v>EMGESA</v>
      </c>
      <c r="B122" s="1" t="s">
        <v>364</v>
      </c>
      <c r="C122" s="1" t="str">
        <f>+VLOOKUP(D122,'Nombre corto central'!$A$2:$B$500,2,0)</f>
        <v>GUAVIO</v>
      </c>
      <c r="D122" s="1" t="s">
        <v>17</v>
      </c>
      <c r="E122" s="1" t="s">
        <v>17</v>
      </c>
      <c r="F122" s="1" t="s">
        <v>18</v>
      </c>
      <c r="G122" s="1">
        <v>250</v>
      </c>
      <c r="H122" s="1" t="s">
        <v>582</v>
      </c>
      <c r="J122" s="1">
        <f t="shared" si="3"/>
        <v>60</v>
      </c>
      <c r="K122" s="1">
        <v>60</v>
      </c>
      <c r="L122" s="1">
        <v>60</v>
      </c>
    </row>
    <row r="123" spans="1:12" x14ac:dyDescent="0.35">
      <c r="A123" s="1" t="str">
        <f>VLOOKUP(B123,'Nombre corto agente'!$A$2:$B$100,2,0)</f>
        <v>EMGESA</v>
      </c>
      <c r="B123" s="1" t="s">
        <v>364</v>
      </c>
      <c r="C123" s="1" t="str">
        <f>+VLOOKUP(D123,'Nombre corto central'!$A$2:$B$500,2,0)</f>
        <v>GUAVIO</v>
      </c>
      <c r="D123" s="1" t="s">
        <v>17</v>
      </c>
      <c r="E123" s="1" t="s">
        <v>17</v>
      </c>
      <c r="F123" s="1" t="s">
        <v>19</v>
      </c>
      <c r="G123" s="1">
        <v>250</v>
      </c>
      <c r="H123" s="1" t="s">
        <v>582</v>
      </c>
      <c r="J123" s="1">
        <f t="shared" si="3"/>
        <v>60</v>
      </c>
      <c r="K123" s="1">
        <v>60</v>
      </c>
      <c r="L123" s="1">
        <v>60</v>
      </c>
    </row>
    <row r="124" spans="1:12" x14ac:dyDescent="0.35">
      <c r="A124" s="1" t="str">
        <f>VLOOKUP(B124,'Nombre corto agente'!$A$2:$B$100,2,0)</f>
        <v>EMGESA</v>
      </c>
      <c r="B124" s="1" t="s">
        <v>364</v>
      </c>
      <c r="C124" s="1" t="str">
        <f>+VLOOKUP(D124,'Nombre corto central'!$A$2:$B$500,2,0)</f>
        <v>GUAVIO</v>
      </c>
      <c r="D124" s="1" t="s">
        <v>17</v>
      </c>
      <c r="E124" s="1" t="s">
        <v>17</v>
      </c>
      <c r="F124" s="1" t="s">
        <v>20</v>
      </c>
      <c r="G124" s="1">
        <v>250</v>
      </c>
      <c r="H124" s="1" t="s">
        <v>582</v>
      </c>
      <c r="J124" s="1">
        <f t="shared" si="3"/>
        <v>60</v>
      </c>
      <c r="K124" s="1">
        <v>60</v>
      </c>
      <c r="L124" s="1">
        <v>60</v>
      </c>
    </row>
    <row r="125" spans="1:12" x14ac:dyDescent="0.35">
      <c r="A125" s="1" t="str">
        <f>VLOOKUP(B125,'Nombre corto agente'!$A$2:$B$100,2,0)</f>
        <v>EMGESA</v>
      </c>
      <c r="B125" s="1" t="s">
        <v>364</v>
      </c>
      <c r="C125" s="1" t="str">
        <f>+VLOOKUP(D125,'Nombre corto central'!$A$2:$B$500,2,0)</f>
        <v>GUAVIO</v>
      </c>
      <c r="D125" s="1" t="s">
        <v>17</v>
      </c>
      <c r="E125" s="1" t="s">
        <v>17</v>
      </c>
      <c r="F125" s="1" t="s">
        <v>21</v>
      </c>
      <c r="G125" s="1">
        <v>250</v>
      </c>
      <c r="H125" s="1" t="s">
        <v>582</v>
      </c>
      <c r="J125" s="1">
        <f t="shared" si="3"/>
        <v>60</v>
      </c>
      <c r="K125" s="1">
        <v>60</v>
      </c>
      <c r="L125" s="1">
        <v>60</v>
      </c>
    </row>
    <row r="126" spans="1:12" x14ac:dyDescent="0.35">
      <c r="A126" s="1" t="str">
        <f>VLOOKUP(B126,'Nombre corto agente'!$A$2:$B$100,2,0)</f>
        <v>EMGESA</v>
      </c>
      <c r="B126" s="1" t="s">
        <v>364</v>
      </c>
      <c r="C126" s="1" t="str">
        <f>+VLOOKUP(D126,'Nombre corto central'!$A$2:$B$500,2,0)</f>
        <v>GUAVIO</v>
      </c>
      <c r="D126" s="1" t="s">
        <v>17</v>
      </c>
      <c r="E126" s="1" t="s">
        <v>17</v>
      </c>
      <c r="F126" s="1" t="s">
        <v>22</v>
      </c>
      <c r="G126" s="1">
        <v>250</v>
      </c>
      <c r="H126" s="1" t="s">
        <v>582</v>
      </c>
      <c r="J126" s="1">
        <f t="shared" si="3"/>
        <v>60</v>
      </c>
      <c r="K126" s="1">
        <v>60</v>
      </c>
      <c r="L126" s="1">
        <v>60</v>
      </c>
    </row>
    <row r="127" spans="1:12" x14ac:dyDescent="0.35">
      <c r="A127" s="1" t="str">
        <f>VLOOKUP(B127,'Nombre corto agente'!$A$2:$B$100,2,0)</f>
        <v>EMGESA</v>
      </c>
      <c r="B127" s="1" t="s">
        <v>364</v>
      </c>
      <c r="C127" s="1" t="str">
        <f>+VLOOKUP(D127,'Nombre corto central'!$A$2:$B$500,2,0)</f>
        <v>M_GUAVIO</v>
      </c>
      <c r="D127" s="1" t="s">
        <v>433</v>
      </c>
      <c r="E127" s="1" t="s">
        <v>433</v>
      </c>
      <c r="F127" s="1" t="s">
        <v>556</v>
      </c>
      <c r="G127" s="1">
        <v>9.9</v>
      </c>
      <c r="H127" s="1" t="s">
        <v>581</v>
      </c>
      <c r="K127" s="1"/>
      <c r="L127" s="1"/>
    </row>
    <row r="128" spans="1:12" x14ac:dyDescent="0.35">
      <c r="A128" s="1" t="str">
        <f>VLOOKUP(B128,'Nombre corto agente'!$A$2:$B$100,2,0)</f>
        <v>CELSIA</v>
      </c>
      <c r="B128" s="1" t="s">
        <v>2</v>
      </c>
      <c r="C128" s="1" t="str">
        <f>+VLOOKUP(D128,'Nombre corto central'!$A$2:$B$500,2,0)</f>
        <v>M_MONTAÑITAS</v>
      </c>
      <c r="D128" s="1" t="s">
        <v>434</v>
      </c>
      <c r="E128" s="1" t="s">
        <v>434</v>
      </c>
      <c r="F128" s="1" t="s">
        <v>557</v>
      </c>
      <c r="G128" s="1">
        <v>9.9</v>
      </c>
      <c r="H128" s="1" t="s">
        <v>581</v>
      </c>
      <c r="K128" s="1"/>
      <c r="L128" s="1"/>
    </row>
    <row r="129" spans="1:12" x14ac:dyDescent="0.35">
      <c r="A129" s="1" t="str">
        <f>VLOOKUP(B129,'Nombre corto agente'!$A$2:$B$100,2,0)</f>
        <v>CELSIA</v>
      </c>
      <c r="B129" s="1" t="s">
        <v>2</v>
      </c>
      <c r="C129" s="1" t="str">
        <f>+VLOOKUP(D129,'Nombre corto central'!$A$2:$B$500,2,0)</f>
        <v>M_MONTAÑITAS</v>
      </c>
      <c r="D129" s="1" t="s">
        <v>434</v>
      </c>
      <c r="E129" s="1" t="s">
        <v>434</v>
      </c>
      <c r="F129" s="1" t="s">
        <v>558</v>
      </c>
      <c r="G129" s="1">
        <v>9.9</v>
      </c>
      <c r="H129" s="1" t="s">
        <v>581</v>
      </c>
      <c r="K129" s="1"/>
      <c r="L129" s="1"/>
    </row>
    <row r="130" spans="1:12" x14ac:dyDescent="0.35">
      <c r="A130" s="1" t="str">
        <f>VLOOKUP(B130,'Nombre corto agente'!$A$2:$B$100,2,0)</f>
        <v>VATIA</v>
      </c>
      <c r="B130" s="1" t="s">
        <v>75</v>
      </c>
      <c r="C130" s="1" t="str">
        <f>+VLOOKUP(D130,'Nombre corto central'!$A$2:$B$500,2,0)</f>
        <v>C_INCAUCA</v>
      </c>
      <c r="D130" s="1" t="s">
        <v>435</v>
      </c>
      <c r="E130" s="1" t="s">
        <v>435</v>
      </c>
      <c r="F130" s="1" t="s">
        <v>252</v>
      </c>
      <c r="G130" s="1">
        <v>10</v>
      </c>
      <c r="H130" s="1" t="s">
        <v>581</v>
      </c>
      <c r="K130" s="1"/>
      <c r="L130" s="1"/>
    </row>
    <row r="131" spans="1:12" x14ac:dyDescent="0.35">
      <c r="A131" s="1" t="str">
        <f>VLOOKUP(B131,'Nombre corto agente'!$A$2:$B$100,2,0)</f>
        <v>EPSA</v>
      </c>
      <c r="B131" s="1" t="s">
        <v>52</v>
      </c>
      <c r="C131" s="1" t="str">
        <f>+VLOOKUP(D131,'Nombre corto central'!$A$2:$B$500,2,0)</f>
        <v>C_MANUELITA</v>
      </c>
      <c r="D131" s="1" t="s">
        <v>436</v>
      </c>
      <c r="E131" s="1" t="s">
        <v>436</v>
      </c>
      <c r="F131" s="1" t="s">
        <v>253</v>
      </c>
      <c r="G131" s="1">
        <v>3.5</v>
      </c>
      <c r="H131" s="1" t="s">
        <v>581</v>
      </c>
      <c r="K131" s="1"/>
      <c r="L131" s="1"/>
    </row>
    <row r="132" spans="1:12" x14ac:dyDescent="0.35">
      <c r="A132" s="1" t="str">
        <f>VLOOKUP(B132,'Nombre corto agente'!$A$2:$B$100,2,0)</f>
        <v>VATIA</v>
      </c>
      <c r="B132" s="1" t="s">
        <v>75</v>
      </c>
      <c r="C132" s="1" t="str">
        <f>+VLOOKUP(D132,'Nombre corto central'!$A$2:$B$500,2,0)</f>
        <v>C_PROVIDENCIA</v>
      </c>
      <c r="D132" s="1" t="s">
        <v>437</v>
      </c>
      <c r="E132" s="1" t="s">
        <v>437</v>
      </c>
      <c r="F132" s="1" t="s">
        <v>254</v>
      </c>
      <c r="G132" s="1">
        <v>19.899999999999999</v>
      </c>
      <c r="H132" s="1" t="s">
        <v>581</v>
      </c>
      <c r="K132" s="1"/>
      <c r="L132" s="1"/>
    </row>
    <row r="133" spans="1:12" x14ac:dyDescent="0.35">
      <c r="A133" s="1" t="str">
        <f>VLOOKUP(B133,'Nombre corto agente'!$A$2:$B$100,2,0)</f>
        <v>RIOEN</v>
      </c>
      <c r="B133" s="1" t="s">
        <v>65</v>
      </c>
      <c r="C133" s="1" t="str">
        <f>+VLOOKUP(D133,'Nombre corto central'!$A$2:$B$500,2,0)</f>
        <v>C_RIOPAILA</v>
      </c>
      <c r="D133" s="1" t="s">
        <v>438</v>
      </c>
      <c r="E133" s="1" t="s">
        <v>438</v>
      </c>
      <c r="F133" s="1" t="s">
        <v>255</v>
      </c>
      <c r="G133" s="1">
        <v>0</v>
      </c>
      <c r="H133" s="1" t="s">
        <v>581</v>
      </c>
      <c r="K133" s="1"/>
      <c r="L133" s="1"/>
    </row>
    <row r="134" spans="1:12" x14ac:dyDescent="0.35">
      <c r="A134" s="1" t="str">
        <f>VLOOKUP(B134,'Nombre corto agente'!$A$2:$B$100,2,0)</f>
        <v>EEP</v>
      </c>
      <c r="B134" s="1" t="s">
        <v>45</v>
      </c>
      <c r="C134" s="1" t="str">
        <f>+VLOOKUP(D134,'Nombre corto central'!$A$2:$B$500,2,0)</f>
        <v>C_RISARALDA</v>
      </c>
      <c r="D134" s="1" t="s">
        <v>439</v>
      </c>
      <c r="E134" s="1" t="s">
        <v>439</v>
      </c>
      <c r="F134" s="1" t="s">
        <v>256</v>
      </c>
      <c r="G134" s="1">
        <v>15</v>
      </c>
      <c r="H134" s="1" t="s">
        <v>581</v>
      </c>
      <c r="K134" s="1"/>
      <c r="L134" s="1"/>
    </row>
    <row r="135" spans="1:12" x14ac:dyDescent="0.35">
      <c r="A135" s="1" t="str">
        <f>VLOOKUP(B135,'Nombre corto agente'!$A$2:$B$100,2,0)</f>
        <v>DICELER</v>
      </c>
      <c r="B135" s="1" t="s">
        <v>641</v>
      </c>
      <c r="C135" s="1" t="str">
        <f>+VLOOKUP(D135,'Nombre corto central'!$A$2:$B$500,2,0)</f>
        <v>C_SANCARLOS</v>
      </c>
      <c r="D135" s="1" t="s">
        <v>440</v>
      </c>
      <c r="E135" s="1" t="s">
        <v>440</v>
      </c>
      <c r="F135" s="1" t="s">
        <v>257</v>
      </c>
      <c r="G135" s="1">
        <v>2</v>
      </c>
      <c r="H135" s="1" t="s">
        <v>581</v>
      </c>
      <c r="K135" s="1"/>
      <c r="L135" s="1"/>
    </row>
    <row r="136" spans="1:12" x14ac:dyDescent="0.35">
      <c r="A136" s="1" t="str">
        <f>VLOOKUP(B136,'Nombre corto agente'!$A$2:$B$100,2,0)</f>
        <v>EPM</v>
      </c>
      <c r="B136" s="1" t="s">
        <v>46</v>
      </c>
      <c r="C136" s="1" t="str">
        <f>+VLOOKUP(D136,'Nombre corto central'!$A$2:$B$500,2,0)</f>
        <v>M_INSULA</v>
      </c>
      <c r="D136" s="1" t="s">
        <v>189</v>
      </c>
      <c r="E136" s="1" t="s">
        <v>189</v>
      </c>
      <c r="F136" s="1" t="s">
        <v>258</v>
      </c>
      <c r="G136" s="1">
        <v>6.333333333333333</v>
      </c>
      <c r="H136" s="1" t="s">
        <v>581</v>
      </c>
      <c r="K136" s="1"/>
      <c r="L136" s="1"/>
    </row>
    <row r="137" spans="1:12" x14ac:dyDescent="0.35">
      <c r="A137" s="1" t="str">
        <f>VLOOKUP(B137,'Nombre corto agente'!$A$2:$B$100,2,0)</f>
        <v>EPM</v>
      </c>
      <c r="B137" s="1" t="s">
        <v>46</v>
      </c>
      <c r="C137" s="1" t="str">
        <f>+VLOOKUP(D137,'Nombre corto central'!$A$2:$B$500,2,0)</f>
        <v>M_INSULA</v>
      </c>
      <c r="D137" s="1" t="s">
        <v>189</v>
      </c>
      <c r="E137" s="1" t="s">
        <v>189</v>
      </c>
      <c r="F137" s="1" t="s">
        <v>259</v>
      </c>
      <c r="G137" s="1">
        <v>6.333333333333333</v>
      </c>
      <c r="H137" s="1" t="s">
        <v>581</v>
      </c>
      <c r="K137" s="1"/>
      <c r="L137" s="1"/>
    </row>
    <row r="138" spans="1:12" x14ac:dyDescent="0.35">
      <c r="A138" s="1" t="str">
        <f>VLOOKUP(B138,'Nombre corto agente'!$A$2:$B$100,2,0)</f>
        <v>EPM</v>
      </c>
      <c r="B138" s="1" t="s">
        <v>46</v>
      </c>
      <c r="C138" s="1" t="str">
        <f>+VLOOKUP(D138,'Nombre corto central'!$A$2:$B$500,2,0)</f>
        <v>M_INSULA</v>
      </c>
      <c r="D138" s="1" t="s">
        <v>189</v>
      </c>
      <c r="E138" s="1" t="s">
        <v>189</v>
      </c>
      <c r="F138" s="1" t="s">
        <v>260</v>
      </c>
      <c r="G138" s="1">
        <v>6.333333333333333</v>
      </c>
      <c r="H138" s="1" t="s">
        <v>581</v>
      </c>
      <c r="K138" s="1"/>
      <c r="L138" s="1"/>
    </row>
    <row r="139" spans="1:12" x14ac:dyDescent="0.35">
      <c r="A139" s="1" t="str">
        <f>VLOOKUP(B139,'Nombre corto agente'!$A$2:$B$100,2,0)</f>
        <v>EPM</v>
      </c>
      <c r="B139" s="1" t="s">
        <v>46</v>
      </c>
      <c r="C139" s="1" t="str">
        <f>+VLOOKUP(D139,'Nombre corto central'!$A$2:$B$500,2,0)</f>
        <v>M_INTERMEDIA</v>
      </c>
      <c r="D139" s="1" t="s">
        <v>441</v>
      </c>
      <c r="E139" s="1" t="s">
        <v>441</v>
      </c>
      <c r="F139" s="1" t="s">
        <v>261</v>
      </c>
      <c r="G139" s="1">
        <v>0.96</v>
      </c>
      <c r="H139" s="1" t="s">
        <v>581</v>
      </c>
      <c r="K139" s="1"/>
      <c r="L139" s="1"/>
    </row>
    <row r="140" spans="1:12" x14ac:dyDescent="0.35">
      <c r="A140" s="1" t="str">
        <f>VLOOKUP(B140,'Nombre corto agente'!$A$2:$B$100,2,0)</f>
        <v>VATIA</v>
      </c>
      <c r="B140" s="1" t="s">
        <v>75</v>
      </c>
      <c r="C140" s="1" t="str">
        <f>+VLOOKUP(D140,'Nombre corto central'!$A$2:$B$500,2,0)</f>
        <v>M_INZA</v>
      </c>
      <c r="D140" s="1" t="s">
        <v>442</v>
      </c>
      <c r="E140" s="1" t="s">
        <v>442</v>
      </c>
      <c r="F140" s="1" t="s">
        <v>262</v>
      </c>
      <c r="G140" s="1">
        <v>0.75</v>
      </c>
      <c r="H140" s="1" t="s">
        <v>581</v>
      </c>
      <c r="K140" s="1"/>
      <c r="L140" s="1"/>
    </row>
    <row r="141" spans="1:12" x14ac:dyDescent="0.35">
      <c r="A141" s="1" t="str">
        <f>VLOOKUP(B141,'Nombre corto agente'!$A$2:$B$100,2,0)</f>
        <v>ELECTROHUILA</v>
      </c>
      <c r="B141" s="1" t="s">
        <v>330</v>
      </c>
      <c r="C141" s="1" t="str">
        <f>+VLOOKUP(D141,'Nombre corto central'!$A$2:$B$500,2,0)</f>
        <v>M_IQUIRA1</v>
      </c>
      <c r="D141" s="27" t="s">
        <v>443</v>
      </c>
      <c r="E141" s="27" t="s">
        <v>443</v>
      </c>
      <c r="F141" s="27" t="s">
        <v>263</v>
      </c>
      <c r="G141" s="1">
        <v>4.3</v>
      </c>
      <c r="H141" s="1" t="s">
        <v>581</v>
      </c>
      <c r="K141" s="1"/>
      <c r="L141" s="1"/>
    </row>
    <row r="142" spans="1:12" x14ac:dyDescent="0.35">
      <c r="A142" s="1" t="str">
        <f>VLOOKUP(B142,'Nombre corto agente'!$A$2:$B$100,2,0)</f>
        <v>ELECTROHUILA</v>
      </c>
      <c r="B142" s="1" t="s">
        <v>330</v>
      </c>
      <c r="C142" s="1" t="str">
        <f>+VLOOKUP(D142,'Nombre corto central'!$A$2:$B$500,2,0)</f>
        <v>M_IQUIRA2</v>
      </c>
      <c r="D142" s="27" t="s">
        <v>444</v>
      </c>
      <c r="E142" s="27" t="s">
        <v>444</v>
      </c>
      <c r="F142" s="27" t="s">
        <v>264</v>
      </c>
      <c r="G142" s="1">
        <v>5.4</v>
      </c>
      <c r="H142" s="1" t="s">
        <v>581</v>
      </c>
      <c r="K142" s="1"/>
      <c r="L142" s="1"/>
    </row>
    <row r="143" spans="1:12" x14ac:dyDescent="0.35">
      <c r="A143" s="1" t="str">
        <f>VLOOKUP(B143,'Nombre corto agente'!$A$2:$B$100,2,0)</f>
        <v>ISAGEN</v>
      </c>
      <c r="B143" s="1" t="s">
        <v>61</v>
      </c>
      <c r="C143" s="1" t="str">
        <f>+VLOOKUP(D143,'Nombre corto central'!$A$2:$B$500,2,0)</f>
        <v>JAGUAS</v>
      </c>
      <c r="D143" s="1" t="s">
        <v>78</v>
      </c>
      <c r="E143" s="1" t="s">
        <v>78</v>
      </c>
      <c r="F143" s="1" t="s">
        <v>148</v>
      </c>
      <c r="G143" s="1">
        <v>85</v>
      </c>
      <c r="H143" s="1" t="s">
        <v>582</v>
      </c>
      <c r="J143" s="1">
        <f t="shared" ref="J143:J144" si="4">+K143</f>
        <v>15</v>
      </c>
      <c r="K143" s="1">
        <v>15</v>
      </c>
      <c r="L143" s="1">
        <v>15</v>
      </c>
    </row>
    <row r="144" spans="1:12" x14ac:dyDescent="0.35">
      <c r="A144" s="1" t="str">
        <f>VLOOKUP(B144,'Nombre corto agente'!$A$2:$B$100,2,0)</f>
        <v>ISAGEN</v>
      </c>
      <c r="B144" s="1" t="s">
        <v>61</v>
      </c>
      <c r="C144" s="1" t="str">
        <f>+VLOOKUP(D144,'Nombre corto central'!$A$2:$B$500,2,0)</f>
        <v>JAGUAS</v>
      </c>
      <c r="D144" s="1" t="s">
        <v>78</v>
      </c>
      <c r="E144" s="1" t="s">
        <v>78</v>
      </c>
      <c r="F144" s="1" t="s">
        <v>149</v>
      </c>
      <c r="G144" s="1">
        <v>85</v>
      </c>
      <c r="H144" s="1" t="s">
        <v>582</v>
      </c>
      <c r="J144" s="1">
        <f t="shared" si="4"/>
        <v>15</v>
      </c>
      <c r="K144" s="1">
        <v>15</v>
      </c>
      <c r="L144" s="1">
        <v>15</v>
      </c>
    </row>
    <row r="145" spans="1:12" x14ac:dyDescent="0.35">
      <c r="A145" s="1" t="str">
        <f>VLOOKUP(B145,'Nombre corto agente'!$A$2:$B$100,2,0)</f>
        <v>EPM</v>
      </c>
      <c r="B145" s="1" t="s">
        <v>46</v>
      </c>
      <c r="C145" s="1" t="str">
        <f>+VLOOKUP(D145,'Nombre corto central'!$A$2:$B$500,2,0)</f>
        <v>E_JEPIRACHI</v>
      </c>
      <c r="D145" s="1" t="s">
        <v>445</v>
      </c>
      <c r="E145" s="1" t="s">
        <v>445</v>
      </c>
      <c r="F145" s="1" t="s">
        <v>265</v>
      </c>
      <c r="G145" s="1">
        <v>18.399999999999999</v>
      </c>
      <c r="H145" s="1" t="s">
        <v>581</v>
      </c>
      <c r="K145" s="1"/>
      <c r="L145" s="1"/>
    </row>
    <row r="146" spans="1:12" x14ac:dyDescent="0.35">
      <c r="A146" s="1" t="str">
        <f>VLOOKUP(B146,'Nombre corto agente'!$A$2:$B$100,2,0)</f>
        <v>CEDENAR</v>
      </c>
      <c r="B146" s="1" t="s">
        <v>1</v>
      </c>
      <c r="C146" s="1" t="str">
        <f>+VLOOKUP(D146,'Nombre corto central'!$A$2:$B$500,2,0)</f>
        <v>M_JULIOBRAVO</v>
      </c>
      <c r="D146" s="1" t="s">
        <v>446</v>
      </c>
      <c r="E146" s="1" t="s">
        <v>446</v>
      </c>
      <c r="F146" s="1" t="s">
        <v>266</v>
      </c>
      <c r="G146" s="1">
        <v>1.5</v>
      </c>
      <c r="H146" s="1" t="s">
        <v>581</v>
      </c>
      <c r="K146" s="1"/>
      <c r="L146" s="1"/>
    </row>
    <row r="147" spans="1:12" x14ac:dyDescent="0.35">
      <c r="A147" s="1" t="str">
        <f>VLOOKUP(B147,'Nombre corto agente'!$A$2:$B$100,2,0)</f>
        <v>ENERCO</v>
      </c>
      <c r="B147" s="1" t="s">
        <v>372</v>
      </c>
      <c r="C147" s="1" t="str">
        <f>+VLOOKUP(D147,'Nombre corto central'!$A$2:$B$500,2,0)</f>
        <v>M_ABERROJAL</v>
      </c>
      <c r="D147" s="1" t="s">
        <v>447</v>
      </c>
      <c r="E147" s="1" t="s">
        <v>447</v>
      </c>
      <c r="F147" s="1" t="s">
        <v>267</v>
      </c>
      <c r="G147" s="1">
        <v>3</v>
      </c>
      <c r="H147" s="1" t="s">
        <v>581</v>
      </c>
      <c r="K147" s="1"/>
      <c r="L147" s="1"/>
    </row>
    <row r="148" spans="1:12" x14ac:dyDescent="0.35">
      <c r="A148" s="1" t="str">
        <f>VLOOKUP(B148,'Nombre corto agente'!$A$2:$B$100,2,0)</f>
        <v>EPM</v>
      </c>
      <c r="B148" s="1" t="s">
        <v>46</v>
      </c>
      <c r="C148" s="1" t="str">
        <f>+VLOOKUP(D148,'Nombre corto central'!$A$2:$B$500,2,0)</f>
        <v>M_CASCADAEPM</v>
      </c>
      <c r="D148" s="1" t="s">
        <v>448</v>
      </c>
      <c r="E148" s="1" t="s">
        <v>448</v>
      </c>
      <c r="F148" s="1" t="s">
        <v>268</v>
      </c>
      <c r="G148" s="1">
        <v>3</v>
      </c>
      <c r="H148" s="1" t="s">
        <v>581</v>
      </c>
      <c r="K148" s="1"/>
      <c r="L148" s="1"/>
    </row>
    <row r="149" spans="1:12" x14ac:dyDescent="0.35">
      <c r="A149" s="1" t="str">
        <f>VLOOKUP(B149,'Nombre corto agente'!$A$2:$B$100,2,0)</f>
        <v>PUTUMAYO</v>
      </c>
      <c r="B149" s="1" t="s">
        <v>56</v>
      </c>
      <c r="C149" s="1" t="str">
        <f>+VLOOKUP(D149,'Nombre corto central'!$A$2:$B$500,2,0)</f>
        <v>M_LAFRISOLERA</v>
      </c>
      <c r="D149" s="1" t="s">
        <v>144</v>
      </c>
      <c r="E149" s="1" t="s">
        <v>144</v>
      </c>
      <c r="F149" s="1" t="s">
        <v>269</v>
      </c>
      <c r="G149" s="1">
        <v>0.47</v>
      </c>
      <c r="H149" s="1" t="s">
        <v>581</v>
      </c>
      <c r="K149" s="1"/>
      <c r="L149" s="1"/>
    </row>
    <row r="150" spans="1:12" x14ac:dyDescent="0.35">
      <c r="A150" s="1" t="str">
        <f>VLOOKUP(B150,'Nombre corto agente'!$A$2:$B$100,2,0)</f>
        <v>EMGESA</v>
      </c>
      <c r="B150" s="1" t="s">
        <v>364</v>
      </c>
      <c r="C150" s="1" t="str">
        <f>+VLOOKUP(D150,'Nombre corto central'!$A$2:$B$500,2,0)</f>
        <v>PAGUA</v>
      </c>
      <c r="D150" s="1" t="s">
        <v>23</v>
      </c>
      <c r="E150" s="1" t="s">
        <v>23</v>
      </c>
      <c r="F150" s="1" t="s">
        <v>24</v>
      </c>
      <c r="G150" s="1">
        <v>108</v>
      </c>
      <c r="H150" s="1" t="s">
        <v>582</v>
      </c>
      <c r="J150" s="1">
        <v>74</v>
      </c>
      <c r="K150" s="1">
        <v>40</v>
      </c>
      <c r="L150" s="1">
        <v>40</v>
      </c>
    </row>
    <row r="151" spans="1:12" x14ac:dyDescent="0.35">
      <c r="A151" s="1" t="str">
        <f>VLOOKUP(B151,'Nombre corto agente'!$A$2:$B$100,2,0)</f>
        <v>EMGESA</v>
      </c>
      <c r="B151" s="1" t="s">
        <v>364</v>
      </c>
      <c r="C151" s="1" t="str">
        <f>+VLOOKUP(D151,'Nombre corto central'!$A$2:$B$500,2,0)</f>
        <v>PAGUA</v>
      </c>
      <c r="D151" s="1" t="s">
        <v>23</v>
      </c>
      <c r="E151" s="1" t="s">
        <v>23</v>
      </c>
      <c r="F151" s="1" t="s">
        <v>25</v>
      </c>
      <c r="G151" s="1">
        <v>108</v>
      </c>
      <c r="H151" s="1" t="s">
        <v>582</v>
      </c>
      <c r="J151" s="1">
        <v>74</v>
      </c>
      <c r="K151" s="1">
        <v>40</v>
      </c>
      <c r="L151" s="1">
        <v>40</v>
      </c>
    </row>
    <row r="152" spans="1:12" x14ac:dyDescent="0.35">
      <c r="A152" s="1" t="str">
        <f>VLOOKUP(B152,'Nombre corto agente'!$A$2:$B$100,2,0)</f>
        <v>EMGESA</v>
      </c>
      <c r="B152" s="1" t="s">
        <v>364</v>
      </c>
      <c r="C152" s="1" t="str">
        <f>+VLOOKUP(D152,'Nombre corto central'!$A$2:$B$500,2,0)</f>
        <v>PAGUA</v>
      </c>
      <c r="D152" s="1" t="s">
        <v>23</v>
      </c>
      <c r="E152" s="1" t="s">
        <v>23</v>
      </c>
      <c r="F152" s="1" t="s">
        <v>26</v>
      </c>
      <c r="G152" s="1">
        <v>108</v>
      </c>
      <c r="H152" s="1" t="s">
        <v>582</v>
      </c>
      <c r="J152" s="1">
        <v>74</v>
      </c>
      <c r="K152" s="1">
        <v>40</v>
      </c>
      <c r="L152" s="1">
        <v>40</v>
      </c>
    </row>
    <row r="153" spans="1:12" x14ac:dyDescent="0.35">
      <c r="A153" s="1" t="str">
        <f>VLOOKUP(B153,'Nombre corto agente'!$A$2:$B$100,2,0)</f>
        <v>EMGESA</v>
      </c>
      <c r="B153" s="1" t="s">
        <v>364</v>
      </c>
      <c r="C153" s="1" t="str">
        <f>+VLOOKUP(D153,'Nombre corto central'!$A$2:$B$500,2,0)</f>
        <v>M_LAGUNETA</v>
      </c>
      <c r="D153" s="1" t="s">
        <v>449</v>
      </c>
      <c r="E153" s="1" t="s">
        <v>449</v>
      </c>
      <c r="F153" s="1" t="s">
        <v>559</v>
      </c>
      <c r="G153" s="1">
        <v>18</v>
      </c>
      <c r="H153" s="1" t="s">
        <v>581</v>
      </c>
      <c r="K153" s="1"/>
      <c r="L153" s="1"/>
    </row>
    <row r="154" spans="1:12" x14ac:dyDescent="0.35">
      <c r="A154" s="1" t="str">
        <f>VLOOKUP(B154,'Nombre corto agente'!$A$2:$B$100,2,0)</f>
        <v>EPM</v>
      </c>
      <c r="B154" s="1" t="s">
        <v>46</v>
      </c>
      <c r="C154" s="1" t="str">
        <f>+VLOOKUP(D154,'Nombre corto central'!$A$2:$B$500,2,0)</f>
        <v>M_LAHERRADURA</v>
      </c>
      <c r="D154" s="1" t="s">
        <v>188</v>
      </c>
      <c r="E154" s="1" t="s">
        <v>188</v>
      </c>
      <c r="F154" s="1" t="s">
        <v>270</v>
      </c>
      <c r="G154" s="1">
        <v>9.9</v>
      </c>
      <c r="H154" s="1" t="s">
        <v>581</v>
      </c>
      <c r="K154" s="1"/>
      <c r="L154" s="1"/>
    </row>
    <row r="155" spans="1:12" x14ac:dyDescent="0.35">
      <c r="A155" s="1" t="str">
        <f>VLOOKUP(B155,'Nombre corto agente'!$A$2:$B$100,2,0)</f>
        <v>EPM</v>
      </c>
      <c r="B155" s="1" t="s">
        <v>46</v>
      </c>
      <c r="C155" s="1" t="str">
        <f>+VLOOKUP(D155,'Nombre corto central'!$A$2:$B$500,2,0)</f>
        <v>M_LAHERRADURA</v>
      </c>
      <c r="D155" s="1" t="s">
        <v>188</v>
      </c>
      <c r="E155" s="1" t="s">
        <v>188</v>
      </c>
      <c r="F155" s="1" t="s">
        <v>271</v>
      </c>
      <c r="G155" s="1">
        <v>9.9</v>
      </c>
      <c r="H155" s="1" t="s">
        <v>581</v>
      </c>
      <c r="K155" s="1"/>
      <c r="L155" s="1"/>
    </row>
    <row r="156" spans="1:12" x14ac:dyDescent="0.35">
      <c r="A156" s="1" t="str">
        <f>VLOOKUP(B156,'Nombre corto agente'!$A$2:$B$100,2,0)</f>
        <v>IAC ENERGY</v>
      </c>
      <c r="B156" s="1" t="s">
        <v>60</v>
      </c>
      <c r="C156" s="1" t="str">
        <f>+VLOOKUP(D156,'Nombre corto central'!$A$2:$B$500,2,0)</f>
        <v>M_LANAVETA</v>
      </c>
      <c r="D156" s="1" t="s">
        <v>450</v>
      </c>
      <c r="E156" s="1" t="s">
        <v>450</v>
      </c>
      <c r="F156" s="1" t="s">
        <v>272</v>
      </c>
      <c r="G156" s="1">
        <v>4.8</v>
      </c>
      <c r="H156" s="1" t="s">
        <v>581</v>
      </c>
      <c r="K156" s="1"/>
      <c r="L156" s="1"/>
    </row>
    <row r="157" spans="1:12" x14ac:dyDescent="0.35">
      <c r="A157" s="1" t="str">
        <f>VLOOKUP(B157,'Nombre corto agente'!$A$2:$B$100,2,0)</f>
        <v>ELECTROHUILA</v>
      </c>
      <c r="B157" s="1" t="s">
        <v>330</v>
      </c>
      <c r="C157" s="1" t="str">
        <f>+VLOOKUP(D157,'Nombre corto central'!$A$2:$B$500,2,0)</f>
        <v>M_LAPITA</v>
      </c>
      <c r="D157" s="1" t="s">
        <v>451</v>
      </c>
      <c r="E157" s="1" t="s">
        <v>451</v>
      </c>
      <c r="F157" s="1" t="s">
        <v>273</v>
      </c>
      <c r="G157" s="1">
        <v>1.42</v>
      </c>
      <c r="H157" s="1" t="s">
        <v>581</v>
      </c>
      <c r="K157" s="1"/>
      <c r="L157" s="1"/>
    </row>
    <row r="158" spans="1:12" x14ac:dyDescent="0.35">
      <c r="A158" s="1" t="str">
        <f>VLOOKUP(B158,'Nombre corto agente'!$A$2:$B$100,2,0)</f>
        <v>HZ ENERGY</v>
      </c>
      <c r="B158" s="1" t="s">
        <v>59</v>
      </c>
      <c r="C158" s="1" t="str">
        <f>+VLOOKUP(D158,'Nombre corto central'!$A$2:$B$500,2,0)</f>
        <v>M_LAREBUSCA</v>
      </c>
      <c r="D158" s="1" t="s">
        <v>452</v>
      </c>
      <c r="E158" s="1" t="s">
        <v>452</v>
      </c>
      <c r="F158" s="1" t="s">
        <v>274</v>
      </c>
      <c r="G158" s="1">
        <v>0.7</v>
      </c>
      <c r="H158" s="1" t="s">
        <v>581</v>
      </c>
      <c r="K158" s="1"/>
      <c r="L158" s="1"/>
    </row>
    <row r="159" spans="1:12" x14ac:dyDescent="0.35">
      <c r="A159" s="1" t="str">
        <f>VLOOKUP(B159,'Nombre corto agente'!$A$2:$B$100,2,0)</f>
        <v>GEDEN</v>
      </c>
      <c r="B159" s="1" t="s">
        <v>369</v>
      </c>
      <c r="C159" s="1" t="str">
        <f>+VLOOKUP(D159,'Nombre corto central'!$A$2:$B$500,2,0)</f>
        <v>M_LASPALMAS</v>
      </c>
      <c r="D159" s="1" t="s">
        <v>453</v>
      </c>
      <c r="E159" s="1" t="s">
        <v>453</v>
      </c>
      <c r="F159" s="1" t="s">
        <v>339</v>
      </c>
      <c r="G159" s="1">
        <v>1.4</v>
      </c>
      <c r="H159" s="1" t="s">
        <v>581</v>
      </c>
      <c r="K159" s="1"/>
      <c r="L159" s="1"/>
    </row>
    <row r="160" spans="1:12" x14ac:dyDescent="0.35">
      <c r="A160" s="1" t="str">
        <f>VLOOKUP(B160,'Nombre corto agente'!$A$2:$B$100,2,0)</f>
        <v>GEDEN</v>
      </c>
      <c r="B160" s="1" t="s">
        <v>369</v>
      </c>
      <c r="C160" s="1" t="str">
        <f>+VLOOKUP(D160,'Nombre corto central'!$A$2:$B$500,2,0)</f>
        <v>M_LASPALMAS</v>
      </c>
      <c r="D160" s="1" t="s">
        <v>453</v>
      </c>
      <c r="E160" s="1" t="s">
        <v>453</v>
      </c>
      <c r="F160" s="1" t="s">
        <v>340</v>
      </c>
      <c r="G160" s="1">
        <v>1.4</v>
      </c>
      <c r="H160" s="1" t="s">
        <v>581</v>
      </c>
      <c r="K160" s="1"/>
      <c r="L160" s="1"/>
    </row>
    <row r="161" spans="1:12" x14ac:dyDescent="0.35">
      <c r="A161" s="1" t="str">
        <f>VLOOKUP(B161,'Nombre corto agente'!$A$2:$B$100,2,0)</f>
        <v>EPM</v>
      </c>
      <c r="B161" s="1" t="s">
        <v>46</v>
      </c>
      <c r="C161" s="1" t="str">
        <f>+VLOOKUP(D161,'Nombre corto central'!$A$2:$B$500,2,0)</f>
        <v>LATASAJERA</v>
      </c>
      <c r="D161" s="1" t="s">
        <v>95</v>
      </c>
      <c r="E161" s="1" t="s">
        <v>95</v>
      </c>
      <c r="F161" s="1" t="s">
        <v>93</v>
      </c>
      <c r="G161" s="1">
        <v>102</v>
      </c>
      <c r="H161" s="1" t="s">
        <v>582</v>
      </c>
      <c r="J161" s="1">
        <v>0</v>
      </c>
      <c r="K161" s="1">
        <v>0</v>
      </c>
      <c r="L161" s="1">
        <v>0</v>
      </c>
    </row>
    <row r="162" spans="1:12" x14ac:dyDescent="0.35">
      <c r="A162" s="1" t="str">
        <f>VLOOKUP(B162,'Nombre corto agente'!$A$2:$B$100,2,0)</f>
        <v>EPM</v>
      </c>
      <c r="B162" s="1" t="s">
        <v>46</v>
      </c>
      <c r="C162" s="1" t="str">
        <f>+VLOOKUP(D162,'Nombre corto central'!$A$2:$B$500,2,0)</f>
        <v>LATASAJERA</v>
      </c>
      <c r="D162" s="1" t="s">
        <v>95</v>
      </c>
      <c r="E162" s="1" t="s">
        <v>95</v>
      </c>
      <c r="F162" s="1" t="s">
        <v>94</v>
      </c>
      <c r="G162" s="1">
        <v>102</v>
      </c>
      <c r="H162" s="1" t="s">
        <v>582</v>
      </c>
      <c r="J162" s="1">
        <v>0</v>
      </c>
      <c r="K162" s="1">
        <v>0</v>
      </c>
      <c r="L162" s="1">
        <v>0</v>
      </c>
    </row>
    <row r="163" spans="1:12" x14ac:dyDescent="0.35">
      <c r="A163" s="1" t="str">
        <f>VLOOKUP(B163,'Nombre corto agente'!$A$2:$B$100,2,0)</f>
        <v>EPM</v>
      </c>
      <c r="B163" s="1" t="s">
        <v>46</v>
      </c>
      <c r="C163" s="1" t="str">
        <f>+VLOOKUP(D163,'Nombre corto central'!$A$2:$B$500,2,0)</f>
        <v>LATASAJERA</v>
      </c>
      <c r="D163" s="1" t="s">
        <v>95</v>
      </c>
      <c r="E163" s="1" t="s">
        <v>95</v>
      </c>
      <c r="F163" s="1" t="s">
        <v>96</v>
      </c>
      <c r="G163" s="1">
        <v>102</v>
      </c>
      <c r="H163" s="1" t="s">
        <v>582</v>
      </c>
      <c r="J163" s="1">
        <v>0</v>
      </c>
      <c r="K163" s="1">
        <v>0</v>
      </c>
      <c r="L163" s="1">
        <v>0</v>
      </c>
    </row>
    <row r="164" spans="1:12" x14ac:dyDescent="0.35">
      <c r="A164" s="1" t="str">
        <f>VLOOKUP(B164,'Nombre corto agente'!$A$2:$B$100,2,0)</f>
        <v>EPM</v>
      </c>
      <c r="B164" s="1" t="s">
        <v>46</v>
      </c>
      <c r="C164" s="1" t="str">
        <f>+VLOOKUP(D164,'Nombre corto central'!$A$2:$B$500,2,0)</f>
        <v>M_LAVUELTA</v>
      </c>
      <c r="D164" s="1" t="s">
        <v>454</v>
      </c>
      <c r="E164" s="1" t="s">
        <v>454</v>
      </c>
      <c r="F164" s="1" t="s">
        <v>275</v>
      </c>
      <c r="G164" s="1">
        <v>11.6</v>
      </c>
      <c r="H164" s="1" t="s">
        <v>581</v>
      </c>
      <c r="K164" s="1"/>
      <c r="L164" s="1"/>
    </row>
    <row r="165" spans="1:12" x14ac:dyDescent="0.35">
      <c r="A165" s="1" t="str">
        <f>VLOOKUP(B165,'Nombre corto agente'!$A$2:$B$100,2,0)</f>
        <v>LUZMA</v>
      </c>
      <c r="B165" s="1" t="s">
        <v>338</v>
      </c>
      <c r="C165" s="1" t="str">
        <f>+VLOOKUP(D165,'Nombre corto central'!$A$2:$B$500,2,0)</f>
        <v>M_LUZMA1</v>
      </c>
      <c r="D165" s="1" t="s">
        <v>455</v>
      </c>
      <c r="E165" s="1" t="s">
        <v>455</v>
      </c>
      <c r="F165" s="1" t="s">
        <v>560</v>
      </c>
      <c r="G165" s="1">
        <v>9.8000000000000007</v>
      </c>
      <c r="H165" s="1" t="s">
        <v>581</v>
      </c>
      <c r="K165" s="1"/>
      <c r="L165" s="1"/>
    </row>
    <row r="166" spans="1:12" x14ac:dyDescent="0.35">
      <c r="A166" s="1" t="str">
        <f>VLOOKUP(B166,'Nombre corto agente'!$A$2:$B$100,2,0)</f>
        <v>LUZMA</v>
      </c>
      <c r="B166" s="1" t="s">
        <v>338</v>
      </c>
      <c r="C166" s="1" t="str">
        <f>+VLOOKUP(D166,'Nombre corto central'!$A$2:$B$500,2,0)</f>
        <v>M_LUZMA1</v>
      </c>
      <c r="D166" s="1" t="s">
        <v>455</v>
      </c>
      <c r="E166" s="1" t="s">
        <v>455</v>
      </c>
      <c r="F166" s="1" t="s">
        <v>561</v>
      </c>
      <c r="G166" s="1">
        <v>9.8000000000000007</v>
      </c>
      <c r="H166" s="1" t="s">
        <v>581</v>
      </c>
      <c r="K166" s="1"/>
      <c r="L166" s="1"/>
    </row>
    <row r="167" spans="1:12" x14ac:dyDescent="0.35">
      <c r="A167" s="1" t="str">
        <f>VLOOKUP(B167,'Nombre corto agente'!$A$2:$B$100,2,0)</f>
        <v>LUZMA</v>
      </c>
      <c r="B167" s="1" t="s">
        <v>338</v>
      </c>
      <c r="C167" s="1" t="str">
        <f>+VLOOKUP(D167,'Nombre corto central'!$A$2:$B$500,2,0)</f>
        <v>M_LUZMA2</v>
      </c>
      <c r="D167" s="1" t="s">
        <v>456</v>
      </c>
      <c r="E167" s="1" t="s">
        <v>456</v>
      </c>
      <c r="F167" s="1" t="s">
        <v>562</v>
      </c>
      <c r="G167" s="1">
        <v>9.8000000000000007</v>
      </c>
      <c r="H167" s="1" t="s">
        <v>581</v>
      </c>
      <c r="K167" s="1"/>
      <c r="L167" s="1"/>
    </row>
    <row r="168" spans="1:12" x14ac:dyDescent="0.35">
      <c r="A168" s="1" t="str">
        <f>VLOOKUP(B168,'Nombre corto agente'!$A$2:$B$100,2,0)</f>
        <v>LUZMA</v>
      </c>
      <c r="B168" s="1" t="s">
        <v>338</v>
      </c>
      <c r="C168" s="1" t="str">
        <f>+VLOOKUP(D168,'Nombre corto central'!$A$2:$B$500,2,0)</f>
        <v>M_LUZMA2</v>
      </c>
      <c r="D168" s="1" t="s">
        <v>456</v>
      </c>
      <c r="E168" s="1" t="s">
        <v>456</v>
      </c>
      <c r="F168" s="1" t="s">
        <v>563</v>
      </c>
      <c r="G168" s="1">
        <v>9.8000000000000007</v>
      </c>
      <c r="H168" s="1" t="s">
        <v>581</v>
      </c>
      <c r="K168" s="1"/>
      <c r="L168" s="1"/>
    </row>
    <row r="169" spans="1:12" x14ac:dyDescent="0.35">
      <c r="A169" s="1" t="str">
        <f>VLOOKUP(B169,'Nombre corto agente'!$A$2:$B$100,2,0)</f>
        <v>EPM</v>
      </c>
      <c r="B169" s="1" t="s">
        <v>46</v>
      </c>
      <c r="C169" s="1" t="str">
        <f>+VLOOKUP(D169,'Nombre corto central'!$A$2:$B$500,2,0)</f>
        <v>M_MANANTIALES</v>
      </c>
      <c r="D169" s="1" t="s">
        <v>457</v>
      </c>
      <c r="E169" s="1" t="s">
        <v>457</v>
      </c>
      <c r="F169" s="1" t="s">
        <v>276</v>
      </c>
      <c r="G169" s="1">
        <v>3.15</v>
      </c>
      <c r="H169" s="1" t="s">
        <v>581</v>
      </c>
      <c r="K169" s="1"/>
      <c r="L169" s="1"/>
    </row>
    <row r="170" spans="1:12" x14ac:dyDescent="0.35">
      <c r="A170" s="1" t="str">
        <f>VLOOKUP(B170,'Nombre corto agente'!$A$2:$B$100,2,0)</f>
        <v>EPSA</v>
      </c>
      <c r="B170" s="1" t="s">
        <v>52</v>
      </c>
      <c r="C170" s="1" t="str">
        <f>+VLOOKUP(D170,'Nombre corto central'!$A$2:$B$500,2,0)</f>
        <v>C_MAYAGUEZ</v>
      </c>
      <c r="D170" s="1" t="s">
        <v>458</v>
      </c>
      <c r="E170" s="1" t="s">
        <v>458</v>
      </c>
      <c r="F170" s="1" t="s">
        <v>277</v>
      </c>
      <c r="G170" s="1">
        <v>19.899999999999999</v>
      </c>
      <c r="H170" s="1" t="s">
        <v>581</v>
      </c>
      <c r="K170" s="1"/>
      <c r="L170" s="1"/>
    </row>
    <row r="171" spans="1:12" x14ac:dyDescent="0.35">
      <c r="A171" s="1" t="str">
        <f>VLOOKUP(B171,'Nombre corto agente'!$A$2:$B$100,2,0)</f>
        <v>CELSIA</v>
      </c>
      <c r="B171" s="1" t="s">
        <v>2</v>
      </c>
      <c r="C171" s="1" t="str">
        <f>+VLOOKUP(D171,'Nombre corto central'!$A$2:$B$500,2,0)</f>
        <v>MERILECTRICA</v>
      </c>
      <c r="D171" s="1" t="s">
        <v>459</v>
      </c>
      <c r="E171" s="1" t="s">
        <v>459</v>
      </c>
      <c r="F171" s="1" t="s">
        <v>3</v>
      </c>
      <c r="G171" s="1">
        <v>167</v>
      </c>
      <c r="H171" s="1" t="s">
        <v>584</v>
      </c>
      <c r="J171" s="1">
        <v>90</v>
      </c>
      <c r="K171" s="1">
        <v>90</v>
      </c>
      <c r="L171" s="1"/>
    </row>
    <row r="172" spans="1:12" x14ac:dyDescent="0.35">
      <c r="A172" s="1" t="str">
        <f>VLOOKUP(B172,'Nombre corto agente'!$A$2:$B$100,2,0)</f>
        <v>ISAGEN</v>
      </c>
      <c r="B172" s="1" t="s">
        <v>61</v>
      </c>
      <c r="C172" s="1" t="str">
        <f>+VLOOKUP(D172,'Nombre corto central'!$A$2:$B$500,2,0)</f>
        <v>MIEL</v>
      </c>
      <c r="D172" s="27" t="s">
        <v>460</v>
      </c>
      <c r="E172" s="27" t="s">
        <v>774</v>
      </c>
      <c r="F172" s="27" t="s">
        <v>159</v>
      </c>
      <c r="G172" s="1">
        <v>132</v>
      </c>
      <c r="H172" s="1" t="s">
        <v>582</v>
      </c>
      <c r="J172" s="1">
        <f>+K172</f>
        <v>20</v>
      </c>
      <c r="K172" s="1">
        <v>20</v>
      </c>
      <c r="L172" s="1">
        <v>54</v>
      </c>
    </row>
    <row r="173" spans="1:12" x14ac:dyDescent="0.35">
      <c r="A173" s="1" t="str">
        <f>VLOOKUP(B173,'Nombre corto agente'!$A$2:$B$100,2,0)</f>
        <v>ISAGEN</v>
      </c>
      <c r="B173" s="1" t="s">
        <v>61</v>
      </c>
      <c r="C173" s="1" t="str">
        <f>+VLOOKUP(D173,'Nombre corto central'!$A$2:$B$500,2,0)</f>
        <v>MIEL</v>
      </c>
      <c r="D173" s="27" t="s">
        <v>460</v>
      </c>
      <c r="E173" s="27" t="s">
        <v>774</v>
      </c>
      <c r="F173" s="27" t="s">
        <v>160</v>
      </c>
      <c r="G173" s="1">
        <v>132</v>
      </c>
      <c r="H173" s="1" t="s">
        <v>582</v>
      </c>
      <c r="J173" s="1">
        <f t="shared" ref="J173:J174" si="5">+K173</f>
        <v>20</v>
      </c>
      <c r="K173" s="1">
        <v>20</v>
      </c>
      <c r="L173" s="1">
        <v>54</v>
      </c>
    </row>
    <row r="174" spans="1:12" x14ac:dyDescent="0.35">
      <c r="A174" s="1" t="str">
        <f>VLOOKUP(B174,'Nombre corto agente'!$A$2:$B$100,2,0)</f>
        <v>ISAGEN</v>
      </c>
      <c r="B174" s="1" t="s">
        <v>61</v>
      </c>
      <c r="C174" s="1" t="str">
        <f>+VLOOKUP(D174,'Nombre corto central'!$A$2:$B$500,2,0)</f>
        <v>MIEL</v>
      </c>
      <c r="D174" s="27" t="s">
        <v>460</v>
      </c>
      <c r="E174" s="27" t="s">
        <v>774</v>
      </c>
      <c r="F174" s="27" t="s">
        <v>161</v>
      </c>
      <c r="G174" s="1">
        <v>132</v>
      </c>
      <c r="H174" s="1" t="s">
        <v>582</v>
      </c>
      <c r="J174" s="1">
        <f t="shared" si="5"/>
        <v>20</v>
      </c>
      <c r="K174" s="1">
        <v>20</v>
      </c>
      <c r="L174" s="1">
        <v>54</v>
      </c>
    </row>
    <row r="175" spans="1:12" x14ac:dyDescent="0.35">
      <c r="A175" s="1" t="str">
        <f>VLOOKUP(B175,'Nombre corto agente'!$A$2:$B$100,2,0)</f>
        <v>VATIA</v>
      </c>
      <c r="B175" s="1" t="s">
        <v>75</v>
      </c>
      <c r="C175" s="1" t="str">
        <f>+VLOOKUP(D175,'Nombre corto central'!$A$2:$B$500,2,0)</f>
        <v>M_MIROLINDO</v>
      </c>
      <c r="D175" s="1" t="s">
        <v>461</v>
      </c>
      <c r="E175" s="1" t="s">
        <v>461</v>
      </c>
      <c r="F175" s="1" t="s">
        <v>278</v>
      </c>
      <c r="G175" s="1">
        <v>3.75</v>
      </c>
      <c r="H175" s="1" t="s">
        <v>581</v>
      </c>
      <c r="K175" s="1"/>
      <c r="L175" s="1"/>
    </row>
    <row r="176" spans="1:12" x14ac:dyDescent="0.35">
      <c r="A176" s="1" t="str">
        <f>VLOOKUP(B176,'Nombre corto agente'!$A$2:$B$100,2,0)</f>
        <v>VATIA</v>
      </c>
      <c r="B176" s="1" t="s">
        <v>75</v>
      </c>
      <c r="C176" s="1" t="str">
        <f>+VLOOKUP(D176,'Nombre corto central'!$A$2:$B$500,2,0)</f>
        <v>M_MONDOMO</v>
      </c>
      <c r="D176" s="1" t="s">
        <v>462</v>
      </c>
      <c r="E176" s="1" t="s">
        <v>462</v>
      </c>
      <c r="F176" s="1" t="s">
        <v>279</v>
      </c>
      <c r="G176" s="1">
        <v>0.75</v>
      </c>
      <c r="H176" s="1" t="s">
        <v>581</v>
      </c>
      <c r="K176" s="1"/>
      <c r="L176" s="1"/>
    </row>
    <row r="177" spans="1:12" x14ac:dyDescent="0.35">
      <c r="A177" s="1" t="str">
        <f>VLOOKUP(B177,'Nombre corto agente'!$A$2:$B$100,2,0)</f>
        <v>RISARALDA</v>
      </c>
      <c r="B177" s="1" t="s">
        <v>66</v>
      </c>
      <c r="C177" s="1" t="str">
        <f>+VLOOKUP(D177,'Nombre corto central'!$A$2:$B$500,2,0)</f>
        <v>M_MORROAZUL</v>
      </c>
      <c r="D177" s="1" t="s">
        <v>463</v>
      </c>
      <c r="E177" s="1" t="s">
        <v>463</v>
      </c>
      <c r="F177" s="1" t="s">
        <v>280</v>
      </c>
      <c r="G177" s="1">
        <v>19.899999999999999</v>
      </c>
      <c r="H177" s="1" t="s">
        <v>581</v>
      </c>
      <c r="K177" s="1"/>
      <c r="L177" s="1"/>
    </row>
    <row r="178" spans="1:12" x14ac:dyDescent="0.35">
      <c r="A178" s="1" t="str">
        <f>VLOOKUP(B178,'Nombre corto agente'!$A$2:$B$100,2,0)</f>
        <v>EPM</v>
      </c>
      <c r="B178" s="1" t="s">
        <v>46</v>
      </c>
      <c r="C178" s="1" t="str">
        <f>+VLOOKUP(D178,'Nombre corto central'!$A$2:$B$500,2,0)</f>
        <v>M_MUNICIPAL</v>
      </c>
      <c r="D178" s="1" t="s">
        <v>464</v>
      </c>
      <c r="E178" s="1" t="s">
        <v>464</v>
      </c>
      <c r="F178" s="1" t="s">
        <v>281</v>
      </c>
      <c r="G178" s="1">
        <v>1.4</v>
      </c>
      <c r="H178" s="1" t="s">
        <v>581</v>
      </c>
      <c r="K178" s="1"/>
      <c r="L178" s="1"/>
    </row>
    <row r="179" spans="1:12" x14ac:dyDescent="0.35">
      <c r="A179" s="1" t="str">
        <f>VLOOKUP(B179,'Nombre corto agente'!$A$2:$B$100,2,0)</f>
        <v>EPSA</v>
      </c>
      <c r="B179" s="1" t="s">
        <v>52</v>
      </c>
      <c r="C179" s="1" t="str">
        <f>+VLOOKUP(D179,'Nombre corto central'!$A$2:$B$500,2,0)</f>
        <v>M_NIMA</v>
      </c>
      <c r="D179" s="1" t="s">
        <v>465</v>
      </c>
      <c r="E179" s="1" t="s">
        <v>465</v>
      </c>
      <c r="F179" s="1" t="s">
        <v>282</v>
      </c>
      <c r="G179" s="1">
        <v>6.7</v>
      </c>
      <c r="H179" s="1" t="s">
        <v>581</v>
      </c>
      <c r="K179" s="1"/>
      <c r="L179" s="1"/>
    </row>
    <row r="180" spans="1:12" x14ac:dyDescent="0.35">
      <c r="A180" s="1" t="str">
        <f>VLOOKUP(B180,'Nombre corto agente'!$A$2:$B$100,2,0)</f>
        <v>EPM</v>
      </c>
      <c r="B180" s="1" t="s">
        <v>46</v>
      </c>
      <c r="C180" s="1" t="str">
        <f>+VLOOKUP(D180,'Nombre corto central'!$A$2:$B$500,2,0)</f>
        <v>M_NIQUIA</v>
      </c>
      <c r="D180" s="1" t="s">
        <v>466</v>
      </c>
      <c r="E180" s="1" t="s">
        <v>466</v>
      </c>
      <c r="F180" s="1" t="s">
        <v>283</v>
      </c>
      <c r="G180" s="1">
        <v>19.899999999999999</v>
      </c>
      <c r="H180" s="1" t="s">
        <v>581</v>
      </c>
      <c r="K180" s="1"/>
      <c r="L180" s="1"/>
    </row>
    <row r="181" spans="1:12" x14ac:dyDescent="0.35">
      <c r="A181" s="1" t="str">
        <f>VLOOKUP(B181,'Nombre corto agente'!$A$2:$B$100,2,0)</f>
        <v>EEP</v>
      </c>
      <c r="B181" s="1" t="s">
        <v>45</v>
      </c>
      <c r="C181" s="1" t="str">
        <f>+VLOOKUP(D181,'Nombre corto central'!$A$2:$B$500,2,0)</f>
        <v>M_NLIBARE</v>
      </c>
      <c r="D181" s="1" t="s">
        <v>467</v>
      </c>
      <c r="E181" s="1" t="s">
        <v>467</v>
      </c>
      <c r="F181" s="1" t="s">
        <v>284</v>
      </c>
      <c r="G181" s="1">
        <v>5.0999999999999996</v>
      </c>
      <c r="H181" s="1" t="s">
        <v>581</v>
      </c>
      <c r="K181" s="1"/>
      <c r="L181" s="1"/>
    </row>
    <row r="182" spans="1:12" x14ac:dyDescent="0.35">
      <c r="A182" s="1" t="str">
        <f>VLOOKUP(B182,'Nombre corto agente'!$A$2:$B$100,2,0)</f>
        <v>EPM</v>
      </c>
      <c r="B182" s="1" t="s">
        <v>46</v>
      </c>
      <c r="C182" s="1" t="str">
        <f>+VLOOKUP(D182,'Nombre corto central'!$A$2:$B$500,2,0)</f>
        <v>M_NUTIBARA</v>
      </c>
      <c r="D182" s="1" t="s">
        <v>468</v>
      </c>
      <c r="E182" s="1" t="s">
        <v>468</v>
      </c>
      <c r="F182" s="1" t="s">
        <v>285</v>
      </c>
      <c r="G182" s="1">
        <v>0.75</v>
      </c>
      <c r="H182" s="1" t="s">
        <v>581</v>
      </c>
      <c r="K182" s="1"/>
      <c r="L182" s="1"/>
    </row>
    <row r="183" spans="1:12" x14ac:dyDescent="0.35">
      <c r="A183" s="1" t="str">
        <f>VLOOKUP(B183,'Nombre corto agente'!$A$2:$B$100,2,0)</f>
        <v>VATIA</v>
      </c>
      <c r="B183" s="1" t="s">
        <v>75</v>
      </c>
      <c r="C183" s="1" t="str">
        <f>+VLOOKUP(D183,'Nombre corto central'!$A$2:$B$500,2,0)</f>
        <v>M_OVEJAS</v>
      </c>
      <c r="D183" s="1" t="s">
        <v>469</v>
      </c>
      <c r="E183" s="1" t="s">
        <v>469</v>
      </c>
      <c r="F183" s="1" t="s">
        <v>286</v>
      </c>
      <c r="G183" s="1">
        <v>0.82</v>
      </c>
      <c r="H183" s="1" t="s">
        <v>581</v>
      </c>
      <c r="K183" s="1"/>
      <c r="L183" s="1"/>
    </row>
    <row r="184" spans="1:12" x14ac:dyDescent="0.35">
      <c r="A184" s="1" t="str">
        <f>VLOOKUP(B184,'Nombre corto agente'!$A$2:$B$100,2,0)</f>
        <v>GENSA</v>
      </c>
      <c r="B184" s="1" t="s">
        <v>58</v>
      </c>
      <c r="C184" s="1" t="str">
        <f>+VLOOKUP(D184,'Nombre corto central'!$A$2:$B$500,2,0)</f>
        <v>PAIPA1</v>
      </c>
      <c r="D184" s="1" t="s">
        <v>145</v>
      </c>
      <c r="E184" s="1" t="s">
        <v>145</v>
      </c>
      <c r="F184" s="1" t="s">
        <v>145</v>
      </c>
      <c r="G184" s="1">
        <v>31</v>
      </c>
      <c r="H184" s="1" t="s">
        <v>584</v>
      </c>
      <c r="J184" s="1">
        <f>+K184</f>
        <v>18</v>
      </c>
      <c r="K184" s="1">
        <v>18</v>
      </c>
      <c r="L184" s="1"/>
    </row>
    <row r="185" spans="1:12" x14ac:dyDescent="0.35">
      <c r="A185" s="1" t="str">
        <f>VLOOKUP(B185,'Nombre corto agente'!$A$2:$B$100,2,0)</f>
        <v>GENSA</v>
      </c>
      <c r="B185" s="1" t="s">
        <v>58</v>
      </c>
      <c r="C185" s="1" t="str">
        <f>+VLOOKUP(D185,'Nombre corto central'!$A$2:$B$500,2,0)</f>
        <v>PAIPA2</v>
      </c>
      <c r="D185" s="1" t="s">
        <v>146</v>
      </c>
      <c r="E185" s="1" t="s">
        <v>146</v>
      </c>
      <c r="F185" s="1" t="s">
        <v>146</v>
      </c>
      <c r="G185" s="1">
        <v>72</v>
      </c>
      <c r="H185" s="1" t="s">
        <v>584</v>
      </c>
      <c r="J185" s="1">
        <f t="shared" ref="J185:J187" si="6">+K185</f>
        <v>35</v>
      </c>
      <c r="K185" s="1">
        <v>35</v>
      </c>
      <c r="L185" s="1"/>
    </row>
    <row r="186" spans="1:12" x14ac:dyDescent="0.35">
      <c r="A186" s="1" t="str">
        <f>VLOOKUP(B186,'Nombre corto agente'!$A$2:$B$100,2,0)</f>
        <v>GENSA</v>
      </c>
      <c r="B186" s="1" t="s">
        <v>58</v>
      </c>
      <c r="C186" s="1" t="str">
        <f>+VLOOKUP(D186,'Nombre corto central'!$A$2:$B$500,2,0)</f>
        <v>PAIPA3</v>
      </c>
      <c r="D186" s="1" t="s">
        <v>77</v>
      </c>
      <c r="E186" s="1" t="s">
        <v>77</v>
      </c>
      <c r="F186" s="1" t="s">
        <v>77</v>
      </c>
      <c r="G186" s="1">
        <v>70</v>
      </c>
      <c r="H186" s="1" t="s">
        <v>584</v>
      </c>
      <c r="J186" s="1">
        <f t="shared" si="6"/>
        <v>35</v>
      </c>
      <c r="K186" s="1">
        <v>35</v>
      </c>
      <c r="L186" s="1"/>
    </row>
    <row r="187" spans="1:12" x14ac:dyDescent="0.35">
      <c r="A187" s="1" t="str">
        <f>VLOOKUP(B187,'Nombre corto agente'!$A$2:$B$100,2,0)</f>
        <v>GENSA</v>
      </c>
      <c r="B187" s="1" t="s">
        <v>58</v>
      </c>
      <c r="C187" s="1" t="str">
        <f>+VLOOKUP(D187,'Nombre corto central'!$A$2:$B$500,2,0)</f>
        <v>PAIPA4</v>
      </c>
      <c r="D187" s="1" t="s">
        <v>147</v>
      </c>
      <c r="E187" s="1" t="s">
        <v>147</v>
      </c>
      <c r="F187" s="1" t="s">
        <v>147</v>
      </c>
      <c r="G187" s="1">
        <v>154</v>
      </c>
      <c r="H187" s="1" t="s">
        <v>584</v>
      </c>
      <c r="J187" s="1">
        <f t="shared" si="6"/>
        <v>50</v>
      </c>
      <c r="K187" s="1">
        <v>50</v>
      </c>
      <c r="L187" s="1"/>
    </row>
    <row r="188" spans="1:12" x14ac:dyDescent="0.35">
      <c r="A188" s="1" t="str">
        <f>VLOOKUP(B188,'Nombre corto agente'!$A$2:$B$100,2,0)</f>
        <v>EPM</v>
      </c>
      <c r="B188" s="1" t="s">
        <v>46</v>
      </c>
      <c r="C188" s="1" t="str">
        <f>+VLOOKUP(D188,'Nombre corto central'!$A$2:$B$500,2,0)</f>
        <v>M_PAJARITO</v>
      </c>
      <c r="D188" s="1" t="s">
        <v>470</v>
      </c>
      <c r="E188" s="1" t="s">
        <v>470</v>
      </c>
      <c r="F188" s="1" t="s">
        <v>287</v>
      </c>
      <c r="G188" s="1">
        <v>4.9000000000000004</v>
      </c>
      <c r="H188" s="1" t="s">
        <v>581</v>
      </c>
      <c r="K188" s="1"/>
      <c r="L188" s="1"/>
    </row>
    <row r="189" spans="1:12" x14ac:dyDescent="0.35">
      <c r="A189" s="1" t="str">
        <f>VLOOKUP(B189,'Nombre corto agente'!$A$2:$B$100,2,0)</f>
        <v>EPM</v>
      </c>
      <c r="B189" s="1" t="s">
        <v>46</v>
      </c>
      <c r="C189" s="1" t="str">
        <f>+VLOOKUP(D189,'Nombre corto central'!$A$2:$B$500,2,0)</f>
        <v>M_PALMAS_SGIL</v>
      </c>
      <c r="D189" s="1" t="s">
        <v>471</v>
      </c>
      <c r="E189" s="1" t="s">
        <v>471</v>
      </c>
      <c r="F189" s="1" t="s">
        <v>288</v>
      </c>
      <c r="G189" s="1">
        <v>15</v>
      </c>
      <c r="H189" s="1" t="s">
        <v>581</v>
      </c>
      <c r="K189" s="1"/>
      <c r="L189" s="1"/>
    </row>
    <row r="190" spans="1:12" x14ac:dyDescent="0.35">
      <c r="A190" s="1" t="str">
        <f>VLOOKUP(B190,'Nombre corto agente'!$A$2:$B$100,2,0)</f>
        <v>EMGESA</v>
      </c>
      <c r="B190" s="1" t="s">
        <v>364</v>
      </c>
      <c r="C190" s="1" t="str">
        <f>+VLOOKUP(D190,'Nombre corto central'!$A$2:$B$500,2,0)</f>
        <v>PAGUA</v>
      </c>
      <c r="D190" s="1" t="s">
        <v>23</v>
      </c>
      <c r="E190" s="1" t="s">
        <v>23</v>
      </c>
      <c r="F190" s="1" t="s">
        <v>27</v>
      </c>
      <c r="G190" s="1">
        <v>92</v>
      </c>
      <c r="H190" s="1" t="s">
        <v>582</v>
      </c>
      <c r="J190" s="1">
        <v>74</v>
      </c>
      <c r="K190" s="1">
        <v>34</v>
      </c>
      <c r="L190" s="1">
        <v>34</v>
      </c>
    </row>
    <row r="191" spans="1:12" x14ac:dyDescent="0.35">
      <c r="A191" s="1" t="str">
        <f>VLOOKUP(B191,'Nombre corto agente'!$A$2:$B$100,2,0)</f>
        <v>EMGESA</v>
      </c>
      <c r="B191" s="1" t="s">
        <v>364</v>
      </c>
      <c r="C191" s="1" t="str">
        <f>+VLOOKUP(D191,'Nombre corto central'!$A$2:$B$500,2,0)</f>
        <v>PAGUA</v>
      </c>
      <c r="D191" s="1" t="s">
        <v>23</v>
      </c>
      <c r="E191" s="1" t="s">
        <v>23</v>
      </c>
      <c r="F191" s="1" t="s">
        <v>28</v>
      </c>
      <c r="G191" s="1">
        <v>92</v>
      </c>
      <c r="H191" s="1" t="s">
        <v>582</v>
      </c>
      <c r="J191" s="1">
        <v>74</v>
      </c>
      <c r="K191" s="1">
        <v>34</v>
      </c>
      <c r="L191" s="1">
        <v>34</v>
      </c>
    </row>
    <row r="192" spans="1:12" x14ac:dyDescent="0.35">
      <c r="A192" s="1" t="str">
        <f>VLOOKUP(B192,'Nombre corto agente'!$A$2:$B$100,2,0)</f>
        <v>EMGESA</v>
      </c>
      <c r="B192" s="1" t="s">
        <v>364</v>
      </c>
      <c r="C192" s="1" t="str">
        <f>+VLOOKUP(D192,'Nombre corto central'!$A$2:$B$500,2,0)</f>
        <v>PAGUA</v>
      </c>
      <c r="D192" s="1" t="s">
        <v>23</v>
      </c>
      <c r="E192" s="1" t="s">
        <v>23</v>
      </c>
      <c r="F192" s="1" t="s">
        <v>29</v>
      </c>
      <c r="G192" s="1">
        <v>92</v>
      </c>
      <c r="H192" s="1" t="s">
        <v>582</v>
      </c>
      <c r="J192" s="1">
        <v>74</v>
      </c>
      <c r="K192" s="1">
        <v>34</v>
      </c>
      <c r="L192" s="1">
        <v>34</v>
      </c>
    </row>
    <row r="193" spans="1:12" x14ac:dyDescent="0.35">
      <c r="A193" s="1" t="str">
        <f>VLOOKUP(B193,'Nombre corto agente'!$A$2:$B$100,2,0)</f>
        <v>VATIA</v>
      </c>
      <c r="B193" s="1" t="s">
        <v>75</v>
      </c>
      <c r="C193" s="1" t="str">
        <f>+VLOOKUP(D193,'Nombre corto central'!$A$2:$B$500,2,0)</f>
        <v>M_PASTALES</v>
      </c>
      <c r="D193" s="1" t="s">
        <v>472</v>
      </c>
      <c r="E193" s="1" t="s">
        <v>472</v>
      </c>
      <c r="F193" s="1" t="s">
        <v>289</v>
      </c>
      <c r="G193" s="1">
        <v>0.7</v>
      </c>
      <c r="H193" s="1" t="s">
        <v>581</v>
      </c>
      <c r="K193" s="1"/>
      <c r="L193" s="1"/>
    </row>
    <row r="194" spans="1:12" x14ac:dyDescent="0.35">
      <c r="A194" s="1" t="str">
        <f>VLOOKUP(B194,'Nombre corto agente'!$A$2:$B$100,2,0)</f>
        <v>GELEC</v>
      </c>
      <c r="B194" s="1" t="s">
        <v>370</v>
      </c>
      <c r="C194" s="1" t="str">
        <f>+VLOOKUP(D194,'Nombre corto central'!$A$2:$B$500,2,0)</f>
        <v>M_PATICOLACAB</v>
      </c>
      <c r="D194" s="1" t="s">
        <v>473</v>
      </c>
      <c r="E194" s="1" t="s">
        <v>473</v>
      </c>
      <c r="F194" s="1" t="s">
        <v>335</v>
      </c>
      <c r="G194" s="1">
        <v>1.48</v>
      </c>
      <c r="H194" s="1" t="s">
        <v>581</v>
      </c>
      <c r="K194" s="1"/>
      <c r="L194" s="1"/>
    </row>
    <row r="195" spans="1:12" x14ac:dyDescent="0.35">
      <c r="A195" s="1" t="str">
        <f>VLOOKUP(B195,'Nombre corto agente'!$A$2:$B$100,2,0)</f>
        <v>EPM</v>
      </c>
      <c r="B195" s="1" t="s">
        <v>46</v>
      </c>
      <c r="C195" s="1" t="str">
        <f>+VLOOKUP(D195,'Nombre corto central'!$A$2:$B$500,2,0)</f>
        <v>M_PBLANCAS</v>
      </c>
      <c r="D195" s="1" t="s">
        <v>474</v>
      </c>
      <c r="E195" s="1" t="s">
        <v>474</v>
      </c>
      <c r="F195" s="1" t="s">
        <v>290</v>
      </c>
      <c r="G195" s="1">
        <v>5</v>
      </c>
      <c r="H195" s="1" t="s">
        <v>581</v>
      </c>
      <c r="K195" s="1"/>
      <c r="L195" s="1"/>
    </row>
    <row r="196" spans="1:12" x14ac:dyDescent="0.35">
      <c r="A196" s="1" t="str">
        <f>VLOOKUP(B196,'Nombre corto agente'!$A$2:$B$100,2,0)</f>
        <v>EPM</v>
      </c>
      <c r="B196" s="1" t="s">
        <v>46</v>
      </c>
      <c r="C196" s="1" t="str">
        <f>+VLOOKUP(D196,'Nombre corto central'!$A$2:$B$500,2,0)</f>
        <v>PLAYAS</v>
      </c>
      <c r="D196" s="1" t="s">
        <v>185</v>
      </c>
      <c r="E196" s="1" t="s">
        <v>185</v>
      </c>
      <c r="F196" s="1" t="s">
        <v>97</v>
      </c>
      <c r="G196" s="1">
        <v>69</v>
      </c>
      <c r="H196" s="1" t="s">
        <v>582</v>
      </c>
      <c r="J196" s="1">
        <f>+K196</f>
        <v>55</v>
      </c>
      <c r="K196" s="1">
        <v>55</v>
      </c>
      <c r="L196" s="1">
        <v>0</v>
      </c>
    </row>
    <row r="197" spans="1:12" x14ac:dyDescent="0.35">
      <c r="A197" s="1" t="str">
        <f>VLOOKUP(B197,'Nombre corto agente'!$A$2:$B$100,2,0)</f>
        <v>EPM</v>
      </c>
      <c r="B197" s="1" t="s">
        <v>46</v>
      </c>
      <c r="C197" s="1" t="str">
        <f>+VLOOKUP(D197,'Nombre corto central'!$A$2:$B$500,2,0)</f>
        <v>PLAYAS</v>
      </c>
      <c r="D197" s="1" t="s">
        <v>185</v>
      </c>
      <c r="E197" s="1" t="s">
        <v>185</v>
      </c>
      <c r="F197" s="1" t="s">
        <v>98</v>
      </c>
      <c r="G197" s="1">
        <v>69</v>
      </c>
      <c r="H197" s="1" t="s">
        <v>582</v>
      </c>
      <c r="J197" s="1">
        <f t="shared" ref="J197:J198" si="7">+K197</f>
        <v>55</v>
      </c>
      <c r="K197" s="1">
        <v>55</v>
      </c>
      <c r="L197" s="1">
        <v>0</v>
      </c>
    </row>
    <row r="198" spans="1:12" x14ac:dyDescent="0.35">
      <c r="A198" s="1" t="str">
        <f>VLOOKUP(B198,'Nombre corto agente'!$A$2:$B$100,2,0)</f>
        <v>EPM</v>
      </c>
      <c r="B198" s="1" t="s">
        <v>46</v>
      </c>
      <c r="C198" s="1" t="str">
        <f>+VLOOKUP(D198,'Nombre corto central'!$A$2:$B$500,2,0)</f>
        <v>PLAYAS</v>
      </c>
      <c r="D198" s="1" t="s">
        <v>185</v>
      </c>
      <c r="E198" s="1" t="s">
        <v>185</v>
      </c>
      <c r="F198" s="1" t="s">
        <v>99</v>
      </c>
      <c r="G198" s="1">
        <v>69</v>
      </c>
      <c r="H198" s="1" t="s">
        <v>582</v>
      </c>
      <c r="J198" s="1">
        <f t="shared" si="7"/>
        <v>55</v>
      </c>
      <c r="K198" s="1">
        <v>55</v>
      </c>
      <c r="L198" s="1">
        <v>0</v>
      </c>
    </row>
    <row r="199" spans="1:12" x14ac:dyDescent="0.35">
      <c r="A199" s="1" t="str">
        <f>VLOOKUP(B199,'Nombre corto agente'!$A$2:$B$100,2,0)</f>
        <v>EPM</v>
      </c>
      <c r="B199" s="1" t="s">
        <v>46</v>
      </c>
      <c r="C199" s="1" t="str">
        <f>+VLOOKUP(D199,'Nombre corto central'!$A$2:$B$500,2,0)</f>
        <v>PORCE2</v>
      </c>
      <c r="D199" s="27" t="s">
        <v>475</v>
      </c>
      <c r="E199" s="27" t="s">
        <v>775</v>
      </c>
      <c r="F199" s="27" t="s">
        <v>112</v>
      </c>
      <c r="G199" s="1">
        <v>135</v>
      </c>
      <c r="H199" s="1" t="s">
        <v>582</v>
      </c>
      <c r="J199" s="1">
        <f>+K199</f>
        <v>75</v>
      </c>
      <c r="K199" s="1">
        <v>75</v>
      </c>
      <c r="L199" s="1">
        <v>77</v>
      </c>
    </row>
    <row r="200" spans="1:12" x14ac:dyDescent="0.35">
      <c r="A200" s="1" t="str">
        <f>VLOOKUP(B200,'Nombre corto agente'!$A$2:$B$100,2,0)</f>
        <v>EPM</v>
      </c>
      <c r="B200" s="1" t="s">
        <v>46</v>
      </c>
      <c r="C200" s="1" t="str">
        <f>+VLOOKUP(D200,'Nombre corto central'!$A$2:$B$500,2,0)</f>
        <v>PORCE2</v>
      </c>
      <c r="D200" s="27" t="s">
        <v>475</v>
      </c>
      <c r="E200" s="27" t="s">
        <v>775</v>
      </c>
      <c r="F200" s="27" t="s">
        <v>113</v>
      </c>
      <c r="G200" s="1">
        <v>135</v>
      </c>
      <c r="H200" s="1" t="s">
        <v>582</v>
      </c>
      <c r="J200" s="1">
        <f t="shared" ref="J200:J205" si="8">+K200</f>
        <v>75</v>
      </c>
      <c r="K200" s="1">
        <v>75</v>
      </c>
      <c r="L200" s="1">
        <v>77</v>
      </c>
    </row>
    <row r="201" spans="1:12" x14ac:dyDescent="0.35">
      <c r="A201" s="1" t="str">
        <f>VLOOKUP(B201,'Nombre corto agente'!$A$2:$B$100,2,0)</f>
        <v>EPM</v>
      </c>
      <c r="B201" s="1" t="s">
        <v>46</v>
      </c>
      <c r="C201" s="1" t="str">
        <f>+VLOOKUP(D201,'Nombre corto central'!$A$2:$B$500,2,0)</f>
        <v>PORCE2</v>
      </c>
      <c r="D201" s="27" t="s">
        <v>475</v>
      </c>
      <c r="E201" s="27" t="s">
        <v>775</v>
      </c>
      <c r="F201" s="27" t="s">
        <v>114</v>
      </c>
      <c r="G201" s="1">
        <v>135</v>
      </c>
      <c r="H201" s="1" t="s">
        <v>582</v>
      </c>
      <c r="J201" s="1">
        <f t="shared" si="8"/>
        <v>75</v>
      </c>
      <c r="K201" s="1">
        <v>75</v>
      </c>
      <c r="L201" s="1">
        <v>77</v>
      </c>
    </row>
    <row r="202" spans="1:12" x14ac:dyDescent="0.35">
      <c r="A202" s="1" t="str">
        <f>VLOOKUP(B202,'Nombre corto agente'!$A$2:$B$100,2,0)</f>
        <v>EPM</v>
      </c>
      <c r="B202" s="1" t="s">
        <v>46</v>
      </c>
      <c r="C202" s="1" t="str">
        <f>+VLOOKUP(D202,'Nombre corto central'!$A$2:$B$500,2,0)</f>
        <v>PORCE3</v>
      </c>
      <c r="D202" s="27" t="s">
        <v>476</v>
      </c>
      <c r="E202" s="27" t="s">
        <v>115</v>
      </c>
      <c r="F202" s="27" t="s">
        <v>119</v>
      </c>
      <c r="G202" s="1">
        <v>180</v>
      </c>
      <c r="H202" s="1" t="s">
        <v>582</v>
      </c>
      <c r="J202" s="1">
        <f t="shared" si="8"/>
        <v>125</v>
      </c>
      <c r="K202" s="1">
        <v>125</v>
      </c>
      <c r="L202" s="1">
        <v>125</v>
      </c>
    </row>
    <row r="203" spans="1:12" x14ac:dyDescent="0.35">
      <c r="A203" s="1" t="str">
        <f>VLOOKUP(B203,'Nombre corto agente'!$A$2:$B$100,2,0)</f>
        <v>EPM</v>
      </c>
      <c r="B203" s="1" t="s">
        <v>46</v>
      </c>
      <c r="C203" s="1" t="str">
        <f>+VLOOKUP(D203,'Nombre corto central'!$A$2:$B$500,2,0)</f>
        <v>PORCE3</v>
      </c>
      <c r="D203" s="27" t="s">
        <v>476</v>
      </c>
      <c r="E203" s="27" t="s">
        <v>115</v>
      </c>
      <c r="F203" s="27" t="s">
        <v>118</v>
      </c>
      <c r="G203" s="1">
        <v>180</v>
      </c>
      <c r="H203" s="1" t="s">
        <v>582</v>
      </c>
      <c r="J203" s="1">
        <f t="shared" si="8"/>
        <v>125</v>
      </c>
      <c r="K203" s="1">
        <v>125</v>
      </c>
      <c r="L203" s="1">
        <v>125</v>
      </c>
    </row>
    <row r="204" spans="1:12" x14ac:dyDescent="0.35">
      <c r="A204" s="1" t="str">
        <f>VLOOKUP(B204,'Nombre corto agente'!$A$2:$B$100,2,0)</f>
        <v>EPM</v>
      </c>
      <c r="B204" s="1" t="s">
        <v>46</v>
      </c>
      <c r="C204" s="1" t="str">
        <f>+VLOOKUP(D204,'Nombre corto central'!$A$2:$B$500,2,0)</f>
        <v>PORCE3</v>
      </c>
      <c r="D204" s="27" t="s">
        <v>476</v>
      </c>
      <c r="E204" s="27" t="s">
        <v>115</v>
      </c>
      <c r="F204" s="27" t="s">
        <v>117</v>
      </c>
      <c r="G204" s="1">
        <v>180</v>
      </c>
      <c r="H204" s="1" t="s">
        <v>582</v>
      </c>
      <c r="J204" s="1">
        <f t="shared" si="8"/>
        <v>125</v>
      </c>
      <c r="K204" s="1">
        <v>125</v>
      </c>
      <c r="L204" s="1">
        <v>125</v>
      </c>
    </row>
    <row r="205" spans="1:12" x14ac:dyDescent="0.35">
      <c r="A205" s="1" t="str">
        <f>VLOOKUP(B205,'Nombre corto agente'!$A$2:$B$100,2,0)</f>
        <v>EPM</v>
      </c>
      <c r="B205" s="1" t="s">
        <v>46</v>
      </c>
      <c r="C205" s="1" t="str">
        <f>+VLOOKUP(D205,'Nombre corto central'!$A$2:$B$500,2,0)</f>
        <v>PORCE3</v>
      </c>
      <c r="D205" s="27" t="s">
        <v>476</v>
      </c>
      <c r="E205" s="27" t="s">
        <v>115</v>
      </c>
      <c r="F205" s="27" t="s">
        <v>116</v>
      </c>
      <c r="G205" s="1">
        <v>190</v>
      </c>
      <c r="H205" s="1" t="s">
        <v>582</v>
      </c>
      <c r="J205" s="1">
        <f t="shared" si="8"/>
        <v>125</v>
      </c>
      <c r="K205" s="1">
        <v>125</v>
      </c>
      <c r="L205" s="1">
        <v>125</v>
      </c>
    </row>
    <row r="206" spans="1:12" x14ac:dyDescent="0.35">
      <c r="A206" s="1" t="str">
        <f>VLOOKUP(B206,'Nombre corto agente'!$A$2:$B$100,2,0)</f>
        <v>EPM</v>
      </c>
      <c r="B206" s="1" t="s">
        <v>46</v>
      </c>
      <c r="C206" s="1" t="str">
        <f>+VLOOKUP(D206,'Nombre corto central'!$A$2:$B$500,2,0)</f>
        <v>M_PORCE3</v>
      </c>
      <c r="D206" s="27" t="s">
        <v>477</v>
      </c>
      <c r="E206" s="27" t="s">
        <v>477</v>
      </c>
      <c r="F206" s="27" t="s">
        <v>291</v>
      </c>
      <c r="G206" s="1">
        <v>1.8</v>
      </c>
      <c r="H206" s="1" t="s">
        <v>581</v>
      </c>
      <c r="K206" s="1"/>
      <c r="L206" s="1"/>
    </row>
    <row r="207" spans="1:12" x14ac:dyDescent="0.35">
      <c r="A207" s="1" t="str">
        <f>VLOOKUP(B207,'Nombre corto agente'!$A$2:$B$100,2,0)</f>
        <v>EPSA</v>
      </c>
      <c r="B207" s="1" t="s">
        <v>52</v>
      </c>
      <c r="C207" s="1" t="str">
        <f>+VLOOKUP(D207,'Nombre corto central'!$A$2:$B$500,2,0)</f>
        <v>PRADO</v>
      </c>
      <c r="D207" s="1" t="s">
        <v>191</v>
      </c>
      <c r="E207" s="1" t="s">
        <v>191</v>
      </c>
      <c r="F207" s="1" t="s">
        <v>126</v>
      </c>
      <c r="G207" s="1">
        <v>15</v>
      </c>
      <c r="H207" s="1" t="s">
        <v>582</v>
      </c>
      <c r="J207" s="1">
        <v>1</v>
      </c>
      <c r="K207" s="1">
        <v>1</v>
      </c>
      <c r="L207" s="1">
        <v>0</v>
      </c>
    </row>
    <row r="208" spans="1:12" x14ac:dyDescent="0.35">
      <c r="A208" s="1" t="str">
        <f>VLOOKUP(B208,'Nombre corto agente'!$A$2:$B$100,2,0)</f>
        <v>EPSA</v>
      </c>
      <c r="B208" s="1" t="s">
        <v>52</v>
      </c>
      <c r="C208" s="1" t="str">
        <f>+VLOOKUP(D208,'Nombre corto central'!$A$2:$B$500,2,0)</f>
        <v>PRADO</v>
      </c>
      <c r="D208" s="1" t="s">
        <v>191</v>
      </c>
      <c r="E208" s="1" t="s">
        <v>191</v>
      </c>
      <c r="F208" s="1" t="s">
        <v>127</v>
      </c>
      <c r="G208" s="1">
        <v>16</v>
      </c>
      <c r="H208" s="1" t="s">
        <v>582</v>
      </c>
      <c r="J208" s="1">
        <v>1</v>
      </c>
      <c r="K208" s="1">
        <v>1</v>
      </c>
      <c r="L208" s="1">
        <v>0</v>
      </c>
    </row>
    <row r="209" spans="1:12" x14ac:dyDescent="0.35">
      <c r="A209" s="1" t="str">
        <f>VLOOKUP(B209,'Nombre corto agente'!$A$2:$B$100,2,0)</f>
        <v>EPSA</v>
      </c>
      <c r="B209" s="1" t="s">
        <v>52</v>
      </c>
      <c r="C209" s="1" t="str">
        <f>+VLOOKUP(D209,'Nombre corto central'!$A$2:$B$500,2,0)</f>
        <v>PRADO</v>
      </c>
      <c r="D209" s="1" t="s">
        <v>191</v>
      </c>
      <c r="E209" s="1" t="s">
        <v>191</v>
      </c>
      <c r="F209" s="1" t="s">
        <v>128</v>
      </c>
      <c r="G209" s="1">
        <v>15</v>
      </c>
      <c r="H209" s="1" t="s">
        <v>582</v>
      </c>
      <c r="J209" s="1">
        <v>1</v>
      </c>
      <c r="K209" s="1">
        <v>1</v>
      </c>
      <c r="L209" s="1">
        <v>0</v>
      </c>
    </row>
    <row r="210" spans="1:12" x14ac:dyDescent="0.35">
      <c r="A210" s="1" t="str">
        <f>VLOOKUP(B210,'Nombre corto agente'!$A$2:$B$100,2,0)</f>
        <v>EPSA</v>
      </c>
      <c r="B210" s="1" t="s">
        <v>52</v>
      </c>
      <c r="C210" s="1" t="str">
        <f>+VLOOKUP(D210,'Nombre corto central'!$A$2:$B$500,2,0)</f>
        <v>M_PRADO4</v>
      </c>
      <c r="D210" s="27" t="s">
        <v>478</v>
      </c>
      <c r="E210" s="27" t="s">
        <v>478</v>
      </c>
      <c r="F210" s="27" t="s">
        <v>292</v>
      </c>
      <c r="G210" s="1">
        <v>5</v>
      </c>
      <c r="H210" s="1" t="s">
        <v>581</v>
      </c>
      <c r="K210" s="1"/>
      <c r="L210" s="1"/>
    </row>
    <row r="211" spans="1:12" x14ac:dyDescent="0.35">
      <c r="A211" s="1" t="str">
        <f>VLOOKUP(B211,'Nombre corto agente'!$A$2:$B$100,2,0)</f>
        <v>PROELECTRICA</v>
      </c>
      <c r="B211" s="1" t="s">
        <v>64</v>
      </c>
      <c r="C211" s="1" t="str">
        <f>+VLOOKUP(D211,'Nombre corto central'!$A$2:$B$500,2,0)</f>
        <v>PROELECTRICA</v>
      </c>
      <c r="D211" s="1" t="s">
        <v>479</v>
      </c>
      <c r="E211" s="1" t="s">
        <v>479</v>
      </c>
      <c r="F211" s="1" t="s">
        <v>167</v>
      </c>
      <c r="G211" s="1">
        <v>45</v>
      </c>
      <c r="H211" s="1" t="s">
        <v>584</v>
      </c>
      <c r="J211" s="1">
        <f>+K211</f>
        <v>42</v>
      </c>
      <c r="K211" s="1">
        <v>42</v>
      </c>
      <c r="L211" s="1"/>
    </row>
    <row r="212" spans="1:12" x14ac:dyDescent="0.35">
      <c r="A212" s="1" t="str">
        <f>VLOOKUP(B212,'Nombre corto agente'!$A$2:$B$100,2,0)</f>
        <v>PROELECTRICA</v>
      </c>
      <c r="B212" s="1" t="s">
        <v>64</v>
      </c>
      <c r="C212" s="1" t="str">
        <f>+VLOOKUP(D212,'Nombre corto central'!$A$2:$B$500,2,0)</f>
        <v>PROELECTRICA</v>
      </c>
      <c r="D212" s="1" t="s">
        <v>479</v>
      </c>
      <c r="E212" s="1" t="s">
        <v>479</v>
      </c>
      <c r="F212" s="1" t="s">
        <v>168</v>
      </c>
      <c r="G212" s="1">
        <v>45</v>
      </c>
      <c r="H212" s="1" t="s">
        <v>584</v>
      </c>
      <c r="J212" s="1">
        <f>+K212</f>
        <v>42</v>
      </c>
      <c r="K212" s="1">
        <v>42</v>
      </c>
      <c r="L212" s="1"/>
    </row>
    <row r="213" spans="1:12" x14ac:dyDescent="0.35">
      <c r="A213" s="1" t="str">
        <f>VLOOKUP(B213,'Nombre corto agente'!$A$2:$B$100,2,0)</f>
        <v>PROENCA</v>
      </c>
      <c r="B213" s="1" t="s">
        <v>42</v>
      </c>
      <c r="C213" s="1" t="str">
        <f>+VLOOKUP(D213,'Nombre corto central'!$A$2:$B$500,2,0)</f>
        <v>C_PROENCA3</v>
      </c>
      <c r="D213" s="1" t="s">
        <v>480</v>
      </c>
      <c r="E213" s="1" t="s">
        <v>480</v>
      </c>
      <c r="F213" s="1" t="s">
        <v>42</v>
      </c>
      <c r="G213" s="1">
        <v>19.899999999999999</v>
      </c>
      <c r="H213" s="1" t="s">
        <v>581</v>
      </c>
      <c r="K213" s="1"/>
      <c r="L213" s="1"/>
    </row>
    <row r="214" spans="1:12" x14ac:dyDescent="0.35">
      <c r="A214" s="1" t="str">
        <f>VLOOKUP(B214,'Nombre corto agente'!$A$2:$B$100,2,0)</f>
        <v>HZ ENERGY</v>
      </c>
      <c r="B214" s="1" t="s">
        <v>59</v>
      </c>
      <c r="C214" s="1" t="str">
        <f>+VLOOKUP(D214,'Nombre corto central'!$A$2:$B$500,2,0)</f>
        <v>M_PROVIDENCIA</v>
      </c>
      <c r="D214" s="1" t="s">
        <v>481</v>
      </c>
      <c r="E214" s="1" t="s">
        <v>481</v>
      </c>
      <c r="F214" s="1" t="s">
        <v>293</v>
      </c>
      <c r="G214" s="1">
        <v>19.899999999999999</v>
      </c>
      <c r="H214" s="1" t="s">
        <v>581</v>
      </c>
      <c r="K214" s="1"/>
      <c r="L214" s="1"/>
    </row>
    <row r="215" spans="1:12" x14ac:dyDescent="0.35">
      <c r="A215" s="1" t="str">
        <f>VLOOKUP(B215,'Nombre corto agente'!$A$2:$B$100,2,0)</f>
        <v>ENERCO</v>
      </c>
      <c r="B215" s="1" t="s">
        <v>372</v>
      </c>
      <c r="C215" s="1" t="str">
        <f>+VLOOKUP(D215,'Nombre corto central'!$A$2:$B$500,2,0)</f>
        <v>M_PTE_GUILL</v>
      </c>
      <c r="D215" s="1" t="s">
        <v>482</v>
      </c>
      <c r="E215" s="1" t="s">
        <v>482</v>
      </c>
      <c r="F215" s="1" t="s">
        <v>294</v>
      </c>
      <c r="G215" s="1">
        <v>4.2</v>
      </c>
      <c r="H215" s="1" t="s">
        <v>581</v>
      </c>
      <c r="K215" s="1"/>
      <c r="L215" s="1"/>
    </row>
    <row r="216" spans="1:12" x14ac:dyDescent="0.35">
      <c r="A216" s="1" t="str">
        <f>VLOOKUP(B216,'Nombre corto agente'!$A$2:$B$100,2,0)</f>
        <v>SURENERGY</v>
      </c>
      <c r="B216" s="1" t="s">
        <v>67</v>
      </c>
      <c r="C216" s="1" t="str">
        <f>+VLOOKUP(D216,'Nombre corto central'!$A$2:$B$500,2,0)</f>
        <v>M_PURIFICACION</v>
      </c>
      <c r="D216" s="1" t="s">
        <v>483</v>
      </c>
      <c r="E216" s="1" t="s">
        <v>483</v>
      </c>
      <c r="F216" s="1" t="s">
        <v>295</v>
      </c>
      <c r="G216" s="1">
        <v>0</v>
      </c>
      <c r="H216" s="1" t="s">
        <v>581</v>
      </c>
      <c r="K216" s="1"/>
      <c r="L216" s="1"/>
    </row>
    <row r="217" spans="1:12" x14ac:dyDescent="0.35">
      <c r="A217" s="1" t="str">
        <f>VLOOKUP(B217,'Nombre corto agente'!$A$2:$B$100,2,0)</f>
        <v>HZ ENERGY</v>
      </c>
      <c r="B217" s="1" t="s">
        <v>59</v>
      </c>
      <c r="C217" s="1" t="str">
        <f>+VLOOKUP(D217,'Nombre corto central'!$A$2:$B$500,2,0)</f>
        <v>M_REMEDIOS</v>
      </c>
      <c r="D217" s="1" t="s">
        <v>484</v>
      </c>
      <c r="E217" s="1" t="s">
        <v>484</v>
      </c>
      <c r="F217" s="1" t="s">
        <v>296</v>
      </c>
      <c r="G217" s="1">
        <v>0.75</v>
      </c>
      <c r="H217" s="1" t="s">
        <v>581</v>
      </c>
      <c r="K217" s="1"/>
      <c r="L217" s="1"/>
    </row>
    <row r="218" spans="1:12" x14ac:dyDescent="0.35">
      <c r="A218" s="1" t="str">
        <f>VLOOKUP(B218,'Nombre corto agente'!$A$2:$B$100,2,0)</f>
        <v>EPM</v>
      </c>
      <c r="B218" s="1" t="s">
        <v>46</v>
      </c>
      <c r="C218" s="1" t="str">
        <f>+VLOOKUP(D218,'Nombre corto central'!$A$2:$B$500,2,0)</f>
        <v>M_RIOABAJO</v>
      </c>
      <c r="D218" s="1" t="s">
        <v>485</v>
      </c>
      <c r="E218" s="1" t="s">
        <v>485</v>
      </c>
      <c r="F218" s="1" t="s">
        <v>297</v>
      </c>
      <c r="G218" s="1">
        <v>0.9</v>
      </c>
      <c r="H218" s="1" t="s">
        <v>581</v>
      </c>
      <c r="K218" s="1"/>
      <c r="L218" s="1"/>
    </row>
    <row r="219" spans="1:12" x14ac:dyDescent="0.35">
      <c r="A219" s="1" t="str">
        <f>VLOOKUP(B219,'Nombre corto agente'!$A$2:$B$100,2,0)</f>
        <v>CEDENAR</v>
      </c>
      <c r="B219" s="1" t="s">
        <v>1</v>
      </c>
      <c r="C219" s="1" t="str">
        <f>+VLOOKUP(D219,'Nombre corto central'!$A$2:$B$500,2,0)</f>
        <v>M_RIOBOBO</v>
      </c>
      <c r="D219" s="1" t="s">
        <v>486</v>
      </c>
      <c r="E219" s="1" t="s">
        <v>486</v>
      </c>
      <c r="F219" s="1" t="s">
        <v>298</v>
      </c>
      <c r="G219" s="1">
        <v>4</v>
      </c>
      <c r="H219" s="1" t="s">
        <v>581</v>
      </c>
      <c r="K219" s="1"/>
      <c r="L219" s="1"/>
    </row>
    <row r="220" spans="1:12" x14ac:dyDescent="0.35">
      <c r="A220" s="1" t="str">
        <f>VLOOKUP(B220,'Nombre corto agente'!$A$2:$B$100,2,0)</f>
        <v>EPSA</v>
      </c>
      <c r="B220" s="1" t="s">
        <v>52</v>
      </c>
      <c r="C220" s="1" t="str">
        <f>+VLOOKUP(D220,'Nombre corto central'!$A$2:$B$500,2,0)</f>
        <v>M_RIOCALI</v>
      </c>
      <c r="D220" s="1" t="s">
        <v>487</v>
      </c>
      <c r="E220" s="1" t="s">
        <v>487</v>
      </c>
      <c r="F220" s="1" t="s">
        <v>299</v>
      </c>
      <c r="G220" s="1">
        <v>0.9</v>
      </c>
      <c r="H220" s="1" t="s">
        <v>581</v>
      </c>
      <c r="K220" s="1"/>
      <c r="L220" s="1"/>
    </row>
    <row r="221" spans="1:12" x14ac:dyDescent="0.35">
      <c r="A221" s="1" t="str">
        <f>VLOOKUP(B221,'Nombre corto agente'!$A$2:$B$100,2,0)</f>
        <v>EPSA</v>
      </c>
      <c r="B221" s="1" t="s">
        <v>52</v>
      </c>
      <c r="C221" s="1" t="str">
        <f>+VLOOKUP(D221,'Nombre corto central'!$A$2:$B$500,2,0)</f>
        <v>M_RIOCALI</v>
      </c>
      <c r="D221" s="1" t="s">
        <v>487</v>
      </c>
      <c r="E221" s="1" t="s">
        <v>487</v>
      </c>
      <c r="F221" s="1" t="s">
        <v>300</v>
      </c>
      <c r="G221" s="1">
        <v>0.9</v>
      </c>
      <c r="H221" s="1" t="s">
        <v>581</v>
      </c>
      <c r="K221" s="1"/>
      <c r="L221" s="1"/>
    </row>
    <row r="222" spans="1:12" x14ac:dyDescent="0.35">
      <c r="A222" s="1" t="str">
        <f>VLOOKUP(B222,'Nombre corto agente'!$A$2:$B$100,2,0)</f>
        <v>EPM</v>
      </c>
      <c r="B222" s="1" t="s">
        <v>46</v>
      </c>
      <c r="C222" s="1" t="str">
        <f>+VLOOKUP(D222,'Nombre corto central'!$A$2:$B$500,2,0)</f>
        <v>M_RFRIOTAMESIS</v>
      </c>
      <c r="D222" s="1" t="s">
        <v>488</v>
      </c>
      <c r="E222" s="1" t="s">
        <v>488</v>
      </c>
      <c r="F222" s="1" t="s">
        <v>301</v>
      </c>
      <c r="G222" s="1">
        <v>1.2</v>
      </c>
      <c r="H222" s="1" t="s">
        <v>581</v>
      </c>
      <c r="K222" s="1"/>
      <c r="L222" s="1"/>
    </row>
    <row r="223" spans="1:12" x14ac:dyDescent="0.35">
      <c r="A223" s="1" t="str">
        <f>VLOOKUP(B223,'Nombre corto agente'!$A$2:$B$100,2,0)</f>
        <v>CETSA</v>
      </c>
      <c r="B223" s="1" t="s">
        <v>371</v>
      </c>
      <c r="C223" s="1" t="str">
        <f>+VLOOKUP(D223,'Nombre corto central'!$A$2:$B$500,2,0)</f>
        <v>M_RIOFRIO1</v>
      </c>
      <c r="D223" s="1" t="s">
        <v>489</v>
      </c>
      <c r="E223" s="1" t="s">
        <v>564</v>
      </c>
      <c r="F223" s="1" t="s">
        <v>564</v>
      </c>
      <c r="G223" s="1">
        <v>1.7</v>
      </c>
      <c r="H223" s="1" t="s">
        <v>581</v>
      </c>
      <c r="K223" s="1"/>
      <c r="L223" s="1"/>
    </row>
    <row r="224" spans="1:12" x14ac:dyDescent="0.35">
      <c r="A224" s="1" t="str">
        <f>VLOOKUP(B224,'Nombre corto agente'!$A$2:$B$100,2,0)</f>
        <v>CETSA</v>
      </c>
      <c r="B224" s="1" t="s">
        <v>371</v>
      </c>
      <c r="C224" s="1" t="str">
        <f>+VLOOKUP(D224,'Nombre corto central'!$A$2:$B$500,2,0)</f>
        <v>M_RIOFRIO2</v>
      </c>
      <c r="D224" s="1" t="s">
        <v>490</v>
      </c>
      <c r="E224" s="1" t="s">
        <v>564</v>
      </c>
      <c r="F224" s="1" t="s">
        <v>565</v>
      </c>
      <c r="G224" s="1">
        <v>5</v>
      </c>
      <c r="H224" s="1" t="s">
        <v>581</v>
      </c>
      <c r="K224" s="1"/>
      <c r="L224" s="1"/>
    </row>
    <row r="225" spans="1:12" x14ac:dyDescent="0.35">
      <c r="A225" s="1" t="str">
        <f>VLOOKUP(B225,'Nombre corto agente'!$A$2:$B$100,2,0)</f>
        <v>CETSA</v>
      </c>
      <c r="B225" s="1" t="s">
        <v>371</v>
      </c>
      <c r="C225" s="1" t="str">
        <f>+VLOOKUP(D225,'Nombre corto central'!$A$2:$B$500,2,0)</f>
        <v>M_RIOFRIO2</v>
      </c>
      <c r="D225" s="1" t="s">
        <v>490</v>
      </c>
      <c r="E225" s="1" t="s">
        <v>564</v>
      </c>
      <c r="F225" s="1" t="s">
        <v>566</v>
      </c>
      <c r="G225" s="1">
        <v>5</v>
      </c>
      <c r="H225" s="1" t="s">
        <v>581</v>
      </c>
      <c r="K225" s="1"/>
      <c r="L225" s="1"/>
    </row>
    <row r="226" spans="1:12" x14ac:dyDescent="0.35">
      <c r="A226" s="1" t="str">
        <f>VLOOKUP(B226,'Nombre corto agente'!$A$2:$B$100,2,0)</f>
        <v>EPM</v>
      </c>
      <c r="B226" s="1" t="s">
        <v>46</v>
      </c>
      <c r="C226" s="1" t="str">
        <f>+VLOOKUP(D226,'Nombre corto central'!$A$2:$B$500,2,0)</f>
        <v>M_RIOGRANDE</v>
      </c>
      <c r="D226" s="1" t="s">
        <v>491</v>
      </c>
      <c r="E226" s="1" t="s">
        <v>491</v>
      </c>
      <c r="F226" s="1" t="s">
        <v>302</v>
      </c>
      <c r="G226" s="1">
        <v>19</v>
      </c>
      <c r="H226" s="1" t="s">
        <v>581</v>
      </c>
      <c r="K226" s="1"/>
      <c r="L226" s="1"/>
    </row>
    <row r="227" spans="1:12" x14ac:dyDescent="0.35">
      <c r="A227" s="1" t="str">
        <f>VLOOKUP(B227,'Nombre corto agente'!$A$2:$B$100,2,0)</f>
        <v>EPM</v>
      </c>
      <c r="B227" s="1" t="s">
        <v>46</v>
      </c>
      <c r="C227" s="1" t="str">
        <f>+VLOOKUP(D227,'Nombre corto central'!$A$2:$B$500,2,0)</f>
        <v>M_RIOGRANDE1</v>
      </c>
      <c r="D227" s="27" t="s">
        <v>492</v>
      </c>
      <c r="E227" s="27" t="s">
        <v>492</v>
      </c>
      <c r="F227" s="27" t="s">
        <v>303</v>
      </c>
      <c r="G227" s="1">
        <v>0.3</v>
      </c>
      <c r="H227" s="1" t="s">
        <v>581</v>
      </c>
      <c r="K227" s="1"/>
      <c r="L227" s="1"/>
    </row>
    <row r="228" spans="1:12" x14ac:dyDescent="0.35">
      <c r="A228" s="1" t="str">
        <f>VLOOKUP(B228,'Nombre corto agente'!$A$2:$B$100,2,0)</f>
        <v>CEDENAR</v>
      </c>
      <c r="B228" s="1" t="s">
        <v>1</v>
      </c>
      <c r="C228" s="1" t="str">
        <f>+VLOOKUP(D228,'Nombre corto central'!$A$2:$B$500,2,0)</f>
        <v>M_RIOINGENIO</v>
      </c>
      <c r="D228" s="1" t="s">
        <v>493</v>
      </c>
      <c r="E228" s="1" t="s">
        <v>493</v>
      </c>
      <c r="F228" s="1" t="s">
        <v>304</v>
      </c>
      <c r="G228" s="1">
        <v>0.18</v>
      </c>
      <c r="H228" s="1" t="s">
        <v>581</v>
      </c>
      <c r="K228" s="1"/>
      <c r="L228" s="1"/>
    </row>
    <row r="229" spans="1:12" x14ac:dyDescent="0.35">
      <c r="A229" s="1" t="str">
        <f>VLOOKUP(B229,'Nombre corto agente'!$A$2:$B$100,2,0)</f>
        <v>CEDENAR</v>
      </c>
      <c r="B229" s="1" t="s">
        <v>1</v>
      </c>
      <c r="C229" s="1" t="str">
        <f>+VLOOKUP(D229,'Nombre corto central'!$A$2:$B$500,2,0)</f>
        <v>M_RIOMAYO</v>
      </c>
      <c r="D229" s="1" t="s">
        <v>494</v>
      </c>
      <c r="E229" s="1" t="s">
        <v>494</v>
      </c>
      <c r="F229" s="1" t="s">
        <v>567</v>
      </c>
      <c r="G229" s="1">
        <v>6.6000000000000005</v>
      </c>
      <c r="H229" s="1" t="s">
        <v>581</v>
      </c>
      <c r="K229" s="1"/>
      <c r="L229" s="1"/>
    </row>
    <row r="230" spans="1:12" x14ac:dyDescent="0.35">
      <c r="A230" s="1" t="str">
        <f>VLOOKUP(B230,'Nombre corto agente'!$A$2:$B$100,2,0)</f>
        <v>CEDENAR</v>
      </c>
      <c r="B230" s="1" t="s">
        <v>1</v>
      </c>
      <c r="C230" s="1" t="str">
        <f>+VLOOKUP(D230,'Nombre corto central'!$A$2:$B$500,2,0)</f>
        <v>M_RIOMAYO</v>
      </c>
      <c r="D230" s="1" t="s">
        <v>494</v>
      </c>
      <c r="E230" s="1" t="s">
        <v>494</v>
      </c>
      <c r="F230" s="1" t="s">
        <v>568</v>
      </c>
      <c r="G230" s="1">
        <v>6.6000000000000005</v>
      </c>
      <c r="H230" s="1" t="s">
        <v>581</v>
      </c>
      <c r="K230" s="1"/>
      <c r="L230" s="1"/>
    </row>
    <row r="231" spans="1:12" x14ac:dyDescent="0.35">
      <c r="A231" s="1" t="str">
        <f>VLOOKUP(B231,'Nombre corto agente'!$A$2:$B$100,2,0)</f>
        <v>CEDENAR</v>
      </c>
      <c r="B231" s="1" t="s">
        <v>1</v>
      </c>
      <c r="C231" s="1" t="str">
        <f>+VLOOKUP(D231,'Nombre corto central'!$A$2:$B$500,2,0)</f>
        <v>M_RIOMAYO</v>
      </c>
      <c r="D231" s="1" t="s">
        <v>494</v>
      </c>
      <c r="E231" s="1" t="s">
        <v>494</v>
      </c>
      <c r="F231" s="1" t="s">
        <v>569</v>
      </c>
      <c r="G231" s="1">
        <v>6.6000000000000005</v>
      </c>
      <c r="H231" s="1" t="s">
        <v>581</v>
      </c>
      <c r="K231" s="1"/>
      <c r="L231" s="1"/>
    </row>
    <row r="232" spans="1:12" x14ac:dyDescent="0.35">
      <c r="A232" s="1" t="str">
        <f>VLOOKUP(B232,'Nombre corto agente'!$A$2:$B$100,2,0)</f>
        <v>EMGESA</v>
      </c>
      <c r="B232" s="1" t="s">
        <v>364</v>
      </c>
      <c r="C232" s="1" t="str">
        <f>+VLOOKUP(D232,'Nombre corto central'!$A$2:$B$500,2,0)</f>
        <v>M_RIONEGRO</v>
      </c>
      <c r="D232" s="1" t="s">
        <v>495</v>
      </c>
      <c r="E232" s="1" t="s">
        <v>495</v>
      </c>
      <c r="F232" s="1" t="s">
        <v>570</v>
      </c>
      <c r="G232" s="1">
        <v>9.6</v>
      </c>
      <c r="H232" s="1" t="s">
        <v>581</v>
      </c>
      <c r="K232" s="1"/>
      <c r="L232" s="1"/>
    </row>
    <row r="233" spans="1:12" x14ac:dyDescent="0.35">
      <c r="A233" s="1" t="str">
        <f>VLOOKUP(B233,'Nombre corto agente'!$A$2:$B$100,2,0)</f>
        <v>VATIA</v>
      </c>
      <c r="B233" s="1" t="s">
        <v>75</v>
      </c>
      <c r="C233" s="1" t="str">
        <f>+VLOOKUP(D233,'Nombre corto central'!$A$2:$B$500,2,0)</f>
        <v>M_RIOPALO</v>
      </c>
      <c r="D233" s="1" t="s">
        <v>496</v>
      </c>
      <c r="E233" s="1" t="s">
        <v>496</v>
      </c>
      <c r="F233" s="1" t="s">
        <v>305</v>
      </c>
      <c r="G233" s="1">
        <v>1.44</v>
      </c>
      <c r="H233" s="1" t="s">
        <v>581</v>
      </c>
      <c r="K233" s="1"/>
      <c r="L233" s="1"/>
    </row>
    <row r="234" spans="1:12" x14ac:dyDescent="0.35">
      <c r="A234" s="1" t="str">
        <f>VLOOKUP(B234,'Nombre corto agente'!$A$2:$B$100,2,0)</f>
        <v>CELSIA</v>
      </c>
      <c r="B234" s="1" t="s">
        <v>2</v>
      </c>
      <c r="C234" s="1" t="str">
        <f>+VLOOKUP(D234,'Nombre corto central'!$A$2:$B$500,2,0)</f>
        <v>M_RIOPIEDRAS</v>
      </c>
      <c r="D234" s="1" t="s">
        <v>497</v>
      </c>
      <c r="E234" s="1" t="s">
        <v>497</v>
      </c>
      <c r="F234" s="1" t="s">
        <v>571</v>
      </c>
      <c r="G234" s="1">
        <v>9.9499999999999993</v>
      </c>
      <c r="H234" s="1" t="s">
        <v>581</v>
      </c>
      <c r="K234" s="1"/>
      <c r="L234" s="1"/>
    </row>
    <row r="235" spans="1:12" x14ac:dyDescent="0.35">
      <c r="A235" s="1" t="str">
        <f>VLOOKUP(B235,'Nombre corto agente'!$A$2:$B$100,2,0)</f>
        <v>CELSIA</v>
      </c>
      <c r="B235" s="1" t="s">
        <v>2</v>
      </c>
      <c r="C235" s="1" t="str">
        <f>+VLOOKUP(D235,'Nombre corto central'!$A$2:$B$500,2,0)</f>
        <v>M_RIOPIEDRAS</v>
      </c>
      <c r="D235" s="1" t="s">
        <v>497</v>
      </c>
      <c r="E235" s="1" t="s">
        <v>497</v>
      </c>
      <c r="F235" s="1" t="s">
        <v>572</v>
      </c>
      <c r="G235" s="1">
        <v>9.9499999999999993</v>
      </c>
      <c r="H235" s="1" t="s">
        <v>581</v>
      </c>
      <c r="K235" s="1"/>
      <c r="L235" s="1"/>
    </row>
    <row r="236" spans="1:12" x14ac:dyDescent="0.35">
      <c r="A236" s="1" t="str">
        <f>VLOOKUP(B236,'Nombre corto agente'!$A$2:$B$100,2,0)</f>
        <v>VATIA</v>
      </c>
      <c r="B236" s="1" t="s">
        <v>75</v>
      </c>
      <c r="C236" s="1" t="str">
        <f>+VLOOKUP(D236,'Nombre corto central'!$A$2:$B$500,2,0)</f>
        <v>M_RIONECIO</v>
      </c>
      <c r="D236" s="1" t="s">
        <v>498</v>
      </c>
      <c r="E236" s="1" t="s">
        <v>498</v>
      </c>
      <c r="F236" s="1" t="s">
        <v>306</v>
      </c>
      <c r="G236" s="1">
        <v>0.3</v>
      </c>
      <c r="H236" s="1" t="s">
        <v>581</v>
      </c>
      <c r="K236" s="1"/>
      <c r="L236" s="1"/>
    </row>
    <row r="237" spans="1:12" x14ac:dyDescent="0.35">
      <c r="A237" s="1" t="str">
        <f>VLOOKUP(B237,'Nombre corto agente'!$A$2:$B$100,2,0)</f>
        <v>CEDENAR</v>
      </c>
      <c r="B237" s="1" t="s">
        <v>1</v>
      </c>
      <c r="C237" s="1" t="str">
        <f>+VLOOKUP(D237,'Nombre corto central'!$A$2:$B$500,2,0)</f>
        <v>M_RIOSAPUYES</v>
      </c>
      <c r="D237" s="1" t="s">
        <v>499</v>
      </c>
      <c r="E237" s="1" t="s">
        <v>499</v>
      </c>
      <c r="F237" s="1" t="s">
        <v>307</v>
      </c>
      <c r="G237" s="1">
        <v>1.65</v>
      </c>
      <c r="H237" s="1" t="s">
        <v>581</v>
      </c>
      <c r="K237" s="1"/>
      <c r="L237" s="1"/>
    </row>
    <row r="238" spans="1:12" x14ac:dyDescent="0.35">
      <c r="A238" s="1" t="str">
        <f>VLOOKUP(B238,'Nombre corto agente'!$A$2:$B$100,2,0)</f>
        <v>CETSA</v>
      </c>
      <c r="B238" s="1" t="s">
        <v>371</v>
      </c>
      <c r="C238" s="1" t="str">
        <f>+VLOOKUP(D238,'Nombre corto central'!$A$2:$B$500,2,0)</f>
        <v>M_RUMOR</v>
      </c>
      <c r="D238" s="1" t="s">
        <v>500</v>
      </c>
      <c r="E238" s="1" t="s">
        <v>500</v>
      </c>
      <c r="F238" s="1" t="s">
        <v>573</v>
      </c>
      <c r="G238" s="1">
        <v>2.5</v>
      </c>
      <c r="H238" s="1" t="s">
        <v>581</v>
      </c>
      <c r="K238" s="1"/>
      <c r="L238" s="1"/>
    </row>
    <row r="239" spans="1:12" x14ac:dyDescent="0.35">
      <c r="A239" s="1" t="str">
        <f>VLOOKUP(B239,'Nombre corto agente'!$A$2:$B$100,2,0)</f>
        <v>VATIA</v>
      </c>
      <c r="B239" s="1" t="s">
        <v>75</v>
      </c>
      <c r="C239" s="1" t="str">
        <f>+VLOOKUP(D239,'Nombre corto central'!$A$2:$B$500,2,0)</f>
        <v>M_SAJANDI</v>
      </c>
      <c r="D239" s="1" t="s">
        <v>501</v>
      </c>
      <c r="E239" s="1" t="s">
        <v>501</v>
      </c>
      <c r="F239" s="1" t="s">
        <v>308</v>
      </c>
      <c r="G239" s="1">
        <v>3.2</v>
      </c>
      <c r="H239" s="1" t="s">
        <v>581</v>
      </c>
      <c r="K239" s="1"/>
      <c r="L239" s="1"/>
    </row>
    <row r="240" spans="1:12" x14ac:dyDescent="0.35">
      <c r="A240" s="1" t="str">
        <f>VLOOKUP(B240,'Nombre corto agente'!$A$2:$B$100,2,0)</f>
        <v>EMGESA</v>
      </c>
      <c r="B240" s="1" t="s">
        <v>364</v>
      </c>
      <c r="C240" s="1" t="str">
        <f>+VLOOKUP(D240,'Nombre corto central'!$A$2:$B$500,2,0)</f>
        <v>SALTO II</v>
      </c>
      <c r="D240" s="1" t="s">
        <v>502</v>
      </c>
      <c r="E240" s="1" t="s">
        <v>502</v>
      </c>
      <c r="F240" s="1" t="s">
        <v>574</v>
      </c>
      <c r="G240" s="1">
        <v>35</v>
      </c>
      <c r="H240" s="1" t="s">
        <v>583</v>
      </c>
      <c r="K240" s="1"/>
      <c r="L240" s="1"/>
    </row>
    <row r="241" spans="1:12" x14ac:dyDescent="0.35">
      <c r="A241" s="1" t="str">
        <f>VLOOKUP(B241,'Nombre corto agente'!$A$2:$B$100,2,0)</f>
        <v>EPSA</v>
      </c>
      <c r="B241" s="1" t="s">
        <v>52</v>
      </c>
      <c r="C241" s="1" t="str">
        <f>+VLOOKUP(D241,'Nombre corto central'!$A$2:$B$500,2,0)</f>
        <v>SALVAJINA</v>
      </c>
      <c r="D241" s="1" t="s">
        <v>129</v>
      </c>
      <c r="E241" s="1" t="s">
        <v>129</v>
      </c>
      <c r="F241" s="1" t="s">
        <v>130</v>
      </c>
      <c r="G241" s="1">
        <v>95</v>
      </c>
      <c r="H241" s="1" t="s">
        <v>582</v>
      </c>
      <c r="J241" s="1">
        <f>+K241</f>
        <v>0</v>
      </c>
      <c r="K241" s="1">
        <v>0</v>
      </c>
      <c r="L241" s="1">
        <v>76</v>
      </c>
    </row>
    <row r="242" spans="1:12" x14ac:dyDescent="0.35">
      <c r="A242" s="1" t="str">
        <f>VLOOKUP(B242,'Nombre corto agente'!$A$2:$B$100,2,0)</f>
        <v>EPSA</v>
      </c>
      <c r="B242" s="1" t="s">
        <v>52</v>
      </c>
      <c r="C242" s="1" t="str">
        <f>+VLOOKUP(D242,'Nombre corto central'!$A$2:$B$500,2,0)</f>
        <v>SALVAJINA</v>
      </c>
      <c r="D242" s="1" t="s">
        <v>129</v>
      </c>
      <c r="E242" s="1" t="s">
        <v>129</v>
      </c>
      <c r="F242" s="1" t="s">
        <v>131</v>
      </c>
      <c r="G242" s="1">
        <v>95</v>
      </c>
      <c r="H242" s="1" t="s">
        <v>582</v>
      </c>
      <c r="J242" s="1">
        <v>0</v>
      </c>
      <c r="K242" s="1">
        <v>30</v>
      </c>
      <c r="L242" s="1">
        <v>30</v>
      </c>
    </row>
    <row r="243" spans="1:12" x14ac:dyDescent="0.35">
      <c r="A243" s="1" t="str">
        <f>VLOOKUP(B243,'Nombre corto agente'!$A$2:$B$100,2,0)</f>
        <v>EPSA</v>
      </c>
      <c r="B243" s="1" t="s">
        <v>52</v>
      </c>
      <c r="C243" s="1" t="str">
        <f>+VLOOKUP(D243,'Nombre corto central'!$A$2:$B$500,2,0)</f>
        <v>SALVAJINA</v>
      </c>
      <c r="D243" s="1" t="s">
        <v>129</v>
      </c>
      <c r="E243" s="1" t="s">
        <v>129</v>
      </c>
      <c r="F243" s="1" t="s">
        <v>132</v>
      </c>
      <c r="G243" s="1">
        <v>95</v>
      </c>
      <c r="H243" s="1" t="s">
        <v>582</v>
      </c>
      <c r="J243" s="1">
        <v>0</v>
      </c>
      <c r="K243" s="1">
        <v>0</v>
      </c>
      <c r="L243" s="1">
        <v>76</v>
      </c>
    </row>
    <row r="244" spans="1:12" x14ac:dyDescent="0.35">
      <c r="A244" s="1" t="str">
        <f>VLOOKUP(B244,'Nombre corto agente'!$A$2:$B$100,2,0)</f>
        <v>EPM</v>
      </c>
      <c r="B244" s="1" t="s">
        <v>46</v>
      </c>
      <c r="C244" s="1" t="str">
        <f>+VLOOKUP(D244,'Nombre corto central'!$A$2:$B$500,2,0)</f>
        <v>M_SANCANCIO</v>
      </c>
      <c r="D244" s="1" t="s">
        <v>503</v>
      </c>
      <c r="E244" s="1" t="s">
        <v>503</v>
      </c>
      <c r="F244" s="1" t="s">
        <v>309</v>
      </c>
      <c r="G244" s="1">
        <v>2</v>
      </c>
      <c r="H244" s="1" t="s">
        <v>581</v>
      </c>
      <c r="K244" s="1"/>
      <c r="L244" s="1"/>
    </row>
    <row r="245" spans="1:12" x14ac:dyDescent="0.35">
      <c r="A245" s="1" t="str">
        <f>VLOOKUP(B245,'Nombre corto agente'!$A$2:$B$100,2,0)</f>
        <v>ISAGEN</v>
      </c>
      <c r="B245" s="1" t="s">
        <v>61</v>
      </c>
      <c r="C245" s="1" t="str">
        <f>+VLOOKUP(D245,'Nombre corto central'!$A$2:$B$500,2,0)</f>
        <v>SANCARLOS</v>
      </c>
      <c r="D245" s="1" t="s">
        <v>150</v>
      </c>
      <c r="E245" s="1" t="s">
        <v>150</v>
      </c>
      <c r="F245" s="1" t="s">
        <v>151</v>
      </c>
      <c r="G245" s="1">
        <v>155</v>
      </c>
      <c r="H245" s="1" t="s">
        <v>582</v>
      </c>
      <c r="J245" s="1">
        <f>+K245</f>
        <v>22</v>
      </c>
      <c r="K245" s="1">
        <v>22</v>
      </c>
      <c r="L245" s="1">
        <v>25</v>
      </c>
    </row>
    <row r="246" spans="1:12" x14ac:dyDescent="0.35">
      <c r="A246" s="1" t="str">
        <f>VLOOKUP(B246,'Nombre corto agente'!$A$2:$B$100,2,0)</f>
        <v>ISAGEN</v>
      </c>
      <c r="B246" s="1" t="s">
        <v>61</v>
      </c>
      <c r="C246" s="1" t="str">
        <f>+VLOOKUP(D246,'Nombre corto central'!$A$2:$B$500,2,0)</f>
        <v>SANCARLOS</v>
      </c>
      <c r="D246" s="1" t="s">
        <v>150</v>
      </c>
      <c r="E246" s="1" t="s">
        <v>150</v>
      </c>
      <c r="F246" s="1" t="s">
        <v>152</v>
      </c>
      <c r="G246" s="1">
        <v>155</v>
      </c>
      <c r="H246" s="1" t="s">
        <v>582</v>
      </c>
      <c r="J246" s="1">
        <f t="shared" ref="J246:J252" si="9">+K246</f>
        <v>22</v>
      </c>
      <c r="K246" s="1">
        <v>22</v>
      </c>
      <c r="L246" s="1">
        <v>25</v>
      </c>
    </row>
    <row r="247" spans="1:12" x14ac:dyDescent="0.35">
      <c r="A247" s="1" t="str">
        <f>VLOOKUP(B247,'Nombre corto agente'!$A$2:$B$100,2,0)</f>
        <v>ISAGEN</v>
      </c>
      <c r="B247" s="1" t="s">
        <v>61</v>
      </c>
      <c r="C247" s="1" t="str">
        <f>+VLOOKUP(D247,'Nombre corto central'!$A$2:$B$500,2,0)</f>
        <v>SANCARLOS</v>
      </c>
      <c r="D247" s="1" t="s">
        <v>150</v>
      </c>
      <c r="E247" s="1" t="s">
        <v>150</v>
      </c>
      <c r="F247" s="1" t="s">
        <v>153</v>
      </c>
      <c r="G247" s="1">
        <v>155</v>
      </c>
      <c r="H247" s="1" t="s">
        <v>582</v>
      </c>
      <c r="J247" s="1">
        <f t="shared" si="9"/>
        <v>22</v>
      </c>
      <c r="K247" s="1">
        <v>22</v>
      </c>
      <c r="L247" s="1">
        <v>25</v>
      </c>
    </row>
    <row r="248" spans="1:12" x14ac:dyDescent="0.35">
      <c r="A248" s="1" t="str">
        <f>VLOOKUP(B248,'Nombre corto agente'!$A$2:$B$100,2,0)</f>
        <v>ISAGEN</v>
      </c>
      <c r="B248" s="1" t="s">
        <v>61</v>
      </c>
      <c r="C248" s="1" t="str">
        <f>+VLOOKUP(D248,'Nombre corto central'!$A$2:$B$500,2,0)</f>
        <v>SANCARLOS</v>
      </c>
      <c r="D248" s="1" t="s">
        <v>150</v>
      </c>
      <c r="E248" s="1" t="s">
        <v>150</v>
      </c>
      <c r="F248" s="1" t="s">
        <v>154</v>
      </c>
      <c r="G248" s="1">
        <v>155</v>
      </c>
      <c r="H248" s="1" t="s">
        <v>582</v>
      </c>
      <c r="J248" s="1">
        <f t="shared" si="9"/>
        <v>22</v>
      </c>
      <c r="K248" s="1">
        <v>22</v>
      </c>
      <c r="L248" s="1">
        <v>25</v>
      </c>
    </row>
    <row r="249" spans="1:12" x14ac:dyDescent="0.35">
      <c r="A249" s="1" t="str">
        <f>VLOOKUP(B249,'Nombre corto agente'!$A$2:$B$100,2,0)</f>
        <v>ISAGEN</v>
      </c>
      <c r="B249" s="1" t="s">
        <v>61</v>
      </c>
      <c r="C249" s="1" t="str">
        <f>+VLOOKUP(D249,'Nombre corto central'!$A$2:$B$500,2,0)</f>
        <v>SANCARLOS</v>
      </c>
      <c r="D249" s="1" t="s">
        <v>150</v>
      </c>
      <c r="E249" s="1" t="s">
        <v>150</v>
      </c>
      <c r="F249" s="1" t="s">
        <v>155</v>
      </c>
      <c r="G249" s="1">
        <v>155</v>
      </c>
      <c r="H249" s="1" t="s">
        <v>582</v>
      </c>
      <c r="J249" s="1">
        <f t="shared" si="9"/>
        <v>22</v>
      </c>
      <c r="K249" s="1">
        <v>22</v>
      </c>
      <c r="L249" s="1">
        <v>25</v>
      </c>
    </row>
    <row r="250" spans="1:12" x14ac:dyDescent="0.35">
      <c r="A250" s="1" t="str">
        <f>VLOOKUP(B250,'Nombre corto agente'!$A$2:$B$100,2,0)</f>
        <v>ISAGEN</v>
      </c>
      <c r="B250" s="1" t="s">
        <v>61</v>
      </c>
      <c r="C250" s="1" t="str">
        <f>+VLOOKUP(D250,'Nombre corto central'!$A$2:$B$500,2,0)</f>
        <v>SANCARLOS</v>
      </c>
      <c r="D250" s="1" t="s">
        <v>150</v>
      </c>
      <c r="E250" s="1" t="s">
        <v>150</v>
      </c>
      <c r="F250" s="1" t="s">
        <v>156</v>
      </c>
      <c r="G250" s="1">
        <v>155</v>
      </c>
      <c r="H250" s="1" t="s">
        <v>582</v>
      </c>
      <c r="J250" s="1">
        <f t="shared" si="9"/>
        <v>22</v>
      </c>
      <c r="K250" s="1">
        <v>22</v>
      </c>
      <c r="L250" s="1">
        <v>25</v>
      </c>
    </row>
    <row r="251" spans="1:12" x14ac:dyDescent="0.35">
      <c r="A251" s="1" t="str">
        <f>VLOOKUP(B251,'Nombre corto agente'!$A$2:$B$100,2,0)</f>
        <v>ISAGEN</v>
      </c>
      <c r="B251" s="1" t="s">
        <v>61</v>
      </c>
      <c r="C251" s="1" t="str">
        <f>+VLOOKUP(D251,'Nombre corto central'!$A$2:$B$500,2,0)</f>
        <v>SANCARLOS</v>
      </c>
      <c r="D251" s="1" t="s">
        <v>150</v>
      </c>
      <c r="E251" s="1" t="s">
        <v>150</v>
      </c>
      <c r="F251" s="1" t="s">
        <v>157</v>
      </c>
      <c r="G251" s="1">
        <v>155</v>
      </c>
      <c r="H251" s="1" t="s">
        <v>582</v>
      </c>
      <c r="J251" s="1">
        <f t="shared" si="9"/>
        <v>22</v>
      </c>
      <c r="K251" s="1">
        <v>22</v>
      </c>
      <c r="L251" s="1">
        <v>25</v>
      </c>
    </row>
    <row r="252" spans="1:12" x14ac:dyDescent="0.35">
      <c r="A252" s="1" t="str">
        <f>VLOOKUP(B252,'Nombre corto agente'!$A$2:$B$100,2,0)</f>
        <v>ISAGEN</v>
      </c>
      <c r="B252" s="1" t="s">
        <v>61</v>
      </c>
      <c r="C252" s="1" t="str">
        <f>+VLOOKUP(D252,'Nombre corto central'!$A$2:$B$500,2,0)</f>
        <v>SANCARLOS</v>
      </c>
      <c r="D252" s="1" t="s">
        <v>150</v>
      </c>
      <c r="E252" s="1" t="s">
        <v>150</v>
      </c>
      <c r="F252" s="1" t="s">
        <v>158</v>
      </c>
      <c r="G252" s="1">
        <v>155</v>
      </c>
      <c r="H252" s="1" t="s">
        <v>582</v>
      </c>
      <c r="J252" s="1">
        <f t="shared" si="9"/>
        <v>22</v>
      </c>
      <c r="K252" s="1">
        <v>22</v>
      </c>
      <c r="L252" s="1">
        <v>25</v>
      </c>
    </row>
    <row r="253" spans="1:12" x14ac:dyDescent="0.35">
      <c r="A253" s="1" t="str">
        <f>VLOOKUP(B253,'Nombre corto agente'!$A$2:$B$100,2,0)</f>
        <v>PUTUMAYO</v>
      </c>
      <c r="B253" s="1" t="s">
        <v>56</v>
      </c>
      <c r="C253" s="1" t="str">
        <f>+VLOOKUP(D253,'Nombre corto central'!$A$2:$B$500,2,0)</f>
        <v>M_SANFRANCISCO</v>
      </c>
      <c r="D253" s="1" t="s">
        <v>504</v>
      </c>
      <c r="E253" s="1" t="s">
        <v>504</v>
      </c>
      <c r="F253" s="1" t="s">
        <v>310</v>
      </c>
      <c r="G253" s="1">
        <v>0.48</v>
      </c>
      <c r="H253" s="1" t="s">
        <v>581</v>
      </c>
      <c r="K253" s="1"/>
      <c r="L253" s="1"/>
    </row>
    <row r="254" spans="1:12" x14ac:dyDescent="0.35">
      <c r="A254" s="1" t="str">
        <f>VLOOKUP(B254,'Nombre corto agente'!$A$2:$B$100,2,0)</f>
        <v>EPM</v>
      </c>
      <c r="B254" s="1" t="s">
        <v>46</v>
      </c>
      <c r="C254" s="1" t="str">
        <f>+VLOOKUP(D254,'Nombre corto central'!$A$2:$B$500,2,0)</f>
        <v>SANFRANCISCO</v>
      </c>
      <c r="D254" s="1" t="s">
        <v>187</v>
      </c>
      <c r="E254" s="1" t="s">
        <v>187</v>
      </c>
      <c r="F254" s="1" t="s">
        <v>311</v>
      </c>
      <c r="G254" s="1">
        <v>45</v>
      </c>
      <c r="H254" s="1" t="s">
        <v>583</v>
      </c>
      <c r="K254" s="1"/>
      <c r="L254" s="1"/>
    </row>
    <row r="255" spans="1:12" x14ac:dyDescent="0.35">
      <c r="A255" s="1" t="str">
        <f>VLOOKUP(B255,'Nombre corto agente'!$A$2:$B$100,2,0)</f>
        <v>EPM</v>
      </c>
      <c r="B255" s="1" t="s">
        <v>46</v>
      </c>
      <c r="C255" s="1" t="str">
        <f>+VLOOKUP(D255,'Nombre corto central'!$A$2:$B$500,2,0)</f>
        <v>SANFRANCISCO</v>
      </c>
      <c r="D255" s="1" t="s">
        <v>187</v>
      </c>
      <c r="E255" s="1" t="s">
        <v>187</v>
      </c>
      <c r="F255" s="1" t="s">
        <v>312</v>
      </c>
      <c r="G255" s="1">
        <v>45</v>
      </c>
      <c r="H255" s="1" t="s">
        <v>583</v>
      </c>
      <c r="K255" s="1"/>
      <c r="L255" s="1"/>
    </row>
    <row r="256" spans="1:12" x14ac:dyDescent="0.35">
      <c r="A256" s="1" t="str">
        <f>VLOOKUP(B256,'Nombre corto agente'!$A$2:$B$100,2,0)</f>
        <v>EPM</v>
      </c>
      <c r="B256" s="1" t="s">
        <v>46</v>
      </c>
      <c r="C256" s="1" t="str">
        <f>+VLOOKUP(D256,'Nombre corto central'!$A$2:$B$500,2,0)</f>
        <v>SANFRANCISCO</v>
      </c>
      <c r="D256" s="1" t="s">
        <v>187</v>
      </c>
      <c r="E256" s="1" t="s">
        <v>187</v>
      </c>
      <c r="F256" s="1" t="s">
        <v>313</v>
      </c>
      <c r="G256" s="1">
        <v>45</v>
      </c>
      <c r="H256" s="1" t="s">
        <v>583</v>
      </c>
      <c r="K256" s="1"/>
      <c r="L256" s="1"/>
    </row>
    <row r="257" spans="1:12" x14ac:dyDescent="0.35">
      <c r="A257" s="1" t="str">
        <f>VLOOKUP(B257,'Nombre corto agente'!$A$2:$B$100,2,0)</f>
        <v>GEC</v>
      </c>
      <c r="B257" s="1" t="s">
        <v>53</v>
      </c>
      <c r="C257" s="1" t="str">
        <f>+VLOOKUP(D257,'Nombre corto central'!$A$2:$B$500,2,0)</f>
        <v>M_SANJOSE</v>
      </c>
      <c r="D257" s="1" t="s">
        <v>505</v>
      </c>
      <c r="E257" s="1" t="s">
        <v>505</v>
      </c>
      <c r="F257" s="1" t="s">
        <v>314</v>
      </c>
      <c r="G257" s="1">
        <v>0.38</v>
      </c>
      <c r="H257" s="1" t="s">
        <v>581</v>
      </c>
      <c r="K257" s="1"/>
      <c r="L257" s="1"/>
    </row>
    <row r="258" spans="1:12" x14ac:dyDescent="0.35">
      <c r="A258" s="1" t="str">
        <f>VLOOKUP(B258,'Nombre corto agente'!$A$2:$B$100,2,0)</f>
        <v>EPM</v>
      </c>
      <c r="B258" s="1" t="s">
        <v>46</v>
      </c>
      <c r="C258" s="1" t="str">
        <f>+VLOOKUP(D258,'Nombre corto central'!$A$2:$B$500,2,0)</f>
        <v>M_SNJOSEMONT</v>
      </c>
      <c r="D258" s="1" t="s">
        <v>506</v>
      </c>
      <c r="E258" s="1" t="s">
        <v>506</v>
      </c>
      <c r="F258" s="1" t="s">
        <v>315</v>
      </c>
      <c r="G258" s="1">
        <v>0.4</v>
      </c>
      <c r="H258" s="1" t="s">
        <v>581</v>
      </c>
      <c r="K258" s="1"/>
      <c r="L258" s="1"/>
    </row>
    <row r="259" spans="1:12" x14ac:dyDescent="0.35">
      <c r="A259" s="1" t="str">
        <f>VLOOKUP(B259,'Nombre corto agente'!$A$2:$B$100,2,0)</f>
        <v>LA CASCADA</v>
      </c>
      <c r="B259" s="1" t="s">
        <v>41</v>
      </c>
      <c r="C259" s="1" t="str">
        <f>+VLOOKUP(D259,'Nombre corto central'!$A$2:$B$500,2,0)</f>
        <v>M_SNMATIAS</v>
      </c>
      <c r="D259" s="1" t="s">
        <v>507</v>
      </c>
      <c r="E259" s="1" t="s">
        <v>507</v>
      </c>
      <c r="F259" s="1" t="s">
        <v>333</v>
      </c>
      <c r="G259" s="1">
        <v>5</v>
      </c>
      <c r="H259" s="1" t="s">
        <v>581</v>
      </c>
      <c r="K259" s="1"/>
      <c r="L259" s="1"/>
    </row>
    <row r="260" spans="1:12" x14ac:dyDescent="0.35">
      <c r="A260" s="1" t="str">
        <f>VLOOKUP(B260,'Nombre corto agente'!$A$2:$B$100,2,0)</f>
        <v>LA CASCADA</v>
      </c>
      <c r="B260" s="1" t="s">
        <v>41</v>
      </c>
      <c r="C260" s="1" t="str">
        <f>+VLOOKUP(D260,'Nombre corto central'!$A$2:$B$500,2,0)</f>
        <v>M_SNMATIAS</v>
      </c>
      <c r="D260" s="1" t="s">
        <v>507</v>
      </c>
      <c r="E260" s="1" t="s">
        <v>507</v>
      </c>
      <c r="F260" s="1" t="s">
        <v>334</v>
      </c>
      <c r="G260" s="1">
        <v>5</v>
      </c>
      <c r="H260" s="1" t="s">
        <v>581</v>
      </c>
      <c r="K260" s="1"/>
      <c r="L260" s="1"/>
    </row>
    <row r="261" spans="1:12" x14ac:dyDescent="0.35">
      <c r="A261" s="1" t="str">
        <f>VLOOKUP(B261,'Nombre corto agente'!$A$2:$B$100,2,0)</f>
        <v>LA CASCADA</v>
      </c>
      <c r="B261" s="1" t="s">
        <v>41</v>
      </c>
      <c r="C261" s="1" t="str">
        <f>+VLOOKUP(D261,'Nombre corto central'!$A$2:$B$500,2,0)</f>
        <v>SANMIGUEL</v>
      </c>
      <c r="D261" s="1" t="s">
        <v>186</v>
      </c>
      <c r="E261" s="1" t="s">
        <v>186</v>
      </c>
      <c r="F261" s="1" t="s">
        <v>316</v>
      </c>
      <c r="G261" s="1">
        <v>22</v>
      </c>
      <c r="H261" s="1" t="s">
        <v>583</v>
      </c>
      <c r="K261" s="1"/>
      <c r="L261" s="1"/>
    </row>
    <row r="262" spans="1:12" x14ac:dyDescent="0.35">
      <c r="A262" s="1" t="str">
        <f>VLOOKUP(B262,'Nombre corto agente'!$A$2:$B$100,2,0)</f>
        <v>LA CASCADA</v>
      </c>
      <c r="B262" s="1" t="s">
        <v>41</v>
      </c>
      <c r="C262" s="1" t="str">
        <f>+VLOOKUP(D262,'Nombre corto central'!$A$2:$B$500,2,0)</f>
        <v>SANMIGUEL</v>
      </c>
      <c r="D262" s="1" t="s">
        <v>186</v>
      </c>
      <c r="E262" s="1" t="s">
        <v>186</v>
      </c>
      <c r="F262" s="1" t="s">
        <v>317</v>
      </c>
      <c r="G262" s="1">
        <v>22</v>
      </c>
      <c r="H262" s="1" t="s">
        <v>583</v>
      </c>
      <c r="K262" s="1"/>
      <c r="L262" s="1"/>
    </row>
    <row r="263" spans="1:12" x14ac:dyDescent="0.35">
      <c r="A263" s="1" t="str">
        <f>VLOOKUP(B263,'Nombre corto agente'!$A$2:$B$100,2,0)</f>
        <v>EMGESA</v>
      </c>
      <c r="B263" s="1" t="s">
        <v>364</v>
      </c>
      <c r="C263" s="1" t="str">
        <f>+VLOOKUP(D263,'Nombre corto central'!$A$2:$B$500,2,0)</f>
        <v>M_SANTANA</v>
      </c>
      <c r="D263" s="1" t="s">
        <v>508</v>
      </c>
      <c r="E263" s="1" t="s">
        <v>508</v>
      </c>
      <c r="F263" s="1" t="s">
        <v>575</v>
      </c>
      <c r="G263" s="1">
        <v>0.8</v>
      </c>
      <c r="H263" s="1" t="s">
        <v>581</v>
      </c>
      <c r="K263" s="1"/>
      <c r="L263" s="1"/>
    </row>
    <row r="264" spans="1:12" x14ac:dyDescent="0.35">
      <c r="A264" s="1" t="str">
        <f>VLOOKUP(B264,'Nombre corto agente'!$A$2:$B$100,2,0)</f>
        <v>ENERCO</v>
      </c>
      <c r="B264" s="1" t="s">
        <v>372</v>
      </c>
      <c r="C264" s="1" t="str">
        <f>+VLOOKUP(D264,'Nombre corto central'!$A$2:$B$500,2,0)</f>
        <v>M_SANTARITA</v>
      </c>
      <c r="D264" s="1" t="s">
        <v>509</v>
      </c>
      <c r="E264" s="1" t="s">
        <v>509</v>
      </c>
      <c r="F264" s="1" t="s">
        <v>318</v>
      </c>
      <c r="G264" s="1">
        <v>1.3</v>
      </c>
      <c r="H264" s="1" t="s">
        <v>581</v>
      </c>
      <c r="K264" s="1"/>
      <c r="L264" s="1"/>
    </row>
    <row r="265" spans="1:12" x14ac:dyDescent="0.35">
      <c r="A265" s="1" t="str">
        <f>VLOOKUP(B265,'Nombre corto agente'!$A$2:$B$100,2,0)</f>
        <v>VATIA</v>
      </c>
      <c r="B265" s="1" t="s">
        <v>75</v>
      </c>
      <c r="C265" s="1" t="str">
        <f>+VLOOKUP(D265,'Nombre corto central'!$A$2:$B$500,2,0)</f>
        <v>M_SANTIAGO</v>
      </c>
      <c r="D265" s="1" t="s">
        <v>510</v>
      </c>
      <c r="E265" s="1" t="s">
        <v>510</v>
      </c>
      <c r="F265" s="1" t="s">
        <v>319</v>
      </c>
      <c r="G265" s="1">
        <v>2.8</v>
      </c>
      <c r="H265" s="1" t="s">
        <v>581</v>
      </c>
      <c r="K265" s="1"/>
      <c r="L265" s="1"/>
    </row>
    <row r="266" spans="1:12" x14ac:dyDescent="0.35">
      <c r="A266" s="1" t="str">
        <f>VLOOKUP(B266,'Nombre corto agente'!$A$2:$B$100,2,0)</f>
        <v>VATIA</v>
      </c>
      <c r="B266" s="1" t="s">
        <v>75</v>
      </c>
      <c r="C266" s="1" t="str">
        <f>+VLOOKUP(D266,'Nombre corto central'!$A$2:$B$500,2,0)</f>
        <v>M_SILVIA</v>
      </c>
      <c r="D266" s="1" t="s">
        <v>511</v>
      </c>
      <c r="E266" s="1" t="s">
        <v>511</v>
      </c>
      <c r="F266" s="1" t="s">
        <v>320</v>
      </c>
      <c r="G266" s="1">
        <v>0.38</v>
      </c>
      <c r="H266" s="1" t="s">
        <v>581</v>
      </c>
      <c r="K266" s="1"/>
      <c r="L266" s="1"/>
    </row>
    <row r="267" spans="1:12" x14ac:dyDescent="0.35">
      <c r="A267" s="1" t="str">
        <f>VLOOKUP(B267,'Nombre corto agente'!$A$2:$B$100,2,0)</f>
        <v>ISAGEN</v>
      </c>
      <c r="B267" s="1" t="s">
        <v>61</v>
      </c>
      <c r="C267" s="1" t="str">
        <f>+VLOOKUP(D267,'Nombre corto central'!$A$2:$B$500,2,0)</f>
        <v>SOGAMOSO</v>
      </c>
      <c r="D267" s="1" t="s">
        <v>162</v>
      </c>
      <c r="E267" s="1" t="s">
        <v>162</v>
      </c>
      <c r="F267" s="1" t="s">
        <v>163</v>
      </c>
      <c r="G267" s="1">
        <v>273</v>
      </c>
      <c r="H267" s="1" t="s">
        <v>582</v>
      </c>
      <c r="J267" s="1">
        <f>+K267</f>
        <v>120</v>
      </c>
      <c r="K267" s="1">
        <v>120</v>
      </c>
      <c r="L267" s="1">
        <v>0</v>
      </c>
    </row>
    <row r="268" spans="1:12" x14ac:dyDescent="0.35">
      <c r="A268" s="1" t="str">
        <f>VLOOKUP(B268,'Nombre corto agente'!$A$2:$B$100,2,0)</f>
        <v>ISAGEN</v>
      </c>
      <c r="B268" s="1" t="s">
        <v>61</v>
      </c>
      <c r="C268" s="1" t="str">
        <f>+VLOOKUP(D268,'Nombre corto central'!$A$2:$B$500,2,0)</f>
        <v>SOGAMOSO</v>
      </c>
      <c r="D268" s="1" t="s">
        <v>162</v>
      </c>
      <c r="E268" s="1" t="s">
        <v>162</v>
      </c>
      <c r="F268" s="1" t="s">
        <v>164</v>
      </c>
      <c r="G268" s="1">
        <v>273</v>
      </c>
      <c r="H268" s="1" t="s">
        <v>582</v>
      </c>
      <c r="J268" s="1">
        <f t="shared" ref="J268:J269" si="10">+K268</f>
        <v>120</v>
      </c>
      <c r="K268" s="1">
        <v>120</v>
      </c>
      <c r="L268" s="1">
        <v>0</v>
      </c>
    </row>
    <row r="269" spans="1:12" x14ac:dyDescent="0.35">
      <c r="A269" s="1" t="str">
        <f>VLOOKUP(B269,'Nombre corto agente'!$A$2:$B$100,2,0)</f>
        <v>ISAGEN</v>
      </c>
      <c r="B269" s="1" t="s">
        <v>61</v>
      </c>
      <c r="C269" s="1" t="str">
        <f>+VLOOKUP(D269,'Nombre corto central'!$A$2:$B$500,2,0)</f>
        <v>SOGAMOSO</v>
      </c>
      <c r="D269" s="1" t="s">
        <v>162</v>
      </c>
      <c r="E269" s="1" t="s">
        <v>162</v>
      </c>
      <c r="F269" s="1" t="s">
        <v>165</v>
      </c>
      <c r="G269" s="1">
        <v>273</v>
      </c>
      <c r="H269" s="1" t="s">
        <v>582</v>
      </c>
      <c r="J269" s="1">
        <f t="shared" si="10"/>
        <v>120</v>
      </c>
      <c r="K269" s="1">
        <v>120</v>
      </c>
      <c r="L269" s="1">
        <v>0</v>
      </c>
    </row>
    <row r="270" spans="1:12" x14ac:dyDescent="0.35">
      <c r="A270" s="1" t="str">
        <f>VLOOKUP(B270,'Nombre corto agente'!$A$2:$B$100,2,0)</f>
        <v>EPM</v>
      </c>
      <c r="B270" s="1" t="s">
        <v>46</v>
      </c>
      <c r="C270" s="1" t="str">
        <f>+VLOOKUP(D270,'Nombre corto central'!$A$2:$B$500,2,0)</f>
        <v>M_SONSON</v>
      </c>
      <c r="D270" s="1" t="s">
        <v>512</v>
      </c>
      <c r="E270" s="1" t="s">
        <v>512</v>
      </c>
      <c r="F270" s="1" t="s">
        <v>321</v>
      </c>
      <c r="G270" s="1">
        <v>18.5</v>
      </c>
      <c r="H270" s="1" t="s">
        <v>581</v>
      </c>
      <c r="K270" s="1"/>
      <c r="L270" s="1"/>
    </row>
    <row r="271" spans="1:12" x14ac:dyDescent="0.35">
      <c r="A271" s="1" t="str">
        <f>VLOOKUP(B271,'Nombre corto agente'!$A$2:$B$100,2,0)</f>
        <v>EMGESA</v>
      </c>
      <c r="B271" s="1" t="s">
        <v>364</v>
      </c>
      <c r="C271" s="1" t="str">
        <f>+VLOOKUP(D271,'Nombre corto central'!$A$2:$B$500,2,0)</f>
        <v>M_SUBA1</v>
      </c>
      <c r="D271" s="27" t="s">
        <v>513</v>
      </c>
      <c r="E271" s="27" t="s">
        <v>513</v>
      </c>
      <c r="F271" s="27" t="s">
        <v>576</v>
      </c>
      <c r="G271" s="1">
        <v>2.5499999999999998</v>
      </c>
      <c r="H271" s="1" t="s">
        <v>581</v>
      </c>
      <c r="K271" s="1"/>
      <c r="L271" s="1"/>
    </row>
    <row r="272" spans="1:12" x14ac:dyDescent="0.35">
      <c r="A272" s="1" t="str">
        <f>VLOOKUP(B272,'Nombre corto agente'!$A$2:$B$100,2,0)</f>
        <v>CEMEX</v>
      </c>
      <c r="B272" s="1" t="s">
        <v>43</v>
      </c>
      <c r="C272" s="1" t="str">
        <f>+VLOOKUP(D272,'Nombre corto central'!$A$2:$B$500,2,0)</f>
        <v>M_SUEVA</v>
      </c>
      <c r="D272" s="27" t="s">
        <v>514</v>
      </c>
      <c r="E272" s="27" t="s">
        <v>514</v>
      </c>
      <c r="F272" s="27" t="s">
        <v>577</v>
      </c>
      <c r="G272" s="1">
        <v>0.6</v>
      </c>
      <c r="H272" s="1" t="s">
        <v>581</v>
      </c>
      <c r="K272" s="1"/>
      <c r="L272" s="1"/>
    </row>
    <row r="273" spans="1:12" x14ac:dyDescent="0.35">
      <c r="A273" s="1" t="str">
        <f>VLOOKUP(B273,'Nombre corto agente'!$A$2:$B$100,2,0)</f>
        <v>TASAJERO</v>
      </c>
      <c r="B273" s="1" t="s">
        <v>70</v>
      </c>
      <c r="C273" s="1" t="str">
        <f>+VLOOKUP(D273,'Nombre corto central'!$A$2:$B$500,2,0)</f>
        <v>TASAJERO1</v>
      </c>
      <c r="D273" s="1" t="s">
        <v>515</v>
      </c>
      <c r="E273" s="1" t="s">
        <v>515</v>
      </c>
      <c r="F273" s="1" t="s">
        <v>175</v>
      </c>
      <c r="G273" s="1">
        <v>163</v>
      </c>
      <c r="H273" s="1" t="s">
        <v>584</v>
      </c>
      <c r="J273" s="1">
        <f>+K273</f>
        <v>68</v>
      </c>
      <c r="K273" s="1">
        <v>68</v>
      </c>
      <c r="L273" s="1"/>
    </row>
    <row r="274" spans="1:12" x14ac:dyDescent="0.35">
      <c r="A274" s="1" t="str">
        <f>VLOOKUP(B274,'Nombre corto agente'!$A$2:$B$100,2,0)</f>
        <v>TASAJERO 2</v>
      </c>
      <c r="B274" s="1" t="s">
        <v>71</v>
      </c>
      <c r="C274" s="1" t="str">
        <f>+VLOOKUP(D274,'Nombre corto central'!$A$2:$B$500,2,0)</f>
        <v>TASAJERO2</v>
      </c>
      <c r="D274" s="1" t="s">
        <v>176</v>
      </c>
      <c r="E274" s="1" t="s">
        <v>176</v>
      </c>
      <c r="F274" s="1" t="s">
        <v>176</v>
      </c>
      <c r="G274" s="1">
        <v>165</v>
      </c>
      <c r="H274" s="1" t="s">
        <v>584</v>
      </c>
      <c r="J274" s="1">
        <f>+K274</f>
        <v>66</v>
      </c>
      <c r="K274" s="1">
        <v>66</v>
      </c>
      <c r="L274" s="1"/>
    </row>
    <row r="275" spans="1:12" x14ac:dyDescent="0.35">
      <c r="A275" s="1" t="str">
        <f>VLOOKUP(B275,'Nombre corto agente'!$A$2:$B$100,2,0)</f>
        <v>GECELCA</v>
      </c>
      <c r="B275" s="1" t="s">
        <v>54</v>
      </c>
      <c r="C275" s="1" t="str">
        <f>+VLOOKUP(D275,'Nombre corto central'!$A$2:$B$500,2,0)</f>
        <v>TEBSA</v>
      </c>
      <c r="D275" s="1" t="s">
        <v>516</v>
      </c>
      <c r="E275" s="1" t="s">
        <v>516</v>
      </c>
      <c r="F275" s="1" t="s">
        <v>169</v>
      </c>
      <c r="G275" s="1">
        <v>791</v>
      </c>
      <c r="H275" s="1" t="s">
        <v>584</v>
      </c>
      <c r="J275" s="1">
        <f>+K275</f>
        <v>120</v>
      </c>
      <c r="K275" s="1">
        <v>120</v>
      </c>
      <c r="L275" s="1"/>
    </row>
    <row r="276" spans="1:12" x14ac:dyDescent="0.35">
      <c r="A276" s="1" t="str">
        <f>VLOOKUP(B276,'Nombre corto agente'!$A$2:$B$100,2,0)</f>
        <v>EMGESA</v>
      </c>
      <c r="B276" s="1" t="s">
        <v>364</v>
      </c>
      <c r="C276" s="1" t="str">
        <f>+VLOOKUP(D276,'Nombre corto central'!$A$2:$B$500,2,0)</f>
        <v>M_TEQUENDAMA</v>
      </c>
      <c r="D276" s="1" t="s">
        <v>517</v>
      </c>
      <c r="E276" s="1" t="s">
        <v>517</v>
      </c>
      <c r="F276" s="1" t="s">
        <v>578</v>
      </c>
      <c r="G276" s="1">
        <v>19.399999999999999</v>
      </c>
      <c r="H276" s="1" t="s">
        <v>581</v>
      </c>
      <c r="K276" s="1"/>
      <c r="L276" s="1"/>
    </row>
    <row r="277" spans="1:12" x14ac:dyDescent="0.35">
      <c r="A277" s="1" t="str">
        <f>VLOOKUP(B277,'Nombre corto agente'!$A$2:$B$100,2,0)</f>
        <v>ENERCO</v>
      </c>
      <c r="B277" s="1" t="s">
        <v>372</v>
      </c>
      <c r="C277" s="1" t="str">
        <f>+VLOOKUP(D277,'Nombre corto central'!$A$2:$B$500,2,0)</f>
        <v>M_MBTEQUENDAMA</v>
      </c>
      <c r="D277" s="1" t="s">
        <v>518</v>
      </c>
      <c r="E277" s="1" t="s">
        <v>518</v>
      </c>
      <c r="F277" s="1" t="s">
        <v>322</v>
      </c>
      <c r="G277" s="1">
        <v>2.25</v>
      </c>
      <c r="H277" s="1" t="s">
        <v>581</v>
      </c>
      <c r="K277" s="1"/>
      <c r="L277" s="1"/>
    </row>
    <row r="278" spans="1:12" x14ac:dyDescent="0.35">
      <c r="A278" s="1" t="str">
        <f>VLOOKUP(B278,'Nombre corto agente'!$A$2:$B$100,2,0)</f>
        <v>GENERSA</v>
      </c>
      <c r="B278" s="1" t="s">
        <v>57</v>
      </c>
      <c r="C278" s="1" t="str">
        <f>+VLOOKUP(D278,'Nombre corto central'!$A$2:$B$500,2,0)</f>
        <v>M_TBOLIVAR</v>
      </c>
      <c r="D278" s="1" t="s">
        <v>519</v>
      </c>
      <c r="E278" s="1" t="s">
        <v>519</v>
      </c>
      <c r="F278" s="1" t="s">
        <v>323</v>
      </c>
      <c r="G278" s="1">
        <v>9.6999999999999993</v>
      </c>
      <c r="H278" s="1" t="s">
        <v>581</v>
      </c>
      <c r="K278" s="1"/>
      <c r="L278" s="1"/>
    </row>
    <row r="279" spans="1:12" x14ac:dyDescent="0.35">
      <c r="A279" s="1" t="str">
        <f>VLOOKUP(B279,'Nombre corto agente'!$A$2:$B$100,2,0)</f>
        <v>TERMOCANDELARIA</v>
      </c>
      <c r="B279" s="1" t="s">
        <v>373</v>
      </c>
      <c r="C279" s="1" t="str">
        <f>+VLOOKUP(D279,'Nombre corto central'!$A$2:$B$500,2,0)</f>
        <v>TERMOCANDEL1</v>
      </c>
      <c r="D279" s="1" t="s">
        <v>520</v>
      </c>
      <c r="E279" s="1" t="s">
        <v>520</v>
      </c>
      <c r="F279" s="1" t="s">
        <v>172</v>
      </c>
      <c r="G279" s="1">
        <v>157</v>
      </c>
      <c r="H279" s="1" t="s">
        <v>584</v>
      </c>
      <c r="J279" s="1">
        <f>+K279</f>
        <v>65</v>
      </c>
      <c r="K279" s="1">
        <v>65</v>
      </c>
      <c r="L279" s="1"/>
    </row>
    <row r="280" spans="1:12" x14ac:dyDescent="0.35">
      <c r="A280" s="1" t="str">
        <f>VLOOKUP(B280,'Nombre corto agente'!$A$2:$B$100,2,0)</f>
        <v>TERMOCANDELARIA</v>
      </c>
      <c r="B280" s="1" t="s">
        <v>373</v>
      </c>
      <c r="C280" s="1" t="str">
        <f>+VLOOKUP(D280,'Nombre corto central'!$A$2:$B$500,2,0)</f>
        <v>TERMOCANDEL2</v>
      </c>
      <c r="D280" s="1" t="s">
        <v>521</v>
      </c>
      <c r="E280" s="1" t="s">
        <v>521</v>
      </c>
      <c r="F280" s="1" t="s">
        <v>173</v>
      </c>
      <c r="G280" s="1">
        <v>157</v>
      </c>
      <c r="H280" s="1" t="s">
        <v>584</v>
      </c>
      <c r="J280" s="1">
        <f t="shared" ref="J280:J283" si="11">+K280</f>
        <v>65</v>
      </c>
      <c r="K280" s="1">
        <v>65</v>
      </c>
      <c r="L280" s="1"/>
    </row>
    <row r="281" spans="1:12" x14ac:dyDescent="0.35">
      <c r="A281" s="1" t="str">
        <f>VLOOKUP(B281,'Nombre corto agente'!$A$2:$B$100,2,0)</f>
        <v>ISAGEN</v>
      </c>
      <c r="B281" s="1" t="s">
        <v>61</v>
      </c>
      <c r="C281" s="1" t="str">
        <f>+VLOOKUP(D281,'Nombre corto central'!$A$2:$B$500,2,0)</f>
        <v>TERMOCENTRO</v>
      </c>
      <c r="D281" s="1" t="s">
        <v>522</v>
      </c>
      <c r="E281" s="1" t="s">
        <v>522</v>
      </c>
      <c r="F281" s="1" t="s">
        <v>166</v>
      </c>
      <c r="G281" s="1">
        <v>264</v>
      </c>
      <c r="H281" s="1" t="s">
        <v>584</v>
      </c>
      <c r="J281" s="1">
        <f t="shared" si="11"/>
        <v>90</v>
      </c>
      <c r="K281" s="1">
        <v>90</v>
      </c>
      <c r="L281" s="1"/>
    </row>
    <row r="282" spans="1:12" x14ac:dyDescent="0.35">
      <c r="A282" s="1" t="str">
        <f>VLOOKUP(B282,'Nombre corto agente'!$A$2:$B$100,2,0)</f>
        <v>EPM</v>
      </c>
      <c r="B282" s="1" t="s">
        <v>46</v>
      </c>
      <c r="C282" s="1" t="str">
        <f>+VLOOKUP(D282,'Nombre corto central'!$A$2:$B$500,2,0)</f>
        <v>TERMODORADA</v>
      </c>
      <c r="D282" s="1" t="s">
        <v>523</v>
      </c>
      <c r="E282" s="1" t="s">
        <v>523</v>
      </c>
      <c r="F282" s="1" t="s">
        <v>121</v>
      </c>
      <c r="G282" s="1">
        <v>44</v>
      </c>
      <c r="H282" s="1" t="s">
        <v>584</v>
      </c>
      <c r="J282" s="1">
        <f t="shared" si="11"/>
        <v>10</v>
      </c>
      <c r="K282" s="1">
        <v>10</v>
      </c>
      <c r="L282" s="1"/>
    </row>
    <row r="283" spans="1:12" x14ac:dyDescent="0.35">
      <c r="A283" s="1" t="str">
        <f>VLOOKUP(B283,'Nombre corto agente'!$A$2:$B$100,2,0)</f>
        <v>TERMOEMCALI</v>
      </c>
      <c r="B283" s="1" t="s">
        <v>68</v>
      </c>
      <c r="C283" s="1" t="str">
        <f>+VLOOKUP(D283,'Nombre corto central'!$A$2:$B$500,2,0)</f>
        <v>TERMOEMCALI</v>
      </c>
      <c r="D283" s="1" t="s">
        <v>524</v>
      </c>
      <c r="E283" s="1" t="s">
        <v>524</v>
      </c>
      <c r="F283" s="1" t="s">
        <v>174</v>
      </c>
      <c r="G283" s="1">
        <v>213</v>
      </c>
      <c r="H283" s="1" t="s">
        <v>584</v>
      </c>
      <c r="J283" s="1">
        <f t="shared" si="11"/>
        <v>100</v>
      </c>
      <c r="K283" s="1">
        <v>100</v>
      </c>
      <c r="L283" s="1"/>
    </row>
    <row r="284" spans="1:12" x14ac:dyDescent="0.35">
      <c r="A284" s="1" t="str">
        <f>VLOOKUP(B284,'Nombre corto agente'!$A$2:$B$100,2,0)</f>
        <v>TERMOPIEDRAS</v>
      </c>
      <c r="B284" s="1" t="s">
        <v>69</v>
      </c>
      <c r="C284" s="1" t="str">
        <f>+VLOOKUP(D284,'Nombre corto central'!$A$2:$B$500,2,0)</f>
        <v>M_TPIEDRAS</v>
      </c>
      <c r="D284" s="1" t="s">
        <v>525</v>
      </c>
      <c r="E284" s="1" t="s">
        <v>525</v>
      </c>
      <c r="F284" s="1" t="s">
        <v>324</v>
      </c>
      <c r="G284" s="1">
        <v>3.75</v>
      </c>
      <c r="H284" s="1" t="s">
        <v>581</v>
      </c>
      <c r="K284" s="1"/>
      <c r="L284" s="1"/>
    </row>
    <row r="285" spans="1:12" x14ac:dyDescent="0.35">
      <c r="A285" s="1" t="str">
        <f>VLOOKUP(B285,'Nombre corto agente'!$A$2:$B$100,2,0)</f>
        <v>EPM</v>
      </c>
      <c r="B285" s="1" t="s">
        <v>46</v>
      </c>
      <c r="C285" s="1" t="str">
        <f>+VLOOKUP(D285,'Nombre corto central'!$A$2:$B$500,2,0)</f>
        <v>TERMOSIERRA</v>
      </c>
      <c r="D285" s="1" t="s">
        <v>526</v>
      </c>
      <c r="E285" s="1" t="s">
        <v>526</v>
      </c>
      <c r="F285" s="1" t="s">
        <v>120</v>
      </c>
      <c r="G285" s="1">
        <v>364</v>
      </c>
      <c r="H285" s="1" t="s">
        <v>584</v>
      </c>
      <c r="J285" s="1">
        <f t="shared" ref="J285:J286" si="12">+K285</f>
        <v>310</v>
      </c>
      <c r="K285" s="1">
        <v>310</v>
      </c>
      <c r="L285" s="1"/>
    </row>
    <row r="286" spans="1:12" x14ac:dyDescent="0.35">
      <c r="A286" s="1" t="str">
        <f>VLOOKUP(B286,'Nombre corto agente'!$A$2:$B$100,2,0)</f>
        <v>TERMOVALLE</v>
      </c>
      <c r="B286" s="1" t="s">
        <v>72</v>
      </c>
      <c r="C286" s="1" t="str">
        <f>+VLOOKUP(D286,'Nombre corto central'!$A$2:$B$500,2,0)</f>
        <v>TERMOVALLE</v>
      </c>
      <c r="D286" s="1" t="s">
        <v>527</v>
      </c>
      <c r="E286" s="1" t="s">
        <v>527</v>
      </c>
      <c r="F286" s="1" t="s">
        <v>177</v>
      </c>
      <c r="G286" s="1">
        <v>197</v>
      </c>
      <c r="H286" s="1" t="s">
        <v>584</v>
      </c>
      <c r="J286" s="1">
        <f t="shared" si="12"/>
        <v>100</v>
      </c>
      <c r="K286" s="1">
        <v>100</v>
      </c>
      <c r="L286" s="1"/>
    </row>
    <row r="287" spans="1:12" x14ac:dyDescent="0.35">
      <c r="A287" s="1" t="str">
        <f>VLOOKUP(B287,'Nombre corto agente'!$A$2:$B$100,2,0)</f>
        <v>TERMOYOPAL</v>
      </c>
      <c r="B287" s="1" t="s">
        <v>73</v>
      </c>
      <c r="C287" s="1" t="str">
        <f>+VLOOKUP(D287,'Nombre corto central'!$A$2:$B$500,2,0)</f>
        <v>M_TYOPAL1</v>
      </c>
      <c r="D287" s="1" t="s">
        <v>528</v>
      </c>
      <c r="E287" s="1" t="s">
        <v>528</v>
      </c>
      <c r="F287" s="1" t="s">
        <v>325</v>
      </c>
      <c r="G287" s="1">
        <v>19.899999999999999</v>
      </c>
      <c r="H287" s="1" t="s">
        <v>581</v>
      </c>
      <c r="K287" s="1"/>
      <c r="L287" s="1"/>
    </row>
    <row r="288" spans="1:12" x14ac:dyDescent="0.35">
      <c r="A288" s="1" t="str">
        <f>VLOOKUP(B288,'Nombre corto agente'!$A$2:$B$100,2,0)</f>
        <v>TERMOYOPAL</v>
      </c>
      <c r="B288" s="1" t="s">
        <v>73</v>
      </c>
      <c r="C288" s="1" t="str">
        <f>+VLOOKUP(D288,'Nombre corto central'!$A$2:$B$500,2,0)</f>
        <v>TERMOYOPAL2</v>
      </c>
      <c r="D288" s="1" t="s">
        <v>529</v>
      </c>
      <c r="E288" s="1" t="s">
        <v>529</v>
      </c>
      <c r="F288" s="1" t="s">
        <v>178</v>
      </c>
      <c r="G288" s="1">
        <v>30</v>
      </c>
      <c r="H288" s="1" t="s">
        <v>584</v>
      </c>
      <c r="J288" s="1">
        <f>+K288</f>
        <v>22</v>
      </c>
      <c r="K288" s="1">
        <v>22</v>
      </c>
      <c r="L288" s="1"/>
    </row>
    <row r="289" spans="1:12" x14ac:dyDescent="0.35">
      <c r="A289" s="1" t="str">
        <f>VLOOKUP(B289,'Nombre corto agente'!$A$2:$B$100,2,0)</f>
        <v>EPM</v>
      </c>
      <c r="B289" s="1" t="s">
        <v>46</v>
      </c>
      <c r="C289" s="1" t="str">
        <f>+VLOOKUP(D289,'Nombre corto central'!$A$2:$B$500,2,0)</f>
        <v>GUATRON</v>
      </c>
      <c r="D289" s="1" t="s">
        <v>111</v>
      </c>
      <c r="E289" s="1" t="s">
        <v>111</v>
      </c>
      <c r="F289" s="1" t="s">
        <v>109</v>
      </c>
      <c r="G289" s="1">
        <v>21</v>
      </c>
      <c r="H289" s="1" t="s">
        <v>582</v>
      </c>
      <c r="K289" s="1">
        <v>1</v>
      </c>
      <c r="L289" s="1">
        <v>0</v>
      </c>
    </row>
    <row r="290" spans="1:12" x14ac:dyDescent="0.35">
      <c r="A290" s="1" t="str">
        <f>VLOOKUP(B290,'Nombre corto agente'!$A$2:$B$100,2,0)</f>
        <v>EPM</v>
      </c>
      <c r="B290" s="1" t="s">
        <v>46</v>
      </c>
      <c r="C290" s="1" t="str">
        <f>+VLOOKUP(D290,'Nombre corto central'!$A$2:$B$500,2,0)</f>
        <v>GUATRON</v>
      </c>
      <c r="D290" s="1" t="s">
        <v>111</v>
      </c>
      <c r="E290" s="1" t="s">
        <v>111</v>
      </c>
      <c r="F290" s="1" t="s">
        <v>110</v>
      </c>
      <c r="G290" s="1">
        <v>21</v>
      </c>
      <c r="H290" s="1" t="s">
        <v>582</v>
      </c>
      <c r="K290" s="1">
        <v>0</v>
      </c>
      <c r="L290" s="1">
        <v>0</v>
      </c>
    </row>
    <row r="291" spans="1:12" x14ac:dyDescent="0.35">
      <c r="A291" s="1" t="str">
        <f>VLOOKUP(B291,'Nombre corto agente'!$A$2:$B$100,2,0)</f>
        <v>CHIVOR</v>
      </c>
      <c r="B291" s="1" t="s">
        <v>367</v>
      </c>
      <c r="C291" s="1" t="str">
        <f>+VLOOKUP(D291,'Nombre corto central'!$A$2:$B$500,2,0)</f>
        <v>M_TUNJITA</v>
      </c>
      <c r="D291" s="1" t="s">
        <v>530</v>
      </c>
      <c r="E291" s="1" t="s">
        <v>530</v>
      </c>
      <c r="F291" s="1" t="s">
        <v>579</v>
      </c>
      <c r="G291" s="1">
        <v>19.7</v>
      </c>
      <c r="H291" s="1" t="s">
        <v>581</v>
      </c>
      <c r="K291" s="1"/>
      <c r="L291" s="1"/>
    </row>
    <row r="292" spans="1:12" x14ac:dyDescent="0.35">
      <c r="A292" s="1" t="str">
        <f>VLOOKUP(B292,'Nombre corto agente'!$A$2:$B$100,2,0)</f>
        <v>MULCALARCA</v>
      </c>
      <c r="B292" s="1" t="s">
        <v>62</v>
      </c>
      <c r="C292" s="1" t="str">
        <f>+VLOOKUP(D292,'Nombre corto central'!$A$2:$B$500,2,0)</f>
        <v>M_UNION</v>
      </c>
      <c r="D292" s="1" t="s">
        <v>531</v>
      </c>
      <c r="E292" s="1" t="s">
        <v>531</v>
      </c>
      <c r="F292" s="1" t="s">
        <v>326</v>
      </c>
      <c r="G292" s="1">
        <v>0.6</v>
      </c>
      <c r="H292" s="1" t="s">
        <v>581</v>
      </c>
      <c r="K292" s="1"/>
      <c r="L292" s="1"/>
    </row>
    <row r="293" spans="1:12" x14ac:dyDescent="0.35">
      <c r="A293" s="1" t="str">
        <f>VLOOKUP(B293,'Nombre corto agente'!$A$2:$B$100,2,0)</f>
        <v>URRA</v>
      </c>
      <c r="B293" s="1" t="s">
        <v>74</v>
      </c>
      <c r="C293" s="1" t="str">
        <f>+VLOOKUP(D293,'Nombre corto central'!$A$2:$B$500,2,0)</f>
        <v>URRA</v>
      </c>
      <c r="D293" s="1" t="s">
        <v>74</v>
      </c>
      <c r="E293" s="1" t="s">
        <v>74</v>
      </c>
      <c r="F293" s="1" t="s">
        <v>179</v>
      </c>
      <c r="G293" s="1">
        <v>83</v>
      </c>
      <c r="H293" s="1" t="s">
        <v>582</v>
      </c>
      <c r="J293" s="1">
        <v>0</v>
      </c>
      <c r="K293" s="1">
        <v>0</v>
      </c>
      <c r="L293" s="1">
        <v>30</v>
      </c>
    </row>
    <row r="294" spans="1:12" x14ac:dyDescent="0.35">
      <c r="A294" s="1" t="str">
        <f>VLOOKUP(B294,'Nombre corto agente'!$A$2:$B$100,2,0)</f>
        <v>URRA</v>
      </c>
      <c r="B294" s="1" t="s">
        <v>74</v>
      </c>
      <c r="C294" s="1" t="str">
        <f>+VLOOKUP(D294,'Nombre corto central'!$A$2:$B$500,2,0)</f>
        <v>URRA</v>
      </c>
      <c r="D294" s="1" t="s">
        <v>74</v>
      </c>
      <c r="E294" s="1" t="s">
        <v>74</v>
      </c>
      <c r="F294" s="1" t="s">
        <v>180</v>
      </c>
      <c r="G294" s="1">
        <v>85</v>
      </c>
      <c r="H294" s="1" t="s">
        <v>582</v>
      </c>
      <c r="J294" s="1">
        <v>0</v>
      </c>
      <c r="K294" s="1">
        <v>0</v>
      </c>
      <c r="L294" s="1">
        <v>30</v>
      </c>
    </row>
    <row r="295" spans="1:12" x14ac:dyDescent="0.35">
      <c r="A295" s="1" t="str">
        <f>VLOOKUP(B295,'Nombre corto agente'!$A$2:$B$100,2,0)</f>
        <v>URRA</v>
      </c>
      <c r="B295" s="1" t="s">
        <v>74</v>
      </c>
      <c r="C295" s="1" t="str">
        <f>+VLOOKUP(D295,'Nombre corto central'!$A$2:$B$500,2,0)</f>
        <v>URRA</v>
      </c>
      <c r="D295" s="1" t="s">
        <v>74</v>
      </c>
      <c r="E295" s="1" t="s">
        <v>74</v>
      </c>
      <c r="F295" s="1" t="s">
        <v>181</v>
      </c>
      <c r="G295" s="1">
        <v>85</v>
      </c>
      <c r="H295" s="1" t="s">
        <v>582</v>
      </c>
      <c r="J295" s="1">
        <v>0</v>
      </c>
      <c r="K295" s="1">
        <v>0</v>
      </c>
      <c r="L295" s="1">
        <v>30</v>
      </c>
    </row>
    <row r="296" spans="1:12" x14ac:dyDescent="0.35">
      <c r="A296" s="1" t="str">
        <f>VLOOKUP(B296,'Nombre corto agente'!$A$2:$B$100,2,0)</f>
        <v>URRA</v>
      </c>
      <c r="B296" s="1" t="s">
        <v>74</v>
      </c>
      <c r="C296" s="1" t="str">
        <f>+VLOOKUP(D296,'Nombre corto central'!$A$2:$B$500,2,0)</f>
        <v>URRA</v>
      </c>
      <c r="D296" s="1" t="s">
        <v>74</v>
      </c>
      <c r="E296" s="1" t="s">
        <v>74</v>
      </c>
      <c r="F296" s="1" t="s">
        <v>182</v>
      </c>
      <c r="G296" s="1">
        <v>85</v>
      </c>
      <c r="H296" s="1" t="s">
        <v>582</v>
      </c>
      <c r="J296" s="1">
        <v>0</v>
      </c>
      <c r="K296" s="1">
        <v>0</v>
      </c>
      <c r="L296" s="1">
        <v>30</v>
      </c>
    </row>
    <row r="297" spans="1:12" x14ac:dyDescent="0.35">
      <c r="A297" s="1" t="str">
        <f>VLOOKUP(B297,'Nombre corto agente'!$A$2:$B$100,2,0)</f>
        <v>GENERAMOS ENERGIA</v>
      </c>
      <c r="B297" s="1" t="s">
        <v>55</v>
      </c>
      <c r="C297" s="1" t="str">
        <f>+VLOOKUP(D297,'Nombre corto central'!$A$2:$B$500,2,0)</f>
        <v>M_URRAO</v>
      </c>
      <c r="D297" s="1" t="s">
        <v>532</v>
      </c>
      <c r="E297" s="1" t="s">
        <v>532</v>
      </c>
      <c r="F297" s="1" t="s">
        <v>327</v>
      </c>
      <c r="G297" s="1">
        <v>1.03</v>
      </c>
      <c r="H297" s="1" t="s">
        <v>581</v>
      </c>
      <c r="K297" s="1"/>
      <c r="L297" s="1"/>
    </row>
    <row r="298" spans="1:12" x14ac:dyDescent="0.35">
      <c r="A298" s="1" t="str">
        <f>VLOOKUP(B298,'Nombre corto agente'!$A$2:$B$100,2,0)</f>
        <v>EMGESA</v>
      </c>
      <c r="B298" s="1" t="s">
        <v>364</v>
      </c>
      <c r="C298" s="1" t="str">
        <f>+VLOOKUP(D298,'Nombre corto central'!$A$2:$B$500,2,0)</f>
        <v>M_USAQUEN1</v>
      </c>
      <c r="D298" s="1" t="s">
        <v>533</v>
      </c>
      <c r="E298" s="1" t="s">
        <v>533</v>
      </c>
      <c r="F298" s="1" t="s">
        <v>580</v>
      </c>
      <c r="G298" s="1">
        <v>1.74</v>
      </c>
      <c r="H298" s="1" t="s">
        <v>581</v>
      </c>
      <c r="K298" s="1"/>
      <c r="L298" s="1"/>
    </row>
    <row r="299" spans="1:12" x14ac:dyDescent="0.35">
      <c r="A299" s="1" t="str">
        <f>VLOOKUP(B299,'Nombre corto agente'!$A$2:$B$100,2,0)</f>
        <v>VATIA</v>
      </c>
      <c r="B299" s="1" t="s">
        <v>75</v>
      </c>
      <c r="C299" s="1" t="str">
        <f>+VLOOKUP(D299,'Nombre corto central'!$A$2:$B$500,2,0)</f>
        <v>M_VENTANA_A</v>
      </c>
      <c r="D299" s="1" t="s">
        <v>534</v>
      </c>
      <c r="E299" s="1" t="s">
        <v>534</v>
      </c>
      <c r="F299" s="1" t="s">
        <v>328</v>
      </c>
      <c r="G299" s="1">
        <v>2.5</v>
      </c>
      <c r="H299" s="1" t="s">
        <v>581</v>
      </c>
      <c r="K299" s="1"/>
      <c r="L299" s="1"/>
    </row>
    <row r="300" spans="1:12" x14ac:dyDescent="0.35">
      <c r="A300" s="1" t="str">
        <f>VLOOKUP(B300,'Nombre corto agente'!$A$2:$B$100,2,0)</f>
        <v>VATIA</v>
      </c>
      <c r="B300" s="1" t="s">
        <v>75</v>
      </c>
      <c r="C300" s="1" t="str">
        <f>+VLOOKUP(D300,'Nombre corto central'!$A$2:$B$500,2,0)</f>
        <v>M_VENTANA_B</v>
      </c>
      <c r="D300" s="1" t="s">
        <v>535</v>
      </c>
      <c r="E300" s="1" t="s">
        <v>535</v>
      </c>
      <c r="F300" s="1" t="s">
        <v>329</v>
      </c>
      <c r="G300" s="1">
        <v>2.5</v>
      </c>
      <c r="H300" s="1" t="s">
        <v>581</v>
      </c>
      <c r="K300" s="1"/>
      <c r="L300" s="1"/>
    </row>
    <row r="301" spans="1:12" x14ac:dyDescent="0.35">
      <c r="A301" s="1" t="str">
        <f>VLOOKUP(B301,'Nombre corto agente'!$A$2:$B$100,2,0)</f>
        <v>EMGESA</v>
      </c>
      <c r="B301" s="1" t="s">
        <v>364</v>
      </c>
      <c r="C301" s="1" t="str">
        <f>+VLOOKUP(D301,'Nombre corto central'!$A$2:$B$500,2,0)</f>
        <v>ZIPAEMG2</v>
      </c>
      <c r="D301" s="1" t="s">
        <v>33</v>
      </c>
      <c r="E301" s="1" t="s">
        <v>33</v>
      </c>
      <c r="F301" s="1" t="s">
        <v>33</v>
      </c>
      <c r="G301" s="1">
        <v>34</v>
      </c>
      <c r="H301" s="1" t="s">
        <v>584</v>
      </c>
      <c r="J301" s="1">
        <f>+K301</f>
        <v>17</v>
      </c>
      <c r="K301" s="1">
        <v>17</v>
      </c>
      <c r="L301" s="1"/>
    </row>
    <row r="302" spans="1:12" x14ac:dyDescent="0.35">
      <c r="A302" s="1" t="str">
        <f>VLOOKUP(B302,'Nombre corto agente'!$A$2:$B$100,2,0)</f>
        <v>EMGESA</v>
      </c>
      <c r="B302" s="1" t="s">
        <v>364</v>
      </c>
      <c r="C302" s="1" t="str">
        <f>+VLOOKUP(D302,'Nombre corto central'!$A$2:$B$500,2,0)</f>
        <v>ZIPAEMG3</v>
      </c>
      <c r="D302" s="1" t="s">
        <v>34</v>
      </c>
      <c r="E302" s="1" t="s">
        <v>34</v>
      </c>
      <c r="F302" s="1" t="s">
        <v>34</v>
      </c>
      <c r="G302" s="1">
        <v>63</v>
      </c>
      <c r="H302" s="1" t="s">
        <v>584</v>
      </c>
      <c r="J302" s="1">
        <f t="shared" ref="J302:J304" si="13">+K302</f>
        <v>31</v>
      </c>
      <c r="K302" s="1">
        <v>31</v>
      </c>
      <c r="L302" s="1"/>
    </row>
    <row r="303" spans="1:12" x14ac:dyDescent="0.35">
      <c r="A303" s="1" t="str">
        <f>VLOOKUP(B303,'Nombre corto agente'!$A$2:$B$100,2,0)</f>
        <v>EMGESA</v>
      </c>
      <c r="B303" s="1" t="s">
        <v>364</v>
      </c>
      <c r="C303" s="1" t="str">
        <f>+VLOOKUP(D303,'Nombre corto central'!$A$2:$B$500,2,0)</f>
        <v>ZIPAEMG4</v>
      </c>
      <c r="D303" s="1" t="s">
        <v>35</v>
      </c>
      <c r="E303" s="1" t="s">
        <v>35</v>
      </c>
      <c r="F303" s="1" t="s">
        <v>35</v>
      </c>
      <c r="G303" s="1">
        <v>63</v>
      </c>
      <c r="H303" s="1" t="s">
        <v>584</v>
      </c>
      <c r="J303" s="1">
        <f t="shared" si="13"/>
        <v>31</v>
      </c>
      <c r="K303" s="1">
        <v>31</v>
      </c>
      <c r="L303" s="1"/>
    </row>
    <row r="304" spans="1:12" x14ac:dyDescent="0.35">
      <c r="A304" s="1" t="str">
        <f>VLOOKUP(B304,'Nombre corto agente'!$A$2:$B$100,2,0)</f>
        <v>EMGESA</v>
      </c>
      <c r="B304" s="1" t="s">
        <v>364</v>
      </c>
      <c r="C304" s="1" t="str">
        <f>+VLOOKUP(D304,'Nombre corto central'!$A$2:$B$500,2,0)</f>
        <v>ZIPAEMG5</v>
      </c>
      <c r="D304" s="1" t="s">
        <v>36</v>
      </c>
      <c r="E304" s="1" t="s">
        <v>36</v>
      </c>
      <c r="F304" s="1" t="s">
        <v>36</v>
      </c>
      <c r="G304" s="1">
        <v>64</v>
      </c>
      <c r="H304" s="1" t="s">
        <v>584</v>
      </c>
      <c r="J304" s="1">
        <f t="shared" si="13"/>
        <v>31</v>
      </c>
      <c r="K304" s="1">
        <v>31</v>
      </c>
      <c r="L304"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sqref="A1:B1"/>
    </sheetView>
  </sheetViews>
  <sheetFormatPr defaultColWidth="10.90625" defaultRowHeight="14.5" x14ac:dyDescent="0.35"/>
  <cols>
    <col min="1" max="1" width="22.26953125" bestFit="1" customWidth="1"/>
    <col min="2" max="2" width="14.54296875" bestFit="1" customWidth="1"/>
  </cols>
  <sheetData>
    <row r="1" spans="1:2" s="1" customFormat="1" x14ac:dyDescent="0.35">
      <c r="A1" s="1" t="s">
        <v>619</v>
      </c>
      <c r="B1" s="1" t="s">
        <v>620</v>
      </c>
    </row>
    <row r="2" spans="1:2" x14ac:dyDescent="0.35">
      <c r="A2" s="1" t="s">
        <v>50</v>
      </c>
      <c r="B2" t="s">
        <v>607</v>
      </c>
    </row>
    <row r="3" spans="1:2" x14ac:dyDescent="0.35">
      <c r="A3" s="1" t="s">
        <v>63</v>
      </c>
      <c r="B3" t="s">
        <v>608</v>
      </c>
    </row>
    <row r="4" spans="1:2" x14ac:dyDescent="0.35">
      <c r="A4" s="1" t="s">
        <v>52</v>
      </c>
      <c r="B4" t="s">
        <v>609</v>
      </c>
    </row>
    <row r="5" spans="1:2" x14ac:dyDescent="0.35">
      <c r="A5" s="1" t="s">
        <v>46</v>
      </c>
      <c r="B5" t="s">
        <v>610</v>
      </c>
    </row>
    <row r="6" spans="1:2" x14ac:dyDescent="0.35">
      <c r="A6" s="1" t="s">
        <v>61</v>
      </c>
      <c r="B6" t="s">
        <v>61</v>
      </c>
    </row>
    <row r="7" spans="1:2" x14ac:dyDescent="0.35">
      <c r="A7" s="1" t="s">
        <v>75</v>
      </c>
      <c r="B7" t="s">
        <v>611</v>
      </c>
    </row>
    <row r="8" spans="1:2" x14ac:dyDescent="0.35">
      <c r="A8" s="1" t="s">
        <v>2</v>
      </c>
      <c r="B8" t="s">
        <v>2</v>
      </c>
    </row>
    <row r="9" spans="1:2" x14ac:dyDescent="0.35">
      <c r="A9" s="1" t="s">
        <v>364</v>
      </c>
      <c r="B9" t="s">
        <v>612</v>
      </c>
    </row>
    <row r="10" spans="1:2" x14ac:dyDescent="0.35">
      <c r="A10" s="1" t="s">
        <v>365</v>
      </c>
      <c r="B10" t="s">
        <v>613</v>
      </c>
    </row>
    <row r="11" spans="1:2" x14ac:dyDescent="0.35">
      <c r="A11" s="1" t="s">
        <v>48</v>
      </c>
      <c r="B11" t="s">
        <v>614</v>
      </c>
    </row>
    <row r="12" spans="1:2" x14ac:dyDescent="0.35">
      <c r="A12" s="1" t="s">
        <v>54</v>
      </c>
      <c r="B12" t="s">
        <v>615</v>
      </c>
    </row>
    <row r="13" spans="1:2" x14ac:dyDescent="0.35">
      <c r="A13" s="1" t="s">
        <v>41</v>
      </c>
      <c r="B13" t="s">
        <v>616</v>
      </c>
    </row>
    <row r="14" spans="1:2" x14ac:dyDescent="0.35">
      <c r="A14" s="1" t="s">
        <v>62</v>
      </c>
      <c r="B14" t="s">
        <v>62</v>
      </c>
    </row>
    <row r="15" spans="1:2" x14ac:dyDescent="0.35">
      <c r="A15" s="1" t="s">
        <v>45</v>
      </c>
      <c r="B15" t="s">
        <v>617</v>
      </c>
    </row>
    <row r="16" spans="1:2" x14ac:dyDescent="0.35">
      <c r="A16" s="1" t="s">
        <v>43</v>
      </c>
      <c r="B16" t="s">
        <v>618</v>
      </c>
    </row>
    <row r="17" spans="1:2" x14ac:dyDescent="0.35">
      <c r="A17" s="1" t="s">
        <v>366</v>
      </c>
      <c r="B17" t="s">
        <v>622</v>
      </c>
    </row>
    <row r="18" spans="1:2" x14ac:dyDescent="0.35">
      <c r="A18" s="1" t="s">
        <v>65</v>
      </c>
      <c r="B18" t="s">
        <v>623</v>
      </c>
    </row>
    <row r="19" spans="1:2" x14ac:dyDescent="0.35">
      <c r="A19" s="1" t="s">
        <v>367</v>
      </c>
      <c r="B19" t="s">
        <v>4</v>
      </c>
    </row>
    <row r="20" spans="1:2" x14ac:dyDescent="0.35">
      <c r="A20" s="1" t="s">
        <v>0</v>
      </c>
      <c r="B20" t="s">
        <v>624</v>
      </c>
    </row>
    <row r="21" spans="1:2" x14ac:dyDescent="0.35">
      <c r="A21" s="1" t="s">
        <v>47</v>
      </c>
      <c r="B21" t="s">
        <v>621</v>
      </c>
    </row>
    <row r="22" spans="1:2" x14ac:dyDescent="0.35">
      <c r="A22" s="1" t="s">
        <v>49</v>
      </c>
      <c r="B22" t="s">
        <v>49</v>
      </c>
    </row>
    <row r="23" spans="1:2" x14ac:dyDescent="0.35">
      <c r="A23" s="1" t="s">
        <v>42</v>
      </c>
      <c r="B23" t="s">
        <v>625</v>
      </c>
    </row>
    <row r="24" spans="1:2" x14ac:dyDescent="0.35">
      <c r="A24" s="1" t="s">
        <v>368</v>
      </c>
      <c r="B24" t="s">
        <v>626</v>
      </c>
    </row>
    <row r="25" spans="1:2" x14ac:dyDescent="0.35">
      <c r="A25" s="1" t="s">
        <v>40</v>
      </c>
      <c r="B25" t="s">
        <v>627</v>
      </c>
    </row>
    <row r="26" spans="1:2" x14ac:dyDescent="0.35">
      <c r="A26" s="1" t="s">
        <v>51</v>
      </c>
      <c r="B26" t="s">
        <v>628</v>
      </c>
    </row>
    <row r="27" spans="1:2" x14ac:dyDescent="0.35">
      <c r="A27" s="1" t="s">
        <v>44</v>
      </c>
      <c r="B27" t="s">
        <v>629</v>
      </c>
    </row>
    <row r="28" spans="1:2" x14ac:dyDescent="0.35">
      <c r="A28" s="1" t="s">
        <v>76</v>
      </c>
      <c r="B28" t="s">
        <v>2</v>
      </c>
    </row>
    <row r="29" spans="1:2" x14ac:dyDescent="0.35">
      <c r="A29" s="1" t="s">
        <v>330</v>
      </c>
      <c r="B29" t="s">
        <v>330</v>
      </c>
    </row>
    <row r="30" spans="1:2" x14ac:dyDescent="0.35">
      <c r="A30" s="1" t="s">
        <v>1</v>
      </c>
      <c r="B30" t="s">
        <v>1</v>
      </c>
    </row>
    <row r="31" spans="1:2" x14ac:dyDescent="0.35">
      <c r="A31" s="1" t="s">
        <v>372</v>
      </c>
      <c r="B31" t="s">
        <v>372</v>
      </c>
    </row>
    <row r="32" spans="1:2" x14ac:dyDescent="0.35">
      <c r="A32" s="1" t="s">
        <v>56</v>
      </c>
      <c r="B32" t="s">
        <v>630</v>
      </c>
    </row>
    <row r="33" spans="1:2" x14ac:dyDescent="0.35">
      <c r="A33" s="1" t="s">
        <v>60</v>
      </c>
      <c r="B33" t="s">
        <v>60</v>
      </c>
    </row>
    <row r="34" spans="1:2" x14ac:dyDescent="0.35">
      <c r="A34" s="1" t="s">
        <v>59</v>
      </c>
      <c r="B34" t="s">
        <v>59</v>
      </c>
    </row>
    <row r="35" spans="1:2" x14ac:dyDescent="0.35">
      <c r="A35" s="1" t="s">
        <v>369</v>
      </c>
      <c r="B35" t="s">
        <v>631</v>
      </c>
    </row>
    <row r="36" spans="1:2" x14ac:dyDescent="0.35">
      <c r="A36" s="1" t="s">
        <v>338</v>
      </c>
      <c r="B36" t="s">
        <v>632</v>
      </c>
    </row>
    <row r="37" spans="1:2" x14ac:dyDescent="0.35">
      <c r="A37" s="1" t="s">
        <v>66</v>
      </c>
      <c r="B37" t="s">
        <v>633</v>
      </c>
    </row>
    <row r="38" spans="1:2" x14ac:dyDescent="0.35">
      <c r="A38" s="1" t="s">
        <v>58</v>
      </c>
      <c r="B38" t="s">
        <v>58</v>
      </c>
    </row>
    <row r="39" spans="1:2" x14ac:dyDescent="0.35">
      <c r="A39" s="1" t="s">
        <v>370</v>
      </c>
      <c r="B39" t="s">
        <v>370</v>
      </c>
    </row>
    <row r="40" spans="1:2" x14ac:dyDescent="0.35">
      <c r="A40" s="1" t="s">
        <v>64</v>
      </c>
      <c r="B40" t="s">
        <v>634</v>
      </c>
    </row>
    <row r="41" spans="1:2" x14ac:dyDescent="0.35">
      <c r="A41" s="1" t="s">
        <v>67</v>
      </c>
      <c r="B41" t="s">
        <v>67</v>
      </c>
    </row>
    <row r="42" spans="1:2" x14ac:dyDescent="0.35">
      <c r="A42" s="1" t="s">
        <v>371</v>
      </c>
      <c r="B42" t="s">
        <v>635</v>
      </c>
    </row>
    <row r="43" spans="1:2" x14ac:dyDescent="0.35">
      <c r="A43" s="1" t="s">
        <v>53</v>
      </c>
      <c r="B43" t="s">
        <v>636</v>
      </c>
    </row>
    <row r="44" spans="1:2" x14ac:dyDescent="0.35">
      <c r="A44" s="1" t="s">
        <v>70</v>
      </c>
      <c r="B44" t="s">
        <v>637</v>
      </c>
    </row>
    <row r="45" spans="1:2" x14ac:dyDescent="0.35">
      <c r="A45" s="1" t="s">
        <v>71</v>
      </c>
      <c r="B45" t="s">
        <v>638</v>
      </c>
    </row>
    <row r="46" spans="1:2" x14ac:dyDescent="0.35">
      <c r="A46" s="1" t="s">
        <v>57</v>
      </c>
      <c r="B46" t="s">
        <v>57</v>
      </c>
    </row>
    <row r="47" spans="1:2" x14ac:dyDescent="0.35">
      <c r="A47" s="1" t="s">
        <v>373</v>
      </c>
      <c r="B47" t="s">
        <v>639</v>
      </c>
    </row>
    <row r="48" spans="1:2" x14ac:dyDescent="0.35">
      <c r="A48" s="1" t="s">
        <v>68</v>
      </c>
      <c r="B48" t="s">
        <v>68</v>
      </c>
    </row>
    <row r="49" spans="1:2" x14ac:dyDescent="0.35">
      <c r="A49" s="1" t="s">
        <v>69</v>
      </c>
      <c r="B49" t="s">
        <v>640</v>
      </c>
    </row>
    <row r="50" spans="1:2" x14ac:dyDescent="0.35">
      <c r="A50" s="1" t="s">
        <v>72</v>
      </c>
      <c r="B50" t="s">
        <v>72</v>
      </c>
    </row>
    <row r="51" spans="1:2" x14ac:dyDescent="0.35">
      <c r="A51" s="1" t="s">
        <v>73</v>
      </c>
      <c r="B51" t="s">
        <v>73</v>
      </c>
    </row>
    <row r="52" spans="1:2" x14ac:dyDescent="0.35">
      <c r="A52" s="1" t="s">
        <v>74</v>
      </c>
      <c r="B52" t="s">
        <v>74</v>
      </c>
    </row>
    <row r="53" spans="1:2" x14ac:dyDescent="0.35">
      <c r="A53" s="1" t="s">
        <v>55</v>
      </c>
      <c r="B53" t="s">
        <v>55</v>
      </c>
    </row>
    <row r="54" spans="1:2" x14ac:dyDescent="0.35">
      <c r="A54" t="s">
        <v>641</v>
      </c>
      <c r="B54" t="s">
        <v>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5"/>
  <sheetViews>
    <sheetView workbookViewId="0"/>
  </sheetViews>
  <sheetFormatPr defaultColWidth="10.90625" defaultRowHeight="14.5" x14ac:dyDescent="0.35"/>
  <cols>
    <col min="1" max="1" width="12.453125" bestFit="1" customWidth="1"/>
  </cols>
  <sheetData>
    <row r="1" spans="1:2" x14ac:dyDescent="0.35">
      <c r="A1" s="1" t="s">
        <v>363</v>
      </c>
      <c r="B1" s="1" t="s">
        <v>642</v>
      </c>
    </row>
    <row r="2" spans="1:2" x14ac:dyDescent="0.35">
      <c r="A2" s="1" t="s">
        <v>374</v>
      </c>
      <c r="B2" t="s">
        <v>643</v>
      </c>
    </row>
    <row r="3" spans="1:2" x14ac:dyDescent="0.35">
      <c r="A3" s="1" t="s">
        <v>375</v>
      </c>
      <c r="B3" t="s">
        <v>644</v>
      </c>
    </row>
    <row r="4" spans="1:2" x14ac:dyDescent="0.35">
      <c r="A4" s="1" t="s">
        <v>133</v>
      </c>
      <c r="B4" s="1" t="s">
        <v>133</v>
      </c>
    </row>
    <row r="5" spans="1:2" x14ac:dyDescent="0.35">
      <c r="A5" s="1" t="s">
        <v>195</v>
      </c>
      <c r="B5" s="1" t="s">
        <v>645</v>
      </c>
    </row>
    <row r="6" spans="1:2" x14ac:dyDescent="0.35">
      <c r="A6" s="1" t="s">
        <v>195</v>
      </c>
      <c r="B6" s="1" t="s">
        <v>645</v>
      </c>
    </row>
    <row r="7" spans="1:2" x14ac:dyDescent="0.35">
      <c r="A7" s="1" t="s">
        <v>376</v>
      </c>
      <c r="B7" s="1" t="s">
        <v>376</v>
      </c>
    </row>
    <row r="8" spans="1:2" x14ac:dyDescent="0.35">
      <c r="A8" s="1" t="s">
        <v>377</v>
      </c>
      <c r="B8" s="1" t="s">
        <v>377</v>
      </c>
    </row>
    <row r="9" spans="1:2" x14ac:dyDescent="0.35">
      <c r="A9" s="1" t="s">
        <v>378</v>
      </c>
      <c r="B9" s="1" t="s">
        <v>378</v>
      </c>
    </row>
    <row r="10" spans="1:2" x14ac:dyDescent="0.35">
      <c r="A10" s="1" t="s">
        <v>379</v>
      </c>
      <c r="B10" s="1" t="s">
        <v>379</v>
      </c>
    </row>
    <row r="11" spans="1:2" x14ac:dyDescent="0.35">
      <c r="A11" s="1" t="s">
        <v>380</v>
      </c>
      <c r="B11" s="1" t="s">
        <v>380</v>
      </c>
    </row>
    <row r="12" spans="1:2" x14ac:dyDescent="0.35">
      <c r="A12" s="1" t="s">
        <v>381</v>
      </c>
      <c r="B12" s="1" t="s">
        <v>381</v>
      </c>
    </row>
    <row r="13" spans="1:2" x14ac:dyDescent="0.35">
      <c r="A13" s="1" t="s">
        <v>382</v>
      </c>
      <c r="B13" s="1" t="s">
        <v>382</v>
      </c>
    </row>
    <row r="14" spans="1:2" x14ac:dyDescent="0.35">
      <c r="A14" s="1" t="s">
        <v>383</v>
      </c>
      <c r="B14" s="1" t="s">
        <v>383</v>
      </c>
    </row>
    <row r="15" spans="1:2" x14ac:dyDescent="0.35">
      <c r="A15" s="1" t="s">
        <v>384</v>
      </c>
      <c r="B15" s="1" t="s">
        <v>384</v>
      </c>
    </row>
    <row r="16" spans="1:2" x14ac:dyDescent="0.35">
      <c r="A16" s="1" t="s">
        <v>385</v>
      </c>
      <c r="B16" s="1" t="s">
        <v>385</v>
      </c>
    </row>
    <row r="17" spans="1:2" x14ac:dyDescent="0.35">
      <c r="A17" s="1" t="s">
        <v>386</v>
      </c>
      <c r="B17" s="1" t="s">
        <v>386</v>
      </c>
    </row>
    <row r="18" spans="1:2" x14ac:dyDescent="0.35">
      <c r="A18" s="1" t="s">
        <v>387</v>
      </c>
      <c r="B18" s="1" t="s">
        <v>387</v>
      </c>
    </row>
    <row r="19" spans="1:2" x14ac:dyDescent="0.35">
      <c r="A19" s="1" t="s">
        <v>194</v>
      </c>
      <c r="B19" s="1" t="s">
        <v>646</v>
      </c>
    </row>
    <row r="20" spans="1:2" x14ac:dyDescent="0.35">
      <c r="A20" s="1" t="s">
        <v>194</v>
      </c>
      <c r="B20" s="1" t="s">
        <v>646</v>
      </c>
    </row>
    <row r="21" spans="1:2" x14ac:dyDescent="0.35">
      <c r="A21" s="1" t="s">
        <v>388</v>
      </c>
      <c r="B21" s="1" t="s">
        <v>647</v>
      </c>
    </row>
    <row r="22" spans="1:2" x14ac:dyDescent="0.35">
      <c r="A22" s="1" t="s">
        <v>389</v>
      </c>
      <c r="B22" s="1" t="s">
        <v>648</v>
      </c>
    </row>
    <row r="23" spans="1:2" x14ac:dyDescent="0.35">
      <c r="A23" s="1" t="s">
        <v>390</v>
      </c>
      <c r="B23" s="1" t="s">
        <v>649</v>
      </c>
    </row>
    <row r="24" spans="1:2" x14ac:dyDescent="0.35">
      <c r="A24" s="1" t="s">
        <v>391</v>
      </c>
      <c r="B24" s="1" t="s">
        <v>650</v>
      </c>
    </row>
    <row r="25" spans="1:2" x14ac:dyDescent="0.35">
      <c r="A25" s="1" t="s">
        <v>392</v>
      </c>
      <c r="B25" s="1" t="s">
        <v>651</v>
      </c>
    </row>
    <row r="26" spans="1:2" x14ac:dyDescent="0.35">
      <c r="A26" s="1" t="s">
        <v>393</v>
      </c>
      <c r="B26" s="1" t="s">
        <v>652</v>
      </c>
    </row>
    <row r="27" spans="1:2" x14ac:dyDescent="0.35">
      <c r="A27" s="1" t="s">
        <v>13</v>
      </c>
      <c r="B27" s="1" t="s">
        <v>13</v>
      </c>
    </row>
    <row r="28" spans="1:2" x14ac:dyDescent="0.35">
      <c r="A28" s="1" t="s">
        <v>394</v>
      </c>
      <c r="B28" s="1" t="s">
        <v>394</v>
      </c>
    </row>
    <row r="29" spans="1:2" x14ac:dyDescent="0.35">
      <c r="A29" s="1" t="s">
        <v>395</v>
      </c>
      <c r="B29" s="1" t="s">
        <v>653</v>
      </c>
    </row>
    <row r="30" spans="1:2" x14ac:dyDescent="0.35">
      <c r="A30" s="1" t="s">
        <v>122</v>
      </c>
      <c r="B30" s="1" t="s">
        <v>193</v>
      </c>
    </row>
    <row r="31" spans="1:2" x14ac:dyDescent="0.35">
      <c r="A31" s="1" t="s">
        <v>396</v>
      </c>
      <c r="B31" s="1" t="s">
        <v>654</v>
      </c>
    </row>
    <row r="32" spans="1:2" x14ac:dyDescent="0.35">
      <c r="A32" s="1" t="s">
        <v>397</v>
      </c>
      <c r="B32" s="1" t="s">
        <v>655</v>
      </c>
    </row>
    <row r="33" spans="1:2" x14ac:dyDescent="0.35">
      <c r="A33" s="1" t="s">
        <v>398</v>
      </c>
      <c r="B33" s="1" t="s">
        <v>656</v>
      </c>
    </row>
    <row r="34" spans="1:2" x14ac:dyDescent="0.35">
      <c r="A34" s="1" t="s">
        <v>399</v>
      </c>
      <c r="B34" s="1" t="s">
        <v>657</v>
      </c>
    </row>
    <row r="35" spans="1:2" x14ac:dyDescent="0.35">
      <c r="A35" s="1" t="s">
        <v>400</v>
      </c>
      <c r="B35" s="1" t="s">
        <v>727</v>
      </c>
    </row>
    <row r="36" spans="1:2" x14ac:dyDescent="0.35">
      <c r="A36" s="1" t="s">
        <v>401</v>
      </c>
      <c r="B36" s="1" t="s">
        <v>401</v>
      </c>
    </row>
    <row r="37" spans="1:2" x14ac:dyDescent="0.35">
      <c r="A37" s="1" t="s">
        <v>402</v>
      </c>
      <c r="B37" s="1" t="s">
        <v>402</v>
      </c>
    </row>
    <row r="38" spans="1:2" x14ac:dyDescent="0.35">
      <c r="A38" s="1" t="s">
        <v>403</v>
      </c>
      <c r="B38" s="1" t="s">
        <v>403</v>
      </c>
    </row>
    <row r="39" spans="1:2" x14ac:dyDescent="0.35">
      <c r="A39" s="1" t="s">
        <v>404</v>
      </c>
      <c r="B39" s="1" t="s">
        <v>658</v>
      </c>
    </row>
    <row r="40" spans="1:2" x14ac:dyDescent="0.35">
      <c r="A40" s="1" t="s">
        <v>405</v>
      </c>
      <c r="B40" s="1" t="s">
        <v>659</v>
      </c>
    </row>
    <row r="41" spans="1:2" x14ac:dyDescent="0.35">
      <c r="A41" s="1" t="s">
        <v>406</v>
      </c>
      <c r="B41" s="1" t="s">
        <v>728</v>
      </c>
    </row>
    <row r="42" spans="1:2" x14ac:dyDescent="0.35">
      <c r="A42" s="1" t="s">
        <v>407</v>
      </c>
      <c r="B42" s="1" t="s">
        <v>660</v>
      </c>
    </row>
    <row r="43" spans="1:2" x14ac:dyDescent="0.35">
      <c r="A43" s="1" t="s">
        <v>408</v>
      </c>
      <c r="B43" s="1" t="s">
        <v>729</v>
      </c>
    </row>
    <row r="44" spans="1:2" x14ac:dyDescent="0.35">
      <c r="A44" s="1" t="s">
        <v>409</v>
      </c>
      <c r="B44" s="1" t="s">
        <v>661</v>
      </c>
    </row>
    <row r="45" spans="1:2" x14ac:dyDescent="0.35">
      <c r="A45" s="1" t="s">
        <v>4</v>
      </c>
      <c r="B45" s="1" t="s">
        <v>4</v>
      </c>
    </row>
    <row r="46" spans="1:2" x14ac:dyDescent="0.35">
      <c r="A46" s="1" t="s">
        <v>410</v>
      </c>
      <c r="B46" s="1" t="s">
        <v>730</v>
      </c>
    </row>
    <row r="47" spans="1:2" x14ac:dyDescent="0.35">
      <c r="A47" s="1" t="s">
        <v>411</v>
      </c>
      <c r="B47" s="1" t="s">
        <v>731</v>
      </c>
    </row>
    <row r="48" spans="1:2" x14ac:dyDescent="0.35">
      <c r="A48" s="1" t="s">
        <v>412</v>
      </c>
      <c r="B48" s="1" t="s">
        <v>662</v>
      </c>
    </row>
    <row r="49" spans="1:2" x14ac:dyDescent="0.35">
      <c r="A49" s="1" t="s">
        <v>413</v>
      </c>
      <c r="B49" s="1" t="s">
        <v>413</v>
      </c>
    </row>
    <row r="50" spans="1:2" x14ac:dyDescent="0.35">
      <c r="A50" s="1" t="s">
        <v>414</v>
      </c>
      <c r="B50" s="1" t="s">
        <v>748</v>
      </c>
    </row>
    <row r="51" spans="1:2" x14ac:dyDescent="0.35">
      <c r="A51" s="1" t="s">
        <v>415</v>
      </c>
      <c r="B51" s="1" t="s">
        <v>415</v>
      </c>
    </row>
    <row r="52" spans="1:2" x14ac:dyDescent="0.35">
      <c r="A52" s="1" t="s">
        <v>415</v>
      </c>
      <c r="B52" s="1" t="s">
        <v>415</v>
      </c>
    </row>
    <row r="53" spans="1:2" x14ac:dyDescent="0.35">
      <c r="A53" s="1" t="s">
        <v>192</v>
      </c>
      <c r="B53" s="1" t="s">
        <v>192</v>
      </c>
    </row>
    <row r="54" spans="1:2" x14ac:dyDescent="0.35">
      <c r="A54" s="1" t="s">
        <v>416</v>
      </c>
      <c r="B54" s="1" t="s">
        <v>732</v>
      </c>
    </row>
    <row r="55" spans="1:2" x14ac:dyDescent="0.35">
      <c r="A55" s="1" t="s">
        <v>417</v>
      </c>
      <c r="B55" s="1" t="s">
        <v>417</v>
      </c>
    </row>
    <row r="56" spans="1:2" x14ac:dyDescent="0.35">
      <c r="A56" s="1" t="s">
        <v>418</v>
      </c>
      <c r="B56" s="1" t="s">
        <v>663</v>
      </c>
    </row>
    <row r="57" spans="1:2" x14ac:dyDescent="0.35">
      <c r="A57" s="1" t="s">
        <v>419</v>
      </c>
      <c r="B57" s="1" t="s">
        <v>664</v>
      </c>
    </row>
    <row r="58" spans="1:2" x14ac:dyDescent="0.35">
      <c r="A58" s="1" t="s">
        <v>420</v>
      </c>
      <c r="B58" s="1" t="s">
        <v>665</v>
      </c>
    </row>
    <row r="59" spans="1:2" x14ac:dyDescent="0.35">
      <c r="A59" s="1" t="s">
        <v>421</v>
      </c>
      <c r="B59" s="1" t="s">
        <v>421</v>
      </c>
    </row>
    <row r="60" spans="1:2" x14ac:dyDescent="0.35">
      <c r="A60" s="1" t="s">
        <v>422</v>
      </c>
      <c r="B60" s="1" t="s">
        <v>666</v>
      </c>
    </row>
    <row r="61" spans="1:2" x14ac:dyDescent="0.35">
      <c r="A61" s="1" t="s">
        <v>423</v>
      </c>
      <c r="B61" s="1" t="s">
        <v>423</v>
      </c>
    </row>
    <row r="62" spans="1:2" x14ac:dyDescent="0.35">
      <c r="A62" s="1" t="s">
        <v>424</v>
      </c>
      <c r="B62" s="1" t="s">
        <v>667</v>
      </c>
    </row>
    <row r="63" spans="1:2" x14ac:dyDescent="0.35">
      <c r="A63" s="1" t="s">
        <v>425</v>
      </c>
      <c r="B63" s="1" t="s">
        <v>668</v>
      </c>
    </row>
    <row r="64" spans="1:2" x14ac:dyDescent="0.35">
      <c r="A64" s="1" t="s">
        <v>426</v>
      </c>
      <c r="B64" s="1" t="s">
        <v>669</v>
      </c>
    </row>
    <row r="65" spans="1:2" x14ac:dyDescent="0.35">
      <c r="A65" s="1" t="s">
        <v>37</v>
      </c>
      <c r="B65" s="1" t="s">
        <v>37</v>
      </c>
    </row>
    <row r="66" spans="1:2" x14ac:dyDescent="0.35">
      <c r="A66" s="1" t="s">
        <v>190</v>
      </c>
      <c r="B66" s="1" t="s">
        <v>190</v>
      </c>
    </row>
    <row r="67" spans="1:2" x14ac:dyDescent="0.35">
      <c r="A67" s="1" t="s">
        <v>183</v>
      </c>
      <c r="B67" s="1" t="s">
        <v>183</v>
      </c>
    </row>
    <row r="68" spans="1:2" x14ac:dyDescent="0.35">
      <c r="A68" s="1" t="s">
        <v>427</v>
      </c>
      <c r="B68" s="1" t="s">
        <v>733</v>
      </c>
    </row>
    <row r="69" spans="1:2" x14ac:dyDescent="0.35">
      <c r="A69" s="1" t="s">
        <v>428</v>
      </c>
      <c r="B69" s="1" t="s">
        <v>734</v>
      </c>
    </row>
    <row r="70" spans="1:2" x14ac:dyDescent="0.35">
      <c r="A70" s="1" t="s">
        <v>428</v>
      </c>
      <c r="B70" s="1" t="s">
        <v>734</v>
      </c>
    </row>
    <row r="71" spans="1:2" x14ac:dyDescent="0.35">
      <c r="A71" s="1" t="s">
        <v>143</v>
      </c>
      <c r="B71" s="1" t="s">
        <v>143</v>
      </c>
    </row>
    <row r="72" spans="1:2" x14ac:dyDescent="0.35">
      <c r="A72" s="1" t="s">
        <v>429</v>
      </c>
      <c r="B72" s="1" t="s">
        <v>670</v>
      </c>
    </row>
    <row r="73" spans="1:2" x14ac:dyDescent="0.35">
      <c r="A73" s="1" t="s">
        <v>111</v>
      </c>
      <c r="B73" s="1" t="s">
        <v>111</v>
      </c>
    </row>
    <row r="74" spans="1:2" x14ac:dyDescent="0.35">
      <c r="A74" s="1" t="s">
        <v>430</v>
      </c>
      <c r="B74" s="1" t="s">
        <v>141</v>
      </c>
    </row>
    <row r="75" spans="1:2" x14ac:dyDescent="0.35">
      <c r="A75" s="1" t="s">
        <v>431</v>
      </c>
      <c r="B75" s="1" t="s">
        <v>142</v>
      </c>
    </row>
    <row r="76" spans="1:2" x14ac:dyDescent="0.35">
      <c r="A76" s="1" t="s">
        <v>432</v>
      </c>
      <c r="B76" s="1" t="s">
        <v>671</v>
      </c>
    </row>
    <row r="77" spans="1:2" x14ac:dyDescent="0.35">
      <c r="A77" s="1" t="s">
        <v>84</v>
      </c>
      <c r="B77" s="1" t="s">
        <v>84</v>
      </c>
    </row>
    <row r="78" spans="1:2" x14ac:dyDescent="0.35">
      <c r="A78" s="1" t="s">
        <v>17</v>
      </c>
      <c r="B78" s="1" t="s">
        <v>17</v>
      </c>
    </row>
    <row r="79" spans="1:2" x14ac:dyDescent="0.35">
      <c r="A79" s="1" t="s">
        <v>433</v>
      </c>
      <c r="B79" s="1" t="s">
        <v>672</v>
      </c>
    </row>
    <row r="80" spans="1:2" x14ac:dyDescent="0.35">
      <c r="A80" s="1" t="s">
        <v>434</v>
      </c>
      <c r="B80" s="1" t="s">
        <v>673</v>
      </c>
    </row>
    <row r="81" spans="1:2" x14ac:dyDescent="0.35">
      <c r="A81" s="1" t="s">
        <v>435</v>
      </c>
      <c r="B81" s="1" t="s">
        <v>735</v>
      </c>
    </row>
    <row r="82" spans="1:2" x14ac:dyDescent="0.35">
      <c r="A82" s="1" t="s">
        <v>436</v>
      </c>
      <c r="B82" s="1" t="s">
        <v>674</v>
      </c>
    </row>
    <row r="83" spans="1:2" x14ac:dyDescent="0.35">
      <c r="A83" s="1" t="s">
        <v>437</v>
      </c>
      <c r="B83" s="1" t="s">
        <v>736</v>
      </c>
    </row>
    <row r="84" spans="1:2" x14ac:dyDescent="0.35">
      <c r="A84" s="1" t="s">
        <v>438</v>
      </c>
      <c r="B84" s="1" t="s">
        <v>675</v>
      </c>
    </row>
    <row r="85" spans="1:2" x14ac:dyDescent="0.35">
      <c r="A85" s="1" t="s">
        <v>439</v>
      </c>
      <c r="B85" s="1" t="s">
        <v>737</v>
      </c>
    </row>
    <row r="86" spans="1:2" x14ac:dyDescent="0.35">
      <c r="A86" s="1" t="s">
        <v>440</v>
      </c>
      <c r="B86" s="1" t="s">
        <v>676</v>
      </c>
    </row>
    <row r="87" spans="1:2" x14ac:dyDescent="0.35">
      <c r="A87" s="1" t="s">
        <v>189</v>
      </c>
      <c r="B87" s="1" t="s">
        <v>738</v>
      </c>
    </row>
    <row r="88" spans="1:2" x14ac:dyDescent="0.35">
      <c r="A88" s="1" t="s">
        <v>441</v>
      </c>
      <c r="B88" s="1" t="s">
        <v>441</v>
      </c>
    </row>
    <row r="89" spans="1:2" x14ac:dyDescent="0.35">
      <c r="A89" s="1" t="s">
        <v>442</v>
      </c>
      <c r="B89" s="1" t="s">
        <v>442</v>
      </c>
    </row>
    <row r="90" spans="1:2" x14ac:dyDescent="0.35">
      <c r="A90" s="1" t="s">
        <v>443</v>
      </c>
      <c r="B90" s="1" t="s">
        <v>443</v>
      </c>
    </row>
    <row r="91" spans="1:2" x14ac:dyDescent="0.35">
      <c r="A91" s="1" t="s">
        <v>444</v>
      </c>
      <c r="B91" s="1" t="s">
        <v>444</v>
      </c>
    </row>
    <row r="92" spans="1:2" x14ac:dyDescent="0.35">
      <c r="A92" s="1" t="s">
        <v>78</v>
      </c>
      <c r="B92" s="1" t="s">
        <v>78</v>
      </c>
    </row>
    <row r="93" spans="1:2" x14ac:dyDescent="0.35">
      <c r="A93" s="1" t="s">
        <v>445</v>
      </c>
      <c r="B93" s="1" t="s">
        <v>739</v>
      </c>
    </row>
    <row r="94" spans="1:2" x14ac:dyDescent="0.35">
      <c r="A94" s="1" t="s">
        <v>446</v>
      </c>
      <c r="B94" s="1" t="s">
        <v>677</v>
      </c>
    </row>
    <row r="95" spans="1:2" x14ac:dyDescent="0.35">
      <c r="A95" s="1" t="s">
        <v>447</v>
      </c>
      <c r="B95" s="1" t="s">
        <v>740</v>
      </c>
    </row>
    <row r="96" spans="1:2" x14ac:dyDescent="0.35">
      <c r="A96" s="1" t="s">
        <v>448</v>
      </c>
      <c r="B96" s="1" t="s">
        <v>741</v>
      </c>
    </row>
    <row r="97" spans="1:2" x14ac:dyDescent="0.35">
      <c r="A97" s="1" t="s">
        <v>144</v>
      </c>
      <c r="B97" s="1" t="s">
        <v>742</v>
      </c>
    </row>
    <row r="98" spans="1:2" x14ac:dyDescent="0.35">
      <c r="A98" s="1" t="s">
        <v>23</v>
      </c>
      <c r="B98" s="1" t="s">
        <v>23</v>
      </c>
    </row>
    <row r="99" spans="1:2" x14ac:dyDescent="0.35">
      <c r="A99" s="1" t="s">
        <v>449</v>
      </c>
      <c r="B99" s="1" t="s">
        <v>678</v>
      </c>
    </row>
    <row r="100" spans="1:2" x14ac:dyDescent="0.35">
      <c r="A100" s="1" t="s">
        <v>188</v>
      </c>
      <c r="B100" s="1" t="s">
        <v>743</v>
      </c>
    </row>
    <row r="101" spans="1:2" x14ac:dyDescent="0.35">
      <c r="A101" s="1" t="s">
        <v>450</v>
      </c>
      <c r="B101" s="1" t="s">
        <v>679</v>
      </c>
    </row>
    <row r="102" spans="1:2" x14ac:dyDescent="0.35">
      <c r="A102" s="1" t="s">
        <v>451</v>
      </c>
      <c r="B102" s="1" t="s">
        <v>680</v>
      </c>
    </row>
    <row r="103" spans="1:2" x14ac:dyDescent="0.35">
      <c r="A103" s="1" t="s">
        <v>452</v>
      </c>
      <c r="B103" s="1" t="s">
        <v>681</v>
      </c>
    </row>
    <row r="104" spans="1:2" x14ac:dyDescent="0.35">
      <c r="A104" s="1" t="s">
        <v>453</v>
      </c>
      <c r="B104" s="1" t="s">
        <v>682</v>
      </c>
    </row>
    <row r="105" spans="1:2" x14ac:dyDescent="0.35">
      <c r="A105" s="1" t="s">
        <v>95</v>
      </c>
      <c r="B105" s="1" t="s">
        <v>95</v>
      </c>
    </row>
    <row r="106" spans="1:2" x14ac:dyDescent="0.35">
      <c r="A106" s="1" t="s">
        <v>454</v>
      </c>
      <c r="B106" s="1" t="s">
        <v>683</v>
      </c>
    </row>
    <row r="107" spans="1:2" x14ac:dyDescent="0.35">
      <c r="A107" s="1" t="s">
        <v>455</v>
      </c>
      <c r="B107" s="1" t="s">
        <v>684</v>
      </c>
    </row>
    <row r="108" spans="1:2" x14ac:dyDescent="0.35">
      <c r="A108" s="1" t="s">
        <v>456</v>
      </c>
      <c r="B108" s="1" t="s">
        <v>685</v>
      </c>
    </row>
    <row r="109" spans="1:2" x14ac:dyDescent="0.35">
      <c r="A109" s="1" t="s">
        <v>457</v>
      </c>
      <c r="B109" s="1" t="s">
        <v>744</v>
      </c>
    </row>
    <row r="110" spans="1:2" x14ac:dyDescent="0.35">
      <c r="A110" s="1" t="s">
        <v>458</v>
      </c>
      <c r="B110" s="1" t="s">
        <v>686</v>
      </c>
    </row>
    <row r="111" spans="1:2" x14ac:dyDescent="0.35">
      <c r="A111" s="1" t="s">
        <v>459</v>
      </c>
      <c r="B111" s="1" t="s">
        <v>745</v>
      </c>
    </row>
    <row r="112" spans="1:2" x14ac:dyDescent="0.35">
      <c r="A112" s="1" t="s">
        <v>460</v>
      </c>
      <c r="B112" s="1" t="s">
        <v>746</v>
      </c>
    </row>
    <row r="113" spans="1:2" x14ac:dyDescent="0.35">
      <c r="A113" s="1" t="s">
        <v>461</v>
      </c>
      <c r="B113" s="1" t="s">
        <v>461</v>
      </c>
    </row>
    <row r="114" spans="1:2" x14ac:dyDescent="0.35">
      <c r="A114" s="1" t="s">
        <v>462</v>
      </c>
      <c r="B114" s="1" t="s">
        <v>462</v>
      </c>
    </row>
    <row r="115" spans="1:2" x14ac:dyDescent="0.35">
      <c r="A115" s="1" t="s">
        <v>463</v>
      </c>
      <c r="B115" s="1" t="s">
        <v>463</v>
      </c>
    </row>
    <row r="116" spans="1:2" x14ac:dyDescent="0.35">
      <c r="A116" s="1" t="s">
        <v>464</v>
      </c>
      <c r="B116" s="1" t="s">
        <v>464</v>
      </c>
    </row>
    <row r="117" spans="1:2" x14ac:dyDescent="0.35">
      <c r="A117" s="1" t="s">
        <v>465</v>
      </c>
      <c r="B117" s="1" t="s">
        <v>687</v>
      </c>
    </row>
    <row r="118" spans="1:2" x14ac:dyDescent="0.35">
      <c r="A118" s="1" t="s">
        <v>466</v>
      </c>
      <c r="B118" s="1" t="s">
        <v>688</v>
      </c>
    </row>
    <row r="119" spans="1:2" x14ac:dyDescent="0.35">
      <c r="A119" s="1" t="s">
        <v>467</v>
      </c>
      <c r="B119" s="1" t="s">
        <v>689</v>
      </c>
    </row>
    <row r="120" spans="1:2" x14ac:dyDescent="0.35">
      <c r="A120" s="1" t="s">
        <v>468</v>
      </c>
      <c r="B120" s="1" t="s">
        <v>690</v>
      </c>
    </row>
    <row r="121" spans="1:2" x14ac:dyDescent="0.35">
      <c r="A121" s="1" t="s">
        <v>469</v>
      </c>
      <c r="B121" s="1" t="s">
        <v>469</v>
      </c>
    </row>
    <row r="122" spans="1:2" x14ac:dyDescent="0.35">
      <c r="A122" s="1" t="s">
        <v>145</v>
      </c>
      <c r="B122" s="1" t="s">
        <v>145</v>
      </c>
    </row>
    <row r="123" spans="1:2" x14ac:dyDescent="0.35">
      <c r="A123" s="1" t="s">
        <v>146</v>
      </c>
      <c r="B123" s="1" t="s">
        <v>146</v>
      </c>
    </row>
    <row r="124" spans="1:2" x14ac:dyDescent="0.35">
      <c r="A124" s="1" t="s">
        <v>77</v>
      </c>
      <c r="B124" s="1" t="s">
        <v>77</v>
      </c>
    </row>
    <row r="125" spans="1:2" x14ac:dyDescent="0.35">
      <c r="A125" s="1" t="s">
        <v>147</v>
      </c>
      <c r="B125" s="1" t="s">
        <v>147</v>
      </c>
    </row>
    <row r="126" spans="1:2" x14ac:dyDescent="0.35">
      <c r="A126" s="1" t="s">
        <v>470</v>
      </c>
      <c r="B126" s="1" t="s">
        <v>691</v>
      </c>
    </row>
    <row r="127" spans="1:2" x14ac:dyDescent="0.35">
      <c r="A127" s="1" t="s">
        <v>471</v>
      </c>
      <c r="B127" s="1" t="s">
        <v>692</v>
      </c>
    </row>
    <row r="128" spans="1:2" x14ac:dyDescent="0.35">
      <c r="A128" s="1" t="s">
        <v>472</v>
      </c>
      <c r="B128" s="1" t="s">
        <v>693</v>
      </c>
    </row>
    <row r="129" spans="1:2" x14ac:dyDescent="0.35">
      <c r="A129" s="1" t="s">
        <v>473</v>
      </c>
      <c r="B129" s="1" t="s">
        <v>694</v>
      </c>
    </row>
    <row r="130" spans="1:2" x14ac:dyDescent="0.35">
      <c r="A130" s="1" t="s">
        <v>474</v>
      </c>
      <c r="B130" s="1" t="s">
        <v>695</v>
      </c>
    </row>
    <row r="131" spans="1:2" x14ac:dyDescent="0.35">
      <c r="A131" s="1" t="s">
        <v>185</v>
      </c>
      <c r="B131" s="1" t="s">
        <v>185</v>
      </c>
    </row>
    <row r="132" spans="1:2" x14ac:dyDescent="0.35">
      <c r="A132" s="1" t="s">
        <v>475</v>
      </c>
      <c r="B132" s="1" t="s">
        <v>475</v>
      </c>
    </row>
    <row r="133" spans="1:2" x14ac:dyDescent="0.35">
      <c r="A133" s="1" t="s">
        <v>476</v>
      </c>
      <c r="B133" s="1" t="s">
        <v>476</v>
      </c>
    </row>
    <row r="134" spans="1:2" x14ac:dyDescent="0.35">
      <c r="A134" s="1" t="s">
        <v>477</v>
      </c>
      <c r="B134" s="1" t="s">
        <v>747</v>
      </c>
    </row>
    <row r="135" spans="1:2" x14ac:dyDescent="0.35">
      <c r="A135" s="1" t="s">
        <v>191</v>
      </c>
      <c r="B135" s="1" t="s">
        <v>191</v>
      </c>
    </row>
    <row r="136" spans="1:2" x14ac:dyDescent="0.35">
      <c r="A136" s="1" t="s">
        <v>478</v>
      </c>
      <c r="B136" s="1" t="s">
        <v>696</v>
      </c>
    </row>
    <row r="137" spans="1:2" x14ac:dyDescent="0.35">
      <c r="A137" s="1" t="s">
        <v>479</v>
      </c>
      <c r="B137" s="1" t="s">
        <v>634</v>
      </c>
    </row>
    <row r="138" spans="1:2" x14ac:dyDescent="0.35">
      <c r="A138" s="1" t="s">
        <v>480</v>
      </c>
      <c r="B138" s="1" t="s">
        <v>697</v>
      </c>
    </row>
    <row r="139" spans="1:2" x14ac:dyDescent="0.35">
      <c r="A139" s="1" t="s">
        <v>481</v>
      </c>
      <c r="B139" s="1" t="s">
        <v>749</v>
      </c>
    </row>
    <row r="140" spans="1:2" x14ac:dyDescent="0.35">
      <c r="A140" s="1" t="s">
        <v>482</v>
      </c>
      <c r="B140" s="1" t="s">
        <v>698</v>
      </c>
    </row>
    <row r="141" spans="1:2" x14ac:dyDescent="0.35">
      <c r="A141" s="1" t="s">
        <v>483</v>
      </c>
      <c r="B141" s="1" t="s">
        <v>750</v>
      </c>
    </row>
    <row r="142" spans="1:2" x14ac:dyDescent="0.35">
      <c r="A142" s="1" t="s">
        <v>484</v>
      </c>
      <c r="B142" s="1" t="s">
        <v>699</v>
      </c>
    </row>
    <row r="143" spans="1:2" x14ac:dyDescent="0.35">
      <c r="A143" s="1" t="s">
        <v>485</v>
      </c>
      <c r="B143" s="1" t="s">
        <v>700</v>
      </c>
    </row>
    <row r="144" spans="1:2" x14ac:dyDescent="0.35">
      <c r="A144" s="1" t="s">
        <v>486</v>
      </c>
      <c r="B144" s="1" t="s">
        <v>701</v>
      </c>
    </row>
    <row r="145" spans="1:2" x14ac:dyDescent="0.35">
      <c r="A145" s="1" t="s">
        <v>487</v>
      </c>
      <c r="B145" s="1" t="s">
        <v>751</v>
      </c>
    </row>
    <row r="146" spans="1:2" x14ac:dyDescent="0.35">
      <c r="A146" s="1" t="s">
        <v>488</v>
      </c>
      <c r="B146" s="1" t="s">
        <v>752</v>
      </c>
    </row>
    <row r="147" spans="1:2" x14ac:dyDescent="0.35">
      <c r="A147" s="1" t="s">
        <v>489</v>
      </c>
      <c r="B147" s="1" t="s">
        <v>702</v>
      </c>
    </row>
    <row r="148" spans="1:2" x14ac:dyDescent="0.35">
      <c r="A148" s="1" t="s">
        <v>490</v>
      </c>
      <c r="B148" s="1" t="s">
        <v>753</v>
      </c>
    </row>
    <row r="149" spans="1:2" x14ac:dyDescent="0.35">
      <c r="A149" s="1" t="s">
        <v>491</v>
      </c>
      <c r="B149" s="1" t="s">
        <v>703</v>
      </c>
    </row>
    <row r="150" spans="1:2" x14ac:dyDescent="0.35">
      <c r="A150" s="1" t="s">
        <v>492</v>
      </c>
      <c r="B150" s="1" t="s">
        <v>704</v>
      </c>
    </row>
    <row r="151" spans="1:2" x14ac:dyDescent="0.35">
      <c r="A151" s="1" t="s">
        <v>493</v>
      </c>
      <c r="B151" s="1" t="s">
        <v>754</v>
      </c>
    </row>
    <row r="152" spans="1:2" x14ac:dyDescent="0.35">
      <c r="A152" s="1" t="s">
        <v>494</v>
      </c>
      <c r="B152" s="1" t="s">
        <v>705</v>
      </c>
    </row>
    <row r="153" spans="1:2" x14ac:dyDescent="0.35">
      <c r="A153" s="1" t="s">
        <v>495</v>
      </c>
      <c r="B153" s="1" t="s">
        <v>706</v>
      </c>
    </row>
    <row r="154" spans="1:2" x14ac:dyDescent="0.35">
      <c r="A154" s="1" t="s">
        <v>496</v>
      </c>
      <c r="B154" s="1" t="s">
        <v>707</v>
      </c>
    </row>
    <row r="155" spans="1:2" x14ac:dyDescent="0.35">
      <c r="A155" s="1" t="s">
        <v>497</v>
      </c>
      <c r="B155" s="1" t="s">
        <v>755</v>
      </c>
    </row>
    <row r="156" spans="1:2" x14ac:dyDescent="0.35">
      <c r="A156" s="1" t="s">
        <v>498</v>
      </c>
      <c r="B156" s="1" t="s">
        <v>756</v>
      </c>
    </row>
    <row r="157" spans="1:2" x14ac:dyDescent="0.35">
      <c r="A157" s="1" t="s">
        <v>499</v>
      </c>
      <c r="B157" s="1" t="s">
        <v>708</v>
      </c>
    </row>
    <row r="158" spans="1:2" x14ac:dyDescent="0.35">
      <c r="A158" s="1" t="s">
        <v>500</v>
      </c>
      <c r="B158" s="1" t="s">
        <v>709</v>
      </c>
    </row>
    <row r="159" spans="1:2" x14ac:dyDescent="0.35">
      <c r="A159" s="1" t="s">
        <v>501</v>
      </c>
      <c r="B159" s="1" t="s">
        <v>710</v>
      </c>
    </row>
    <row r="160" spans="1:2" x14ac:dyDescent="0.35">
      <c r="A160" s="1" t="s">
        <v>502</v>
      </c>
      <c r="B160" s="1" t="s">
        <v>502</v>
      </c>
    </row>
    <row r="161" spans="1:2" x14ac:dyDescent="0.35">
      <c r="A161" s="1" t="s">
        <v>129</v>
      </c>
      <c r="B161" s="1" t="s">
        <v>129</v>
      </c>
    </row>
    <row r="162" spans="1:2" x14ac:dyDescent="0.35">
      <c r="A162" s="1" t="s">
        <v>503</v>
      </c>
      <c r="B162" s="1" t="s">
        <v>711</v>
      </c>
    </row>
    <row r="163" spans="1:2" x14ac:dyDescent="0.35">
      <c r="A163" s="1" t="s">
        <v>150</v>
      </c>
      <c r="B163" s="1" t="s">
        <v>150</v>
      </c>
    </row>
    <row r="164" spans="1:2" x14ac:dyDescent="0.35">
      <c r="A164" s="1" t="s">
        <v>504</v>
      </c>
      <c r="B164" s="1" t="s">
        <v>757</v>
      </c>
    </row>
    <row r="165" spans="1:2" x14ac:dyDescent="0.35">
      <c r="A165" s="1" t="s">
        <v>187</v>
      </c>
      <c r="B165" s="1" t="s">
        <v>187</v>
      </c>
    </row>
    <row r="166" spans="1:2" x14ac:dyDescent="0.35">
      <c r="A166" s="1" t="s">
        <v>505</v>
      </c>
      <c r="B166" s="1" t="s">
        <v>712</v>
      </c>
    </row>
    <row r="167" spans="1:2" x14ac:dyDescent="0.35">
      <c r="A167" s="1" t="s">
        <v>506</v>
      </c>
      <c r="B167" s="1" t="s">
        <v>758</v>
      </c>
    </row>
    <row r="168" spans="1:2" x14ac:dyDescent="0.35">
      <c r="A168" s="1" t="s">
        <v>507</v>
      </c>
      <c r="B168" s="1" t="s">
        <v>713</v>
      </c>
    </row>
    <row r="169" spans="1:2" x14ac:dyDescent="0.35">
      <c r="A169" s="1" t="s">
        <v>186</v>
      </c>
      <c r="B169" s="1" t="s">
        <v>186</v>
      </c>
    </row>
    <row r="170" spans="1:2" x14ac:dyDescent="0.35">
      <c r="A170" s="1" t="s">
        <v>508</v>
      </c>
      <c r="B170" s="1" t="s">
        <v>714</v>
      </c>
    </row>
    <row r="171" spans="1:2" x14ac:dyDescent="0.35">
      <c r="A171" s="1" t="s">
        <v>509</v>
      </c>
      <c r="B171" s="1" t="s">
        <v>715</v>
      </c>
    </row>
    <row r="172" spans="1:2" x14ac:dyDescent="0.35">
      <c r="A172" s="1" t="s">
        <v>510</v>
      </c>
      <c r="B172" s="1" t="s">
        <v>716</v>
      </c>
    </row>
    <row r="173" spans="1:2" x14ac:dyDescent="0.35">
      <c r="A173" s="1" t="s">
        <v>511</v>
      </c>
      <c r="B173" s="1" t="s">
        <v>717</v>
      </c>
    </row>
    <row r="174" spans="1:2" x14ac:dyDescent="0.35">
      <c r="A174" s="1" t="s">
        <v>162</v>
      </c>
      <c r="B174" s="1" t="s">
        <v>162</v>
      </c>
    </row>
    <row r="175" spans="1:2" x14ac:dyDescent="0.35">
      <c r="A175" s="1" t="s">
        <v>512</v>
      </c>
      <c r="B175" s="1" t="s">
        <v>718</v>
      </c>
    </row>
    <row r="176" spans="1:2" x14ac:dyDescent="0.35">
      <c r="A176" s="1" t="s">
        <v>513</v>
      </c>
      <c r="B176" s="1" t="s">
        <v>719</v>
      </c>
    </row>
    <row r="177" spans="1:2" x14ac:dyDescent="0.35">
      <c r="A177" s="1" t="s">
        <v>514</v>
      </c>
      <c r="B177" s="1" t="s">
        <v>720</v>
      </c>
    </row>
    <row r="178" spans="1:2" x14ac:dyDescent="0.35">
      <c r="A178" s="1" t="s">
        <v>515</v>
      </c>
      <c r="B178" s="1" t="s">
        <v>175</v>
      </c>
    </row>
    <row r="179" spans="1:2" x14ac:dyDescent="0.35">
      <c r="A179" s="1" t="s">
        <v>176</v>
      </c>
      <c r="B179" s="1" t="s">
        <v>176</v>
      </c>
    </row>
    <row r="180" spans="1:2" x14ac:dyDescent="0.35">
      <c r="A180" s="1" t="s">
        <v>516</v>
      </c>
      <c r="B180" s="1" t="s">
        <v>516</v>
      </c>
    </row>
    <row r="181" spans="1:2" x14ac:dyDescent="0.35">
      <c r="A181" s="1" t="s">
        <v>517</v>
      </c>
      <c r="B181" s="1" t="s">
        <v>721</v>
      </c>
    </row>
    <row r="182" spans="1:2" x14ac:dyDescent="0.35">
      <c r="A182" s="1" t="s">
        <v>518</v>
      </c>
      <c r="B182" s="1" t="s">
        <v>759</v>
      </c>
    </row>
    <row r="183" spans="1:2" x14ac:dyDescent="0.35">
      <c r="A183" s="1" t="s">
        <v>519</v>
      </c>
      <c r="B183" s="1" t="s">
        <v>722</v>
      </c>
    </row>
    <row r="184" spans="1:2" x14ac:dyDescent="0.35">
      <c r="A184" s="1" t="s">
        <v>520</v>
      </c>
      <c r="B184" s="1" t="s">
        <v>760</v>
      </c>
    </row>
    <row r="185" spans="1:2" x14ac:dyDescent="0.35">
      <c r="A185" s="1" t="s">
        <v>521</v>
      </c>
      <c r="B185" s="1" t="s">
        <v>761</v>
      </c>
    </row>
    <row r="186" spans="1:2" x14ac:dyDescent="0.35">
      <c r="A186" s="1" t="s">
        <v>522</v>
      </c>
      <c r="B186" s="1" t="s">
        <v>762</v>
      </c>
    </row>
    <row r="187" spans="1:2" x14ac:dyDescent="0.35">
      <c r="A187" s="1" t="s">
        <v>523</v>
      </c>
      <c r="B187" s="1" t="s">
        <v>763</v>
      </c>
    </row>
    <row r="188" spans="1:2" x14ac:dyDescent="0.35">
      <c r="A188" s="1" t="s">
        <v>524</v>
      </c>
      <c r="B188" s="1" t="s">
        <v>68</v>
      </c>
    </row>
    <row r="189" spans="1:2" x14ac:dyDescent="0.35">
      <c r="A189" s="1" t="s">
        <v>525</v>
      </c>
      <c r="B189" s="1" t="s">
        <v>764</v>
      </c>
    </row>
    <row r="190" spans="1:2" x14ac:dyDescent="0.35">
      <c r="A190" s="1" t="s">
        <v>526</v>
      </c>
      <c r="B190" s="1" t="s">
        <v>765</v>
      </c>
    </row>
    <row r="191" spans="1:2" x14ac:dyDescent="0.35">
      <c r="A191" s="1" t="s">
        <v>527</v>
      </c>
      <c r="B191" s="1" t="s">
        <v>72</v>
      </c>
    </row>
    <row r="192" spans="1:2" x14ac:dyDescent="0.35">
      <c r="A192" s="1" t="s">
        <v>528</v>
      </c>
      <c r="B192" s="1" t="s">
        <v>766</v>
      </c>
    </row>
    <row r="193" spans="1:2" x14ac:dyDescent="0.35">
      <c r="A193" s="1" t="s">
        <v>529</v>
      </c>
      <c r="B193" s="1" t="s">
        <v>178</v>
      </c>
    </row>
    <row r="194" spans="1:2" x14ac:dyDescent="0.35">
      <c r="A194" s="1" t="s">
        <v>111</v>
      </c>
      <c r="B194" s="1" t="s">
        <v>111</v>
      </c>
    </row>
    <row r="195" spans="1:2" x14ac:dyDescent="0.35">
      <c r="A195" s="1" t="s">
        <v>530</v>
      </c>
      <c r="B195" s="1" t="s">
        <v>723</v>
      </c>
    </row>
    <row r="196" spans="1:2" x14ac:dyDescent="0.35">
      <c r="A196" s="1" t="s">
        <v>531</v>
      </c>
      <c r="B196" s="1" t="s">
        <v>531</v>
      </c>
    </row>
    <row r="197" spans="1:2" x14ac:dyDescent="0.35">
      <c r="A197" s="1" t="s">
        <v>74</v>
      </c>
      <c r="B197" s="1" t="s">
        <v>74</v>
      </c>
    </row>
    <row r="198" spans="1:2" x14ac:dyDescent="0.35">
      <c r="A198" s="1" t="s">
        <v>532</v>
      </c>
      <c r="B198" s="1" t="s">
        <v>532</v>
      </c>
    </row>
    <row r="199" spans="1:2" x14ac:dyDescent="0.35">
      <c r="A199" s="1" t="s">
        <v>533</v>
      </c>
      <c r="B199" s="1" t="s">
        <v>724</v>
      </c>
    </row>
    <row r="200" spans="1:2" x14ac:dyDescent="0.35">
      <c r="A200" s="1" t="s">
        <v>534</v>
      </c>
      <c r="B200" s="1" t="s">
        <v>725</v>
      </c>
    </row>
    <row r="201" spans="1:2" x14ac:dyDescent="0.35">
      <c r="A201" s="1" t="s">
        <v>535</v>
      </c>
      <c r="B201" s="1" t="s">
        <v>726</v>
      </c>
    </row>
    <row r="202" spans="1:2" x14ac:dyDescent="0.35">
      <c r="A202" s="1" t="s">
        <v>33</v>
      </c>
      <c r="B202" s="1" t="s">
        <v>33</v>
      </c>
    </row>
    <row r="203" spans="1:2" x14ac:dyDescent="0.35">
      <c r="A203" s="1" t="s">
        <v>34</v>
      </c>
      <c r="B203" s="1" t="s">
        <v>34</v>
      </c>
    </row>
    <row r="204" spans="1:2" x14ac:dyDescent="0.35">
      <c r="A204" s="1" t="s">
        <v>35</v>
      </c>
      <c r="B204" s="1" t="s">
        <v>35</v>
      </c>
    </row>
    <row r="205" spans="1:2" x14ac:dyDescent="0.35">
      <c r="A205" s="1" t="s">
        <v>36</v>
      </c>
      <c r="B205" s="1"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E22" sqref="E22"/>
    </sheetView>
  </sheetViews>
  <sheetFormatPr defaultColWidth="11.453125" defaultRowHeight="14.5" x14ac:dyDescent="0.35"/>
  <cols>
    <col min="1" max="1" width="22.26953125" style="1" bestFit="1" customWidth="1"/>
    <col min="2" max="2" width="23.54296875" style="1" bestFit="1" customWidth="1"/>
    <col min="3" max="3" width="15" style="1" bestFit="1" customWidth="1"/>
    <col min="4" max="4" width="13.453125" style="1" bestFit="1" customWidth="1"/>
    <col min="5" max="5" width="18.81640625" style="1" bestFit="1" customWidth="1"/>
    <col min="6" max="6" width="12.1796875" style="1" bestFit="1" customWidth="1"/>
    <col min="7" max="9" width="10.453125" style="1" bestFit="1" customWidth="1"/>
    <col min="10" max="16384" width="11.453125" style="1"/>
  </cols>
  <sheetData>
    <row r="1" spans="1:9" x14ac:dyDescent="0.35">
      <c r="A1" s="1" t="s">
        <v>363</v>
      </c>
      <c r="B1" s="1" t="s">
        <v>599</v>
      </c>
      <c r="C1" s="1" t="s">
        <v>600</v>
      </c>
      <c r="D1" s="1" t="s">
        <v>601</v>
      </c>
      <c r="E1" s="1" t="s">
        <v>598</v>
      </c>
      <c r="F1" s="1" t="s">
        <v>585</v>
      </c>
      <c r="G1" s="1" t="s">
        <v>586</v>
      </c>
      <c r="H1" s="1" t="s">
        <v>587</v>
      </c>
      <c r="I1" s="1" t="s">
        <v>588</v>
      </c>
    </row>
    <row r="2" spans="1:9" x14ac:dyDescent="0.35">
      <c r="A2" s="20" t="s">
        <v>133</v>
      </c>
      <c r="B2" s="1" t="s">
        <v>196</v>
      </c>
      <c r="E2" s="1" t="s">
        <v>196</v>
      </c>
    </row>
    <row r="3" spans="1:9" x14ac:dyDescent="0.35">
      <c r="A3" s="20" t="s">
        <v>13</v>
      </c>
      <c r="B3" s="1" t="s">
        <v>589</v>
      </c>
      <c r="E3" s="1" t="s">
        <v>13</v>
      </c>
    </row>
    <row r="4" spans="1:9" x14ac:dyDescent="0.35">
      <c r="A4" s="20" t="s">
        <v>122</v>
      </c>
      <c r="B4" s="1" t="s">
        <v>193</v>
      </c>
      <c r="E4" s="1" t="s">
        <v>122</v>
      </c>
    </row>
    <row r="5" spans="1:9" x14ac:dyDescent="0.35">
      <c r="A5" s="20" t="s">
        <v>4</v>
      </c>
      <c r="B5" s="1" t="s">
        <v>206</v>
      </c>
      <c r="E5" s="1" t="s">
        <v>190</v>
      </c>
    </row>
    <row r="6" spans="1:9" x14ac:dyDescent="0.35">
      <c r="A6" s="20" t="s">
        <v>84</v>
      </c>
      <c r="B6" s="23" t="s">
        <v>590</v>
      </c>
      <c r="C6" s="23"/>
      <c r="D6" s="23"/>
      <c r="E6" s="1" t="s">
        <v>198</v>
      </c>
    </row>
    <row r="7" spans="1:9" x14ac:dyDescent="0.35">
      <c r="A7" s="20" t="s">
        <v>111</v>
      </c>
      <c r="B7" s="23" t="s">
        <v>203</v>
      </c>
      <c r="C7" s="23"/>
      <c r="D7" s="23"/>
      <c r="E7" s="1" t="s">
        <v>202</v>
      </c>
      <c r="F7" s="1" t="s">
        <v>358</v>
      </c>
    </row>
    <row r="8" spans="1:9" x14ac:dyDescent="0.35">
      <c r="A8" s="20" t="s">
        <v>17</v>
      </c>
      <c r="B8" s="1" t="s">
        <v>17</v>
      </c>
      <c r="E8" s="1" t="s">
        <v>17</v>
      </c>
    </row>
    <row r="9" spans="1:9" x14ac:dyDescent="0.35">
      <c r="A9" s="20" t="s">
        <v>78</v>
      </c>
      <c r="B9" s="1" t="s">
        <v>591</v>
      </c>
      <c r="E9" s="1" t="s">
        <v>353</v>
      </c>
    </row>
    <row r="10" spans="1:9" x14ac:dyDescent="0.35">
      <c r="A10" s="20" t="s">
        <v>95</v>
      </c>
      <c r="B10" s="1" t="s">
        <v>592</v>
      </c>
      <c r="E10" s="1" t="s">
        <v>197</v>
      </c>
    </row>
    <row r="11" spans="1:9" x14ac:dyDescent="0.35">
      <c r="A11" s="20" t="s">
        <v>460</v>
      </c>
      <c r="B11" s="1" t="s">
        <v>205</v>
      </c>
      <c r="C11" s="1" t="s">
        <v>602</v>
      </c>
      <c r="D11" s="1" t="s">
        <v>603</v>
      </c>
      <c r="E11" s="1" t="s">
        <v>199</v>
      </c>
    </row>
    <row r="12" spans="1:9" x14ac:dyDescent="0.35">
      <c r="A12" s="20" t="s">
        <v>23</v>
      </c>
      <c r="B12" s="1" t="s">
        <v>593</v>
      </c>
      <c r="E12" s="1" t="s">
        <v>597</v>
      </c>
      <c r="F12" s="1" t="s">
        <v>359</v>
      </c>
      <c r="G12" s="1" t="s">
        <v>360</v>
      </c>
      <c r="H12" s="1" t="s">
        <v>361</v>
      </c>
      <c r="I12" s="1" t="s">
        <v>362</v>
      </c>
    </row>
    <row r="13" spans="1:9" x14ac:dyDescent="0.35">
      <c r="A13" s="21" t="s">
        <v>185</v>
      </c>
      <c r="B13" s="1" t="s">
        <v>84</v>
      </c>
      <c r="E13" s="1" t="s">
        <v>185</v>
      </c>
    </row>
    <row r="14" spans="1:9" x14ac:dyDescent="0.35">
      <c r="A14" s="20" t="s">
        <v>475</v>
      </c>
      <c r="B14" s="1" t="s">
        <v>355</v>
      </c>
      <c r="E14" s="1" t="s">
        <v>355</v>
      </c>
    </row>
    <row r="15" spans="1:9" x14ac:dyDescent="0.35">
      <c r="A15" s="20" t="s">
        <v>191</v>
      </c>
      <c r="B15" s="1" t="s">
        <v>191</v>
      </c>
      <c r="E15" s="1" t="s">
        <v>191</v>
      </c>
    </row>
    <row r="16" spans="1:9" x14ac:dyDescent="0.35">
      <c r="A16" s="20" t="s">
        <v>129</v>
      </c>
      <c r="B16" s="1" t="s">
        <v>204</v>
      </c>
      <c r="E16" s="1" t="s">
        <v>129</v>
      </c>
    </row>
    <row r="17" spans="1:5" x14ac:dyDescent="0.35">
      <c r="A17" s="20" t="s">
        <v>150</v>
      </c>
      <c r="B17" s="1" t="s">
        <v>594</v>
      </c>
      <c r="E17" s="1" t="s">
        <v>200</v>
      </c>
    </row>
    <row r="18" spans="1:5" x14ac:dyDescent="0.35">
      <c r="A18" s="20" t="s">
        <v>74</v>
      </c>
      <c r="B18" s="1" t="s">
        <v>595</v>
      </c>
      <c r="E18" s="1" t="s">
        <v>179</v>
      </c>
    </row>
    <row r="19" spans="1:5" x14ac:dyDescent="0.35">
      <c r="A19" s="20" t="s">
        <v>476</v>
      </c>
      <c r="B19" s="1" t="s">
        <v>596</v>
      </c>
      <c r="E19" s="1" t="s">
        <v>596</v>
      </c>
    </row>
    <row r="20" spans="1:5" x14ac:dyDescent="0.35">
      <c r="A20" s="22" t="s">
        <v>162</v>
      </c>
      <c r="B20" s="1" t="s">
        <v>162</v>
      </c>
      <c r="E20" s="1" t="s">
        <v>201</v>
      </c>
    </row>
    <row r="21" spans="1:5" x14ac:dyDescent="0.35">
      <c r="A21" s="22" t="s">
        <v>37</v>
      </c>
      <c r="B21" s="1" t="s">
        <v>356</v>
      </c>
      <c r="E21" s="1" t="s">
        <v>356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C5" sqref="C5"/>
    </sheetView>
  </sheetViews>
  <sheetFormatPr defaultColWidth="10.90625" defaultRowHeight="14.5" x14ac:dyDescent="0.35"/>
  <cols>
    <col min="1" max="1" width="29.81640625" bestFit="1" customWidth="1"/>
    <col min="2" max="2" width="23.26953125" style="1" bestFit="1" customWidth="1"/>
    <col min="3" max="3" width="9.26953125" bestFit="1" customWidth="1"/>
    <col min="4" max="4" width="9.81640625" bestFit="1" customWidth="1"/>
    <col min="5" max="5" width="7.81640625" bestFit="1" customWidth="1"/>
    <col min="6" max="6" width="11.81640625" bestFit="1" customWidth="1"/>
    <col min="7" max="7" width="5.1796875" bestFit="1" customWidth="1"/>
    <col min="8" max="8" width="7.54296875" bestFit="1" customWidth="1"/>
    <col min="9" max="10" width="7.81640625" bestFit="1" customWidth="1"/>
    <col min="11" max="11" width="11.54296875" bestFit="1" customWidth="1"/>
    <col min="12" max="12" width="5.81640625" bestFit="1" customWidth="1"/>
    <col min="13" max="13" width="8.7265625" bestFit="1" customWidth="1"/>
    <col min="14" max="14" width="10.453125" bestFit="1" customWidth="1"/>
    <col min="15" max="16" width="7.26953125" bestFit="1" customWidth="1"/>
    <col min="17" max="17" width="11.54296875" bestFit="1" customWidth="1"/>
    <col min="18" max="18" width="7.81640625" bestFit="1" customWidth="1"/>
    <col min="19" max="19" width="8.1796875" bestFit="1" customWidth="1"/>
    <col min="20" max="20" width="7" bestFit="1" customWidth="1"/>
    <col min="21" max="21" width="7.81640625" bestFit="1" customWidth="1"/>
    <col min="22" max="22" width="10.7265625" bestFit="1" customWidth="1"/>
  </cols>
  <sheetData>
    <row r="1" spans="1:22" s="1" customFormat="1" x14ac:dyDescent="0.35">
      <c r="A1" s="1" t="s">
        <v>770</v>
      </c>
      <c r="B1" s="1" t="s">
        <v>771</v>
      </c>
      <c r="C1" s="1" t="s">
        <v>84</v>
      </c>
      <c r="D1" s="1" t="s">
        <v>111</v>
      </c>
      <c r="E1" s="1" t="s">
        <v>78</v>
      </c>
      <c r="F1" s="1" t="s">
        <v>95</v>
      </c>
      <c r="G1" s="1" t="s">
        <v>746</v>
      </c>
      <c r="H1" s="1" t="s">
        <v>185</v>
      </c>
      <c r="I1" s="1" t="s">
        <v>475</v>
      </c>
      <c r="J1" s="1" t="s">
        <v>476</v>
      </c>
      <c r="K1" s="1" t="s">
        <v>150</v>
      </c>
      <c r="L1" s="1" t="s">
        <v>74</v>
      </c>
      <c r="M1" s="1" t="s">
        <v>13</v>
      </c>
      <c r="N1" s="1" t="s">
        <v>37</v>
      </c>
      <c r="O1" s="1" t="s">
        <v>23</v>
      </c>
      <c r="P1" s="1" t="s">
        <v>191</v>
      </c>
      <c r="Q1" s="1" t="s">
        <v>162</v>
      </c>
      <c r="R1" s="1" t="s">
        <v>4</v>
      </c>
      <c r="S1" s="1" t="s">
        <v>17</v>
      </c>
      <c r="T1" s="1" t="s">
        <v>133</v>
      </c>
      <c r="U1" s="1" t="s">
        <v>193</v>
      </c>
      <c r="V1" s="1" t="s">
        <v>129</v>
      </c>
    </row>
    <row r="2" spans="1:22" x14ac:dyDescent="0.35">
      <c r="A2" s="1" t="s">
        <v>84</v>
      </c>
      <c r="B2" s="24">
        <v>7.1</v>
      </c>
      <c r="C2" s="1">
        <v>1</v>
      </c>
    </row>
    <row r="3" spans="1:22" x14ac:dyDescent="0.35">
      <c r="A3" s="1" t="s">
        <v>111</v>
      </c>
      <c r="B3" s="24">
        <v>5.9422222222222221</v>
      </c>
      <c r="C3" s="1"/>
      <c r="D3">
        <v>1</v>
      </c>
    </row>
    <row r="4" spans="1:22" x14ac:dyDescent="0.35">
      <c r="A4" s="1" t="s">
        <v>78</v>
      </c>
      <c r="B4" s="24">
        <v>2.6</v>
      </c>
      <c r="C4" s="1"/>
      <c r="E4">
        <v>1</v>
      </c>
    </row>
    <row r="5" spans="1:22" x14ac:dyDescent="0.35">
      <c r="A5" s="1" t="s">
        <v>95</v>
      </c>
      <c r="B5" s="24">
        <v>7.73</v>
      </c>
      <c r="C5" s="1"/>
      <c r="F5">
        <v>1</v>
      </c>
    </row>
    <row r="6" spans="1:22" x14ac:dyDescent="0.35">
      <c r="A6" s="1" t="s">
        <v>746</v>
      </c>
      <c r="B6" s="24">
        <v>1.9</v>
      </c>
      <c r="C6" s="1"/>
      <c r="G6">
        <v>1</v>
      </c>
    </row>
    <row r="7" spans="1:22" x14ac:dyDescent="0.35">
      <c r="A7" s="1" t="s">
        <v>185</v>
      </c>
      <c r="B7" s="24">
        <v>1.58</v>
      </c>
      <c r="C7" s="25">
        <f>+B7/B2</f>
        <v>0.22253521126760564</v>
      </c>
      <c r="E7" s="25">
        <f>+B7/B4</f>
        <v>0.60769230769230775</v>
      </c>
      <c r="H7">
        <v>1</v>
      </c>
    </row>
    <row r="8" spans="1:22" x14ac:dyDescent="0.35">
      <c r="A8" s="1" t="s">
        <v>475</v>
      </c>
      <c r="B8" s="24">
        <v>1.98</v>
      </c>
      <c r="C8" s="1"/>
      <c r="F8" s="25">
        <f>+B8/B5</f>
        <v>0.2561448900388098</v>
      </c>
      <c r="I8">
        <v>1</v>
      </c>
    </row>
    <row r="9" spans="1:22" x14ac:dyDescent="0.35">
      <c r="A9" s="1" t="s">
        <v>476</v>
      </c>
      <c r="B9" s="24">
        <v>3.0739999999999998</v>
      </c>
      <c r="C9" s="1"/>
      <c r="D9" s="25">
        <f>+B9/B3</f>
        <v>0.51731488406881077</v>
      </c>
      <c r="I9" s="25">
        <f>+B9/B8</f>
        <v>1.5525252525252524</v>
      </c>
      <c r="J9">
        <v>1</v>
      </c>
    </row>
    <row r="10" spans="1:22" x14ac:dyDescent="0.35">
      <c r="A10" s="1" t="s">
        <v>150</v>
      </c>
      <c r="B10" s="24">
        <v>5.51</v>
      </c>
      <c r="C10" s="1"/>
      <c r="H10" s="25">
        <f>+B10/B7</f>
        <v>3.4873417721518982</v>
      </c>
      <c r="K10">
        <v>1</v>
      </c>
    </row>
    <row r="11" spans="1:22" x14ac:dyDescent="0.35">
      <c r="A11" s="1" t="s">
        <v>74</v>
      </c>
      <c r="B11" s="24">
        <v>0.47</v>
      </c>
      <c r="C11" s="1"/>
      <c r="L11">
        <v>1</v>
      </c>
    </row>
    <row r="12" spans="1:22" x14ac:dyDescent="0.35">
      <c r="A12" s="1" t="s">
        <v>13</v>
      </c>
      <c r="B12" s="24">
        <v>0.62</v>
      </c>
      <c r="C12" s="1"/>
      <c r="M12">
        <v>1</v>
      </c>
      <c r="N12" s="25">
        <f>+B12/B13</f>
        <v>0.57819640026112096</v>
      </c>
    </row>
    <row r="13" spans="1:22" x14ac:dyDescent="0.35">
      <c r="A13" s="1" t="s">
        <v>37</v>
      </c>
      <c r="B13" s="24">
        <v>1.0723</v>
      </c>
      <c r="C13" s="1"/>
      <c r="N13">
        <v>1</v>
      </c>
    </row>
    <row r="14" spans="1:22" x14ac:dyDescent="0.35">
      <c r="A14" s="1" t="s">
        <v>23</v>
      </c>
      <c r="B14" s="24">
        <v>16.57</v>
      </c>
      <c r="C14" s="1"/>
      <c r="O14">
        <v>1</v>
      </c>
    </row>
    <row r="15" spans="1:22" x14ac:dyDescent="0.35">
      <c r="A15" s="1" t="s">
        <v>191</v>
      </c>
      <c r="B15" s="24">
        <v>0.49</v>
      </c>
      <c r="C15" s="1"/>
      <c r="P15">
        <v>1</v>
      </c>
    </row>
    <row r="16" spans="1:22" x14ac:dyDescent="0.35">
      <c r="A16" s="1" t="s">
        <v>162</v>
      </c>
      <c r="B16" s="24">
        <v>0.49</v>
      </c>
      <c r="C16" s="1"/>
      <c r="Q16">
        <v>1</v>
      </c>
    </row>
    <row r="17" spans="1:22" x14ac:dyDescent="0.35">
      <c r="A17" s="1" t="s">
        <v>4</v>
      </c>
      <c r="B17" s="24">
        <v>6.99</v>
      </c>
      <c r="C17" s="1"/>
      <c r="R17">
        <v>1</v>
      </c>
    </row>
    <row r="18" spans="1:22" x14ac:dyDescent="0.35">
      <c r="A18" s="1" t="s">
        <v>17</v>
      </c>
      <c r="B18" s="24">
        <v>9.7200000000000006</v>
      </c>
      <c r="C18" s="1"/>
      <c r="S18">
        <v>1</v>
      </c>
    </row>
    <row r="19" spans="1:22" x14ac:dyDescent="0.35">
      <c r="A19" s="1" t="s">
        <v>133</v>
      </c>
      <c r="B19" s="24">
        <v>4.25</v>
      </c>
      <c r="C19" s="1"/>
      <c r="T19">
        <v>1</v>
      </c>
    </row>
    <row r="20" spans="1:22" x14ac:dyDescent="0.35">
      <c r="A20" s="1" t="s">
        <v>193</v>
      </c>
      <c r="B20" s="24">
        <v>1.91</v>
      </c>
      <c r="C20" s="1"/>
      <c r="U20">
        <v>1</v>
      </c>
    </row>
    <row r="21" spans="1:22" x14ac:dyDescent="0.35">
      <c r="A21" s="1" t="s">
        <v>129</v>
      </c>
      <c r="B21" s="24">
        <v>1.01</v>
      </c>
      <c r="C21" s="1"/>
      <c r="V21">
        <v>1</v>
      </c>
    </row>
    <row r="22" spans="1:22" x14ac:dyDescent="0.35">
      <c r="A22" s="1"/>
      <c r="C2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K9" sqref="K9"/>
    </sheetView>
  </sheetViews>
  <sheetFormatPr defaultColWidth="10.90625" defaultRowHeight="14.5" x14ac:dyDescent="0.35"/>
  <cols>
    <col min="1" max="1" width="24.1796875" bestFit="1" customWidth="1"/>
    <col min="2" max="2" width="7.26953125" bestFit="1" customWidth="1"/>
    <col min="3" max="3" width="9.7265625" bestFit="1" customWidth="1"/>
    <col min="4" max="4" width="7.54296875" bestFit="1" customWidth="1"/>
    <col min="5" max="5" width="6.54296875" bestFit="1" customWidth="1"/>
    <col min="6" max="6" width="6.453125" bestFit="1" customWidth="1"/>
    <col min="7" max="7" width="6.54296875" bestFit="1" customWidth="1"/>
    <col min="8" max="8" width="6.453125" bestFit="1" customWidth="1"/>
    <col min="9" max="9" width="9" bestFit="1" customWidth="1"/>
    <col min="10" max="10" width="12.81640625" bestFit="1" customWidth="1"/>
    <col min="11" max="11" width="9.81640625" bestFit="1" customWidth="1"/>
    <col min="12" max="12" width="12" bestFit="1" customWidth="1"/>
    <col min="13" max="13" width="11.1796875" bestFit="1" customWidth="1"/>
  </cols>
  <sheetData>
    <row r="1" spans="1:13" ht="15.5" thickTop="1" thickBot="1" x14ac:dyDescent="0.4">
      <c r="A1" s="5" t="s">
        <v>357</v>
      </c>
      <c r="B1" s="6" t="s">
        <v>341</v>
      </c>
      <c r="C1" s="6" t="s">
        <v>342</v>
      </c>
      <c r="D1" s="6" t="s">
        <v>343</v>
      </c>
      <c r="E1" s="6" t="s">
        <v>344</v>
      </c>
      <c r="F1" s="6" t="s">
        <v>345</v>
      </c>
      <c r="G1" s="6" t="s">
        <v>346</v>
      </c>
      <c r="H1" s="6" t="s">
        <v>347</v>
      </c>
      <c r="I1" s="6" t="s">
        <v>348</v>
      </c>
      <c r="J1" s="6" t="s">
        <v>349</v>
      </c>
      <c r="K1" s="6" t="s">
        <v>350</v>
      </c>
      <c r="L1" s="6" t="s">
        <v>351</v>
      </c>
      <c r="M1" s="7" t="s">
        <v>352</v>
      </c>
    </row>
    <row r="2" spans="1:13" x14ac:dyDescent="0.35">
      <c r="A2" s="8" t="s">
        <v>133</v>
      </c>
      <c r="B2" s="9">
        <v>0.19</v>
      </c>
      <c r="C2" s="9">
        <v>0.25</v>
      </c>
      <c r="D2" s="9">
        <v>0.1</v>
      </c>
      <c r="E2" s="9">
        <v>0</v>
      </c>
      <c r="F2" s="9">
        <v>0</v>
      </c>
      <c r="G2" s="9">
        <v>0.05</v>
      </c>
      <c r="H2" s="9">
        <v>0.9</v>
      </c>
      <c r="I2" s="9">
        <v>0.74</v>
      </c>
      <c r="J2" s="9">
        <v>0.04</v>
      </c>
      <c r="K2" s="9">
        <v>0</v>
      </c>
      <c r="L2" s="9">
        <v>0</v>
      </c>
      <c r="M2" s="10">
        <v>0</v>
      </c>
    </row>
    <row r="3" spans="1:13" x14ac:dyDescent="0.35">
      <c r="A3" s="11" t="s">
        <v>13</v>
      </c>
      <c r="B3" s="12">
        <v>0.25</v>
      </c>
      <c r="C3" s="12">
        <v>0.24</v>
      </c>
      <c r="D3" s="12">
        <v>0.16</v>
      </c>
      <c r="E3" s="12">
        <v>0</v>
      </c>
      <c r="F3" s="12">
        <v>0</v>
      </c>
      <c r="G3" s="12">
        <v>0</v>
      </c>
      <c r="H3" s="12">
        <v>0</v>
      </c>
      <c r="I3" s="12">
        <v>0</v>
      </c>
      <c r="J3" s="12">
        <v>0.08</v>
      </c>
      <c r="K3" s="12">
        <v>0.08</v>
      </c>
      <c r="L3" s="12">
        <v>0</v>
      </c>
      <c r="M3" s="13">
        <v>7.0000000000000007E-2</v>
      </c>
    </row>
    <row r="4" spans="1:13" x14ac:dyDescent="0.35">
      <c r="A4" s="8" t="s">
        <v>193</v>
      </c>
      <c r="B4" s="9">
        <v>0.02</v>
      </c>
      <c r="C4" s="9">
        <v>0.02</v>
      </c>
      <c r="D4" s="9">
        <v>0.01</v>
      </c>
      <c r="E4" s="9">
        <v>0</v>
      </c>
      <c r="F4" s="9">
        <v>0</v>
      </c>
      <c r="G4" s="9">
        <v>0.02</v>
      </c>
      <c r="H4" s="9">
        <v>0.05</v>
      </c>
      <c r="I4" s="9">
        <v>0.04</v>
      </c>
      <c r="J4" s="9">
        <v>0.02</v>
      </c>
      <c r="K4" s="9">
        <v>0</v>
      </c>
      <c r="L4" s="9">
        <v>0</v>
      </c>
      <c r="M4" s="10">
        <v>0</v>
      </c>
    </row>
    <row r="5" spans="1:13" x14ac:dyDescent="0.35">
      <c r="A5" s="8" t="s">
        <v>4</v>
      </c>
      <c r="B5" s="9">
        <v>0.59</v>
      </c>
      <c r="C5" s="9">
        <v>0.44</v>
      </c>
      <c r="D5" s="9">
        <v>0.3</v>
      </c>
      <c r="E5" s="9">
        <v>0.14000000000000001</v>
      </c>
      <c r="F5" s="9">
        <v>0</v>
      </c>
      <c r="G5" s="9">
        <v>0</v>
      </c>
      <c r="H5" s="9">
        <v>0</v>
      </c>
      <c r="I5" s="9">
        <v>0.18</v>
      </c>
      <c r="J5" s="9">
        <v>0.57999999999999996</v>
      </c>
      <c r="K5" s="9">
        <v>0.68</v>
      </c>
      <c r="L5" s="9">
        <v>0.69</v>
      </c>
      <c r="M5" s="10">
        <v>0.71</v>
      </c>
    </row>
    <row r="6" spans="1:13" x14ac:dyDescent="0.35">
      <c r="A6" s="8" t="s">
        <v>84</v>
      </c>
      <c r="B6" s="9">
        <v>0.1</v>
      </c>
      <c r="C6" s="9">
        <v>7.0000000000000007E-2</v>
      </c>
      <c r="D6" s="9">
        <v>0.04</v>
      </c>
      <c r="E6" s="9">
        <v>0.01</v>
      </c>
      <c r="F6" s="9">
        <v>0</v>
      </c>
      <c r="G6" s="9">
        <v>0.02</v>
      </c>
      <c r="H6" s="9">
        <v>0.1</v>
      </c>
      <c r="I6" s="9">
        <v>0.1</v>
      </c>
      <c r="J6" s="9">
        <v>0.09</v>
      </c>
      <c r="K6" s="9">
        <v>0.08</v>
      </c>
      <c r="L6" s="9">
        <v>0.09</v>
      </c>
      <c r="M6" s="10">
        <v>0.11</v>
      </c>
    </row>
    <row r="7" spans="1:13" x14ac:dyDescent="0.35">
      <c r="A7" s="8" t="s">
        <v>111</v>
      </c>
      <c r="B7" s="9">
        <v>0.63</v>
      </c>
      <c r="C7" s="9">
        <v>0.45</v>
      </c>
      <c r="D7" s="9">
        <v>0.25</v>
      </c>
      <c r="E7" s="9">
        <v>0.1</v>
      </c>
      <c r="F7" s="9">
        <v>0</v>
      </c>
      <c r="G7" s="9">
        <v>0</v>
      </c>
      <c r="H7" s="9">
        <v>0.11</v>
      </c>
      <c r="I7" s="9">
        <v>0.13</v>
      </c>
      <c r="J7" s="9">
        <v>0.32</v>
      </c>
      <c r="K7" s="9">
        <v>0.61</v>
      </c>
      <c r="L7" s="9">
        <v>0.63</v>
      </c>
      <c r="M7" s="10">
        <v>0.7</v>
      </c>
    </row>
    <row r="8" spans="1:13" x14ac:dyDescent="0.35">
      <c r="A8" s="8" t="s">
        <v>17</v>
      </c>
      <c r="B8" s="9">
        <v>0.28000000000000003</v>
      </c>
      <c r="C8" s="9">
        <v>0.19</v>
      </c>
      <c r="D8" s="9">
        <v>0.11</v>
      </c>
      <c r="E8" s="9">
        <v>0.02</v>
      </c>
      <c r="F8" s="9">
        <v>0</v>
      </c>
      <c r="G8" s="9">
        <v>0</v>
      </c>
      <c r="H8" s="9">
        <v>0</v>
      </c>
      <c r="I8" s="9">
        <v>0.12</v>
      </c>
      <c r="J8" s="9">
        <v>0.33</v>
      </c>
      <c r="K8" s="9">
        <v>0.37</v>
      </c>
      <c r="L8" s="9">
        <v>0.35</v>
      </c>
      <c r="M8" s="10">
        <v>0.33</v>
      </c>
    </row>
    <row r="9" spans="1:13" x14ac:dyDescent="0.35">
      <c r="A9" s="8" t="s">
        <v>78</v>
      </c>
      <c r="B9" s="9">
        <v>0.47</v>
      </c>
      <c r="C9" s="9">
        <v>0.32</v>
      </c>
      <c r="D9" s="9">
        <v>0.17</v>
      </c>
      <c r="E9" s="9">
        <v>0.09</v>
      </c>
      <c r="F9" s="9">
        <v>0</v>
      </c>
      <c r="G9" s="9">
        <v>0.03</v>
      </c>
      <c r="H9" s="9">
        <v>0.36</v>
      </c>
      <c r="I9" s="9">
        <v>0.32</v>
      </c>
      <c r="J9" s="9">
        <v>0.3</v>
      </c>
      <c r="K9" s="9">
        <v>0.39</v>
      </c>
      <c r="L9" s="9">
        <v>0.41</v>
      </c>
      <c r="M9" s="10">
        <v>0.51</v>
      </c>
    </row>
    <row r="10" spans="1:13" x14ac:dyDescent="0.35">
      <c r="A10" s="8" t="s">
        <v>95</v>
      </c>
      <c r="B10" s="9">
        <v>0.31</v>
      </c>
      <c r="C10" s="9">
        <v>0.19</v>
      </c>
      <c r="D10" s="9">
        <v>0.11</v>
      </c>
      <c r="E10" s="9">
        <v>0</v>
      </c>
      <c r="F10" s="9">
        <v>0</v>
      </c>
      <c r="G10" s="9">
        <v>0.12</v>
      </c>
      <c r="H10" s="9">
        <v>0.38</v>
      </c>
      <c r="I10" s="9">
        <v>0.37</v>
      </c>
      <c r="J10" s="9">
        <v>0.28999999999999998</v>
      </c>
      <c r="K10" s="9">
        <v>0.26</v>
      </c>
      <c r="L10" s="9">
        <v>0.22</v>
      </c>
      <c r="M10" s="10">
        <v>0.37</v>
      </c>
    </row>
    <row r="11" spans="1:13" x14ac:dyDescent="0.35">
      <c r="A11" s="8" t="s">
        <v>354</v>
      </c>
      <c r="B11" s="9">
        <v>0</v>
      </c>
      <c r="C11" s="9">
        <v>0.02</v>
      </c>
      <c r="D11" s="9">
        <v>0</v>
      </c>
      <c r="E11" s="9">
        <v>0</v>
      </c>
      <c r="F11" s="9">
        <v>0.02</v>
      </c>
      <c r="G11" s="9">
        <v>0.17</v>
      </c>
      <c r="H11" s="9">
        <v>0.25</v>
      </c>
      <c r="I11" s="9">
        <v>0.18</v>
      </c>
      <c r="J11" s="9">
        <v>0.09</v>
      </c>
      <c r="K11" s="9">
        <v>0</v>
      </c>
      <c r="L11" s="9">
        <v>0</v>
      </c>
      <c r="M11" s="10">
        <v>0</v>
      </c>
    </row>
    <row r="12" spans="1:13" x14ac:dyDescent="0.35">
      <c r="A12" s="8" t="s">
        <v>23</v>
      </c>
      <c r="B12" s="9">
        <v>0.43</v>
      </c>
      <c r="C12" s="9">
        <v>0.38</v>
      </c>
      <c r="D12" s="9">
        <v>0.34</v>
      </c>
      <c r="E12" s="9">
        <v>0.3</v>
      </c>
      <c r="F12" s="9">
        <v>0.28000000000000003</v>
      </c>
      <c r="G12" s="9">
        <v>0.25</v>
      </c>
      <c r="H12" s="9">
        <v>0.3</v>
      </c>
      <c r="I12" s="9">
        <v>0.43</v>
      </c>
      <c r="J12" s="9">
        <v>0.46</v>
      </c>
      <c r="K12" s="9">
        <v>0.44</v>
      </c>
      <c r="L12" s="9">
        <v>0.43</v>
      </c>
      <c r="M12" s="10">
        <v>0.46</v>
      </c>
    </row>
    <row r="13" spans="1:13" x14ac:dyDescent="0.35">
      <c r="A13" s="14" t="s">
        <v>185</v>
      </c>
      <c r="B13" s="9">
        <v>0.73</v>
      </c>
      <c r="C13" s="9">
        <v>0.48</v>
      </c>
      <c r="D13" s="9">
        <v>0.38</v>
      </c>
      <c r="E13" s="9">
        <v>0</v>
      </c>
      <c r="F13" s="9">
        <v>0.05</v>
      </c>
      <c r="G13" s="9">
        <v>0.24</v>
      </c>
      <c r="H13" s="9">
        <v>0.63</v>
      </c>
      <c r="I13" s="9">
        <v>0.3</v>
      </c>
      <c r="J13" s="9">
        <v>0</v>
      </c>
      <c r="K13" s="9">
        <v>0.01</v>
      </c>
      <c r="L13" s="9">
        <v>0.48</v>
      </c>
      <c r="M13" s="10">
        <v>0.73</v>
      </c>
    </row>
    <row r="14" spans="1:13" x14ac:dyDescent="0.35">
      <c r="A14" s="8" t="s">
        <v>355</v>
      </c>
      <c r="B14" s="9">
        <v>0.75</v>
      </c>
      <c r="C14" s="9">
        <v>0.57999999999999996</v>
      </c>
      <c r="D14" s="9">
        <v>0.28000000000000003</v>
      </c>
      <c r="E14" s="9">
        <v>0</v>
      </c>
      <c r="F14" s="9">
        <v>0</v>
      </c>
      <c r="G14" s="9">
        <v>0</v>
      </c>
      <c r="H14" s="9">
        <v>0</v>
      </c>
      <c r="I14" s="9">
        <v>0.12</v>
      </c>
      <c r="J14" s="9">
        <v>0</v>
      </c>
      <c r="K14" s="9">
        <v>0.22</v>
      </c>
      <c r="L14" s="9">
        <v>0.5</v>
      </c>
      <c r="M14" s="10">
        <v>0.75</v>
      </c>
    </row>
    <row r="15" spans="1:13" x14ac:dyDescent="0.35">
      <c r="A15" s="8" t="s">
        <v>191</v>
      </c>
      <c r="B15" s="9">
        <v>0</v>
      </c>
      <c r="C15" s="9">
        <v>0</v>
      </c>
      <c r="D15" s="9">
        <v>0.01</v>
      </c>
      <c r="E15" s="9">
        <v>0</v>
      </c>
      <c r="F15" s="9">
        <v>0</v>
      </c>
      <c r="G15" s="9">
        <v>0</v>
      </c>
      <c r="H15" s="9">
        <v>0.03</v>
      </c>
      <c r="I15" s="9">
        <v>0.02</v>
      </c>
      <c r="J15" s="9">
        <v>0</v>
      </c>
      <c r="K15" s="9">
        <v>0</v>
      </c>
      <c r="L15" s="9">
        <v>0</v>
      </c>
      <c r="M15" s="10">
        <v>0</v>
      </c>
    </row>
    <row r="16" spans="1:13" x14ac:dyDescent="0.35">
      <c r="A16" s="8" t="s">
        <v>129</v>
      </c>
      <c r="B16" s="9">
        <v>0.37</v>
      </c>
      <c r="C16" s="9">
        <v>0.3</v>
      </c>
      <c r="D16" s="9">
        <v>0.38</v>
      </c>
      <c r="E16" s="9">
        <v>0.36</v>
      </c>
      <c r="F16" s="9">
        <v>0.39</v>
      </c>
      <c r="G16" s="9">
        <v>0.39</v>
      </c>
      <c r="H16" s="9">
        <v>0.36</v>
      </c>
      <c r="I16" s="9">
        <v>0.43</v>
      </c>
      <c r="J16" s="9">
        <v>0.39</v>
      </c>
      <c r="K16" s="9">
        <v>0.26</v>
      </c>
      <c r="L16" s="9">
        <v>0.17</v>
      </c>
      <c r="M16" s="10">
        <v>0.32</v>
      </c>
    </row>
    <row r="17" spans="1:13" x14ac:dyDescent="0.35">
      <c r="A17" s="8" t="s">
        <v>150</v>
      </c>
      <c r="B17" s="9">
        <v>0.7</v>
      </c>
      <c r="C17" s="9">
        <v>0.44</v>
      </c>
      <c r="D17" s="9">
        <v>0.3</v>
      </c>
      <c r="E17" s="9">
        <v>0</v>
      </c>
      <c r="F17" s="9">
        <v>0</v>
      </c>
      <c r="G17" s="9">
        <v>0</v>
      </c>
      <c r="H17" s="9">
        <v>0.63</v>
      </c>
      <c r="I17" s="9">
        <v>0.23</v>
      </c>
      <c r="J17" s="9">
        <v>0</v>
      </c>
      <c r="K17" s="9">
        <v>0</v>
      </c>
      <c r="L17" s="9">
        <v>0</v>
      </c>
      <c r="M17" s="10">
        <v>0.84</v>
      </c>
    </row>
    <row r="18" spans="1:13" x14ac:dyDescent="0.35">
      <c r="A18" s="8" t="s">
        <v>74</v>
      </c>
      <c r="B18" s="9">
        <v>0.87</v>
      </c>
      <c r="C18" s="9">
        <v>0.69</v>
      </c>
      <c r="D18" s="9">
        <v>0.48</v>
      </c>
      <c r="E18" s="9">
        <v>0.27</v>
      </c>
      <c r="F18" s="9">
        <v>0.22</v>
      </c>
      <c r="G18" s="9">
        <v>0.35</v>
      </c>
      <c r="H18" s="9">
        <v>0.42</v>
      </c>
      <c r="I18" s="9">
        <v>0.48</v>
      </c>
      <c r="J18" s="9">
        <v>0.57999999999999996</v>
      </c>
      <c r="K18" s="9">
        <v>0.8</v>
      </c>
      <c r="L18" s="9">
        <v>0.94</v>
      </c>
      <c r="M18" s="10">
        <v>0.91</v>
      </c>
    </row>
    <row r="19" spans="1:13" x14ac:dyDescent="0.35">
      <c r="A19" s="15" t="s">
        <v>115</v>
      </c>
      <c r="B19" s="16">
        <v>0.81</v>
      </c>
      <c r="C19" s="16">
        <v>0.83</v>
      </c>
      <c r="D19" s="16">
        <v>0.69</v>
      </c>
      <c r="E19" s="16">
        <v>0.36</v>
      </c>
      <c r="F19" s="16">
        <v>0</v>
      </c>
      <c r="G19" s="16">
        <v>0</v>
      </c>
      <c r="H19" s="16">
        <v>0.85</v>
      </c>
      <c r="I19" s="16">
        <v>0.85</v>
      </c>
      <c r="J19" s="16">
        <v>0.69</v>
      </c>
      <c r="K19" s="16">
        <v>0.77</v>
      </c>
      <c r="L19" s="16">
        <v>0.77</v>
      </c>
      <c r="M19" s="17">
        <v>0.9</v>
      </c>
    </row>
    <row r="20" spans="1:13" x14ac:dyDescent="0.35">
      <c r="A20" s="15" t="s">
        <v>162</v>
      </c>
      <c r="B20" s="16">
        <v>0.56000000000000005</v>
      </c>
      <c r="C20" s="16">
        <v>0.38</v>
      </c>
      <c r="D20" s="16">
        <v>0.21</v>
      </c>
      <c r="E20" s="16">
        <v>0.08</v>
      </c>
      <c r="F20" s="16">
        <v>0</v>
      </c>
      <c r="G20" s="16">
        <v>0</v>
      </c>
      <c r="H20" s="16">
        <v>0.02</v>
      </c>
      <c r="I20" s="16">
        <v>0.09</v>
      </c>
      <c r="J20" s="16">
        <v>0.05</v>
      </c>
      <c r="K20" s="16">
        <v>0.01</v>
      </c>
      <c r="L20" s="16">
        <v>0.36</v>
      </c>
      <c r="M20" s="17">
        <v>0.6</v>
      </c>
    </row>
    <row r="21" spans="1:13" x14ac:dyDescent="0.35">
      <c r="A21" s="15" t="s">
        <v>37</v>
      </c>
      <c r="B21" s="16">
        <v>0.3</v>
      </c>
      <c r="C21" s="16">
        <v>0.21</v>
      </c>
      <c r="D21" s="16">
        <v>0.13</v>
      </c>
      <c r="E21" s="16">
        <v>7.0000000000000007E-2</v>
      </c>
      <c r="F21" s="16">
        <v>0.03</v>
      </c>
      <c r="G21" s="16">
        <v>0.05</v>
      </c>
      <c r="H21" s="16">
        <v>0.16</v>
      </c>
      <c r="I21" s="16">
        <v>0.38</v>
      </c>
      <c r="J21" s="16">
        <v>0.49</v>
      </c>
      <c r="K21" s="16">
        <v>0.49</v>
      </c>
      <c r="L21" s="16">
        <v>0.47</v>
      </c>
      <c r="M21" s="17">
        <v>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D22" sqref="D22"/>
    </sheetView>
  </sheetViews>
  <sheetFormatPr defaultColWidth="10.90625" defaultRowHeight="14.5" x14ac:dyDescent="0.35"/>
  <cols>
    <col min="1" max="1" width="13.1796875" style="1" bestFit="1" customWidth="1"/>
  </cols>
  <sheetData>
    <row r="1" spans="1:13" ht="15.5" thickTop="1" thickBot="1" x14ac:dyDescent="0.4">
      <c r="A1" s="5" t="s">
        <v>357</v>
      </c>
      <c r="B1" s="6" t="s">
        <v>341</v>
      </c>
      <c r="C1" s="6" t="s">
        <v>342</v>
      </c>
      <c r="D1" s="6" t="s">
        <v>343</v>
      </c>
      <c r="E1" s="6" t="s">
        <v>344</v>
      </c>
      <c r="F1" s="6" t="s">
        <v>345</v>
      </c>
      <c r="G1" s="6" t="s">
        <v>346</v>
      </c>
      <c r="H1" s="6" t="s">
        <v>347</v>
      </c>
      <c r="I1" s="6" t="s">
        <v>348</v>
      </c>
      <c r="J1" s="6" t="s">
        <v>349</v>
      </c>
      <c r="K1" s="6" t="s">
        <v>350</v>
      </c>
      <c r="L1" s="6" t="s">
        <v>351</v>
      </c>
      <c r="M1" s="7" t="s">
        <v>352</v>
      </c>
    </row>
    <row r="2" spans="1:13" x14ac:dyDescent="0.35">
      <c r="A2" s="8" t="s">
        <v>133</v>
      </c>
      <c r="B2" s="9">
        <v>0.8</v>
      </c>
      <c r="C2" s="9">
        <v>0.9</v>
      </c>
      <c r="D2" s="9">
        <v>0.9</v>
      </c>
      <c r="E2" s="9">
        <v>0.8</v>
      </c>
      <c r="F2" s="9">
        <v>0.8</v>
      </c>
      <c r="G2" s="9">
        <v>0.8</v>
      </c>
      <c r="H2" s="9">
        <v>0.9</v>
      </c>
      <c r="I2" s="9">
        <v>0.9</v>
      </c>
      <c r="J2" s="9">
        <v>0.9</v>
      </c>
      <c r="K2" s="9">
        <v>0.8</v>
      </c>
      <c r="L2" s="9">
        <v>0.8</v>
      </c>
      <c r="M2" s="10">
        <v>0.8</v>
      </c>
    </row>
    <row r="3" spans="1:13" x14ac:dyDescent="0.35">
      <c r="A3" s="11" t="s">
        <v>13</v>
      </c>
      <c r="B3" s="12">
        <v>1</v>
      </c>
      <c r="C3" s="12">
        <v>1</v>
      </c>
      <c r="D3" s="12">
        <v>1</v>
      </c>
      <c r="E3" s="12">
        <v>1</v>
      </c>
      <c r="F3" s="12">
        <v>0.98</v>
      </c>
      <c r="G3" s="12">
        <v>0.99</v>
      </c>
      <c r="H3" s="12">
        <v>0.98</v>
      </c>
      <c r="I3" s="12">
        <v>1</v>
      </c>
      <c r="J3" s="12">
        <v>1</v>
      </c>
      <c r="K3" s="12">
        <v>1</v>
      </c>
      <c r="L3" s="12">
        <v>1</v>
      </c>
      <c r="M3" s="13">
        <v>1</v>
      </c>
    </row>
    <row r="4" spans="1:13" x14ac:dyDescent="0.35">
      <c r="A4" s="8" t="s">
        <v>193</v>
      </c>
      <c r="B4" s="9">
        <v>1</v>
      </c>
      <c r="C4" s="9">
        <v>1</v>
      </c>
      <c r="D4" s="9">
        <v>1</v>
      </c>
      <c r="E4" s="9">
        <v>1</v>
      </c>
      <c r="F4" s="9">
        <v>1</v>
      </c>
      <c r="G4" s="9">
        <v>1</v>
      </c>
      <c r="H4" s="9">
        <v>1</v>
      </c>
      <c r="I4" s="9">
        <v>1</v>
      </c>
      <c r="J4" s="9">
        <v>1</v>
      </c>
      <c r="K4" s="9">
        <v>1</v>
      </c>
      <c r="L4" s="9">
        <v>1</v>
      </c>
      <c r="M4" s="10">
        <v>1</v>
      </c>
    </row>
    <row r="5" spans="1:13" x14ac:dyDescent="0.35">
      <c r="A5" s="8" t="s">
        <v>4</v>
      </c>
      <c r="B5" s="9">
        <v>1</v>
      </c>
      <c r="C5" s="9">
        <v>1</v>
      </c>
      <c r="D5" s="9">
        <v>1</v>
      </c>
      <c r="E5" s="9">
        <v>1</v>
      </c>
      <c r="F5" s="9">
        <v>1</v>
      </c>
      <c r="G5" s="9">
        <v>1</v>
      </c>
      <c r="H5" s="9">
        <v>0.98</v>
      </c>
      <c r="I5" s="9">
        <v>0.99</v>
      </c>
      <c r="J5" s="9">
        <v>1</v>
      </c>
      <c r="K5" s="9">
        <v>1</v>
      </c>
      <c r="L5" s="9">
        <v>1</v>
      </c>
      <c r="M5" s="10">
        <v>1</v>
      </c>
    </row>
    <row r="6" spans="1:13" x14ac:dyDescent="0.35">
      <c r="A6" s="8" t="s">
        <v>84</v>
      </c>
      <c r="B6" s="9">
        <v>1</v>
      </c>
      <c r="C6" s="9">
        <v>1</v>
      </c>
      <c r="D6" s="9">
        <v>1</v>
      </c>
      <c r="E6" s="9">
        <v>1</v>
      </c>
      <c r="F6" s="9">
        <v>0.99</v>
      </c>
      <c r="G6" s="9">
        <v>0.99</v>
      </c>
      <c r="H6" s="9">
        <v>0.99</v>
      </c>
      <c r="I6" s="9">
        <v>0.99</v>
      </c>
      <c r="J6" s="9">
        <v>0.99</v>
      </c>
      <c r="K6" s="9">
        <v>0.99</v>
      </c>
      <c r="L6" s="9">
        <v>0.99</v>
      </c>
      <c r="M6" s="10">
        <v>1</v>
      </c>
    </row>
    <row r="7" spans="1:13" x14ac:dyDescent="0.35">
      <c r="A7" s="8" t="s">
        <v>111</v>
      </c>
      <c r="B7" s="9">
        <v>0.97</v>
      </c>
      <c r="C7" s="9">
        <v>0.97</v>
      </c>
      <c r="D7" s="9">
        <v>0.97</v>
      </c>
      <c r="E7" s="9">
        <v>0.97</v>
      </c>
      <c r="F7" s="9">
        <v>0.95</v>
      </c>
      <c r="G7" s="9">
        <v>0.95</v>
      </c>
      <c r="H7" s="9">
        <v>0.95</v>
      </c>
      <c r="I7" s="9">
        <v>0.95</v>
      </c>
      <c r="J7" s="9">
        <v>0.95</v>
      </c>
      <c r="K7" s="9">
        <v>0.95</v>
      </c>
      <c r="L7" s="9">
        <v>0.95</v>
      </c>
      <c r="M7" s="10">
        <v>0.97</v>
      </c>
    </row>
    <row r="8" spans="1:13" x14ac:dyDescent="0.35">
      <c r="A8" s="8" t="s">
        <v>17</v>
      </c>
      <c r="B8" s="9">
        <v>1</v>
      </c>
      <c r="C8" s="9">
        <v>1</v>
      </c>
      <c r="D8" s="9">
        <v>1</v>
      </c>
      <c r="E8" s="9">
        <v>1</v>
      </c>
      <c r="F8" s="9">
        <v>0.98</v>
      </c>
      <c r="G8" s="9">
        <v>0.97</v>
      </c>
      <c r="H8" s="9">
        <v>0.97</v>
      </c>
      <c r="I8" s="9">
        <v>0.99</v>
      </c>
      <c r="J8" s="9">
        <v>0.99</v>
      </c>
      <c r="K8" s="9">
        <v>0.99</v>
      </c>
      <c r="L8" s="9">
        <v>1</v>
      </c>
      <c r="M8" s="10">
        <v>1</v>
      </c>
    </row>
    <row r="9" spans="1:13" x14ac:dyDescent="0.35">
      <c r="A9" s="8" t="s">
        <v>78</v>
      </c>
      <c r="B9" s="9">
        <v>0.95</v>
      </c>
      <c r="C9" s="9">
        <v>0.95</v>
      </c>
      <c r="D9" s="9">
        <v>0.92</v>
      </c>
      <c r="E9" s="9">
        <v>0.91</v>
      </c>
      <c r="F9" s="9">
        <v>0.9</v>
      </c>
      <c r="G9" s="9">
        <v>0.92</v>
      </c>
      <c r="H9" s="9">
        <v>0.92</v>
      </c>
      <c r="I9" s="9">
        <v>0.93</v>
      </c>
      <c r="J9" s="9">
        <v>0.9</v>
      </c>
      <c r="K9" s="9">
        <v>0.9</v>
      </c>
      <c r="L9" s="9">
        <v>0.91</v>
      </c>
      <c r="M9" s="10">
        <v>0.95</v>
      </c>
    </row>
    <row r="10" spans="1:13" x14ac:dyDescent="0.35">
      <c r="A10" s="8" t="s">
        <v>95</v>
      </c>
      <c r="B10" s="9">
        <v>1</v>
      </c>
      <c r="C10" s="9">
        <v>1</v>
      </c>
      <c r="D10" s="9">
        <v>1</v>
      </c>
      <c r="E10" s="9">
        <v>1</v>
      </c>
      <c r="F10" s="9">
        <v>0.99</v>
      </c>
      <c r="G10" s="9">
        <v>0.99</v>
      </c>
      <c r="H10" s="9">
        <v>0.99</v>
      </c>
      <c r="I10" s="9">
        <v>0.99</v>
      </c>
      <c r="J10" s="9">
        <v>0.99</v>
      </c>
      <c r="K10" s="9">
        <v>0.99</v>
      </c>
      <c r="L10" s="9">
        <v>0.99</v>
      </c>
      <c r="M10" s="10">
        <v>1</v>
      </c>
    </row>
    <row r="11" spans="1:13" x14ac:dyDescent="0.35">
      <c r="A11" s="8" t="s">
        <v>354</v>
      </c>
      <c r="B11" s="9">
        <v>0.95</v>
      </c>
      <c r="C11" s="9">
        <v>0.95</v>
      </c>
      <c r="D11" s="9">
        <v>0.93</v>
      </c>
      <c r="E11" s="9">
        <v>0.93</v>
      </c>
      <c r="F11" s="9">
        <v>0.93</v>
      </c>
      <c r="G11" s="9">
        <v>0.95</v>
      </c>
      <c r="H11" s="9">
        <v>0.96</v>
      </c>
      <c r="I11" s="9">
        <v>0.96</v>
      </c>
      <c r="J11" s="9">
        <v>0.93</v>
      </c>
      <c r="K11" s="9">
        <v>0.93</v>
      </c>
      <c r="L11" s="9">
        <v>0.93</v>
      </c>
      <c r="M11" s="10">
        <v>0.95</v>
      </c>
    </row>
    <row r="12" spans="1:13" x14ac:dyDescent="0.35">
      <c r="A12" s="8" t="s">
        <v>23</v>
      </c>
      <c r="B12" s="9">
        <v>1</v>
      </c>
      <c r="C12" s="9">
        <v>1</v>
      </c>
      <c r="D12" s="9">
        <v>1</v>
      </c>
      <c r="E12" s="9">
        <v>1</v>
      </c>
      <c r="F12" s="9">
        <v>1</v>
      </c>
      <c r="G12" s="9">
        <v>1</v>
      </c>
      <c r="H12" s="9">
        <v>1</v>
      </c>
      <c r="I12" s="9">
        <v>1</v>
      </c>
      <c r="J12" s="9">
        <v>1</v>
      </c>
      <c r="K12" s="9">
        <v>1</v>
      </c>
      <c r="L12" s="9">
        <v>1</v>
      </c>
      <c r="M12" s="10">
        <v>1</v>
      </c>
    </row>
    <row r="13" spans="1:13" x14ac:dyDescent="0.35">
      <c r="A13" s="14" t="s">
        <v>185</v>
      </c>
      <c r="B13" s="9">
        <v>0.73</v>
      </c>
      <c r="C13" s="9">
        <v>0.73</v>
      </c>
      <c r="D13" s="9">
        <v>0.73</v>
      </c>
      <c r="E13" s="9">
        <v>0.73</v>
      </c>
      <c r="F13" s="9">
        <v>0.66</v>
      </c>
      <c r="G13" s="9">
        <v>0.66</v>
      </c>
      <c r="H13" s="9">
        <v>0.66</v>
      </c>
      <c r="I13" s="9">
        <v>0.66</v>
      </c>
      <c r="J13" s="9">
        <v>0.66</v>
      </c>
      <c r="K13" s="9">
        <v>0.66</v>
      </c>
      <c r="L13" s="9">
        <v>0.66</v>
      </c>
      <c r="M13" s="10">
        <v>0.73</v>
      </c>
    </row>
    <row r="14" spans="1:13" x14ac:dyDescent="0.35">
      <c r="A14" s="8" t="s">
        <v>355</v>
      </c>
      <c r="B14" s="9">
        <v>0.75</v>
      </c>
      <c r="C14" s="9">
        <v>0.75</v>
      </c>
      <c r="D14" s="9">
        <v>0.75</v>
      </c>
      <c r="E14" s="9">
        <v>0.75</v>
      </c>
      <c r="F14" s="9">
        <v>0.7</v>
      </c>
      <c r="G14" s="9">
        <v>0.7</v>
      </c>
      <c r="H14" s="9">
        <v>0.7</v>
      </c>
      <c r="I14" s="9">
        <v>0.7</v>
      </c>
      <c r="J14" s="9">
        <v>0.7</v>
      </c>
      <c r="K14" s="9">
        <v>0.7</v>
      </c>
      <c r="L14" s="9">
        <v>0.7</v>
      </c>
      <c r="M14" s="10">
        <v>0.75</v>
      </c>
    </row>
    <row r="15" spans="1:13" x14ac:dyDescent="0.35">
      <c r="A15" s="8" t="s">
        <v>191</v>
      </c>
      <c r="B15" s="9">
        <v>1</v>
      </c>
      <c r="C15" s="9">
        <v>1</v>
      </c>
      <c r="D15" s="9">
        <v>1</v>
      </c>
      <c r="E15" s="9">
        <v>1</v>
      </c>
      <c r="F15" s="9">
        <v>1</v>
      </c>
      <c r="G15" s="9">
        <v>1</v>
      </c>
      <c r="H15" s="9">
        <v>1</v>
      </c>
      <c r="I15" s="9">
        <v>1</v>
      </c>
      <c r="J15" s="9">
        <v>1</v>
      </c>
      <c r="K15" s="9">
        <v>1</v>
      </c>
      <c r="L15" s="9">
        <v>1</v>
      </c>
      <c r="M15" s="10">
        <v>1</v>
      </c>
    </row>
    <row r="16" spans="1:13" x14ac:dyDescent="0.35">
      <c r="A16" s="8" t="s">
        <v>129</v>
      </c>
      <c r="B16" s="9">
        <v>1</v>
      </c>
      <c r="C16" s="9">
        <v>1</v>
      </c>
      <c r="D16" s="9">
        <v>1</v>
      </c>
      <c r="E16" s="9">
        <v>1</v>
      </c>
      <c r="F16" s="9">
        <v>1</v>
      </c>
      <c r="G16" s="9">
        <v>1</v>
      </c>
      <c r="H16" s="9">
        <v>1</v>
      </c>
      <c r="I16" s="9">
        <v>1</v>
      </c>
      <c r="J16" s="9">
        <v>1</v>
      </c>
      <c r="K16" s="9">
        <v>1</v>
      </c>
      <c r="L16" s="9">
        <v>1</v>
      </c>
      <c r="M16" s="10">
        <v>1</v>
      </c>
    </row>
    <row r="17" spans="1:13" x14ac:dyDescent="0.35">
      <c r="A17" s="8" t="s">
        <v>150</v>
      </c>
      <c r="B17" s="9">
        <v>0.86</v>
      </c>
      <c r="C17" s="9">
        <v>0.87</v>
      </c>
      <c r="D17" s="9">
        <v>0.83</v>
      </c>
      <c r="E17" s="9">
        <v>0.81</v>
      </c>
      <c r="F17" s="9">
        <v>0.78</v>
      </c>
      <c r="G17" s="9">
        <v>0.82</v>
      </c>
      <c r="H17" s="9">
        <v>0.83</v>
      </c>
      <c r="I17" s="9">
        <v>0.82</v>
      </c>
      <c r="J17" s="9">
        <v>0.78</v>
      </c>
      <c r="K17" s="9">
        <v>0.75</v>
      </c>
      <c r="L17" s="9">
        <v>0.77</v>
      </c>
      <c r="M17" s="10">
        <v>0.84</v>
      </c>
    </row>
    <row r="18" spans="1:13" x14ac:dyDescent="0.35">
      <c r="A18" s="8" t="s">
        <v>74</v>
      </c>
      <c r="B18" s="9">
        <v>0.98</v>
      </c>
      <c r="C18" s="9">
        <v>0.92</v>
      </c>
      <c r="D18" s="9">
        <v>0.92</v>
      </c>
      <c r="E18" s="9">
        <v>0.95</v>
      </c>
      <c r="F18" s="9">
        <v>0.57999999999999996</v>
      </c>
      <c r="G18" s="9">
        <v>0.53</v>
      </c>
      <c r="H18" s="9">
        <v>0.59</v>
      </c>
      <c r="I18" s="9">
        <v>0.72</v>
      </c>
      <c r="J18" s="9">
        <v>0.84</v>
      </c>
      <c r="K18" s="9">
        <v>0.84</v>
      </c>
      <c r="L18" s="9">
        <v>0.97</v>
      </c>
      <c r="M18" s="10">
        <v>0.92</v>
      </c>
    </row>
    <row r="19" spans="1:13" x14ac:dyDescent="0.35">
      <c r="A19" s="15" t="s">
        <v>115</v>
      </c>
      <c r="B19" s="9">
        <v>0.9</v>
      </c>
      <c r="C19" s="9">
        <v>0.9</v>
      </c>
      <c r="D19" s="9">
        <v>0.9</v>
      </c>
      <c r="E19" s="9">
        <v>0.9</v>
      </c>
      <c r="F19" s="9">
        <v>0.85</v>
      </c>
      <c r="G19" s="9">
        <v>0.85</v>
      </c>
      <c r="H19" s="9">
        <v>0.85</v>
      </c>
      <c r="I19" s="9">
        <v>0.85</v>
      </c>
      <c r="J19" s="9">
        <v>0.85</v>
      </c>
      <c r="K19" s="9">
        <v>0.85</v>
      </c>
      <c r="L19" s="9">
        <v>0.85</v>
      </c>
      <c r="M19" s="10">
        <v>0.9</v>
      </c>
    </row>
    <row r="20" spans="1:13" x14ac:dyDescent="0.35">
      <c r="A20" s="15" t="s">
        <v>162</v>
      </c>
      <c r="B20" s="9">
        <v>0.99</v>
      </c>
      <c r="C20" s="9">
        <v>0.99</v>
      </c>
      <c r="D20" s="9">
        <v>0.97</v>
      </c>
      <c r="E20" s="9">
        <v>0.94</v>
      </c>
      <c r="F20" s="9">
        <v>0.91</v>
      </c>
      <c r="G20" s="9">
        <v>0.94</v>
      </c>
      <c r="H20" s="9">
        <v>0.97</v>
      </c>
      <c r="I20" s="9">
        <v>0.97</v>
      </c>
      <c r="J20" s="9">
        <v>0.96</v>
      </c>
      <c r="K20" s="9">
        <v>0.92</v>
      </c>
      <c r="L20" s="9">
        <v>0.91</v>
      </c>
      <c r="M20" s="10">
        <v>0.96</v>
      </c>
    </row>
    <row r="21" spans="1:13" ht="15" thickBot="1" x14ac:dyDescent="0.4">
      <c r="A21" s="15" t="s">
        <v>37</v>
      </c>
      <c r="B21" s="18">
        <v>1</v>
      </c>
      <c r="C21" s="18">
        <v>1</v>
      </c>
      <c r="D21" s="18">
        <v>1</v>
      </c>
      <c r="E21" s="18">
        <v>1</v>
      </c>
      <c r="F21" s="18">
        <v>1</v>
      </c>
      <c r="G21" s="18">
        <v>0.99</v>
      </c>
      <c r="H21" s="18">
        <v>0.99</v>
      </c>
      <c r="I21" s="18">
        <v>0.99</v>
      </c>
      <c r="J21" s="18">
        <v>1</v>
      </c>
      <c r="K21" s="18">
        <v>1</v>
      </c>
      <c r="L21" s="18">
        <v>1</v>
      </c>
      <c r="M21" s="19">
        <v>1</v>
      </c>
    </row>
    <row r="22" spans="1:13" ht="15" thickTop="1"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AF49670C202C047BE263B9F0EC1A1B7" ma:contentTypeVersion="13" ma:contentTypeDescription="Crear nuevo documento." ma:contentTypeScope="" ma:versionID="f85e4534907b8770f93113142eae7de9">
  <xsd:schema xmlns:xsd="http://www.w3.org/2001/XMLSchema" xmlns:xs="http://www.w3.org/2001/XMLSchema" xmlns:p="http://schemas.microsoft.com/office/2006/metadata/properties" xmlns:ns2="af4d3232-98a4-4852-9ac7-4fbabbb257d9" xmlns:ns3="538a585d-084d-477e-b7c5-3e108dd1908f" targetNamespace="http://schemas.microsoft.com/office/2006/metadata/properties" ma:root="true" ma:fieldsID="e8ad1408d2a904c0cbe7dcbe02a950c7" ns2:_="" ns3:_="">
    <xsd:import namespace="af4d3232-98a4-4852-9ac7-4fbabbb257d9"/>
    <xsd:import namespace="538a585d-084d-477e-b7c5-3e108dd1908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4d3232-98a4-4852-9ac7-4fbabbb257d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8a585d-084d-477e-b7c5-3e108dd1908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081675-6CC7-43BC-896D-9722F0BAACEB}"/>
</file>

<file path=customXml/itemProps2.xml><?xml version="1.0" encoding="utf-8"?>
<ds:datastoreItem xmlns:ds="http://schemas.openxmlformats.org/officeDocument/2006/customXml" ds:itemID="{D130E2A7-70B6-4328-B06D-0A7716E22459}"/>
</file>

<file path=customXml/itemProps3.xml><?xml version="1.0" encoding="utf-8"?>
<ds:datastoreItem xmlns:ds="http://schemas.openxmlformats.org/officeDocument/2006/customXml" ds:itemID="{0FD0E22D-320A-4BF8-808A-F7753F122F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 Data Oficial</vt:lpstr>
      <vt:lpstr>Nombre corto agente</vt:lpstr>
      <vt:lpstr>Nombre corto central</vt:lpstr>
      <vt:lpstr>Afluentes-Embalses</vt:lpstr>
      <vt:lpstr>Relacion cadenas</vt:lpstr>
      <vt:lpstr>NEP</vt:lpstr>
      <vt:lpstr>NPV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Nieto, Jesus D.</dc:creator>
  <cp:lastModifiedBy>Sanchez, Jose A.</cp:lastModifiedBy>
  <dcterms:created xsi:type="dcterms:W3CDTF">2017-02-28T20:46:37Z</dcterms:created>
  <dcterms:modified xsi:type="dcterms:W3CDTF">2018-02-15T15:05:33Z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0x0101002AF49670C202C047BE263B9F0EC1A1B7</vt:lpwstr>
  </property>
</Properties>
</file>