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ergi\OneDrive - Universidad Rey Juan Carlos\Documentación personal\2 - Universidad\1. Investigación\1. Artículos\7 - Graph Drawing\Artículo\resultados\paper\"/>
    </mc:Choice>
  </mc:AlternateContent>
  <xr:revisionPtr revIDLastSave="0" documentId="13_ncr:1_{6551DAEA-CC70-48A4-8F4F-B4B6A25EAE4D}" xr6:coauthVersionLast="47" xr6:coauthVersionMax="47" xr10:uidLastSave="{00000000-0000-0000-0000-000000000000}"/>
  <bookViews>
    <workbookView xWindow="-110" yWindow="-110" windowWidth="19420" windowHeight="12220" activeTab="2" xr2:uid="{00000000-000D-0000-FFFF-FFFF00000000}"/>
  </bookViews>
  <sheets>
    <sheet name="small-divided" sheetId="9" r:id="rId1"/>
    <sheet name="small-all" sheetId="10" r:id="rId2"/>
    <sheet name="medium" sheetId="6" r:id="rId3"/>
    <sheet name="large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8" i="9" l="1"/>
  <c r="K218" i="10"/>
  <c r="J218" i="10"/>
  <c r="J228" i="9" s="1"/>
  <c r="I203" i="10"/>
  <c r="J203" i="10"/>
  <c r="G218" i="10" s="1"/>
  <c r="G228" i="9" s="1"/>
  <c r="L203" i="10"/>
  <c r="M203" i="10"/>
  <c r="O203" i="10"/>
  <c r="N218" i="10" s="1"/>
  <c r="N228" i="9" s="1"/>
  <c r="P203" i="10"/>
  <c r="G203" i="10"/>
  <c r="E218" i="10" s="1"/>
  <c r="E228" i="9" s="1"/>
  <c r="E203" i="10"/>
  <c r="D203" i="10"/>
  <c r="C203" i="10"/>
  <c r="B203" i="10"/>
  <c r="F202" i="10"/>
  <c r="K202" i="10" s="1"/>
  <c r="F201" i="10"/>
  <c r="H201" i="10" s="1"/>
  <c r="F200" i="10"/>
  <c r="H200" i="10" s="1"/>
  <c r="F199" i="10"/>
  <c r="H199" i="10" s="1"/>
  <c r="F198" i="10"/>
  <c r="N198" i="10" s="1"/>
  <c r="F197" i="10"/>
  <c r="H197" i="10" s="1"/>
  <c r="F196" i="10"/>
  <c r="K196" i="10" s="1"/>
  <c r="F195" i="10"/>
  <c r="H195" i="10" s="1"/>
  <c r="F194" i="10"/>
  <c r="F193" i="10"/>
  <c r="H193" i="10" s="1"/>
  <c r="F192" i="10"/>
  <c r="N192" i="10" s="1"/>
  <c r="F191" i="10"/>
  <c r="H191" i="10" s="1"/>
  <c r="F190" i="10"/>
  <c r="N190" i="10" s="1"/>
  <c r="F189" i="10"/>
  <c r="H189" i="10" s="1"/>
  <c r="F188" i="10"/>
  <c r="K188" i="10" s="1"/>
  <c r="F187" i="10"/>
  <c r="F186" i="10"/>
  <c r="K186" i="10" s="1"/>
  <c r="F185" i="10"/>
  <c r="H185" i="10" s="1"/>
  <c r="F184" i="10"/>
  <c r="K184" i="10" s="1"/>
  <c r="F183" i="10"/>
  <c r="H183" i="10" s="1"/>
  <c r="F182" i="10"/>
  <c r="H182" i="10" s="1"/>
  <c r="F181" i="10"/>
  <c r="H181" i="10" s="1"/>
  <c r="F180" i="10"/>
  <c r="H180" i="10" s="1"/>
  <c r="F179" i="10"/>
  <c r="H179" i="10" s="1"/>
  <c r="F178" i="10"/>
  <c r="F177" i="10"/>
  <c r="H177" i="10" s="1"/>
  <c r="F176" i="10"/>
  <c r="N176" i="10" s="1"/>
  <c r="F175" i="10"/>
  <c r="H175" i="10" s="1"/>
  <c r="F174" i="10"/>
  <c r="N174" i="10" s="1"/>
  <c r="F173" i="10"/>
  <c r="H173" i="10" s="1"/>
  <c r="F172" i="10"/>
  <c r="N172" i="10" s="1"/>
  <c r="F171" i="10"/>
  <c r="N171" i="10" s="1"/>
  <c r="F170" i="10"/>
  <c r="N170" i="10" s="1"/>
  <c r="F169" i="10"/>
  <c r="N169" i="10" s="1"/>
  <c r="F168" i="10"/>
  <c r="N168" i="10" s="1"/>
  <c r="F167" i="10"/>
  <c r="F166" i="10"/>
  <c r="K166" i="10" s="1"/>
  <c r="F165" i="10"/>
  <c r="N165" i="10" s="1"/>
  <c r="F164" i="10"/>
  <c r="N164" i="10" s="1"/>
  <c r="F163" i="10"/>
  <c r="N163" i="10" s="1"/>
  <c r="F162" i="10"/>
  <c r="N162" i="10" s="1"/>
  <c r="F161" i="10"/>
  <c r="N161" i="10" s="1"/>
  <c r="F160" i="10"/>
  <c r="H160" i="10" s="1"/>
  <c r="F159" i="10"/>
  <c r="N159" i="10" s="1"/>
  <c r="F158" i="10"/>
  <c r="F157" i="10"/>
  <c r="N157" i="10" s="1"/>
  <c r="F156" i="10"/>
  <c r="N156" i="10" s="1"/>
  <c r="F155" i="10"/>
  <c r="N155" i="10" s="1"/>
  <c r="F154" i="10"/>
  <c r="N154" i="10" s="1"/>
  <c r="F153" i="10"/>
  <c r="N153" i="10" s="1"/>
  <c r="F152" i="10"/>
  <c r="K152" i="10" s="1"/>
  <c r="F151" i="10"/>
  <c r="F150" i="10"/>
  <c r="K150" i="10" s="1"/>
  <c r="F149" i="10"/>
  <c r="N149" i="10" s="1"/>
  <c r="F148" i="10"/>
  <c r="H148" i="10" s="1"/>
  <c r="F147" i="10"/>
  <c r="N147" i="10" s="1"/>
  <c r="F146" i="10"/>
  <c r="N146" i="10" s="1"/>
  <c r="F145" i="10"/>
  <c r="N145" i="10" s="1"/>
  <c r="F144" i="10"/>
  <c r="K144" i="10" s="1"/>
  <c r="F143" i="10"/>
  <c r="N143" i="10" s="1"/>
  <c r="F142" i="10"/>
  <c r="F141" i="10"/>
  <c r="N141" i="10" s="1"/>
  <c r="F140" i="10"/>
  <c r="N140" i="10" s="1"/>
  <c r="F139" i="10"/>
  <c r="N139" i="10" s="1"/>
  <c r="F138" i="10"/>
  <c r="N138" i="10" s="1"/>
  <c r="F137" i="10"/>
  <c r="N137" i="10" s="1"/>
  <c r="F136" i="10"/>
  <c r="N136" i="10" s="1"/>
  <c r="F135" i="10"/>
  <c r="F134" i="10"/>
  <c r="K134" i="10" s="1"/>
  <c r="F133" i="10"/>
  <c r="N133" i="10" s="1"/>
  <c r="F132" i="10"/>
  <c r="N132" i="10" s="1"/>
  <c r="F131" i="10"/>
  <c r="N131" i="10" s="1"/>
  <c r="F130" i="10"/>
  <c r="H130" i="10" s="1"/>
  <c r="F129" i="10"/>
  <c r="N129" i="10" s="1"/>
  <c r="F128" i="10"/>
  <c r="N128" i="10" s="1"/>
  <c r="F127" i="10"/>
  <c r="K127" i="10" s="1"/>
  <c r="F126" i="10"/>
  <c r="F125" i="10"/>
  <c r="K125" i="10" s="1"/>
  <c r="F124" i="10"/>
  <c r="H124" i="10" s="1"/>
  <c r="F123" i="10"/>
  <c r="H123" i="10" s="1"/>
  <c r="F122" i="10"/>
  <c r="H122" i="10" s="1"/>
  <c r="F121" i="10"/>
  <c r="H121" i="10" s="1"/>
  <c r="F120" i="10"/>
  <c r="H120" i="10" s="1"/>
  <c r="F119" i="10"/>
  <c r="N119" i="10" s="1"/>
  <c r="F118" i="10"/>
  <c r="H118" i="10" s="1"/>
  <c r="F117" i="10"/>
  <c r="H117" i="10" s="1"/>
  <c r="F116" i="10"/>
  <c r="H116" i="10" s="1"/>
  <c r="F115" i="10"/>
  <c r="F114" i="10"/>
  <c r="H114" i="10" s="1"/>
  <c r="F113" i="10"/>
  <c r="K113" i="10" s="1"/>
  <c r="F112" i="10"/>
  <c r="H112" i="10" s="1"/>
  <c r="F111" i="10"/>
  <c r="K111" i="10" s="1"/>
  <c r="F110" i="10"/>
  <c r="F109" i="10"/>
  <c r="K109" i="10" s="1"/>
  <c r="F108" i="10"/>
  <c r="F107" i="10"/>
  <c r="K107" i="10" s="1"/>
  <c r="F106" i="10"/>
  <c r="H106" i="10" s="1"/>
  <c r="F105" i="10"/>
  <c r="N105" i="10" s="1"/>
  <c r="F104" i="10"/>
  <c r="H104" i="10" s="1"/>
  <c r="F103" i="10"/>
  <c r="N103" i="10" s="1"/>
  <c r="F102" i="10"/>
  <c r="H102" i="10" s="1"/>
  <c r="F101" i="10"/>
  <c r="F100" i="10"/>
  <c r="H100" i="10" s="1"/>
  <c r="F99" i="10"/>
  <c r="F98" i="10"/>
  <c r="H98" i="10" s="1"/>
  <c r="F97" i="10"/>
  <c r="N97" i="10" s="1"/>
  <c r="F96" i="10"/>
  <c r="H96" i="10" s="1"/>
  <c r="F95" i="10"/>
  <c r="H95" i="10" s="1"/>
  <c r="F94" i="10"/>
  <c r="K94" i="10" s="1"/>
  <c r="F93" i="10"/>
  <c r="K93" i="10" s="1"/>
  <c r="F92" i="10"/>
  <c r="F91" i="10"/>
  <c r="H91" i="10" s="1"/>
  <c r="F90" i="10"/>
  <c r="H90" i="10" s="1"/>
  <c r="F89" i="10"/>
  <c r="N89" i="10" s="1"/>
  <c r="F88" i="10"/>
  <c r="H88" i="10" s="1"/>
  <c r="F87" i="10"/>
  <c r="N87" i="10" s="1"/>
  <c r="F86" i="10"/>
  <c r="H86" i="10" s="1"/>
  <c r="F85" i="10"/>
  <c r="F84" i="10"/>
  <c r="H84" i="10" s="1"/>
  <c r="F83" i="10"/>
  <c r="F82" i="10"/>
  <c r="H82" i="10" s="1"/>
  <c r="F81" i="10"/>
  <c r="K81" i="10" s="1"/>
  <c r="F80" i="10"/>
  <c r="H80" i="10" s="1"/>
  <c r="F79" i="10"/>
  <c r="H79" i="10" s="1"/>
  <c r="F78" i="10"/>
  <c r="K78" i="10" s="1"/>
  <c r="F77" i="10"/>
  <c r="K77" i="10" s="1"/>
  <c r="F76" i="10"/>
  <c r="F75" i="10"/>
  <c r="N75" i="10" s="1"/>
  <c r="F74" i="10"/>
  <c r="H74" i="10" s="1"/>
  <c r="F73" i="10"/>
  <c r="N73" i="10" s="1"/>
  <c r="F72" i="10"/>
  <c r="H72" i="10" s="1"/>
  <c r="F71" i="10"/>
  <c r="N71" i="10" s="1"/>
  <c r="F70" i="10"/>
  <c r="H70" i="10" s="1"/>
  <c r="F69" i="10"/>
  <c r="H69" i="10" s="1"/>
  <c r="F68" i="10"/>
  <c r="H68" i="10" s="1"/>
  <c r="F67" i="10"/>
  <c r="F66" i="10"/>
  <c r="H66" i="10" s="1"/>
  <c r="F65" i="10"/>
  <c r="N65" i="10" s="1"/>
  <c r="F64" i="10"/>
  <c r="H64" i="10" s="1"/>
  <c r="F63" i="10"/>
  <c r="K63" i="10" s="1"/>
  <c r="F62" i="10"/>
  <c r="F61" i="10"/>
  <c r="K61" i="10" s="1"/>
  <c r="F60" i="10"/>
  <c r="F59" i="10"/>
  <c r="K59" i="10" s="1"/>
  <c r="F58" i="10"/>
  <c r="H58" i="10" s="1"/>
  <c r="F57" i="10"/>
  <c r="N57" i="10" s="1"/>
  <c r="F56" i="10"/>
  <c r="H56" i="10" s="1"/>
  <c r="F55" i="10"/>
  <c r="N55" i="10" s="1"/>
  <c r="F54" i="10"/>
  <c r="H54" i="10" s="1"/>
  <c r="F53" i="10"/>
  <c r="H53" i="10" s="1"/>
  <c r="F52" i="10"/>
  <c r="H52" i="10" s="1"/>
  <c r="F51" i="10"/>
  <c r="F50" i="10"/>
  <c r="H50" i="10" s="1"/>
  <c r="F49" i="10"/>
  <c r="K49" i="10" s="1"/>
  <c r="F48" i="10"/>
  <c r="H48" i="10" s="1"/>
  <c r="F47" i="10"/>
  <c r="N47" i="10" s="1"/>
  <c r="F46" i="10"/>
  <c r="K46" i="10" s="1"/>
  <c r="F45" i="10"/>
  <c r="F44" i="10"/>
  <c r="K44" i="10" s="1"/>
  <c r="F43" i="10"/>
  <c r="F42" i="10"/>
  <c r="K42" i="10" s="1"/>
  <c r="F41" i="10"/>
  <c r="F40" i="10"/>
  <c r="H40" i="10" s="1"/>
  <c r="F39" i="10"/>
  <c r="K39" i="10" s="1"/>
  <c r="F38" i="10"/>
  <c r="F37" i="10"/>
  <c r="N37" i="10" s="1"/>
  <c r="F36" i="10"/>
  <c r="N36" i="10" s="1"/>
  <c r="F35" i="10"/>
  <c r="N35" i="10" s="1"/>
  <c r="F34" i="10"/>
  <c r="N34" i="10" s="1"/>
  <c r="F33" i="10"/>
  <c r="N33" i="10" s="1"/>
  <c r="F32" i="10"/>
  <c r="N32" i="10" s="1"/>
  <c r="F31" i="10"/>
  <c r="N31" i="10" s="1"/>
  <c r="F30" i="10"/>
  <c r="N30" i="10" s="1"/>
  <c r="F29" i="10"/>
  <c r="N29" i="10" s="1"/>
  <c r="F28" i="10"/>
  <c r="N28" i="10" s="1"/>
  <c r="F27" i="10"/>
  <c r="N27" i="10" s="1"/>
  <c r="F26" i="10"/>
  <c r="N26" i="10" s="1"/>
  <c r="F25" i="10"/>
  <c r="K25" i="10" s="1"/>
  <c r="F24" i="10"/>
  <c r="N24" i="10" s="1"/>
  <c r="F23" i="10"/>
  <c r="H23" i="10" s="1"/>
  <c r="F22" i="10"/>
  <c r="N22" i="10" s="1"/>
  <c r="F21" i="10"/>
  <c r="N21" i="10" s="1"/>
  <c r="F20" i="10"/>
  <c r="N20" i="10" s="1"/>
  <c r="F19" i="10"/>
  <c r="N19" i="10" s="1"/>
  <c r="F18" i="10"/>
  <c r="N18" i="10" s="1"/>
  <c r="F17" i="10"/>
  <c r="K17" i="10" s="1"/>
  <c r="F16" i="10"/>
  <c r="N16" i="10" s="1"/>
  <c r="F15" i="10"/>
  <c r="F14" i="10"/>
  <c r="N14" i="10" s="1"/>
  <c r="F13" i="10"/>
  <c r="F12" i="10"/>
  <c r="F11" i="10"/>
  <c r="F10" i="10"/>
  <c r="K10" i="10" s="1"/>
  <c r="F9" i="10"/>
  <c r="F8" i="10"/>
  <c r="F7" i="10"/>
  <c r="F6" i="10"/>
  <c r="K6" i="10" s="1"/>
  <c r="F5" i="10"/>
  <c r="F4" i="10"/>
  <c r="F3" i="10"/>
  <c r="K3" i="10" s="1"/>
  <c r="P209" i="9"/>
  <c r="O209" i="9"/>
  <c r="M209" i="9"/>
  <c r="L209" i="9"/>
  <c r="J209" i="9"/>
  <c r="I209" i="9"/>
  <c r="G209" i="9"/>
  <c r="E209" i="9"/>
  <c r="D209" i="9"/>
  <c r="C209" i="9"/>
  <c r="B209" i="9"/>
  <c r="F208" i="9"/>
  <c r="K207" i="9"/>
  <c r="F207" i="9"/>
  <c r="H207" i="9" s="1"/>
  <c r="F206" i="9"/>
  <c r="F205" i="9"/>
  <c r="H205" i="9" s="1"/>
  <c r="F204" i="9"/>
  <c r="N203" i="9"/>
  <c r="K203" i="9"/>
  <c r="F203" i="9"/>
  <c r="H203" i="9" s="1"/>
  <c r="F202" i="9"/>
  <c r="F201" i="9"/>
  <c r="H201" i="9" s="1"/>
  <c r="F200" i="9"/>
  <c r="K199" i="9"/>
  <c r="F199" i="9"/>
  <c r="H199" i="9" s="1"/>
  <c r="F198" i="9"/>
  <c r="F197" i="9"/>
  <c r="H197" i="9" s="1"/>
  <c r="F196" i="9"/>
  <c r="K195" i="9"/>
  <c r="F195" i="9"/>
  <c r="H195" i="9" s="1"/>
  <c r="F194" i="9"/>
  <c r="F193" i="9"/>
  <c r="H193" i="9" s="1"/>
  <c r="F192" i="9"/>
  <c r="K191" i="9"/>
  <c r="F191" i="9"/>
  <c r="H191" i="9" s="1"/>
  <c r="F190" i="9"/>
  <c r="F189" i="9"/>
  <c r="H189" i="9" s="1"/>
  <c r="F188" i="9"/>
  <c r="K187" i="9"/>
  <c r="F187" i="9"/>
  <c r="H187" i="9" s="1"/>
  <c r="F186" i="9"/>
  <c r="F185" i="9"/>
  <c r="H185" i="9" s="1"/>
  <c r="F184" i="9"/>
  <c r="K183" i="9"/>
  <c r="F183" i="9"/>
  <c r="H183" i="9" s="1"/>
  <c r="F182" i="9"/>
  <c r="F181" i="9"/>
  <c r="H181" i="9" s="1"/>
  <c r="F180" i="9"/>
  <c r="K179" i="9"/>
  <c r="F179" i="9"/>
  <c r="H179" i="9" s="1"/>
  <c r="P177" i="9"/>
  <c r="O177" i="9"/>
  <c r="M177" i="9"/>
  <c r="L177" i="9"/>
  <c r="J177" i="9"/>
  <c r="I177" i="9"/>
  <c r="G177" i="9"/>
  <c r="E177" i="9"/>
  <c r="D177" i="9"/>
  <c r="C177" i="9"/>
  <c r="B177" i="9"/>
  <c r="F176" i="9"/>
  <c r="N176" i="9" s="1"/>
  <c r="F175" i="9"/>
  <c r="H175" i="9" s="1"/>
  <c r="F174" i="9"/>
  <c r="N174" i="9" s="1"/>
  <c r="N173" i="9"/>
  <c r="H173" i="9"/>
  <c r="F173" i="9"/>
  <c r="K173" i="9" s="1"/>
  <c r="K172" i="9"/>
  <c r="F172" i="9"/>
  <c r="N172" i="9" s="1"/>
  <c r="N171" i="9"/>
  <c r="K171" i="9"/>
  <c r="H171" i="9"/>
  <c r="F171" i="9"/>
  <c r="F170" i="9"/>
  <c r="N170" i="9" s="1"/>
  <c r="F169" i="9"/>
  <c r="N169" i="9" s="1"/>
  <c r="F168" i="9"/>
  <c r="N167" i="9"/>
  <c r="K167" i="9"/>
  <c r="H167" i="9"/>
  <c r="F167" i="9"/>
  <c r="F166" i="9"/>
  <c r="K165" i="9"/>
  <c r="F165" i="9"/>
  <c r="N165" i="9" s="1"/>
  <c r="F164" i="9"/>
  <c r="N164" i="9" s="1"/>
  <c r="N163" i="9"/>
  <c r="F163" i="9"/>
  <c r="K163" i="9" s="1"/>
  <c r="F162" i="9"/>
  <c r="N162" i="9" s="1"/>
  <c r="F161" i="9"/>
  <c r="H161" i="9" s="1"/>
  <c r="F160" i="9"/>
  <c r="N160" i="9" s="1"/>
  <c r="K159" i="9"/>
  <c r="F159" i="9"/>
  <c r="N159" i="9" s="1"/>
  <c r="K158" i="9"/>
  <c r="H158" i="9"/>
  <c r="F158" i="9"/>
  <c r="N158" i="9" s="1"/>
  <c r="N157" i="9"/>
  <c r="K157" i="9"/>
  <c r="H157" i="9"/>
  <c r="F157" i="9"/>
  <c r="F156" i="9"/>
  <c r="N156" i="9" s="1"/>
  <c r="F155" i="9"/>
  <c r="N155" i="9" s="1"/>
  <c r="H154" i="9"/>
  <c r="F154" i="9"/>
  <c r="N154" i="9" s="1"/>
  <c r="N153" i="9"/>
  <c r="F153" i="9"/>
  <c r="K153" i="9" s="1"/>
  <c r="F152" i="9"/>
  <c r="F151" i="9"/>
  <c r="H151" i="9" s="1"/>
  <c r="F150" i="9"/>
  <c r="N149" i="9"/>
  <c r="K149" i="9"/>
  <c r="H149" i="9"/>
  <c r="F149" i="9"/>
  <c r="F148" i="9"/>
  <c r="N148" i="9" s="1"/>
  <c r="K147" i="9"/>
  <c r="H147" i="9"/>
  <c r="F147" i="9"/>
  <c r="N147" i="9" s="1"/>
  <c r="F146" i="9"/>
  <c r="N146" i="9" s="1"/>
  <c r="K145" i="9"/>
  <c r="F145" i="9"/>
  <c r="N145" i="9" s="1"/>
  <c r="F144" i="9"/>
  <c r="N144" i="9" s="1"/>
  <c r="K143" i="9"/>
  <c r="F143" i="9"/>
  <c r="N143" i="9" s="1"/>
  <c r="F142" i="9"/>
  <c r="H142" i="9" s="1"/>
  <c r="H141" i="9"/>
  <c r="F141" i="9"/>
  <c r="N141" i="9" s="1"/>
  <c r="F140" i="9"/>
  <c r="N140" i="9" s="1"/>
  <c r="F139" i="9"/>
  <c r="N139" i="9" s="1"/>
  <c r="K138" i="9"/>
  <c r="F138" i="9"/>
  <c r="N138" i="9" s="1"/>
  <c r="F137" i="9"/>
  <c r="N137" i="9" s="1"/>
  <c r="F136" i="9"/>
  <c r="N136" i="9" s="1"/>
  <c r="F135" i="9"/>
  <c r="N135" i="9" s="1"/>
  <c r="F134" i="9"/>
  <c r="H134" i="9" s="1"/>
  <c r="K133" i="9"/>
  <c r="H133" i="9"/>
  <c r="F133" i="9"/>
  <c r="N133" i="9" s="1"/>
  <c r="F132" i="9"/>
  <c r="N132" i="9" s="1"/>
  <c r="P130" i="9"/>
  <c r="O130" i="9"/>
  <c r="M130" i="9"/>
  <c r="L130" i="9"/>
  <c r="J130" i="9"/>
  <c r="I130" i="9"/>
  <c r="G130" i="9"/>
  <c r="E130" i="9"/>
  <c r="D130" i="9"/>
  <c r="C130" i="9"/>
  <c r="B130" i="9"/>
  <c r="F129" i="9"/>
  <c r="F128" i="9"/>
  <c r="H128" i="9" s="1"/>
  <c r="F127" i="9"/>
  <c r="H127" i="9" s="1"/>
  <c r="F126" i="9"/>
  <c r="F125" i="9"/>
  <c r="H125" i="9" s="1"/>
  <c r="F124" i="9"/>
  <c r="H124" i="9" s="1"/>
  <c r="F123" i="9"/>
  <c r="H123" i="9" s="1"/>
  <c r="F122" i="9"/>
  <c r="H122" i="9" s="1"/>
  <c r="F121" i="9"/>
  <c r="F120" i="9"/>
  <c r="H120" i="9" s="1"/>
  <c r="F119" i="9"/>
  <c r="H119" i="9" s="1"/>
  <c r="F118" i="9"/>
  <c r="N117" i="9"/>
  <c r="K117" i="9"/>
  <c r="F117" i="9"/>
  <c r="H117" i="9" s="1"/>
  <c r="F116" i="9"/>
  <c r="H116" i="9" s="1"/>
  <c r="N115" i="9"/>
  <c r="K115" i="9"/>
  <c r="F115" i="9"/>
  <c r="H115" i="9" s="1"/>
  <c r="N114" i="9"/>
  <c r="F114" i="9"/>
  <c r="H114" i="9" s="1"/>
  <c r="F113" i="9"/>
  <c r="F112" i="9"/>
  <c r="H112" i="9" s="1"/>
  <c r="F111" i="9"/>
  <c r="H111" i="9" s="1"/>
  <c r="F110" i="9"/>
  <c r="N109" i="9"/>
  <c r="F109" i="9"/>
  <c r="H109" i="9" s="1"/>
  <c r="F108" i="9"/>
  <c r="H108" i="9" s="1"/>
  <c r="N107" i="9"/>
  <c r="F107" i="9"/>
  <c r="H107" i="9" s="1"/>
  <c r="F106" i="9"/>
  <c r="H106" i="9" s="1"/>
  <c r="F105" i="9"/>
  <c r="F104" i="9"/>
  <c r="H104" i="9" s="1"/>
  <c r="F103" i="9"/>
  <c r="H103" i="9" s="1"/>
  <c r="F102" i="9"/>
  <c r="F101" i="9"/>
  <c r="H101" i="9" s="1"/>
  <c r="F100" i="9"/>
  <c r="H100" i="9" s="1"/>
  <c r="K99" i="9"/>
  <c r="F99" i="9"/>
  <c r="H99" i="9" s="1"/>
  <c r="N98" i="9"/>
  <c r="F98" i="9"/>
  <c r="H98" i="9" s="1"/>
  <c r="F97" i="9"/>
  <c r="F96" i="9"/>
  <c r="H96" i="9" s="1"/>
  <c r="F95" i="9"/>
  <c r="H95" i="9" s="1"/>
  <c r="F94" i="9"/>
  <c r="F93" i="9"/>
  <c r="H93" i="9" s="1"/>
  <c r="F92" i="9"/>
  <c r="H92" i="9" s="1"/>
  <c r="F91" i="9"/>
  <c r="H91" i="9" s="1"/>
  <c r="F90" i="9"/>
  <c r="H90" i="9" s="1"/>
  <c r="F89" i="9"/>
  <c r="F88" i="9"/>
  <c r="H88" i="9" s="1"/>
  <c r="F87" i="9"/>
  <c r="H87" i="9" s="1"/>
  <c r="F86" i="9"/>
  <c r="N85" i="9"/>
  <c r="K85" i="9"/>
  <c r="F85" i="9"/>
  <c r="H85" i="9" s="1"/>
  <c r="F84" i="9"/>
  <c r="H84" i="9" s="1"/>
  <c r="K83" i="9"/>
  <c r="F83" i="9"/>
  <c r="H83" i="9" s="1"/>
  <c r="F82" i="9"/>
  <c r="H82" i="9" s="1"/>
  <c r="F81" i="9"/>
  <c r="F80" i="9"/>
  <c r="H80" i="9" s="1"/>
  <c r="F79" i="9"/>
  <c r="H79" i="9" s="1"/>
  <c r="N78" i="9"/>
  <c r="K78" i="9"/>
  <c r="H78" i="9"/>
  <c r="F78" i="9"/>
  <c r="F77" i="9"/>
  <c r="H77" i="9" s="1"/>
  <c r="H76" i="9"/>
  <c r="F76" i="9"/>
  <c r="N76" i="9" s="1"/>
  <c r="F75" i="9"/>
  <c r="H75" i="9" s="1"/>
  <c r="H74" i="9"/>
  <c r="F74" i="9"/>
  <c r="F73" i="9"/>
  <c r="H73" i="9" s="1"/>
  <c r="F72" i="9"/>
  <c r="F71" i="9"/>
  <c r="H71" i="9" s="1"/>
  <c r="F70" i="9"/>
  <c r="N70" i="9" s="1"/>
  <c r="F69" i="9"/>
  <c r="H69" i="9" s="1"/>
  <c r="F68" i="9"/>
  <c r="K68" i="9" s="1"/>
  <c r="F67" i="9"/>
  <c r="K67" i="9" s="1"/>
  <c r="N66" i="9"/>
  <c r="F66" i="9"/>
  <c r="H66" i="9" s="1"/>
  <c r="F65" i="9"/>
  <c r="N64" i="9"/>
  <c r="H64" i="9"/>
  <c r="F64" i="9"/>
  <c r="K64" i="9" s="1"/>
  <c r="F63" i="9"/>
  <c r="H63" i="9" s="1"/>
  <c r="F62" i="9"/>
  <c r="N62" i="9" s="1"/>
  <c r="F61" i="9"/>
  <c r="H61" i="9" s="1"/>
  <c r="F60" i="9"/>
  <c r="N60" i="9" s="1"/>
  <c r="F59" i="9"/>
  <c r="H59" i="9" s="1"/>
  <c r="F58" i="9"/>
  <c r="H58" i="9" s="1"/>
  <c r="K57" i="9"/>
  <c r="F57" i="9"/>
  <c r="H57" i="9" s="1"/>
  <c r="F56" i="9"/>
  <c r="F55" i="9"/>
  <c r="H55" i="9" s="1"/>
  <c r="F54" i="9"/>
  <c r="N54" i="9" s="1"/>
  <c r="F53" i="9"/>
  <c r="H53" i="9" s="1"/>
  <c r="N52" i="9"/>
  <c r="F52" i="9"/>
  <c r="K52" i="9" s="1"/>
  <c r="F51" i="9"/>
  <c r="H51" i="9" s="1"/>
  <c r="F50" i="9"/>
  <c r="H50" i="9" s="1"/>
  <c r="F49" i="9"/>
  <c r="F48" i="9"/>
  <c r="H48" i="9" s="1"/>
  <c r="F47" i="9"/>
  <c r="F46" i="9"/>
  <c r="N45" i="9"/>
  <c r="K45" i="9"/>
  <c r="F45" i="9"/>
  <c r="H45" i="9" s="1"/>
  <c r="F44" i="9"/>
  <c r="F43" i="9"/>
  <c r="F42" i="9"/>
  <c r="N42" i="9" s="1"/>
  <c r="F41" i="9"/>
  <c r="F40" i="9"/>
  <c r="N40" i="9" s="1"/>
  <c r="P38" i="9"/>
  <c r="O38" i="9"/>
  <c r="M38" i="9"/>
  <c r="L38" i="9"/>
  <c r="J38" i="9"/>
  <c r="I38" i="9"/>
  <c r="G38" i="9"/>
  <c r="E38" i="9"/>
  <c r="D38" i="9"/>
  <c r="C38" i="9"/>
  <c r="B38" i="9"/>
  <c r="F37" i="9"/>
  <c r="K36" i="9"/>
  <c r="F36" i="9"/>
  <c r="N36" i="9" s="1"/>
  <c r="F35" i="9"/>
  <c r="K34" i="9"/>
  <c r="F34" i="9"/>
  <c r="N34" i="9" s="1"/>
  <c r="F33" i="9"/>
  <c r="F32" i="9"/>
  <c r="K32" i="9" s="1"/>
  <c r="F31" i="9"/>
  <c r="F30" i="9"/>
  <c r="H30" i="9" s="1"/>
  <c r="F29" i="9"/>
  <c r="N28" i="9"/>
  <c r="F28" i="9"/>
  <c r="K28" i="9" s="1"/>
  <c r="F27" i="9"/>
  <c r="K26" i="9"/>
  <c r="F26" i="9"/>
  <c r="H26" i="9" s="1"/>
  <c r="F25" i="9"/>
  <c r="F24" i="9"/>
  <c r="N24" i="9" s="1"/>
  <c r="F23" i="9"/>
  <c r="F22" i="9"/>
  <c r="N22" i="9" s="1"/>
  <c r="F21" i="9"/>
  <c r="F20" i="9"/>
  <c r="H20" i="9" s="1"/>
  <c r="F19" i="9"/>
  <c r="F18" i="9"/>
  <c r="N18" i="9" s="1"/>
  <c r="F17" i="9"/>
  <c r="F16" i="9"/>
  <c r="K16" i="9" s="1"/>
  <c r="F15" i="9"/>
  <c r="F14" i="9"/>
  <c r="F13" i="9"/>
  <c r="F12" i="9"/>
  <c r="F11" i="9"/>
  <c r="F10" i="9"/>
  <c r="F9" i="9"/>
  <c r="F8" i="9"/>
  <c r="F7" i="9"/>
  <c r="N6" i="9"/>
  <c r="F6" i="9"/>
  <c r="K6" i="9" s="1"/>
  <c r="F5" i="9"/>
  <c r="K5" i="9" s="1"/>
  <c r="F4" i="9"/>
  <c r="F3" i="9"/>
  <c r="I53" i="8"/>
  <c r="C105" i="6"/>
  <c r="D105" i="6"/>
  <c r="E105" i="6"/>
  <c r="B105" i="6"/>
  <c r="C104" i="6"/>
  <c r="D104" i="6"/>
  <c r="E104" i="6"/>
  <c r="B104" i="6"/>
  <c r="C103" i="6"/>
  <c r="D103" i="6"/>
  <c r="E103" i="6"/>
  <c r="G103" i="6"/>
  <c r="I103" i="6"/>
  <c r="J103" i="6"/>
  <c r="L103" i="6"/>
  <c r="M103" i="6"/>
  <c r="B103" i="6"/>
  <c r="F100" i="6"/>
  <c r="K100" i="6" s="1"/>
  <c r="F99" i="6"/>
  <c r="K99" i="6" s="1"/>
  <c r="F98" i="6"/>
  <c r="K98" i="6" s="1"/>
  <c r="F97" i="6"/>
  <c r="K97" i="6" s="1"/>
  <c r="F96" i="6"/>
  <c r="K96" i="6" s="1"/>
  <c r="F95" i="6"/>
  <c r="H95" i="6" s="1"/>
  <c r="F94" i="6"/>
  <c r="K94" i="6" s="1"/>
  <c r="F93" i="6"/>
  <c r="K93" i="6" s="1"/>
  <c r="F92" i="6"/>
  <c r="K92" i="6" s="1"/>
  <c r="F102" i="6"/>
  <c r="K102" i="6" s="1"/>
  <c r="F101" i="6"/>
  <c r="H101" i="6" s="1"/>
  <c r="F91" i="6"/>
  <c r="K91" i="6" s="1"/>
  <c r="F90" i="6"/>
  <c r="H90" i="6" s="1"/>
  <c r="F89" i="6"/>
  <c r="K89" i="6" s="1"/>
  <c r="F88" i="6"/>
  <c r="H88" i="6" s="1"/>
  <c r="F87" i="6"/>
  <c r="K87" i="6" s="1"/>
  <c r="F86" i="6"/>
  <c r="K86" i="6" s="1"/>
  <c r="F85" i="6"/>
  <c r="K85" i="6" s="1"/>
  <c r="F84" i="6"/>
  <c r="H84" i="6" s="1"/>
  <c r="F83" i="6"/>
  <c r="K83" i="6" s="1"/>
  <c r="F82" i="6"/>
  <c r="H82" i="6" s="1"/>
  <c r="F81" i="6"/>
  <c r="K81" i="6" s="1"/>
  <c r="F80" i="6"/>
  <c r="H80" i="6" s="1"/>
  <c r="F79" i="6"/>
  <c r="K79" i="6" s="1"/>
  <c r="F78" i="6"/>
  <c r="K78" i="6" s="1"/>
  <c r="F77" i="6"/>
  <c r="K77" i="6" s="1"/>
  <c r="F76" i="6"/>
  <c r="H76" i="6" s="1"/>
  <c r="F75" i="6"/>
  <c r="K75" i="6" s="1"/>
  <c r="F74" i="6"/>
  <c r="H74" i="6" s="1"/>
  <c r="F73" i="6"/>
  <c r="K73" i="6" s="1"/>
  <c r="K20" i="9" l="1"/>
  <c r="K48" i="9"/>
  <c r="N51" i="9"/>
  <c r="K60" i="9"/>
  <c r="N73" i="9"/>
  <c r="K80" i="9"/>
  <c r="N93" i="9"/>
  <c r="N123" i="9"/>
  <c r="K137" i="9"/>
  <c r="K151" i="9"/>
  <c r="K156" i="9"/>
  <c r="K161" i="9"/>
  <c r="K170" i="9"/>
  <c r="K175" i="9"/>
  <c r="N16" i="9"/>
  <c r="N20" i="9"/>
  <c r="N26" i="9"/>
  <c r="H36" i="9"/>
  <c r="N48" i="9"/>
  <c r="N57" i="9"/>
  <c r="N68" i="9"/>
  <c r="N80" i="9"/>
  <c r="N90" i="9"/>
  <c r="N99" i="9"/>
  <c r="K109" i="9"/>
  <c r="K141" i="9"/>
  <c r="H145" i="9"/>
  <c r="N151" i="9"/>
  <c r="K154" i="9"/>
  <c r="H159" i="9"/>
  <c r="N161" i="9"/>
  <c r="H165" i="9"/>
  <c r="N175" i="9"/>
  <c r="N179" i="9"/>
  <c r="N183" i="9"/>
  <c r="N187" i="9"/>
  <c r="N191" i="9"/>
  <c r="N195" i="9"/>
  <c r="N199" i="9"/>
  <c r="N207" i="9"/>
  <c r="H135" i="9"/>
  <c r="H155" i="9"/>
  <c r="H169" i="9"/>
  <c r="K176" i="9"/>
  <c r="H62" i="9"/>
  <c r="N106" i="9"/>
  <c r="K125" i="9"/>
  <c r="N5" i="9"/>
  <c r="K62" i="9"/>
  <c r="N82" i="9"/>
  <c r="N91" i="9"/>
  <c r="N125" i="9"/>
  <c r="K135" i="9"/>
  <c r="K146" i="9"/>
  <c r="H153" i="9"/>
  <c r="K155" i="9"/>
  <c r="H163" i="9"/>
  <c r="K169" i="9"/>
  <c r="H174" i="9"/>
  <c r="K181" i="9"/>
  <c r="K185" i="9"/>
  <c r="K189" i="9"/>
  <c r="K193" i="9"/>
  <c r="K197" i="9"/>
  <c r="K201" i="9"/>
  <c r="K205" i="9"/>
  <c r="N32" i="9"/>
  <c r="H42" i="9"/>
  <c r="K91" i="9"/>
  <c r="F38" i="9"/>
  <c r="K18" i="9"/>
  <c r="H28" i="9"/>
  <c r="K42" i="9"/>
  <c r="K50" i="9"/>
  <c r="N75" i="9"/>
  <c r="K101" i="9"/>
  <c r="H139" i="9"/>
  <c r="N50" i="9"/>
  <c r="N59" i="9"/>
  <c r="K66" i="9"/>
  <c r="N101" i="9"/>
  <c r="K107" i="9"/>
  <c r="N122" i="9"/>
  <c r="K139" i="9"/>
  <c r="H143" i="9"/>
  <c r="K160" i="9"/>
  <c r="K174" i="9"/>
  <c r="N181" i="9"/>
  <c r="N185" i="9"/>
  <c r="N189" i="9"/>
  <c r="N193" i="9"/>
  <c r="N197" i="9"/>
  <c r="N201" i="9"/>
  <c r="N205" i="9"/>
  <c r="K51" i="9"/>
  <c r="H60" i="9"/>
  <c r="K73" i="9"/>
  <c r="K76" i="9"/>
  <c r="N83" i="9"/>
  <c r="K93" i="9"/>
  <c r="K123" i="9"/>
  <c r="H137" i="9"/>
  <c r="H156" i="9"/>
  <c r="H170" i="9"/>
  <c r="H128" i="10"/>
  <c r="N152" i="10"/>
  <c r="N82" i="10"/>
  <c r="N184" i="10"/>
  <c r="N112" i="10"/>
  <c r="N107" i="10"/>
  <c r="K128" i="10"/>
  <c r="K148" i="10"/>
  <c r="K23" i="10"/>
  <c r="K35" i="10"/>
  <c r="K95" i="10"/>
  <c r="H31" i="10"/>
  <c r="K91" i="10"/>
  <c r="K168" i="10"/>
  <c r="K31" i="10"/>
  <c r="K79" i="10"/>
  <c r="N91" i="10"/>
  <c r="N148" i="10"/>
  <c r="N144" i="10"/>
  <c r="H21" i="10"/>
  <c r="N59" i="10"/>
  <c r="N111" i="10"/>
  <c r="N130" i="10"/>
  <c r="N175" i="10"/>
  <c r="N182" i="10"/>
  <c r="N188" i="10"/>
  <c r="H57" i="10"/>
  <c r="N3" i="10"/>
  <c r="K57" i="10"/>
  <c r="N95" i="10"/>
  <c r="K130" i="10"/>
  <c r="K155" i="10"/>
  <c r="K21" i="10"/>
  <c r="H75" i="10"/>
  <c r="N88" i="10"/>
  <c r="K98" i="10"/>
  <c r="H145" i="10"/>
  <c r="N196" i="10"/>
  <c r="K20" i="10"/>
  <c r="N23" i="10"/>
  <c r="H29" i="10"/>
  <c r="H37" i="10"/>
  <c r="K72" i="10"/>
  <c r="K75" i="10"/>
  <c r="N79" i="10"/>
  <c r="N98" i="10"/>
  <c r="H105" i="10"/>
  <c r="N114" i="10"/>
  <c r="H119" i="10"/>
  <c r="N134" i="10"/>
  <c r="K145" i="10"/>
  <c r="H164" i="10"/>
  <c r="K200" i="10"/>
  <c r="K29" i="10"/>
  <c r="K37" i="10"/>
  <c r="N72" i="10"/>
  <c r="K105" i="10"/>
  <c r="N125" i="10"/>
  <c r="K141" i="10"/>
  <c r="H155" i="10"/>
  <c r="K161" i="10"/>
  <c r="K164" i="10"/>
  <c r="N189" i="10"/>
  <c r="N200" i="10"/>
  <c r="N25" i="10"/>
  <c r="N44" i="10"/>
  <c r="H73" i="10"/>
  <c r="K116" i="10"/>
  <c r="K121" i="10"/>
  <c r="H152" i="10"/>
  <c r="H162" i="10"/>
  <c r="H171" i="10"/>
  <c r="H3" i="10"/>
  <c r="N68" i="10"/>
  <c r="N17" i="10"/>
  <c r="H35" i="10"/>
  <c r="N63" i="10"/>
  <c r="K73" i="10"/>
  <c r="K82" i="10"/>
  <c r="K88" i="10"/>
  <c r="K112" i="10"/>
  <c r="N116" i="10"/>
  <c r="N121" i="10"/>
  <c r="K137" i="10"/>
  <c r="K162" i="10"/>
  <c r="K171" i="10"/>
  <c r="K175" i="10"/>
  <c r="K181" i="10"/>
  <c r="K197" i="10"/>
  <c r="N64" i="10"/>
  <c r="H168" i="10"/>
  <c r="K182" i="10"/>
  <c r="N193" i="10"/>
  <c r="H27" i="10"/>
  <c r="K50" i="10"/>
  <c r="K84" i="10"/>
  <c r="K120" i="10"/>
  <c r="K27" i="10"/>
  <c r="N50" i="10"/>
  <c r="N84" i="10"/>
  <c r="N120" i="10"/>
  <c r="H198" i="10"/>
  <c r="H47" i="10"/>
  <c r="K66" i="10"/>
  <c r="H71" i="10"/>
  <c r="K89" i="10"/>
  <c r="N123" i="10"/>
  <c r="N127" i="10"/>
  <c r="H129" i="10"/>
  <c r="H132" i="10"/>
  <c r="H136" i="10"/>
  <c r="H139" i="10"/>
  <c r="H146" i="10"/>
  <c r="N160" i="10"/>
  <c r="N180" i="10"/>
  <c r="K191" i="10"/>
  <c r="K198" i="10"/>
  <c r="N42" i="10"/>
  <c r="N186" i="10"/>
  <c r="H10" i="10"/>
  <c r="K19" i="10"/>
  <c r="K55" i="10"/>
  <c r="K80" i="10"/>
  <c r="H89" i="10"/>
  <c r="K160" i="10"/>
  <c r="N166" i="10"/>
  <c r="K169" i="10"/>
  <c r="K180" i="10"/>
  <c r="H30" i="10"/>
  <c r="N10" i="10"/>
  <c r="H17" i="10"/>
  <c r="K22" i="10"/>
  <c r="H25" i="10"/>
  <c r="K30" i="10"/>
  <c r="K33" i="10"/>
  <c r="H36" i="10"/>
  <c r="N39" i="10"/>
  <c r="H44" i="10"/>
  <c r="K47" i="10"/>
  <c r="K56" i="10"/>
  <c r="H59" i="10"/>
  <c r="H63" i="10"/>
  <c r="N66" i="10"/>
  <c r="N93" i="10"/>
  <c r="K96" i="10"/>
  <c r="K100" i="10"/>
  <c r="K104" i="10"/>
  <c r="H107" i="10"/>
  <c r="H111" i="10"/>
  <c r="K114" i="10"/>
  <c r="K129" i="10"/>
  <c r="K132" i="10"/>
  <c r="K136" i="10"/>
  <c r="K139" i="10"/>
  <c r="H144" i="10"/>
  <c r="K146" i="10"/>
  <c r="H153" i="10"/>
  <c r="H157" i="10"/>
  <c r="K173" i="10"/>
  <c r="K177" i="10"/>
  <c r="H184" i="10"/>
  <c r="H188" i="10"/>
  <c r="N191" i="10"/>
  <c r="H196" i="10"/>
  <c r="N202" i="10"/>
  <c r="H19" i="10"/>
  <c r="H103" i="10"/>
  <c r="N109" i="10"/>
  <c r="H127" i="10"/>
  <c r="H169" i="10"/>
  <c r="H24" i="10"/>
  <c r="N77" i="10"/>
  <c r="K103" i="10"/>
  <c r="K123" i="10"/>
  <c r="H33" i="10"/>
  <c r="N6" i="10"/>
  <c r="H20" i="10"/>
  <c r="H28" i="10"/>
  <c r="K36" i="10"/>
  <c r="N52" i="10"/>
  <c r="N56" i="10"/>
  <c r="N96" i="10"/>
  <c r="N100" i="10"/>
  <c r="N104" i="10"/>
  <c r="N150" i="10"/>
  <c r="K153" i="10"/>
  <c r="K157" i="10"/>
  <c r="H161" i="10"/>
  <c r="N173" i="10"/>
  <c r="N177" i="10"/>
  <c r="N61" i="10"/>
  <c r="K119" i="10"/>
  <c r="H137" i="10"/>
  <c r="H141" i="10"/>
  <c r="K189" i="10"/>
  <c r="K193" i="10"/>
  <c r="H92" i="10"/>
  <c r="K92" i="10"/>
  <c r="N92" i="10"/>
  <c r="N99" i="10"/>
  <c r="K99" i="10"/>
  <c r="H99" i="10"/>
  <c r="K5" i="10"/>
  <c r="N5" i="10"/>
  <c r="H18" i="10"/>
  <c r="H34" i="10"/>
  <c r="H110" i="10"/>
  <c r="N110" i="10"/>
  <c r="H142" i="10"/>
  <c r="N142" i="10"/>
  <c r="K142" i="10"/>
  <c r="H194" i="10"/>
  <c r="N194" i="10"/>
  <c r="K194" i="10"/>
  <c r="H5" i="10"/>
  <c r="H16" i="10"/>
  <c r="K18" i="10"/>
  <c r="H32" i="10"/>
  <c r="K34" i="10"/>
  <c r="K48" i="10"/>
  <c r="H76" i="10"/>
  <c r="N76" i="10"/>
  <c r="K76" i="10"/>
  <c r="N83" i="10"/>
  <c r="K83" i="10"/>
  <c r="H83" i="10"/>
  <c r="H87" i="10"/>
  <c r="K110" i="10"/>
  <c r="N117" i="10"/>
  <c r="K117" i="10"/>
  <c r="H187" i="10"/>
  <c r="N187" i="10"/>
  <c r="K187" i="10"/>
  <c r="H62" i="10"/>
  <c r="N62" i="10"/>
  <c r="K62" i="10"/>
  <c r="N135" i="10"/>
  <c r="H135" i="10"/>
  <c r="K135" i="10"/>
  <c r="K16" i="10"/>
  <c r="K32" i="10"/>
  <c r="H46" i="10"/>
  <c r="N46" i="10"/>
  <c r="N48" i="10"/>
  <c r="K53" i="10"/>
  <c r="N53" i="10"/>
  <c r="K87" i="10"/>
  <c r="H94" i="10"/>
  <c r="N94" i="10"/>
  <c r="N167" i="10"/>
  <c r="K167" i="10"/>
  <c r="H167" i="10"/>
  <c r="K43" i="10"/>
  <c r="N43" i="10"/>
  <c r="N38" i="10"/>
  <c r="H38" i="10"/>
  <c r="K38" i="10"/>
  <c r="N101" i="10"/>
  <c r="K101" i="10"/>
  <c r="H26" i="10"/>
  <c r="K28" i="10"/>
  <c r="H43" i="10"/>
  <c r="H60" i="10"/>
  <c r="N60" i="10"/>
  <c r="K60" i="10"/>
  <c r="N67" i="10"/>
  <c r="K67" i="10"/>
  <c r="H67" i="10"/>
  <c r="K71" i="10"/>
  <c r="H78" i="10"/>
  <c r="N78" i="10"/>
  <c r="N80" i="10"/>
  <c r="H101" i="10"/>
  <c r="N51" i="10"/>
  <c r="K51" i="10"/>
  <c r="H51" i="10"/>
  <c r="N69" i="10"/>
  <c r="K69" i="10"/>
  <c r="K26" i="10"/>
  <c r="N85" i="10"/>
  <c r="K85" i="10"/>
  <c r="H108" i="10"/>
  <c r="N108" i="10"/>
  <c r="K108" i="10"/>
  <c r="N115" i="10"/>
  <c r="K115" i="10"/>
  <c r="H115" i="10"/>
  <c r="N151" i="10"/>
  <c r="H151" i="10"/>
  <c r="K151" i="10"/>
  <c r="H158" i="10"/>
  <c r="N158" i="10"/>
  <c r="K158" i="10"/>
  <c r="H178" i="10"/>
  <c r="N178" i="10"/>
  <c r="K178" i="10"/>
  <c r="H22" i="10"/>
  <c r="K24" i="10"/>
  <c r="N40" i="10"/>
  <c r="K40" i="10"/>
  <c r="H55" i="10"/>
  <c r="K64" i="10"/>
  <c r="H85" i="10"/>
  <c r="H126" i="10"/>
  <c r="K126" i="10"/>
  <c r="N126" i="10"/>
  <c r="K124" i="10"/>
  <c r="H140" i="10"/>
  <c r="H149" i="10"/>
  <c r="H156" i="10"/>
  <c r="K185" i="10"/>
  <c r="H192" i="10"/>
  <c r="K201" i="10"/>
  <c r="H133" i="10"/>
  <c r="H165" i="10"/>
  <c r="H172" i="10"/>
  <c r="H176" i="10"/>
  <c r="H14" i="10"/>
  <c r="H49" i="10"/>
  <c r="K58" i="10"/>
  <c r="H65" i="10"/>
  <c r="K74" i="10"/>
  <c r="H81" i="10"/>
  <c r="K90" i="10"/>
  <c r="H97" i="10"/>
  <c r="K106" i="10"/>
  <c r="H113" i="10"/>
  <c r="K122" i="10"/>
  <c r="N124" i="10"/>
  <c r="H131" i="10"/>
  <c r="K133" i="10"/>
  <c r="H138" i="10"/>
  <c r="K140" i="10"/>
  <c r="H147" i="10"/>
  <c r="K149" i="10"/>
  <c r="H154" i="10"/>
  <c r="K156" i="10"/>
  <c r="H163" i="10"/>
  <c r="K165" i="10"/>
  <c r="H170" i="10"/>
  <c r="K172" i="10"/>
  <c r="H174" i="10"/>
  <c r="K176" i="10"/>
  <c r="K183" i="10"/>
  <c r="N185" i="10"/>
  <c r="H190" i="10"/>
  <c r="K192" i="10"/>
  <c r="K199" i="10"/>
  <c r="N201" i="10"/>
  <c r="K65" i="10"/>
  <c r="K147" i="10"/>
  <c r="K154" i="10"/>
  <c r="K163" i="10"/>
  <c r="K170" i="10"/>
  <c r="K174" i="10"/>
  <c r="N183" i="10"/>
  <c r="K190" i="10"/>
  <c r="N199" i="10"/>
  <c r="F203" i="10"/>
  <c r="K14" i="10"/>
  <c r="N58" i="10"/>
  <c r="K97" i="10"/>
  <c r="N122" i="10"/>
  <c r="K131" i="10"/>
  <c r="K138" i="10"/>
  <c r="H6" i="10"/>
  <c r="H39" i="10"/>
  <c r="H42" i="10"/>
  <c r="N49" i="10"/>
  <c r="K54" i="10"/>
  <c r="H61" i="10"/>
  <c r="K70" i="10"/>
  <c r="H77" i="10"/>
  <c r="N81" i="10"/>
  <c r="K86" i="10"/>
  <c r="H93" i="10"/>
  <c r="K102" i="10"/>
  <c r="H109" i="10"/>
  <c r="N113" i="10"/>
  <c r="K118" i="10"/>
  <c r="H125" i="10"/>
  <c r="H134" i="10"/>
  <c r="H143" i="10"/>
  <c r="H150" i="10"/>
  <c r="H159" i="10"/>
  <c r="H166" i="10"/>
  <c r="K179" i="10"/>
  <c r="N181" i="10"/>
  <c r="H186" i="10"/>
  <c r="K195" i="10"/>
  <c r="N197" i="10"/>
  <c r="H202" i="10"/>
  <c r="N74" i="10"/>
  <c r="N90" i="10"/>
  <c r="N106" i="10"/>
  <c r="K52" i="10"/>
  <c r="N54" i="10"/>
  <c r="K68" i="10"/>
  <c r="N70" i="10"/>
  <c r="N86" i="10"/>
  <c r="N102" i="10"/>
  <c r="N118" i="10"/>
  <c r="K143" i="10"/>
  <c r="K159" i="10"/>
  <c r="N179" i="10"/>
  <c r="N195" i="10"/>
  <c r="N23" i="9"/>
  <c r="K23" i="9"/>
  <c r="H23" i="9"/>
  <c r="K46" i="9"/>
  <c r="N46" i="9"/>
  <c r="K129" i="9"/>
  <c r="H129" i="9"/>
  <c r="N129" i="9"/>
  <c r="N33" i="9"/>
  <c r="H33" i="9"/>
  <c r="K33" i="9"/>
  <c r="H46" i="9"/>
  <c r="H136" i="9"/>
  <c r="N152" i="9"/>
  <c r="K152" i="9"/>
  <c r="N168" i="9"/>
  <c r="K168" i="9"/>
  <c r="N14" i="9"/>
  <c r="K14" i="9"/>
  <c r="H24" i="9"/>
  <c r="N27" i="9"/>
  <c r="K27" i="9"/>
  <c r="H27" i="9"/>
  <c r="K30" i="9"/>
  <c r="H40" i="9"/>
  <c r="N53" i="9"/>
  <c r="N71" i="9"/>
  <c r="H86" i="9"/>
  <c r="N86" i="9"/>
  <c r="H94" i="9"/>
  <c r="N94" i="9"/>
  <c r="H102" i="9"/>
  <c r="N102" i="9"/>
  <c r="H110" i="9"/>
  <c r="N110" i="9"/>
  <c r="H118" i="9"/>
  <c r="N118" i="9"/>
  <c r="H126" i="9"/>
  <c r="N126" i="9"/>
  <c r="K136" i="9"/>
  <c r="H152" i="9"/>
  <c r="H168" i="9"/>
  <c r="N3" i="9"/>
  <c r="H3" i="9"/>
  <c r="K3" i="9"/>
  <c r="H14" i="9"/>
  <c r="H18" i="9"/>
  <c r="N21" i="9"/>
  <c r="H21" i="9"/>
  <c r="K21" i="9"/>
  <c r="K24" i="9"/>
  <c r="N30" i="9"/>
  <c r="H34" i="9"/>
  <c r="N37" i="9"/>
  <c r="K37" i="9"/>
  <c r="H37" i="9"/>
  <c r="K40" i="9"/>
  <c r="K44" i="9"/>
  <c r="N44" i="9"/>
  <c r="H44" i="9"/>
  <c r="N58" i="9"/>
  <c r="K58" i="9"/>
  <c r="K72" i="9"/>
  <c r="N72" i="9"/>
  <c r="H72" i="9"/>
  <c r="K86" i="9"/>
  <c r="K94" i="9"/>
  <c r="K102" i="9"/>
  <c r="K110" i="9"/>
  <c r="K118" i="9"/>
  <c r="K126" i="9"/>
  <c r="N134" i="9"/>
  <c r="K134" i="9"/>
  <c r="H81" i="9"/>
  <c r="N81" i="9"/>
  <c r="K81" i="9"/>
  <c r="H97" i="9"/>
  <c r="N97" i="9"/>
  <c r="K97" i="9"/>
  <c r="N17" i="9"/>
  <c r="H17" i="9"/>
  <c r="K17" i="9"/>
  <c r="K53" i="9"/>
  <c r="K71" i="9"/>
  <c r="N31" i="9"/>
  <c r="K31" i="9"/>
  <c r="H31" i="9"/>
  <c r="N150" i="9"/>
  <c r="H150" i="9"/>
  <c r="K150" i="9"/>
  <c r="N166" i="9"/>
  <c r="H166" i="9"/>
  <c r="K166" i="9"/>
  <c r="N184" i="9"/>
  <c r="K184" i="9"/>
  <c r="H184" i="9"/>
  <c r="N192" i="9"/>
  <c r="K192" i="9"/>
  <c r="H192" i="9"/>
  <c r="N200" i="9"/>
  <c r="K200" i="9"/>
  <c r="H200" i="9"/>
  <c r="N204" i="9"/>
  <c r="K204" i="9"/>
  <c r="H204" i="9"/>
  <c r="N25" i="9"/>
  <c r="H25" i="9"/>
  <c r="K25" i="9"/>
  <c r="N41" i="9"/>
  <c r="H41" i="9"/>
  <c r="K41" i="9"/>
  <c r="K55" i="9"/>
  <c r="F130" i="9"/>
  <c r="H144" i="9"/>
  <c r="H89" i="9"/>
  <c r="N89" i="9"/>
  <c r="K89" i="9"/>
  <c r="H113" i="9"/>
  <c r="N113" i="9"/>
  <c r="K113" i="9"/>
  <c r="N180" i="9"/>
  <c r="K180" i="9"/>
  <c r="H180" i="9"/>
  <c r="F209" i="9"/>
  <c r="N188" i="9"/>
  <c r="K188" i="9"/>
  <c r="H188" i="9"/>
  <c r="N196" i="9"/>
  <c r="K196" i="9"/>
  <c r="H196" i="9"/>
  <c r="H22" i="9"/>
  <c r="N10" i="9"/>
  <c r="H10" i="9"/>
  <c r="K10" i="9"/>
  <c r="H16" i="9"/>
  <c r="K22" i="9"/>
  <c r="N35" i="9"/>
  <c r="H35" i="9"/>
  <c r="K35" i="9"/>
  <c r="N55" i="9"/>
  <c r="N69" i="9"/>
  <c r="K88" i="9"/>
  <c r="K96" i="9"/>
  <c r="K104" i="9"/>
  <c r="K112" i="9"/>
  <c r="K120" i="9"/>
  <c r="K128" i="9"/>
  <c r="K144" i="9"/>
  <c r="H67" i="9"/>
  <c r="N67" i="9"/>
  <c r="H105" i="9"/>
  <c r="N105" i="9"/>
  <c r="K105" i="9"/>
  <c r="H121" i="9"/>
  <c r="N121" i="9"/>
  <c r="K121" i="9"/>
  <c r="H65" i="9"/>
  <c r="N65" i="9"/>
  <c r="K65" i="9"/>
  <c r="N208" i="9"/>
  <c r="K208" i="9"/>
  <c r="H208" i="9"/>
  <c r="K69" i="9"/>
  <c r="H5" i="9"/>
  <c r="N19" i="9"/>
  <c r="K19" i="9"/>
  <c r="H19" i="9"/>
  <c r="H32" i="9"/>
  <c r="N29" i="9"/>
  <c r="H29" i="9"/>
  <c r="K29" i="9"/>
  <c r="H49" i="9"/>
  <c r="N49" i="9"/>
  <c r="K49" i="9"/>
  <c r="N56" i="9"/>
  <c r="K56" i="9"/>
  <c r="H56" i="9"/>
  <c r="N74" i="9"/>
  <c r="K74" i="9"/>
  <c r="N88" i="9"/>
  <c r="N96" i="9"/>
  <c r="N104" i="9"/>
  <c r="N112" i="9"/>
  <c r="N120" i="9"/>
  <c r="N128" i="9"/>
  <c r="N142" i="9"/>
  <c r="N177" i="9" s="1"/>
  <c r="K142" i="9"/>
  <c r="H172" i="9"/>
  <c r="H54" i="9"/>
  <c r="K63" i="9"/>
  <c r="K92" i="9"/>
  <c r="K108" i="9"/>
  <c r="K124" i="9"/>
  <c r="H140" i="9"/>
  <c r="H148" i="9"/>
  <c r="H164" i="9"/>
  <c r="F177" i="9"/>
  <c r="H6" i="9"/>
  <c r="H52" i="9"/>
  <c r="K54" i="9"/>
  <c r="K61" i="9"/>
  <c r="N63" i="9"/>
  <c r="H68" i="9"/>
  <c r="K70" i="9"/>
  <c r="K77" i="9"/>
  <c r="N79" i="9"/>
  <c r="N84" i="9"/>
  <c r="K87" i="9"/>
  <c r="N92" i="9"/>
  <c r="K95" i="9"/>
  <c r="N100" i="9"/>
  <c r="K103" i="9"/>
  <c r="N108" i="9"/>
  <c r="K111" i="9"/>
  <c r="N116" i="9"/>
  <c r="K119" i="9"/>
  <c r="N124" i="9"/>
  <c r="K127" i="9"/>
  <c r="K132" i="9"/>
  <c r="K140" i="9"/>
  <c r="K148" i="9"/>
  <c r="H162" i="9"/>
  <c r="K164" i="9"/>
  <c r="N182" i="9"/>
  <c r="K182" i="9"/>
  <c r="H182" i="9"/>
  <c r="H209" i="9" s="1"/>
  <c r="N186" i="9"/>
  <c r="K186" i="9"/>
  <c r="H186" i="9"/>
  <c r="N190" i="9"/>
  <c r="K190" i="9"/>
  <c r="H190" i="9"/>
  <c r="N194" i="9"/>
  <c r="K194" i="9"/>
  <c r="H194" i="9"/>
  <c r="N198" i="9"/>
  <c r="K198" i="9"/>
  <c r="H198" i="9"/>
  <c r="N202" i="9"/>
  <c r="K202" i="9"/>
  <c r="H202" i="9"/>
  <c r="N206" i="9"/>
  <c r="K206" i="9"/>
  <c r="H206" i="9"/>
  <c r="H70" i="9"/>
  <c r="K79" i="9"/>
  <c r="K84" i="9"/>
  <c r="K100" i="9"/>
  <c r="K116" i="9"/>
  <c r="H132" i="9"/>
  <c r="K59" i="9"/>
  <c r="N61" i="9"/>
  <c r="K75" i="9"/>
  <c r="N77" i="9"/>
  <c r="K82" i="9"/>
  <c r="N87" i="9"/>
  <c r="K90" i="9"/>
  <c r="N95" i="9"/>
  <c r="K98" i="9"/>
  <c r="N103" i="9"/>
  <c r="K106" i="9"/>
  <c r="N111" i="9"/>
  <c r="K114" i="9"/>
  <c r="N119" i="9"/>
  <c r="K122" i="9"/>
  <c r="N127" i="9"/>
  <c r="H138" i="9"/>
  <c r="H146" i="9"/>
  <c r="H160" i="9"/>
  <c r="K162" i="9"/>
  <c r="H176" i="9"/>
  <c r="K95" i="6"/>
  <c r="H89" i="6"/>
  <c r="H98" i="6"/>
  <c r="H93" i="6"/>
  <c r="H96" i="6"/>
  <c r="H99" i="6"/>
  <c r="H94" i="6"/>
  <c r="H79" i="6"/>
  <c r="H97" i="6"/>
  <c r="H92" i="6"/>
  <c r="H100" i="6"/>
  <c r="K80" i="6"/>
  <c r="H91" i="6"/>
  <c r="K88" i="6"/>
  <c r="K84" i="6"/>
  <c r="H73" i="6"/>
  <c r="H87" i="6"/>
  <c r="H83" i="6"/>
  <c r="H75" i="6"/>
  <c r="K101" i="6"/>
  <c r="H81" i="6"/>
  <c r="K76" i="6"/>
  <c r="K74" i="6"/>
  <c r="H77" i="6"/>
  <c r="K82" i="6"/>
  <c r="H85" i="6"/>
  <c r="K90" i="6"/>
  <c r="H102" i="6"/>
  <c r="H78" i="6"/>
  <c r="H86" i="6"/>
  <c r="N204" i="10" l="1"/>
  <c r="M218" i="10" s="1"/>
  <c r="M228" i="9" s="1"/>
  <c r="K203" i="10"/>
  <c r="H218" i="10" s="1"/>
  <c r="H228" i="9" s="1"/>
  <c r="K204" i="10"/>
  <c r="I218" i="10" s="1"/>
  <c r="I228" i="9" s="1"/>
  <c r="H204" i="10"/>
  <c r="F218" i="10" s="1"/>
  <c r="F228" i="9" s="1"/>
  <c r="N178" i="9"/>
  <c r="H210" i="9"/>
  <c r="N209" i="9"/>
  <c r="N131" i="9"/>
  <c r="K209" i="9"/>
  <c r="N203" i="10"/>
  <c r="L218" i="10" s="1"/>
  <c r="L228" i="9" s="1"/>
  <c r="H203" i="10"/>
  <c r="H39" i="9"/>
  <c r="H38" i="9"/>
  <c r="N210" i="9"/>
  <c r="K210" i="9"/>
  <c r="K130" i="9"/>
  <c r="K131" i="9"/>
  <c r="H130" i="9"/>
  <c r="H131" i="9"/>
  <c r="N39" i="9"/>
  <c r="N38" i="9"/>
  <c r="N130" i="9"/>
  <c r="H178" i="9"/>
  <c r="H177" i="9"/>
  <c r="K177" i="9"/>
  <c r="K178" i="9"/>
  <c r="K38" i="9"/>
  <c r="K39" i="9"/>
  <c r="E54" i="8"/>
  <c r="E55" i="8"/>
  <c r="D55" i="8"/>
  <c r="D54" i="8"/>
  <c r="C55" i="8"/>
  <c r="C54" i="8"/>
  <c r="B55" i="8"/>
  <c r="B54" i="8"/>
  <c r="C53" i="8"/>
  <c r="D53" i="8"/>
  <c r="E53" i="8"/>
  <c r="G53" i="8"/>
  <c r="J53" i="8"/>
  <c r="L53" i="8"/>
  <c r="M53" i="8"/>
  <c r="B53" i="8"/>
  <c r="F43" i="8"/>
  <c r="K43" i="8" s="1"/>
  <c r="F42" i="8"/>
  <c r="H42" i="8" s="1"/>
  <c r="F41" i="8"/>
  <c r="K41" i="8" s="1"/>
  <c r="F40" i="8"/>
  <c r="H40" i="8" s="1"/>
  <c r="F39" i="8"/>
  <c r="K39" i="8" s="1"/>
  <c r="F51" i="8"/>
  <c r="K51" i="8" s="1"/>
  <c r="F50" i="8"/>
  <c r="K50" i="8" s="1"/>
  <c r="F49" i="8"/>
  <c r="H49" i="8" s="1"/>
  <c r="F48" i="8"/>
  <c r="K48" i="8" s="1"/>
  <c r="F47" i="8"/>
  <c r="K47" i="8" s="1"/>
  <c r="F46" i="8"/>
  <c r="K46" i="8" s="1"/>
  <c r="F45" i="8"/>
  <c r="H45" i="8" s="1"/>
  <c r="F44" i="8"/>
  <c r="K44" i="8" s="1"/>
  <c r="F38" i="8"/>
  <c r="K38" i="8" s="1"/>
  <c r="F52" i="8"/>
  <c r="K52" i="8" s="1"/>
  <c r="F37" i="8"/>
  <c r="K37" i="8" s="1"/>
  <c r="F36" i="8"/>
  <c r="K36" i="8" s="1"/>
  <c r="F35" i="8"/>
  <c r="K35" i="8" s="1"/>
  <c r="F34" i="8"/>
  <c r="K34" i="8" s="1"/>
  <c r="F33" i="8"/>
  <c r="K33" i="8" s="1"/>
  <c r="K40" i="8" l="1"/>
  <c r="K42" i="8"/>
  <c r="H39" i="8"/>
  <c r="H41" i="8"/>
  <c r="H43" i="8"/>
  <c r="H47" i="8"/>
  <c r="H51" i="8"/>
  <c r="K49" i="8"/>
  <c r="H48" i="8"/>
  <c r="H50" i="8"/>
  <c r="K45" i="8"/>
  <c r="H44" i="8"/>
  <c r="H46" i="8"/>
  <c r="H38" i="8"/>
  <c r="H33" i="8"/>
  <c r="H35" i="8"/>
  <c r="H37" i="8"/>
  <c r="H52" i="8"/>
  <c r="H34" i="8"/>
  <c r="H36" i="8"/>
  <c r="F32" i="8" l="1"/>
  <c r="K32" i="8" s="1"/>
  <c r="F31" i="8"/>
  <c r="K31" i="8" s="1"/>
  <c r="F30" i="8"/>
  <c r="K30" i="8" s="1"/>
  <c r="F29" i="8"/>
  <c r="K29" i="8" s="1"/>
  <c r="F28" i="8"/>
  <c r="K28" i="8" s="1"/>
  <c r="F27" i="8"/>
  <c r="K27" i="8" s="1"/>
  <c r="F26" i="8"/>
  <c r="H26" i="8" s="1"/>
  <c r="F25" i="8"/>
  <c r="K25" i="8" s="1"/>
  <c r="F24" i="8"/>
  <c r="H24" i="8" s="1"/>
  <c r="F23" i="8"/>
  <c r="K23" i="8" s="1"/>
  <c r="F22" i="8"/>
  <c r="H22" i="8" s="1"/>
  <c r="F21" i="8"/>
  <c r="K21" i="8" s="1"/>
  <c r="F20" i="8"/>
  <c r="K20" i="8" s="1"/>
  <c r="F19" i="8"/>
  <c r="H19" i="8" s="1"/>
  <c r="F18" i="8"/>
  <c r="H18" i="8" s="1"/>
  <c r="F17" i="8"/>
  <c r="K17" i="8" s="1"/>
  <c r="F16" i="8"/>
  <c r="H16" i="8" s="1"/>
  <c r="F15" i="8"/>
  <c r="K15" i="8" s="1"/>
  <c r="F14" i="8"/>
  <c r="H14" i="8" s="1"/>
  <c r="F13" i="8"/>
  <c r="K13" i="8" s="1"/>
  <c r="F12" i="8"/>
  <c r="K12" i="8" s="1"/>
  <c r="F11" i="8"/>
  <c r="H11" i="8" s="1"/>
  <c r="F10" i="8"/>
  <c r="H10" i="8" s="1"/>
  <c r="F9" i="8"/>
  <c r="K9" i="8" s="1"/>
  <c r="F8" i="8"/>
  <c r="H8" i="8" s="1"/>
  <c r="F7" i="8"/>
  <c r="K7" i="8" s="1"/>
  <c r="F6" i="8"/>
  <c r="H6" i="8" s="1"/>
  <c r="F5" i="8"/>
  <c r="H5" i="8" s="1"/>
  <c r="F4" i="8"/>
  <c r="K4" i="8" s="1"/>
  <c r="F3" i="8"/>
  <c r="F4" i="6"/>
  <c r="H4" i="6" s="1"/>
  <c r="F5" i="6"/>
  <c r="K5" i="6" s="1"/>
  <c r="F6" i="6"/>
  <c r="F7" i="6"/>
  <c r="K7" i="6" s="1"/>
  <c r="F8" i="6"/>
  <c r="K8" i="6" s="1"/>
  <c r="F9" i="6"/>
  <c r="K9" i="6" s="1"/>
  <c r="F10" i="6"/>
  <c r="F11" i="6"/>
  <c r="K11" i="6" s="1"/>
  <c r="F12" i="6"/>
  <c r="H12" i="6" s="1"/>
  <c r="F13" i="6"/>
  <c r="F14" i="6"/>
  <c r="F15" i="6"/>
  <c r="K15" i="6" s="1"/>
  <c r="F16" i="6"/>
  <c r="K16" i="6" s="1"/>
  <c r="F17" i="6"/>
  <c r="K17" i="6" s="1"/>
  <c r="F18" i="6"/>
  <c r="F19" i="6"/>
  <c r="K19" i="6" s="1"/>
  <c r="F20" i="6"/>
  <c r="H20" i="6" s="1"/>
  <c r="F21" i="6"/>
  <c r="H21" i="6" s="1"/>
  <c r="F22" i="6"/>
  <c r="F23" i="6"/>
  <c r="K23" i="6" s="1"/>
  <c r="F24" i="6"/>
  <c r="K24" i="6" s="1"/>
  <c r="F25" i="6"/>
  <c r="K25" i="6" s="1"/>
  <c r="F26" i="6"/>
  <c r="F27" i="6"/>
  <c r="K27" i="6" s="1"/>
  <c r="F28" i="6"/>
  <c r="H28" i="6" s="1"/>
  <c r="F29" i="6"/>
  <c r="F30" i="6"/>
  <c r="F31" i="6"/>
  <c r="K31" i="6" s="1"/>
  <c r="F32" i="6"/>
  <c r="K32" i="6" s="1"/>
  <c r="F33" i="6"/>
  <c r="K33" i="6" s="1"/>
  <c r="F34" i="6"/>
  <c r="F35" i="6"/>
  <c r="K35" i="6" s="1"/>
  <c r="F36" i="6"/>
  <c r="H36" i="6" s="1"/>
  <c r="F37" i="6"/>
  <c r="H37" i="6" s="1"/>
  <c r="F38" i="6"/>
  <c r="F39" i="6"/>
  <c r="K39" i="6" s="1"/>
  <c r="F40" i="6"/>
  <c r="K40" i="6" s="1"/>
  <c r="F41" i="6"/>
  <c r="F42" i="6"/>
  <c r="K42" i="6" s="1"/>
  <c r="F43" i="6"/>
  <c r="H43" i="6" s="1"/>
  <c r="F44" i="6"/>
  <c r="H44" i="6" s="1"/>
  <c r="F45" i="6"/>
  <c r="F46" i="6"/>
  <c r="K46" i="6" s="1"/>
  <c r="F47" i="6"/>
  <c r="K47" i="6" s="1"/>
  <c r="F48" i="6"/>
  <c r="K48" i="6" s="1"/>
  <c r="F49" i="6"/>
  <c r="F50" i="6"/>
  <c r="K50" i="6" s="1"/>
  <c r="F51" i="6"/>
  <c r="H51" i="6" s="1"/>
  <c r="F52" i="6"/>
  <c r="K52" i="6" s="1"/>
  <c r="F53" i="6"/>
  <c r="F54" i="6"/>
  <c r="F55" i="6"/>
  <c r="K55" i="6" s="1"/>
  <c r="F56" i="6"/>
  <c r="F57" i="6"/>
  <c r="K57" i="6" s="1"/>
  <c r="F58" i="6"/>
  <c r="H58" i="6" s="1"/>
  <c r="F59" i="6"/>
  <c r="H59" i="6" s="1"/>
  <c r="F60" i="6"/>
  <c r="F61" i="6"/>
  <c r="K61" i="6" s="1"/>
  <c r="F62" i="6"/>
  <c r="K62" i="6" s="1"/>
  <c r="F63" i="6"/>
  <c r="K63" i="6" s="1"/>
  <c r="F64" i="6"/>
  <c r="F65" i="6"/>
  <c r="H65" i="6" s="1"/>
  <c r="F66" i="6"/>
  <c r="K66" i="6" s="1"/>
  <c r="F67" i="6"/>
  <c r="F68" i="6"/>
  <c r="K68" i="6" s="1"/>
  <c r="F69" i="6"/>
  <c r="K69" i="6" s="1"/>
  <c r="F70" i="6"/>
  <c r="K70" i="6" s="1"/>
  <c r="F71" i="6"/>
  <c r="F72" i="6"/>
  <c r="K72" i="6" s="1"/>
  <c r="F3" i="6"/>
  <c r="K54" i="6"/>
  <c r="F53" i="8" l="1"/>
  <c r="K3" i="6"/>
  <c r="F103" i="6"/>
  <c r="K5" i="8"/>
  <c r="H20" i="8"/>
  <c r="H13" i="8"/>
  <c r="K8" i="8"/>
  <c r="K24" i="8"/>
  <c r="H4" i="8"/>
  <c r="H29" i="8"/>
  <c r="H32" i="8"/>
  <c r="H30" i="8"/>
  <c r="H31" i="8"/>
  <c r="H28" i="8"/>
  <c r="K10" i="8"/>
  <c r="H12" i="8"/>
  <c r="K16" i="8"/>
  <c r="H21" i="8"/>
  <c r="K26" i="8"/>
  <c r="K18" i="8"/>
  <c r="H27" i="8"/>
  <c r="K19" i="8"/>
  <c r="K6" i="8"/>
  <c r="H9" i="8"/>
  <c r="K14" i="8"/>
  <c r="H17" i="8"/>
  <c r="K22" i="8"/>
  <c r="H25" i="8"/>
  <c r="K11" i="8"/>
  <c r="H3" i="8"/>
  <c r="H7" i="8"/>
  <c r="H15" i="8"/>
  <c r="H23" i="8"/>
  <c r="K3" i="8"/>
  <c r="H13" i="6"/>
  <c r="H29" i="6"/>
  <c r="H15" i="6"/>
  <c r="H31" i="6"/>
  <c r="H45" i="6"/>
  <c r="H60" i="6"/>
  <c r="K13" i="6"/>
  <c r="K29" i="6"/>
  <c r="H14" i="6"/>
  <c r="H30" i="6"/>
  <c r="H46" i="6"/>
  <c r="H61" i="6"/>
  <c r="K21" i="6"/>
  <c r="H63" i="6"/>
  <c r="H17" i="6"/>
  <c r="H33" i="6"/>
  <c r="H52" i="6"/>
  <c r="H66" i="6"/>
  <c r="K37" i="6"/>
  <c r="H5" i="6"/>
  <c r="H53" i="6"/>
  <c r="H67" i="6"/>
  <c r="K44" i="6"/>
  <c r="H6" i="6"/>
  <c r="H22" i="6"/>
  <c r="H38" i="6"/>
  <c r="H68" i="6"/>
  <c r="H7" i="6"/>
  <c r="H23" i="6"/>
  <c r="H40" i="6"/>
  <c r="H55" i="6"/>
  <c r="H70" i="6"/>
  <c r="K59" i="6"/>
  <c r="H48" i="6"/>
  <c r="H9" i="6"/>
  <c r="H25" i="6"/>
  <c r="K6" i="6"/>
  <c r="K14" i="6"/>
  <c r="K22" i="6"/>
  <c r="K30" i="6"/>
  <c r="K38" i="6"/>
  <c r="K45" i="6"/>
  <c r="K53" i="6"/>
  <c r="K60" i="6"/>
  <c r="K67" i="6"/>
  <c r="H8" i="6"/>
  <c r="H16" i="6"/>
  <c r="H24" i="6"/>
  <c r="H32" i="6"/>
  <c r="H39" i="6"/>
  <c r="H47" i="6"/>
  <c r="H54" i="6"/>
  <c r="H62" i="6"/>
  <c r="H69" i="6"/>
  <c r="K20" i="6"/>
  <c r="K36" i="6"/>
  <c r="K65" i="6"/>
  <c r="H10" i="6"/>
  <c r="H18" i="6"/>
  <c r="H26" i="6"/>
  <c r="H34" i="6"/>
  <c r="H41" i="6"/>
  <c r="H49" i="6"/>
  <c r="H56" i="6"/>
  <c r="H64" i="6"/>
  <c r="H71" i="6"/>
  <c r="K4" i="6"/>
  <c r="K28" i="6"/>
  <c r="K43" i="6"/>
  <c r="K58" i="6"/>
  <c r="H3" i="6"/>
  <c r="H11" i="6"/>
  <c r="H27" i="6"/>
  <c r="H35" i="6"/>
  <c r="H42" i="6"/>
  <c r="H50" i="6"/>
  <c r="H57" i="6"/>
  <c r="H72" i="6"/>
  <c r="K18" i="6"/>
  <c r="K26" i="6"/>
  <c r="K34" i="6"/>
  <c r="K41" i="6"/>
  <c r="K49" i="6"/>
  <c r="K56" i="6"/>
  <c r="K64" i="6"/>
  <c r="K71" i="6"/>
  <c r="K12" i="6"/>
  <c r="K51" i="6"/>
  <c r="H19" i="6"/>
  <c r="K10" i="6"/>
  <c r="H54" i="8" l="1"/>
  <c r="H53" i="8"/>
  <c r="K53" i="8"/>
  <c r="K54" i="8"/>
  <c r="H103" i="6"/>
  <c r="H104" i="6"/>
  <c r="K104" i="6"/>
  <c r="K103" i="6"/>
</calcChain>
</file>

<file path=xl/sharedStrings.xml><?xml version="1.0" encoding="utf-8"?>
<sst xmlns="http://schemas.openxmlformats.org/spreadsheetml/2006/main" count="671" uniqueCount="374">
  <si>
    <t>Instance</t>
  </si>
  <si>
    <t>O.F. (crossings)</t>
  </si>
  <si>
    <t>CPU T. (s)</t>
  </si>
  <si>
    <t>Best</t>
  </si>
  <si>
    <t># Best</t>
  </si>
  <si>
    <t>medium-1.in</t>
  </si>
  <si>
    <t>medium-10.in</t>
  </si>
  <si>
    <t>medium-12.in</t>
  </si>
  <si>
    <t>medium-13.in</t>
  </si>
  <si>
    <t>medium-14.in</t>
  </si>
  <si>
    <t>medium-15.in</t>
  </si>
  <si>
    <t>medium-16.in</t>
  </si>
  <si>
    <t>medium-17.in</t>
  </si>
  <si>
    <t>medium-18.in</t>
  </si>
  <si>
    <t>medium-19.in</t>
  </si>
  <si>
    <t>medium-2.in</t>
  </si>
  <si>
    <t>medium-20.in</t>
  </si>
  <si>
    <t>medium-21.in</t>
  </si>
  <si>
    <t>medium-22.in</t>
  </si>
  <si>
    <t>medium-23.in</t>
  </si>
  <si>
    <t>medium-24.in</t>
  </si>
  <si>
    <t>medium-25.in</t>
  </si>
  <si>
    <t>medium-26.in</t>
  </si>
  <si>
    <t>medium-27.in</t>
  </si>
  <si>
    <t>medium-28.in</t>
  </si>
  <si>
    <t>medium-29.in</t>
  </si>
  <si>
    <t>medium-3.in</t>
  </si>
  <si>
    <t>medium-30.in</t>
  </si>
  <si>
    <t>medium-31.in</t>
  </si>
  <si>
    <t>medium-32.in</t>
  </si>
  <si>
    <t>medium-33.in</t>
  </si>
  <si>
    <t>medium-34.in</t>
  </si>
  <si>
    <t>medium-35.in</t>
  </si>
  <si>
    <t>medium-36.in</t>
  </si>
  <si>
    <t>medium-37.in</t>
  </si>
  <si>
    <t>medium-38.in</t>
  </si>
  <si>
    <t>medium-39.in</t>
  </si>
  <si>
    <t>medium-4.in</t>
  </si>
  <si>
    <t>medium-40.in</t>
  </si>
  <si>
    <t>medium-41.in</t>
  </si>
  <si>
    <t>medium-42.in</t>
  </si>
  <si>
    <t>medium-44.in</t>
  </si>
  <si>
    <t>medium-45.in</t>
  </si>
  <si>
    <t>medium-46.in</t>
  </si>
  <si>
    <t>medium-47.in</t>
  </si>
  <si>
    <t>medium-49.in</t>
  </si>
  <si>
    <t>medium-5.in</t>
  </si>
  <si>
    <t>medium-50.in</t>
  </si>
  <si>
    <t>medium-51.in</t>
  </si>
  <si>
    <t>medium-52.in</t>
  </si>
  <si>
    <t>medium-53.in</t>
  </si>
  <si>
    <t>medium-54.in</t>
  </si>
  <si>
    <t>medium-55.in</t>
  </si>
  <si>
    <t>medium-56.in</t>
  </si>
  <si>
    <t>medium-57.in</t>
  </si>
  <si>
    <t>medium-58.in</t>
  </si>
  <si>
    <t>medium-6.in</t>
  </si>
  <si>
    <t>medium-60.in</t>
  </si>
  <si>
    <t>medium-61.in</t>
  </si>
  <si>
    <t>medium-62.in</t>
  </si>
  <si>
    <t>medium-63.in</t>
  </si>
  <si>
    <t>medium-64.in</t>
  </si>
  <si>
    <t>medium-65.in</t>
  </si>
  <si>
    <t>medium-66.in</t>
  </si>
  <si>
    <t>medium-67.in</t>
  </si>
  <si>
    <t>medium-68.in</t>
  </si>
  <si>
    <t>medium-69.in</t>
  </si>
  <si>
    <t>medium-70.in</t>
  </si>
  <si>
    <t>medium-71.in</t>
  </si>
  <si>
    <t>medium-72.in</t>
  </si>
  <si>
    <t>medium-73.in</t>
  </si>
  <si>
    <t>medium-74.in</t>
  </si>
  <si>
    <t>medium-75.in</t>
  </si>
  <si>
    <t>medium-8.in</t>
  </si>
  <si>
    <t>medium-9.in</t>
  </si>
  <si>
    <t>Dif to best</t>
  </si>
  <si>
    <t>CPU T. (s) Best</t>
  </si>
  <si>
    <t>large-1.in</t>
  </si>
  <si>
    <t>large-10.in</t>
  </si>
  <si>
    <t>large-11.in</t>
  </si>
  <si>
    <t>large-12.in</t>
  </si>
  <si>
    <t>large-13.in</t>
  </si>
  <si>
    <t>large-14.in</t>
  </si>
  <si>
    <t>large-15.in</t>
  </si>
  <si>
    <t>large-16.in</t>
  </si>
  <si>
    <t>large-17.in</t>
  </si>
  <si>
    <t>large-18.in</t>
  </si>
  <si>
    <t>large-19.in</t>
  </si>
  <si>
    <t>large-2.in</t>
  </si>
  <si>
    <t>large-20.in</t>
  </si>
  <si>
    <t>large-21.in</t>
  </si>
  <si>
    <t>large-22.in</t>
  </si>
  <si>
    <t>large-23.in</t>
  </si>
  <si>
    <t>large-24.in</t>
  </si>
  <si>
    <t>large-25.in</t>
  </si>
  <si>
    <t>large-3.in</t>
  </si>
  <si>
    <t>large-4.in</t>
  </si>
  <si>
    <t>large-5.in</t>
  </si>
  <si>
    <t>large-6.in</t>
  </si>
  <si>
    <t>large-7.in</t>
  </si>
  <si>
    <t>large-8.in</t>
  </si>
  <si>
    <t>large-9.in</t>
  </si>
  <si>
    <t>large-26.in</t>
  </si>
  <si>
    <t>large-27.in</t>
  </si>
  <si>
    <t>large-28.in</t>
  </si>
  <si>
    <t>large-29.in</t>
  </si>
  <si>
    <t>large-30.in</t>
  </si>
  <si>
    <t>large-31.in</t>
  </si>
  <si>
    <t>large-32.in</t>
  </si>
  <si>
    <t>large-33.in</t>
  </si>
  <si>
    <t>large-34.in</t>
  </si>
  <si>
    <t>large-35.in</t>
  </si>
  <si>
    <t>large-36.in</t>
  </si>
  <si>
    <t>large-37.in</t>
  </si>
  <si>
    <t>large-38.in</t>
  </si>
  <si>
    <t>large-39.in</t>
  </si>
  <si>
    <t>large-40.in</t>
  </si>
  <si>
    <t>large-41.in</t>
  </si>
  <si>
    <t>large-42.in</t>
  </si>
  <si>
    <t>large-43.in</t>
  </si>
  <si>
    <t>large-44.in</t>
  </si>
  <si>
    <t>large-45.in</t>
  </si>
  <si>
    <t>large-46.in</t>
  </si>
  <si>
    <t>large-47.in</t>
  </si>
  <si>
    <t>large-48.in</t>
  </si>
  <si>
    <t>large-49.in</t>
  </si>
  <si>
    <t>large-50.in</t>
  </si>
  <si>
    <t>medium-100.in</t>
  </si>
  <si>
    <t>medium-101.in</t>
  </si>
  <si>
    <t>medium-102.in</t>
  </si>
  <si>
    <t>medium-103.in</t>
  </si>
  <si>
    <t>medium-104.in</t>
  </si>
  <si>
    <t>medium-105.in</t>
  </si>
  <si>
    <t>medium-76.in</t>
  </si>
  <si>
    <t>medium-77.in</t>
  </si>
  <si>
    <t>medium-78.in</t>
  </si>
  <si>
    <t>medium-79.in</t>
  </si>
  <si>
    <t>medium-80.in</t>
  </si>
  <si>
    <t>medium-81.in</t>
  </si>
  <si>
    <t>medium-82.in</t>
  </si>
  <si>
    <t>medium-83.in</t>
  </si>
  <si>
    <t>medium-84.in</t>
  </si>
  <si>
    <t>medium-85.in</t>
  </si>
  <si>
    <t>medium-86.in</t>
  </si>
  <si>
    <t>medium-87.in</t>
  </si>
  <si>
    <t>medium-88.in</t>
  </si>
  <si>
    <t>medium-89.in</t>
  </si>
  <si>
    <t>medium-90.in</t>
  </si>
  <si>
    <t>medium-91.in</t>
  </si>
  <si>
    <t>medium-92.in</t>
  </si>
  <si>
    <t>medium-93.in</t>
  </si>
  <si>
    <t>medium-94.in</t>
  </si>
  <si>
    <t>medium-95.in</t>
  </si>
  <si>
    <t>medium-96.in</t>
  </si>
  <si>
    <t>medium-97.in</t>
  </si>
  <si>
    <t>medium-98.in</t>
  </si>
  <si>
    <t>medium-99.in</t>
  </si>
  <si>
    <t>small-185.in</t>
  </si>
  <si>
    <t>small-195.in</t>
  </si>
  <si>
    <t>small-154.in</t>
  </si>
  <si>
    <t>small-168.in</t>
  </si>
  <si>
    <t>small-194.in</t>
  </si>
  <si>
    <t>small-23.in</t>
  </si>
  <si>
    <t>small-88.in</t>
  </si>
  <si>
    <t>small-112.in</t>
  </si>
  <si>
    <t>small-196.in</t>
  </si>
  <si>
    <t>small-36.in</t>
  </si>
  <si>
    <t>small-74.in</t>
  </si>
  <si>
    <t>small-99.in</t>
  </si>
  <si>
    <t>small-5.in</t>
  </si>
  <si>
    <t>small-93.in</t>
  </si>
  <si>
    <t>small-113.in</t>
  </si>
  <si>
    <t>small-10.in</t>
  </si>
  <si>
    <t>small-105.in</t>
  </si>
  <si>
    <t>small-106.in</t>
  </si>
  <si>
    <t>small-140.in</t>
  </si>
  <si>
    <t>small-151.in</t>
  </si>
  <si>
    <t>small-157.in</t>
  </si>
  <si>
    <t>small-18.in</t>
  </si>
  <si>
    <t>small-191.in</t>
  </si>
  <si>
    <t>small-9.in</t>
  </si>
  <si>
    <t>small-178.in</t>
  </si>
  <si>
    <t>small-95.in</t>
  </si>
  <si>
    <t>small-181.in</t>
  </si>
  <si>
    <t>small-94.in</t>
  </si>
  <si>
    <t>small-201.in</t>
  </si>
  <si>
    <t>small-202.in</t>
  </si>
  <si>
    <t>small-214.in</t>
  </si>
  <si>
    <t>small-32.in</t>
  </si>
  <si>
    <t>small-45.in</t>
  </si>
  <si>
    <t>small-79.in</t>
  </si>
  <si>
    <t>small-89.in</t>
  </si>
  <si>
    <t>small-34.in</t>
  </si>
  <si>
    <t>small-38.in</t>
  </si>
  <si>
    <t>small-70.in</t>
  </si>
  <si>
    <t>small-73.in</t>
  </si>
  <si>
    <t>small-8.in</t>
  </si>
  <si>
    <t>small-127.in</t>
  </si>
  <si>
    <t>small-48.in</t>
  </si>
  <si>
    <t>small-6.in</t>
  </si>
  <si>
    <t>small-91.in</t>
  </si>
  <si>
    <t>small-100.in</t>
  </si>
  <si>
    <t>small-104.in</t>
  </si>
  <si>
    <t>small-139.in</t>
  </si>
  <si>
    <t>small-165.in</t>
  </si>
  <si>
    <t>small-166.in</t>
  </si>
  <si>
    <t>small-172.in</t>
  </si>
  <si>
    <t>small-173.in</t>
  </si>
  <si>
    <t>small-213.in</t>
  </si>
  <si>
    <t>small-216.in</t>
  </si>
  <si>
    <t>small-44.in</t>
  </si>
  <si>
    <t>small-60.in</t>
  </si>
  <si>
    <t>small-7.in</t>
  </si>
  <si>
    <t>small-72.in</t>
  </si>
  <si>
    <t>small-90.in</t>
  </si>
  <si>
    <t>small-98.in</t>
  </si>
  <si>
    <t>small-111.in</t>
  </si>
  <si>
    <t>small-136.in</t>
  </si>
  <si>
    <t>small-137.in</t>
  </si>
  <si>
    <t>small-64.in</t>
  </si>
  <si>
    <t>small-69.in</t>
  </si>
  <si>
    <t>small-121.in</t>
  </si>
  <si>
    <t>small-129.in</t>
  </si>
  <si>
    <t>small-15.in</t>
  </si>
  <si>
    <t>small-171.in</t>
  </si>
  <si>
    <t>small-179.in</t>
  </si>
  <si>
    <t>small-189.in</t>
  </si>
  <si>
    <t>small-217.in</t>
  </si>
  <si>
    <t>small-84.in</t>
  </si>
  <si>
    <t>small-141.in</t>
  </si>
  <si>
    <t>small-147.in</t>
  </si>
  <si>
    <t>small-164.in</t>
  </si>
  <si>
    <t>small-186.in</t>
  </si>
  <si>
    <t>small-204.in</t>
  </si>
  <si>
    <t>small-43.in</t>
  </si>
  <si>
    <t>small-81.in</t>
  </si>
  <si>
    <t>small-1.in</t>
  </si>
  <si>
    <t>small-122.in</t>
  </si>
  <si>
    <t>small-14.in</t>
  </si>
  <si>
    <t>small-158.in</t>
  </si>
  <si>
    <t>small-182.in</t>
  </si>
  <si>
    <t>small-183.in</t>
  </si>
  <si>
    <t>small-203.in</t>
  </si>
  <si>
    <t>small-24.in</t>
  </si>
  <si>
    <t>small-35.in</t>
  </si>
  <si>
    <t>small-49.in</t>
  </si>
  <si>
    <t>small-65.in</t>
  </si>
  <si>
    <t>small-66.in</t>
  </si>
  <si>
    <t>small-75.in</t>
  </si>
  <si>
    <t>small-78.in</t>
  </si>
  <si>
    <t>small-11.in</t>
  </si>
  <si>
    <t>small-125.in</t>
  </si>
  <si>
    <t>small-13.in</t>
  </si>
  <si>
    <t>small-145.in</t>
  </si>
  <si>
    <t>small-16.in</t>
  </si>
  <si>
    <t>small-188.in</t>
  </si>
  <si>
    <t>small-211.in</t>
  </si>
  <si>
    <t>small-212.in</t>
  </si>
  <si>
    <t>small-25.in</t>
  </si>
  <si>
    <t>small-120.in</t>
  </si>
  <si>
    <t>small-163.in</t>
  </si>
  <si>
    <t>small-17.in</t>
  </si>
  <si>
    <t>small-54.in</t>
  </si>
  <si>
    <t>small-61.in</t>
  </si>
  <si>
    <t>small-62.in</t>
  </si>
  <si>
    <t>small-115.in</t>
  </si>
  <si>
    <t>small-152.in</t>
  </si>
  <si>
    <t>small-193.in</t>
  </si>
  <si>
    <t>small-215.in</t>
  </si>
  <si>
    <t>small-30.in</t>
  </si>
  <si>
    <t>small-47.in</t>
  </si>
  <si>
    <t>small-57.in</t>
  </si>
  <si>
    <t>small-103.in</t>
  </si>
  <si>
    <t>small-12.in</t>
  </si>
  <si>
    <t>small-148.in</t>
  </si>
  <si>
    <t>small-153.in</t>
  </si>
  <si>
    <t>small-4.in</t>
  </si>
  <si>
    <t>small-135.in</t>
  </si>
  <si>
    <t>small-187.in</t>
  </si>
  <si>
    <t>small-205.in</t>
  </si>
  <si>
    <t>small-42.in</t>
  </si>
  <si>
    <t>small-56.in</t>
  </si>
  <si>
    <t>small-161.in</t>
  </si>
  <si>
    <t>small-19.in</t>
  </si>
  <si>
    <t>small-192.in</t>
  </si>
  <si>
    <t>small-33.in</t>
  </si>
  <si>
    <t>small-51.in</t>
  </si>
  <si>
    <t>small-68.in</t>
  </si>
  <si>
    <t>small-167.in</t>
  </si>
  <si>
    <t>small-207.in</t>
  </si>
  <si>
    <t>small-37.in</t>
  </si>
  <si>
    <t>small-40.in</t>
  </si>
  <si>
    <t>small-80.in</t>
  </si>
  <si>
    <t>small-87.in</t>
  </si>
  <si>
    <t>small-143.in</t>
  </si>
  <si>
    <t>small-210.in</t>
  </si>
  <si>
    <t>small-28.in</t>
  </si>
  <si>
    <t>small-29.in</t>
  </si>
  <si>
    <t>small-3.in</t>
  </si>
  <si>
    <t>small-50.in</t>
  </si>
  <si>
    <t>small-67.in</t>
  </si>
  <si>
    <t>small-92.in</t>
  </si>
  <si>
    <t>small-116.in</t>
  </si>
  <si>
    <t>small-117.in</t>
  </si>
  <si>
    <t>small-118.in</t>
  </si>
  <si>
    <t>small-123.in</t>
  </si>
  <si>
    <t>small-155.in</t>
  </si>
  <si>
    <t>small-20.in</t>
  </si>
  <si>
    <t>small-21.in</t>
  </si>
  <si>
    <t>small-76.in</t>
  </si>
  <si>
    <t>small-86.in</t>
  </si>
  <si>
    <t>small-180.in</t>
  </si>
  <si>
    <t>small-2.in</t>
  </si>
  <si>
    <t>small-102.in</t>
  </si>
  <si>
    <t>small-108.in</t>
  </si>
  <si>
    <t>small-128.in</t>
  </si>
  <si>
    <t>small-159.in</t>
  </si>
  <si>
    <t>small-160.in</t>
  </si>
  <si>
    <t>small-53.in</t>
  </si>
  <si>
    <t>small-110.in</t>
  </si>
  <si>
    <t>small-114.in</t>
  </si>
  <si>
    <t>small-119.in</t>
  </si>
  <si>
    <t>small-131.in</t>
  </si>
  <si>
    <t>small-138.in</t>
  </si>
  <si>
    <t>small-146.in</t>
  </si>
  <si>
    <t>small-46.in</t>
  </si>
  <si>
    <t>small-52.in</t>
  </si>
  <si>
    <t>small-134.in</t>
  </si>
  <si>
    <t>small-156.in</t>
  </si>
  <si>
    <t>small-162.in</t>
  </si>
  <si>
    <t>small-184.in</t>
  </si>
  <si>
    <t>small-208.in</t>
  </si>
  <si>
    <t>small-209.in</t>
  </si>
  <si>
    <t>small-22.in</t>
  </si>
  <si>
    <t>small-26.in</t>
  </si>
  <si>
    <t>small-27.in</t>
  </si>
  <si>
    <t>small-58.in</t>
  </si>
  <si>
    <t>small-59.in</t>
  </si>
  <si>
    <t>small-77.in</t>
  </si>
  <si>
    <t>small-82.in</t>
  </si>
  <si>
    <t>small-101.in</t>
  </si>
  <si>
    <t>small-169.in</t>
  </si>
  <si>
    <t>small-199.in</t>
  </si>
  <si>
    <t>small-39.in</t>
  </si>
  <si>
    <t>small-97.in</t>
  </si>
  <si>
    <t>small-124.in</t>
  </si>
  <si>
    <t>small-126.in</t>
  </si>
  <si>
    <t>small-130.in</t>
  </si>
  <si>
    <t>small-132.in</t>
  </si>
  <si>
    <t>small-142.in</t>
  </si>
  <si>
    <t>small-174.in</t>
  </si>
  <si>
    <t>small-176.in</t>
  </si>
  <si>
    <t>small-197.in</t>
  </si>
  <si>
    <t>small-31.in</t>
  </si>
  <si>
    <t>small-41.in</t>
  </si>
  <si>
    <t>small-175.in</t>
  </si>
  <si>
    <t>small-198.in</t>
  </si>
  <si>
    <t>Mathematical Model</t>
  </si>
  <si>
    <t>TS</t>
  </si>
  <si>
    <t>MS-SOS</t>
  </si>
  <si>
    <t>Instances</t>
  </si>
  <si>
    <t>C</t>
  </si>
  <si>
    <t>Dev. (%)</t>
  </si>
  <si>
    <t>[0,25]</t>
  </si>
  <si>
    <t>(25, 50]</t>
  </si>
  <si>
    <t>(50, 75]</t>
  </si>
  <si>
    <t>(75, 100]</t>
  </si>
  <si>
    <t>all</t>
  </si>
  <si>
    <t># nodes</t>
  </si>
  <si>
    <t># arcs</t>
  </si>
  <si>
    <t># layers</t>
  </si>
  <si>
    <t># long arcs</t>
  </si>
  <si>
    <t>Mathematical Model (Gurobi)</t>
  </si>
  <si>
    <t>MS-TS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</si>
</sst>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13" xfId="0" applyBorder="1"/>
    <xf numFmtId="0" fontId="0" fillId="0" borderId="16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2" borderId="19" xfId="1" applyBorder="1" applyAlignment="1">
      <alignment horizontal="right" vertical="center"/>
    </xf>
    <xf numFmtId="0" fontId="2" fillId="0" borderId="18" xfId="1" applyFill="1" applyBorder="1"/>
    <xf numFmtId="0" fontId="0" fillId="0" borderId="14" xfId="0" applyBorder="1" applyAlignment="1">
      <alignment horizontal="right" vertical="center"/>
    </xf>
    <xf numFmtId="2" fontId="0" fillId="0" borderId="17" xfId="0" applyNumberFormat="1" applyBorder="1" applyAlignment="1">
      <alignment horizontal="right" vertical="center"/>
    </xf>
    <xf numFmtId="2" fontId="0" fillId="0" borderId="6" xfId="0" applyNumberFormat="1" applyBorder="1" applyAlignment="1">
      <alignment horizontal="right" vertical="center"/>
    </xf>
    <xf numFmtId="2" fontId="0" fillId="0" borderId="16" xfId="0" applyNumberForma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2" borderId="11" xfId="1" applyFont="1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2" fontId="0" fillId="0" borderId="14" xfId="0" applyNumberFormat="1" applyBorder="1" applyAlignment="1">
      <alignment horizontal="right" vertical="center"/>
    </xf>
    <xf numFmtId="2" fontId="1" fillId="0" borderId="7" xfId="0" applyNumberFormat="1" applyFont="1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1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/>
    <xf numFmtId="2" fontId="1" fillId="0" borderId="22" xfId="0" applyNumberFormat="1" applyFont="1" applyBorder="1" applyAlignment="1">
      <alignment horizontal="right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right" vertical="center"/>
    </xf>
    <xf numFmtId="0" fontId="2" fillId="2" borderId="25" xfId="1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2" fontId="0" fillId="0" borderId="28" xfId="0" applyNumberFormat="1" applyBorder="1" applyAlignment="1">
      <alignment horizontal="right" vertical="center"/>
    </xf>
    <xf numFmtId="2" fontId="0" fillId="0" borderId="29" xfId="0" applyNumberFormat="1" applyBorder="1" applyAlignment="1">
      <alignment horizontal="right" vertical="center"/>
    </xf>
    <xf numFmtId="2" fontId="0" fillId="0" borderId="30" xfId="0" applyNumberFormat="1" applyBorder="1" applyAlignment="1">
      <alignment horizontal="right" vertical="center"/>
    </xf>
    <xf numFmtId="10" fontId="0" fillId="0" borderId="16" xfId="0" applyNumberFormat="1" applyBorder="1" applyAlignment="1">
      <alignment horizontal="right" vertical="center"/>
    </xf>
    <xf numFmtId="10" fontId="0" fillId="0" borderId="28" xfId="0" applyNumberFormat="1" applyBorder="1" applyAlignment="1">
      <alignment horizontal="right" vertical="center"/>
    </xf>
    <xf numFmtId="10" fontId="1" fillId="0" borderId="22" xfId="0" applyNumberFormat="1" applyFont="1" applyBorder="1" applyAlignment="1">
      <alignment horizontal="right" vertical="center"/>
    </xf>
    <xf numFmtId="10" fontId="0" fillId="0" borderId="0" xfId="0" applyNumberFormat="1"/>
    <xf numFmtId="2" fontId="0" fillId="0" borderId="0" xfId="0" applyNumberFormat="1"/>
    <xf numFmtId="10" fontId="1" fillId="0" borderId="7" xfId="0" applyNumberFormat="1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32" xfId="0" applyBorder="1" applyAlignment="1">
      <alignment horizontal="right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7" xfId="0" applyBorder="1" applyAlignment="1">
      <alignment horizontal="center"/>
    </xf>
    <xf numFmtId="2" fontId="0" fillId="0" borderId="38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37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9" xfId="0" applyBorder="1" applyAlignment="1">
      <alignment horizontal="center"/>
    </xf>
    <xf numFmtId="2" fontId="0" fillId="0" borderId="39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0" borderId="30" xfId="0" applyNumberFormat="1" applyBorder="1" applyAlignment="1">
      <alignment horizontal="center"/>
    </xf>
    <xf numFmtId="10" fontId="0" fillId="0" borderId="39" xfId="0" applyNumberForma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Bueno" xfId="1" builtinId="26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C163-FEE0-41E8-AFDD-88A6E0EF0CCC}">
  <dimension ref="A1:P228"/>
  <sheetViews>
    <sheetView topLeftCell="M1" zoomScaleNormal="100" workbookViewId="0">
      <selection sqref="A1:P2"/>
    </sheetView>
  </sheetViews>
  <sheetFormatPr baseColWidth="10" defaultColWidth="8.7265625" defaultRowHeight="14.5" x14ac:dyDescent="0.35"/>
  <cols>
    <col min="1" max="6" width="15.1796875" customWidth="1"/>
    <col min="7" max="8" width="13.81640625" customWidth="1"/>
    <col min="9" max="9" width="14.453125" customWidth="1"/>
    <col min="10" max="16" width="14.7265625" customWidth="1"/>
  </cols>
  <sheetData>
    <row r="1" spans="1:16" ht="15" thickBot="1" x14ac:dyDescent="0.4">
      <c r="A1" s="1"/>
      <c r="B1" s="1"/>
      <c r="C1" s="1"/>
      <c r="D1" s="1"/>
      <c r="E1" s="1"/>
      <c r="F1" s="11"/>
      <c r="G1" s="41" t="s">
        <v>372</v>
      </c>
      <c r="H1" s="42"/>
      <c r="I1" s="43"/>
      <c r="J1" s="41" t="s">
        <v>373</v>
      </c>
      <c r="K1" s="42"/>
      <c r="L1" s="43"/>
      <c r="M1" s="41" t="s">
        <v>359</v>
      </c>
      <c r="N1" s="42"/>
      <c r="O1" s="42"/>
      <c r="P1" s="43"/>
    </row>
    <row r="2" spans="1:16" ht="15" thickBot="1" x14ac:dyDescent="0.4">
      <c r="A2" s="16" t="s">
        <v>0</v>
      </c>
      <c r="B2" s="44" t="s">
        <v>368</v>
      </c>
      <c r="C2" s="44" t="s">
        <v>369</v>
      </c>
      <c r="D2" s="44" t="s">
        <v>370</v>
      </c>
      <c r="E2" s="45" t="s">
        <v>371</v>
      </c>
      <c r="F2" s="17" t="s">
        <v>3</v>
      </c>
      <c r="G2" s="16" t="s">
        <v>1</v>
      </c>
      <c r="H2" s="8" t="s">
        <v>75</v>
      </c>
      <c r="I2" s="18" t="s">
        <v>2</v>
      </c>
      <c r="J2" s="16" t="s">
        <v>1</v>
      </c>
      <c r="K2" s="8" t="s">
        <v>75</v>
      </c>
      <c r="L2" s="18" t="s">
        <v>2</v>
      </c>
      <c r="M2" s="16" t="s">
        <v>1</v>
      </c>
      <c r="N2" s="8" t="s">
        <v>75</v>
      </c>
      <c r="O2" s="18" t="s">
        <v>2</v>
      </c>
      <c r="P2" s="18" t="s">
        <v>76</v>
      </c>
    </row>
    <row r="3" spans="1:16" x14ac:dyDescent="0.35">
      <c r="A3" s="6" t="s">
        <v>157</v>
      </c>
      <c r="B3" s="6">
        <v>9</v>
      </c>
      <c r="C3" s="6">
        <v>8</v>
      </c>
      <c r="D3" s="6">
        <v>3</v>
      </c>
      <c r="E3" s="12">
        <v>1</v>
      </c>
      <c r="F3" s="10">
        <f t="shared" ref="F3:F37" si="0">MIN(G3,J3,M3)</f>
        <v>2</v>
      </c>
      <c r="G3" s="7">
        <v>2</v>
      </c>
      <c r="H3" s="15">
        <f>(G3-$F3)/$F3</f>
        <v>0</v>
      </c>
      <c r="I3" s="46">
        <v>4.9957382000000002E-2</v>
      </c>
      <c r="J3" s="7">
        <v>2</v>
      </c>
      <c r="K3" s="15">
        <f>(J3-$F3)/$F3</f>
        <v>0</v>
      </c>
      <c r="L3" s="46">
        <v>0.01</v>
      </c>
      <c r="M3" s="7">
        <v>2</v>
      </c>
      <c r="N3" s="15">
        <f>(M3-$F3)/$F3</f>
        <v>0</v>
      </c>
      <c r="O3" s="47">
        <v>0.51288411099999998</v>
      </c>
      <c r="P3" s="46">
        <v>4.7824909999999998E-3</v>
      </c>
    </row>
    <row r="4" spans="1:16" x14ac:dyDescent="0.35">
      <c r="A4" s="2" t="s">
        <v>158</v>
      </c>
      <c r="B4" s="2">
        <v>9</v>
      </c>
      <c r="C4" s="2">
        <v>8</v>
      </c>
      <c r="D4" s="2">
        <v>3</v>
      </c>
      <c r="E4" s="3">
        <v>1</v>
      </c>
      <c r="F4" s="10">
        <f t="shared" si="0"/>
        <v>0</v>
      </c>
      <c r="G4" s="4">
        <v>0</v>
      </c>
      <c r="H4" s="15">
        <v>0</v>
      </c>
      <c r="I4" s="48">
        <v>4.884411E-3</v>
      </c>
      <c r="J4" s="4">
        <v>0</v>
      </c>
      <c r="K4" s="15">
        <v>0</v>
      </c>
      <c r="L4" s="48">
        <v>0.01</v>
      </c>
      <c r="M4" s="4">
        <v>0</v>
      </c>
      <c r="N4" s="15">
        <v>0</v>
      </c>
      <c r="O4" s="49">
        <v>0.49424900500000002</v>
      </c>
      <c r="P4" s="48">
        <v>5.136926E-3</v>
      </c>
    </row>
    <row r="5" spans="1:16" x14ac:dyDescent="0.35">
      <c r="A5" s="2" t="s">
        <v>159</v>
      </c>
      <c r="B5" s="2">
        <v>12</v>
      </c>
      <c r="C5" s="2">
        <v>12</v>
      </c>
      <c r="D5" s="2">
        <v>4</v>
      </c>
      <c r="E5" s="3">
        <v>2</v>
      </c>
      <c r="F5" s="10">
        <f t="shared" si="0"/>
        <v>1</v>
      </c>
      <c r="G5" s="4">
        <v>1</v>
      </c>
      <c r="H5" s="15">
        <f>(G5-$F5)/$F5</f>
        <v>0</v>
      </c>
      <c r="I5" s="48">
        <v>1.3200043E-2</v>
      </c>
      <c r="J5" s="4">
        <v>1</v>
      </c>
      <c r="K5" s="15">
        <f>(J5-$F5)/$F5</f>
        <v>0</v>
      </c>
      <c r="L5" s="48">
        <v>0.01</v>
      </c>
      <c r="M5" s="4">
        <v>1</v>
      </c>
      <c r="N5" s="15">
        <f>(M5-$F5)/$F5</f>
        <v>0</v>
      </c>
      <c r="O5" s="49">
        <v>0.60960694900000001</v>
      </c>
      <c r="P5" s="48">
        <v>5.89486E-3</v>
      </c>
    </row>
    <row r="6" spans="1:16" x14ac:dyDescent="0.35">
      <c r="A6" s="2" t="s">
        <v>160</v>
      </c>
      <c r="B6" s="2">
        <v>12</v>
      </c>
      <c r="C6" s="2">
        <v>12</v>
      </c>
      <c r="D6" s="2">
        <v>3</v>
      </c>
      <c r="E6" s="3">
        <v>1</v>
      </c>
      <c r="F6" s="10">
        <f t="shared" si="0"/>
        <v>1</v>
      </c>
      <c r="G6" s="4">
        <v>1</v>
      </c>
      <c r="H6" s="15">
        <f>(G6-$F6)/$F6</f>
        <v>0</v>
      </c>
      <c r="I6" s="48">
        <v>8.6727809999999992E-3</v>
      </c>
      <c r="J6" s="4">
        <v>1</v>
      </c>
      <c r="K6" s="15">
        <f>(J6-$F6)/$F6</f>
        <v>0</v>
      </c>
      <c r="L6" s="48">
        <v>0.02</v>
      </c>
      <c r="M6" s="4">
        <v>1</v>
      </c>
      <c r="N6" s="15">
        <f>(M6-$F6)/$F6</f>
        <v>0</v>
      </c>
      <c r="O6" s="49">
        <v>0.82412955600000004</v>
      </c>
      <c r="P6" s="48">
        <v>8.8303010000000005E-3</v>
      </c>
    </row>
    <row r="7" spans="1:16" x14ac:dyDescent="0.35">
      <c r="A7" s="2" t="s">
        <v>161</v>
      </c>
      <c r="B7" s="2">
        <v>12</v>
      </c>
      <c r="C7" s="2">
        <v>12</v>
      </c>
      <c r="D7" s="2">
        <v>4</v>
      </c>
      <c r="E7" s="3">
        <v>1</v>
      </c>
      <c r="F7" s="10">
        <f t="shared" si="0"/>
        <v>0</v>
      </c>
      <c r="G7" s="4">
        <v>0</v>
      </c>
      <c r="H7" s="15">
        <v>0</v>
      </c>
      <c r="I7" s="48">
        <v>6.6700780000000003E-3</v>
      </c>
      <c r="J7" s="4">
        <v>0</v>
      </c>
      <c r="K7" s="15">
        <v>0</v>
      </c>
      <c r="L7" s="48">
        <v>0.01</v>
      </c>
      <c r="M7" s="4">
        <v>0</v>
      </c>
      <c r="N7" s="15">
        <v>0</v>
      </c>
      <c r="O7" s="49">
        <v>0.72446834699999996</v>
      </c>
      <c r="P7" s="48">
        <v>7.5079489999999999E-3</v>
      </c>
    </row>
    <row r="8" spans="1:16" x14ac:dyDescent="0.35">
      <c r="A8" s="2" t="s">
        <v>162</v>
      </c>
      <c r="B8" s="2">
        <v>12</v>
      </c>
      <c r="C8" s="2">
        <v>12</v>
      </c>
      <c r="D8" s="2">
        <v>4</v>
      </c>
      <c r="E8" s="3">
        <v>1</v>
      </c>
      <c r="F8" s="10">
        <f t="shared" si="0"/>
        <v>0</v>
      </c>
      <c r="G8" s="4">
        <v>0</v>
      </c>
      <c r="H8" s="15">
        <v>0</v>
      </c>
      <c r="I8" s="48">
        <v>2.7401330000000001E-3</v>
      </c>
      <c r="J8" s="4">
        <v>0</v>
      </c>
      <c r="K8" s="15">
        <v>0</v>
      </c>
      <c r="L8" s="48">
        <v>0.01</v>
      </c>
      <c r="M8" s="4">
        <v>0</v>
      </c>
      <c r="N8" s="15">
        <v>0</v>
      </c>
      <c r="O8" s="49">
        <v>0.78172995300000003</v>
      </c>
      <c r="P8" s="48">
        <v>7.6752039999999997E-3</v>
      </c>
    </row>
    <row r="9" spans="1:16" x14ac:dyDescent="0.35">
      <c r="A9" s="2" t="s">
        <v>163</v>
      </c>
      <c r="B9" s="2">
        <v>12</v>
      </c>
      <c r="C9" s="2">
        <v>11</v>
      </c>
      <c r="D9" s="2">
        <v>3</v>
      </c>
      <c r="E9" s="3">
        <v>1</v>
      </c>
      <c r="F9" s="10">
        <f t="shared" si="0"/>
        <v>0</v>
      </c>
      <c r="G9" s="4">
        <v>0</v>
      </c>
      <c r="H9" s="15">
        <v>0</v>
      </c>
      <c r="I9" s="48">
        <v>8.649838E-3</v>
      </c>
      <c r="J9" s="4">
        <v>0</v>
      </c>
      <c r="K9" s="15">
        <v>0</v>
      </c>
      <c r="L9" s="48">
        <v>0.02</v>
      </c>
      <c r="M9" s="4">
        <v>0</v>
      </c>
      <c r="N9" s="15">
        <v>0</v>
      </c>
      <c r="O9" s="49">
        <v>0.80799249699999998</v>
      </c>
      <c r="P9" s="48">
        <v>8.3195939999999996E-3</v>
      </c>
    </row>
    <row r="10" spans="1:16" x14ac:dyDescent="0.35">
      <c r="A10" s="2" t="s">
        <v>164</v>
      </c>
      <c r="B10" s="2">
        <v>15</v>
      </c>
      <c r="C10" s="2">
        <v>19</v>
      </c>
      <c r="D10" s="2">
        <v>5</v>
      </c>
      <c r="E10" s="3">
        <v>1</v>
      </c>
      <c r="F10" s="10">
        <f t="shared" si="0"/>
        <v>1</v>
      </c>
      <c r="G10" s="4">
        <v>1</v>
      </c>
      <c r="H10" s="15">
        <f>(G10-$F10)/$F10</f>
        <v>0</v>
      </c>
      <c r="I10" s="48">
        <v>5.7336219999999999E-3</v>
      </c>
      <c r="J10" s="4">
        <v>1</v>
      </c>
      <c r="K10" s="15">
        <f>(J10-$F10)/$F10</f>
        <v>0</v>
      </c>
      <c r="L10" s="48">
        <v>0.02</v>
      </c>
      <c r="M10" s="4">
        <v>1</v>
      </c>
      <c r="N10" s="15">
        <f>(M10-$F10)/$F10</f>
        <v>0</v>
      </c>
      <c r="O10" s="49">
        <v>1.3822774</v>
      </c>
      <c r="P10" s="48">
        <v>1.4680487000000001E-2</v>
      </c>
    </row>
    <row r="11" spans="1:16" x14ac:dyDescent="0.35">
      <c r="A11" s="2" t="s">
        <v>165</v>
      </c>
      <c r="B11" s="2">
        <v>15</v>
      </c>
      <c r="C11" s="2">
        <v>16</v>
      </c>
      <c r="D11" s="2">
        <v>5</v>
      </c>
      <c r="E11" s="3">
        <v>2</v>
      </c>
      <c r="F11" s="10">
        <f t="shared" si="0"/>
        <v>0</v>
      </c>
      <c r="G11" s="4">
        <v>0</v>
      </c>
      <c r="H11" s="15">
        <v>0</v>
      </c>
      <c r="I11" s="48">
        <v>3.5408449999999999E-3</v>
      </c>
      <c r="J11" s="4">
        <v>0</v>
      </c>
      <c r="K11" s="15">
        <v>0</v>
      </c>
      <c r="L11" s="48">
        <v>0.01</v>
      </c>
      <c r="M11" s="4">
        <v>0</v>
      </c>
      <c r="N11" s="15">
        <v>0</v>
      </c>
      <c r="O11" s="49">
        <v>0.89531114300000003</v>
      </c>
      <c r="P11" s="48">
        <v>9.3466829999999997E-3</v>
      </c>
    </row>
    <row r="12" spans="1:16" x14ac:dyDescent="0.35">
      <c r="A12" s="2" t="s">
        <v>166</v>
      </c>
      <c r="B12" s="2">
        <v>15</v>
      </c>
      <c r="C12" s="2">
        <v>16</v>
      </c>
      <c r="D12" s="2">
        <v>5</v>
      </c>
      <c r="E12" s="3">
        <v>2</v>
      </c>
      <c r="F12" s="10">
        <f t="shared" si="0"/>
        <v>0</v>
      </c>
      <c r="G12" s="4">
        <v>0</v>
      </c>
      <c r="H12" s="15">
        <v>0</v>
      </c>
      <c r="I12" s="48">
        <v>3.0003310000000002E-3</v>
      </c>
      <c r="J12" s="4">
        <v>0</v>
      </c>
      <c r="K12" s="15">
        <v>0</v>
      </c>
      <c r="L12" s="48">
        <v>0.02</v>
      </c>
      <c r="M12" s="4">
        <v>0</v>
      </c>
      <c r="N12" s="15">
        <v>0</v>
      </c>
      <c r="O12" s="49">
        <v>0.89696709299999999</v>
      </c>
      <c r="P12" s="48">
        <v>8.8458389999999994E-3</v>
      </c>
    </row>
    <row r="13" spans="1:16" x14ac:dyDescent="0.35">
      <c r="A13" s="2" t="s">
        <v>167</v>
      </c>
      <c r="B13" s="2">
        <v>15</v>
      </c>
      <c r="C13" s="2">
        <v>14</v>
      </c>
      <c r="D13" s="2">
        <v>5</v>
      </c>
      <c r="E13" s="3">
        <v>2</v>
      </c>
      <c r="F13" s="10">
        <f t="shared" si="0"/>
        <v>0</v>
      </c>
      <c r="G13" s="4">
        <v>0</v>
      </c>
      <c r="H13" s="15">
        <v>0</v>
      </c>
      <c r="I13" s="48">
        <v>6.3286569999999997E-3</v>
      </c>
      <c r="J13" s="4">
        <v>0</v>
      </c>
      <c r="K13" s="15">
        <v>0</v>
      </c>
      <c r="L13" s="48">
        <v>0.02</v>
      </c>
      <c r="M13" s="4">
        <v>0</v>
      </c>
      <c r="N13" s="15">
        <v>0</v>
      </c>
      <c r="O13" s="49">
        <v>0.83945930499999999</v>
      </c>
      <c r="P13" s="48">
        <v>8.5491049999999996E-3</v>
      </c>
    </row>
    <row r="14" spans="1:16" x14ac:dyDescent="0.35">
      <c r="A14" s="2" t="s">
        <v>168</v>
      </c>
      <c r="B14" s="2">
        <v>15</v>
      </c>
      <c r="C14" s="2">
        <v>16</v>
      </c>
      <c r="D14" s="2">
        <v>5</v>
      </c>
      <c r="E14" s="3">
        <v>2</v>
      </c>
      <c r="F14" s="10">
        <f t="shared" si="0"/>
        <v>2</v>
      </c>
      <c r="G14" s="4">
        <v>2</v>
      </c>
      <c r="H14" s="15">
        <f>(G14-$F14)/$F14</f>
        <v>0</v>
      </c>
      <c r="I14" s="48">
        <v>1.1836528000000001E-2</v>
      </c>
      <c r="J14" s="4">
        <v>2</v>
      </c>
      <c r="K14" s="15">
        <f>(J14-$F14)/$F14</f>
        <v>0</v>
      </c>
      <c r="L14" s="48">
        <v>0.01</v>
      </c>
      <c r="M14" s="4">
        <v>2</v>
      </c>
      <c r="N14" s="15">
        <f>(M14-$F14)/$F14</f>
        <v>0</v>
      </c>
      <c r="O14" s="49">
        <v>0.88320881399999995</v>
      </c>
      <c r="P14" s="48">
        <v>8.6360859999999994E-3</v>
      </c>
    </row>
    <row r="15" spans="1:16" x14ac:dyDescent="0.35">
      <c r="A15" s="2" t="s">
        <v>169</v>
      </c>
      <c r="B15" s="2">
        <v>16</v>
      </c>
      <c r="C15" s="2">
        <v>15</v>
      </c>
      <c r="D15" s="2">
        <v>4</v>
      </c>
      <c r="E15" s="3">
        <v>1</v>
      </c>
      <c r="F15" s="10">
        <f t="shared" si="0"/>
        <v>0</v>
      </c>
      <c r="G15" s="4">
        <v>0</v>
      </c>
      <c r="H15" s="15">
        <v>0</v>
      </c>
      <c r="I15" s="48">
        <v>4.9568779999999996E-3</v>
      </c>
      <c r="J15" s="4">
        <v>0</v>
      </c>
      <c r="K15" s="15">
        <v>0</v>
      </c>
      <c r="L15" s="48">
        <v>0.04</v>
      </c>
      <c r="M15" s="4">
        <v>0</v>
      </c>
      <c r="N15" s="15">
        <v>0</v>
      </c>
      <c r="O15" s="49">
        <v>1.529100331</v>
      </c>
      <c r="P15" s="48">
        <v>1.4455442000000001E-2</v>
      </c>
    </row>
    <row r="16" spans="1:16" x14ac:dyDescent="0.35">
      <c r="A16" s="2" t="s">
        <v>170</v>
      </c>
      <c r="B16" s="2">
        <v>16</v>
      </c>
      <c r="C16" s="2">
        <v>17</v>
      </c>
      <c r="D16" s="2">
        <v>4</v>
      </c>
      <c r="E16" s="3">
        <v>2</v>
      </c>
      <c r="F16" s="10">
        <f t="shared" si="0"/>
        <v>1</v>
      </c>
      <c r="G16" s="4">
        <v>1</v>
      </c>
      <c r="H16" s="15">
        <f t="shared" ref="H16:H37" si="1">(G16-$F16)/$F16</f>
        <v>0</v>
      </c>
      <c r="I16" s="48">
        <v>6.7100529999999997E-3</v>
      </c>
      <c r="J16" s="4">
        <v>1</v>
      </c>
      <c r="K16" s="15">
        <f t="shared" ref="K16:K37" si="2">(J16-$F16)/$F16</f>
        <v>0</v>
      </c>
      <c r="L16" s="48">
        <v>0.04</v>
      </c>
      <c r="M16" s="4">
        <v>1</v>
      </c>
      <c r="N16" s="15">
        <f t="shared" ref="N16:N37" si="3">(M16-$F16)/$F16</f>
        <v>0</v>
      </c>
      <c r="O16" s="49">
        <v>1.0057444849999999</v>
      </c>
      <c r="P16" s="48">
        <v>9.9764399999999996E-3</v>
      </c>
    </row>
    <row r="17" spans="1:16" x14ac:dyDescent="0.35">
      <c r="A17" s="2" t="s">
        <v>171</v>
      </c>
      <c r="B17" s="2">
        <v>18</v>
      </c>
      <c r="C17" s="2">
        <v>20</v>
      </c>
      <c r="D17" s="2">
        <v>6</v>
      </c>
      <c r="E17" s="3">
        <v>1</v>
      </c>
      <c r="F17" s="10">
        <f t="shared" si="0"/>
        <v>1</v>
      </c>
      <c r="G17" s="4">
        <v>1</v>
      </c>
      <c r="H17" s="15">
        <f t="shared" si="1"/>
        <v>0</v>
      </c>
      <c r="I17" s="48">
        <v>1.0094792999999999E-2</v>
      </c>
      <c r="J17" s="4">
        <v>1</v>
      </c>
      <c r="K17" s="15">
        <f t="shared" si="2"/>
        <v>0</v>
      </c>
      <c r="L17" s="48">
        <v>0.02</v>
      </c>
      <c r="M17" s="4">
        <v>1</v>
      </c>
      <c r="N17" s="15">
        <f t="shared" si="3"/>
        <v>0</v>
      </c>
      <c r="O17" s="49">
        <v>1.7470794860000001</v>
      </c>
      <c r="P17" s="48">
        <v>1.7321006999999999E-2</v>
      </c>
    </row>
    <row r="18" spans="1:16" x14ac:dyDescent="0.35">
      <c r="A18" s="2" t="s">
        <v>172</v>
      </c>
      <c r="B18" s="2">
        <v>20</v>
      </c>
      <c r="C18" s="2">
        <v>23</v>
      </c>
      <c r="D18" s="2">
        <v>5</v>
      </c>
      <c r="E18" s="3">
        <v>3</v>
      </c>
      <c r="F18" s="10">
        <f t="shared" si="0"/>
        <v>2</v>
      </c>
      <c r="G18" s="4">
        <v>2</v>
      </c>
      <c r="H18" s="15">
        <f t="shared" si="1"/>
        <v>0</v>
      </c>
      <c r="I18" s="48">
        <v>9.8892289999999994E-3</v>
      </c>
      <c r="J18" s="4">
        <v>2</v>
      </c>
      <c r="K18" s="15">
        <f t="shared" si="2"/>
        <v>0</v>
      </c>
      <c r="L18" s="48">
        <v>0.08</v>
      </c>
      <c r="M18" s="4">
        <v>2</v>
      </c>
      <c r="N18" s="15">
        <f t="shared" si="3"/>
        <v>0</v>
      </c>
      <c r="O18" s="49">
        <v>1.6410599589999999</v>
      </c>
      <c r="P18" s="48">
        <v>4.2336376000000002E-2</v>
      </c>
    </row>
    <row r="19" spans="1:16" x14ac:dyDescent="0.35">
      <c r="A19" s="2" t="s">
        <v>173</v>
      </c>
      <c r="B19" s="2">
        <v>20</v>
      </c>
      <c r="C19" s="2">
        <v>22</v>
      </c>
      <c r="D19" s="2">
        <v>5</v>
      </c>
      <c r="E19" s="3">
        <v>2</v>
      </c>
      <c r="F19" s="10">
        <f t="shared" si="0"/>
        <v>3</v>
      </c>
      <c r="G19" s="4">
        <v>3</v>
      </c>
      <c r="H19" s="15">
        <f t="shared" si="1"/>
        <v>0</v>
      </c>
      <c r="I19" s="48">
        <v>1.3260345E-2</v>
      </c>
      <c r="J19" s="4">
        <v>3</v>
      </c>
      <c r="K19" s="15">
        <f t="shared" si="2"/>
        <v>0</v>
      </c>
      <c r="L19" s="48">
        <v>7.0000000000000007E-2</v>
      </c>
      <c r="M19" s="4">
        <v>3</v>
      </c>
      <c r="N19" s="15">
        <f t="shared" si="3"/>
        <v>0</v>
      </c>
      <c r="O19" s="49">
        <v>1.635561869</v>
      </c>
      <c r="P19" s="48">
        <v>1.7370238999999999E-2</v>
      </c>
    </row>
    <row r="20" spans="1:16" x14ac:dyDescent="0.35">
      <c r="A20" s="2" t="s">
        <v>174</v>
      </c>
      <c r="B20" s="2">
        <v>20</v>
      </c>
      <c r="C20" s="2">
        <v>20</v>
      </c>
      <c r="D20" s="2">
        <v>5</v>
      </c>
      <c r="E20" s="3">
        <v>2</v>
      </c>
      <c r="F20" s="10">
        <f t="shared" si="0"/>
        <v>1</v>
      </c>
      <c r="G20" s="4">
        <v>1</v>
      </c>
      <c r="H20" s="15">
        <f t="shared" si="1"/>
        <v>0</v>
      </c>
      <c r="I20" s="48">
        <v>8.41714E-3</v>
      </c>
      <c r="J20" s="4">
        <v>1</v>
      </c>
      <c r="K20" s="15">
        <f t="shared" si="2"/>
        <v>0</v>
      </c>
      <c r="L20" s="48">
        <v>0.06</v>
      </c>
      <c r="M20" s="4">
        <v>1</v>
      </c>
      <c r="N20" s="15">
        <f t="shared" si="3"/>
        <v>0</v>
      </c>
      <c r="O20" s="49">
        <v>1.6202989809999999</v>
      </c>
      <c r="P20" s="48">
        <v>1.5829942E-2</v>
      </c>
    </row>
    <row r="21" spans="1:16" x14ac:dyDescent="0.35">
      <c r="A21" s="2" t="s">
        <v>175</v>
      </c>
      <c r="B21" s="2">
        <v>20</v>
      </c>
      <c r="C21" s="2">
        <v>19</v>
      </c>
      <c r="D21" s="2">
        <v>5</v>
      </c>
      <c r="E21" s="3">
        <v>3</v>
      </c>
      <c r="F21" s="10">
        <f t="shared" si="0"/>
        <v>1</v>
      </c>
      <c r="G21" s="4">
        <v>1</v>
      </c>
      <c r="H21" s="15">
        <f t="shared" si="1"/>
        <v>0</v>
      </c>
      <c r="I21" s="48">
        <v>9.7123469999999996E-3</v>
      </c>
      <c r="J21" s="4">
        <v>1</v>
      </c>
      <c r="K21" s="15">
        <f t="shared" si="2"/>
        <v>0</v>
      </c>
      <c r="L21" s="48">
        <v>7.0000000000000007E-2</v>
      </c>
      <c r="M21" s="4">
        <v>1</v>
      </c>
      <c r="N21" s="15">
        <f t="shared" si="3"/>
        <v>0</v>
      </c>
      <c r="O21" s="49">
        <v>1.320374983</v>
      </c>
      <c r="P21" s="48">
        <v>9.8557939999999993E-3</v>
      </c>
    </row>
    <row r="22" spans="1:16" x14ac:dyDescent="0.35">
      <c r="A22" s="2" t="s">
        <v>176</v>
      </c>
      <c r="B22" s="2">
        <v>20</v>
      </c>
      <c r="C22" s="2">
        <v>21</v>
      </c>
      <c r="D22" s="2">
        <v>4</v>
      </c>
      <c r="E22" s="3">
        <v>2</v>
      </c>
      <c r="F22" s="10">
        <f t="shared" si="0"/>
        <v>1</v>
      </c>
      <c r="G22" s="4">
        <v>1</v>
      </c>
      <c r="H22" s="15">
        <f t="shared" si="1"/>
        <v>0</v>
      </c>
      <c r="I22" s="48">
        <v>1.0941050000000001E-2</v>
      </c>
      <c r="J22" s="4">
        <v>1</v>
      </c>
      <c r="K22" s="15">
        <f t="shared" si="2"/>
        <v>0</v>
      </c>
      <c r="L22" s="48">
        <v>0.04</v>
      </c>
      <c r="M22" s="4">
        <v>1</v>
      </c>
      <c r="N22" s="15">
        <f t="shared" si="3"/>
        <v>0</v>
      </c>
      <c r="O22" s="49">
        <v>1.761018443</v>
      </c>
      <c r="P22" s="48">
        <v>1.6905672E-2</v>
      </c>
    </row>
    <row r="23" spans="1:16" x14ac:dyDescent="0.35">
      <c r="A23" s="2" t="s">
        <v>177</v>
      </c>
      <c r="B23" s="2">
        <v>20</v>
      </c>
      <c r="C23" s="2">
        <v>23</v>
      </c>
      <c r="D23" s="2">
        <v>5</v>
      </c>
      <c r="E23" s="3">
        <v>3</v>
      </c>
      <c r="F23" s="10">
        <f t="shared" si="0"/>
        <v>3</v>
      </c>
      <c r="G23" s="4">
        <v>3</v>
      </c>
      <c r="H23" s="15">
        <f t="shared" si="1"/>
        <v>0</v>
      </c>
      <c r="I23" s="48">
        <v>2.8001064999999999E-2</v>
      </c>
      <c r="J23" s="4">
        <v>3</v>
      </c>
      <c r="K23" s="15">
        <f t="shared" si="2"/>
        <v>0</v>
      </c>
      <c r="L23" s="48">
        <v>7.0000000000000007E-2</v>
      </c>
      <c r="M23" s="4">
        <v>3</v>
      </c>
      <c r="N23" s="15">
        <f t="shared" si="3"/>
        <v>0</v>
      </c>
      <c r="O23" s="49">
        <v>1.2993225829999999</v>
      </c>
      <c r="P23" s="48">
        <v>1.9292995E-2</v>
      </c>
    </row>
    <row r="24" spans="1:16" x14ac:dyDescent="0.35">
      <c r="A24" s="2" t="s">
        <v>178</v>
      </c>
      <c r="B24" s="2">
        <v>20</v>
      </c>
      <c r="C24" s="2">
        <v>20</v>
      </c>
      <c r="D24" s="2">
        <v>4</v>
      </c>
      <c r="E24" s="3">
        <v>3</v>
      </c>
      <c r="F24" s="10">
        <f t="shared" si="0"/>
        <v>1</v>
      </c>
      <c r="G24" s="4">
        <v>1</v>
      </c>
      <c r="H24" s="15">
        <f t="shared" si="1"/>
        <v>0</v>
      </c>
      <c r="I24" s="48">
        <v>1.0913769E-2</v>
      </c>
      <c r="J24" s="4">
        <v>3</v>
      </c>
      <c r="K24" s="15">
        <f t="shared" si="2"/>
        <v>2</v>
      </c>
      <c r="L24" s="48">
        <v>0.14000000000000001</v>
      </c>
      <c r="M24" s="4">
        <v>1</v>
      </c>
      <c r="N24" s="15">
        <f t="shared" si="3"/>
        <v>0</v>
      </c>
      <c r="O24" s="49">
        <v>1.2811181810000001</v>
      </c>
      <c r="P24" s="48">
        <v>1.2421352E-2</v>
      </c>
    </row>
    <row r="25" spans="1:16" x14ac:dyDescent="0.35">
      <c r="A25" s="2" t="s">
        <v>179</v>
      </c>
      <c r="B25" s="2">
        <v>20</v>
      </c>
      <c r="C25" s="2">
        <v>22</v>
      </c>
      <c r="D25" s="2">
        <v>4</v>
      </c>
      <c r="E25" s="3">
        <v>3</v>
      </c>
      <c r="F25" s="10">
        <f t="shared" si="0"/>
        <v>5</v>
      </c>
      <c r="G25" s="4">
        <v>5</v>
      </c>
      <c r="H25" s="15">
        <f t="shared" si="1"/>
        <v>0</v>
      </c>
      <c r="I25" s="48">
        <v>7.0595140000000001E-2</v>
      </c>
      <c r="J25" s="4">
        <v>5</v>
      </c>
      <c r="K25" s="15">
        <f t="shared" si="2"/>
        <v>0</v>
      </c>
      <c r="L25" s="48">
        <v>0.15</v>
      </c>
      <c r="M25" s="4">
        <v>6</v>
      </c>
      <c r="N25" s="15">
        <f t="shared" si="3"/>
        <v>0.2</v>
      </c>
      <c r="O25" s="49">
        <v>1.2713772679999999</v>
      </c>
      <c r="P25" s="48">
        <v>1.3127237999999999E-2</v>
      </c>
    </row>
    <row r="26" spans="1:16" x14ac:dyDescent="0.35">
      <c r="A26" s="2" t="s">
        <v>180</v>
      </c>
      <c r="B26" s="2">
        <v>20</v>
      </c>
      <c r="C26" s="2">
        <v>22</v>
      </c>
      <c r="D26" s="2">
        <v>5</v>
      </c>
      <c r="E26" s="3">
        <v>3</v>
      </c>
      <c r="F26" s="10">
        <f t="shared" si="0"/>
        <v>3</v>
      </c>
      <c r="G26" s="4">
        <v>3</v>
      </c>
      <c r="H26" s="15">
        <f t="shared" si="1"/>
        <v>0</v>
      </c>
      <c r="I26" s="48">
        <v>1.9613307999999999E-2</v>
      </c>
      <c r="J26" s="4">
        <v>3</v>
      </c>
      <c r="K26" s="15">
        <f t="shared" si="2"/>
        <v>0</v>
      </c>
      <c r="L26" s="48">
        <v>0.06</v>
      </c>
      <c r="M26" s="4">
        <v>3</v>
      </c>
      <c r="N26" s="15">
        <f t="shared" si="3"/>
        <v>0</v>
      </c>
      <c r="O26" s="49">
        <v>1.388636419</v>
      </c>
      <c r="P26" s="48">
        <v>5.2342539E-2</v>
      </c>
    </row>
    <row r="27" spans="1:16" x14ac:dyDescent="0.35">
      <c r="A27" s="2" t="s">
        <v>181</v>
      </c>
      <c r="B27" s="2">
        <v>21</v>
      </c>
      <c r="C27" s="2">
        <v>23</v>
      </c>
      <c r="D27" s="2">
        <v>7</v>
      </c>
      <c r="E27" s="3">
        <v>3</v>
      </c>
      <c r="F27" s="10">
        <f t="shared" si="0"/>
        <v>2</v>
      </c>
      <c r="G27" s="4">
        <v>2</v>
      </c>
      <c r="H27" s="15">
        <f t="shared" si="1"/>
        <v>0</v>
      </c>
      <c r="I27" s="48">
        <v>4.9591829999999998E-3</v>
      </c>
      <c r="J27" s="4">
        <v>2</v>
      </c>
      <c r="K27" s="15">
        <f t="shared" si="2"/>
        <v>0</v>
      </c>
      <c r="L27" s="48">
        <v>0.03</v>
      </c>
      <c r="M27" s="4">
        <v>2</v>
      </c>
      <c r="N27" s="15">
        <f t="shared" si="3"/>
        <v>0</v>
      </c>
      <c r="O27" s="49">
        <v>1.2688048810000001</v>
      </c>
      <c r="P27" s="48">
        <v>1.2881023E-2</v>
      </c>
    </row>
    <row r="28" spans="1:16" x14ac:dyDescent="0.35">
      <c r="A28" s="2" t="s">
        <v>182</v>
      </c>
      <c r="B28" s="2">
        <v>21</v>
      </c>
      <c r="C28" s="2">
        <v>21</v>
      </c>
      <c r="D28" s="2">
        <v>3</v>
      </c>
      <c r="E28" s="3">
        <v>2</v>
      </c>
      <c r="F28" s="10">
        <f t="shared" si="0"/>
        <v>5</v>
      </c>
      <c r="G28" s="4">
        <v>5</v>
      </c>
      <c r="H28" s="15">
        <f t="shared" si="1"/>
        <v>0</v>
      </c>
      <c r="I28" s="48">
        <v>6.8256448999999997E-2</v>
      </c>
      <c r="J28" s="4">
        <v>5</v>
      </c>
      <c r="K28" s="15">
        <f t="shared" si="2"/>
        <v>0</v>
      </c>
      <c r="L28" s="48">
        <v>0.44</v>
      </c>
      <c r="M28" s="4">
        <v>5</v>
      </c>
      <c r="N28" s="15">
        <f t="shared" si="3"/>
        <v>0</v>
      </c>
      <c r="O28" s="49">
        <v>2.0003508399999999</v>
      </c>
      <c r="P28" s="48">
        <v>1.9716456E-2</v>
      </c>
    </row>
    <row r="29" spans="1:16" x14ac:dyDescent="0.35">
      <c r="A29" s="2" t="s">
        <v>183</v>
      </c>
      <c r="B29" s="2">
        <v>24</v>
      </c>
      <c r="C29" s="2">
        <v>26</v>
      </c>
      <c r="D29" s="2">
        <v>6</v>
      </c>
      <c r="E29" s="3">
        <v>2</v>
      </c>
      <c r="F29" s="10">
        <f t="shared" si="0"/>
        <v>4</v>
      </c>
      <c r="G29" s="4">
        <v>4</v>
      </c>
      <c r="H29" s="15">
        <f t="shared" si="1"/>
        <v>0</v>
      </c>
      <c r="I29" s="48">
        <v>4.1497399999999997E-2</v>
      </c>
      <c r="J29" s="4">
        <v>4</v>
      </c>
      <c r="K29" s="15">
        <f t="shared" si="2"/>
        <v>0</v>
      </c>
      <c r="L29" s="48">
        <v>0.09</v>
      </c>
      <c r="M29" s="4">
        <v>6</v>
      </c>
      <c r="N29" s="15">
        <f t="shared" si="3"/>
        <v>0.5</v>
      </c>
      <c r="O29" s="49">
        <v>2.393517734</v>
      </c>
      <c r="P29" s="48">
        <v>2.4196104E-2</v>
      </c>
    </row>
    <row r="30" spans="1:16" x14ac:dyDescent="0.35">
      <c r="A30" s="2" t="s">
        <v>184</v>
      </c>
      <c r="B30" s="2">
        <v>24</v>
      </c>
      <c r="C30" s="2">
        <v>25</v>
      </c>
      <c r="D30" s="2">
        <v>4</v>
      </c>
      <c r="E30" s="3">
        <v>2</v>
      </c>
      <c r="F30" s="10">
        <f t="shared" si="0"/>
        <v>2</v>
      </c>
      <c r="G30" s="4">
        <v>2</v>
      </c>
      <c r="H30" s="15">
        <f t="shared" si="1"/>
        <v>0</v>
      </c>
      <c r="I30" s="48">
        <v>1.3507519000000001E-2</v>
      </c>
      <c r="J30" s="4">
        <v>2</v>
      </c>
      <c r="K30" s="15">
        <f t="shared" si="2"/>
        <v>0</v>
      </c>
      <c r="L30" s="48">
        <v>0.35</v>
      </c>
      <c r="M30" s="4">
        <v>2</v>
      </c>
      <c r="N30" s="15">
        <f t="shared" si="3"/>
        <v>0</v>
      </c>
      <c r="O30" s="49">
        <v>2.6118986870000001</v>
      </c>
      <c r="P30" s="48">
        <v>0.122854254</v>
      </c>
    </row>
    <row r="31" spans="1:16" x14ac:dyDescent="0.35">
      <c r="A31" s="2" t="s">
        <v>185</v>
      </c>
      <c r="B31" s="2">
        <v>25</v>
      </c>
      <c r="C31" s="2">
        <v>28</v>
      </c>
      <c r="D31" s="2">
        <v>5</v>
      </c>
      <c r="E31" s="3">
        <v>3</v>
      </c>
      <c r="F31" s="10">
        <f t="shared" si="0"/>
        <v>5</v>
      </c>
      <c r="G31" s="4">
        <v>5</v>
      </c>
      <c r="H31" s="15">
        <f t="shared" si="1"/>
        <v>0</v>
      </c>
      <c r="I31" s="48">
        <v>3.0268000999999999E-2</v>
      </c>
      <c r="J31" s="4">
        <v>6</v>
      </c>
      <c r="K31" s="15">
        <f t="shared" si="2"/>
        <v>0.2</v>
      </c>
      <c r="L31" s="48">
        <v>0.22</v>
      </c>
      <c r="M31" s="4">
        <v>5</v>
      </c>
      <c r="N31" s="15">
        <f t="shared" si="3"/>
        <v>0</v>
      </c>
      <c r="O31" s="49">
        <v>2.291926696</v>
      </c>
      <c r="P31" s="48">
        <v>2.2692963E-2</v>
      </c>
    </row>
    <row r="32" spans="1:16" x14ac:dyDescent="0.35">
      <c r="A32" s="2" t="s">
        <v>186</v>
      </c>
      <c r="B32" s="2">
        <v>25</v>
      </c>
      <c r="C32" s="2">
        <v>30</v>
      </c>
      <c r="D32" s="2">
        <v>5</v>
      </c>
      <c r="E32" s="3">
        <v>2</v>
      </c>
      <c r="F32" s="10">
        <f t="shared" si="0"/>
        <v>8</v>
      </c>
      <c r="G32" s="4">
        <v>8</v>
      </c>
      <c r="H32" s="15">
        <f t="shared" si="1"/>
        <v>0</v>
      </c>
      <c r="I32" s="48">
        <v>3.4733549000000002E-2</v>
      </c>
      <c r="J32" s="4">
        <v>8</v>
      </c>
      <c r="K32" s="15">
        <f t="shared" si="2"/>
        <v>0</v>
      </c>
      <c r="L32" s="48">
        <v>0.25</v>
      </c>
      <c r="M32" s="4">
        <v>9</v>
      </c>
      <c r="N32" s="15">
        <f t="shared" si="3"/>
        <v>0.125</v>
      </c>
      <c r="O32" s="49">
        <v>2.7228243660000002</v>
      </c>
      <c r="P32" s="48">
        <v>2.6735147000000001E-2</v>
      </c>
    </row>
    <row r="33" spans="1:16" x14ac:dyDescent="0.35">
      <c r="A33" s="2" t="s">
        <v>187</v>
      </c>
      <c r="B33" s="2">
        <v>25</v>
      </c>
      <c r="C33" s="2">
        <v>28</v>
      </c>
      <c r="D33" s="2">
        <v>5</v>
      </c>
      <c r="E33" s="3">
        <v>4</v>
      </c>
      <c r="F33" s="10">
        <f t="shared" si="0"/>
        <v>4</v>
      </c>
      <c r="G33" s="4">
        <v>4</v>
      </c>
      <c r="H33" s="15">
        <f t="shared" si="1"/>
        <v>0</v>
      </c>
      <c r="I33" s="48">
        <v>3.2553954000000003E-2</v>
      </c>
      <c r="J33" s="4">
        <v>4</v>
      </c>
      <c r="K33" s="15">
        <f t="shared" si="2"/>
        <v>0</v>
      </c>
      <c r="L33" s="48">
        <v>0.23</v>
      </c>
      <c r="M33" s="4">
        <v>4</v>
      </c>
      <c r="N33" s="15">
        <f t="shared" si="3"/>
        <v>0</v>
      </c>
      <c r="O33" s="49">
        <v>1.841932978</v>
      </c>
      <c r="P33" s="48">
        <v>1.82714E-2</v>
      </c>
    </row>
    <row r="34" spans="1:16" x14ac:dyDescent="0.35">
      <c r="A34" s="2" t="s">
        <v>188</v>
      </c>
      <c r="B34" s="2">
        <v>25</v>
      </c>
      <c r="C34" s="2">
        <v>27</v>
      </c>
      <c r="D34" s="2">
        <v>5</v>
      </c>
      <c r="E34" s="3">
        <v>3</v>
      </c>
      <c r="F34" s="10">
        <f t="shared" si="0"/>
        <v>3</v>
      </c>
      <c r="G34" s="4">
        <v>3</v>
      </c>
      <c r="H34" s="15">
        <f t="shared" si="1"/>
        <v>0</v>
      </c>
      <c r="I34" s="48">
        <v>1.5900932999999999E-2</v>
      </c>
      <c r="J34" s="4">
        <v>3</v>
      </c>
      <c r="K34" s="15">
        <f t="shared" si="2"/>
        <v>0</v>
      </c>
      <c r="L34" s="48">
        <v>0.22</v>
      </c>
      <c r="M34" s="4">
        <v>3</v>
      </c>
      <c r="N34" s="15">
        <f t="shared" si="3"/>
        <v>0</v>
      </c>
      <c r="O34" s="49">
        <v>2.2914907580000001</v>
      </c>
      <c r="P34" s="48">
        <v>2.2584727999999998E-2</v>
      </c>
    </row>
    <row r="35" spans="1:16" x14ac:dyDescent="0.35">
      <c r="A35" s="2" t="s">
        <v>189</v>
      </c>
      <c r="B35" s="2">
        <v>25</v>
      </c>
      <c r="C35" s="2">
        <v>27</v>
      </c>
      <c r="D35" s="2">
        <v>5</v>
      </c>
      <c r="E35" s="3">
        <v>2</v>
      </c>
      <c r="F35" s="10">
        <f t="shared" si="0"/>
        <v>2</v>
      </c>
      <c r="G35" s="4">
        <v>2</v>
      </c>
      <c r="H35" s="15">
        <f t="shared" si="1"/>
        <v>0</v>
      </c>
      <c r="I35" s="48">
        <v>1.1617707999999999E-2</v>
      </c>
      <c r="J35" s="4">
        <v>2</v>
      </c>
      <c r="K35" s="15">
        <f t="shared" si="2"/>
        <v>0</v>
      </c>
      <c r="L35" s="48">
        <v>0.21</v>
      </c>
      <c r="M35" s="4">
        <v>2</v>
      </c>
      <c r="N35" s="15">
        <f t="shared" si="3"/>
        <v>0</v>
      </c>
      <c r="O35" s="49">
        <v>2.796016813</v>
      </c>
      <c r="P35" s="48">
        <v>2.7647346999999999E-2</v>
      </c>
    </row>
    <row r="36" spans="1:16" x14ac:dyDescent="0.35">
      <c r="A36" s="2" t="s">
        <v>190</v>
      </c>
      <c r="B36" s="2">
        <v>25</v>
      </c>
      <c r="C36" s="2">
        <v>29</v>
      </c>
      <c r="D36" s="2">
        <v>5</v>
      </c>
      <c r="E36" s="3">
        <v>3</v>
      </c>
      <c r="F36" s="10">
        <f t="shared" si="0"/>
        <v>7</v>
      </c>
      <c r="G36" s="4">
        <v>7</v>
      </c>
      <c r="H36" s="15">
        <f t="shared" si="1"/>
        <v>0</v>
      </c>
      <c r="I36" s="48">
        <v>6.3831216999999996E-2</v>
      </c>
      <c r="J36" s="4">
        <v>7</v>
      </c>
      <c r="K36" s="15">
        <f t="shared" si="2"/>
        <v>0</v>
      </c>
      <c r="L36" s="48">
        <v>0.24</v>
      </c>
      <c r="M36" s="4">
        <v>7</v>
      </c>
      <c r="N36" s="15">
        <f t="shared" si="3"/>
        <v>0</v>
      </c>
      <c r="O36" s="49">
        <v>2.1723149469999998</v>
      </c>
      <c r="P36" s="48">
        <v>2.2328211000000001E-2</v>
      </c>
    </row>
    <row r="37" spans="1:16" ht="15" thickBot="1" x14ac:dyDescent="0.4">
      <c r="A37" s="2" t="s">
        <v>191</v>
      </c>
      <c r="B37" s="2">
        <v>25</v>
      </c>
      <c r="C37" s="2">
        <v>29</v>
      </c>
      <c r="D37" s="2">
        <v>5</v>
      </c>
      <c r="E37" s="3">
        <v>4</v>
      </c>
      <c r="F37" s="10">
        <f t="shared" si="0"/>
        <v>7</v>
      </c>
      <c r="G37" s="4">
        <v>7</v>
      </c>
      <c r="H37" s="15">
        <f t="shared" si="1"/>
        <v>0</v>
      </c>
      <c r="I37" s="48">
        <v>4.4377829000000001E-2</v>
      </c>
      <c r="J37" s="4">
        <v>7</v>
      </c>
      <c r="K37" s="15">
        <f t="shared" si="2"/>
        <v>0</v>
      </c>
      <c r="L37" s="48">
        <v>0.26</v>
      </c>
      <c r="M37" s="4">
        <v>9</v>
      </c>
      <c r="N37" s="15">
        <f t="shared" si="3"/>
        <v>0.2857142857142857</v>
      </c>
      <c r="O37" s="49">
        <v>1.793197336</v>
      </c>
      <c r="P37" s="48">
        <v>1.8884545999999999E-2</v>
      </c>
    </row>
    <row r="38" spans="1:16" ht="15" thickBot="1" x14ac:dyDescent="0.4">
      <c r="B38" s="50">
        <f t="shared" ref="B38:P38" si="4">AVERAGE(B3:B37)</f>
        <v>18.514285714285716</v>
      </c>
      <c r="C38" s="51">
        <f t="shared" si="4"/>
        <v>19.8</v>
      </c>
      <c r="D38" s="51">
        <f t="shared" si="4"/>
        <v>4.5714285714285712</v>
      </c>
      <c r="E38" s="52">
        <f t="shared" si="4"/>
        <v>2.1428571428571428</v>
      </c>
      <c r="F38" s="52">
        <f t="shared" si="4"/>
        <v>2.2285714285714286</v>
      </c>
      <c r="G38" s="50">
        <f t="shared" si="4"/>
        <v>2.2285714285714286</v>
      </c>
      <c r="H38" s="53">
        <f t="shared" si="4"/>
        <v>0</v>
      </c>
      <c r="I38" s="54">
        <f t="shared" si="4"/>
        <v>1.9709243085714281E-2</v>
      </c>
      <c r="J38" s="50">
        <f t="shared" si="4"/>
        <v>2.3142857142857145</v>
      </c>
      <c r="K38" s="50">
        <f t="shared" si="4"/>
        <v>6.2857142857142861E-2</v>
      </c>
      <c r="L38" s="54">
        <f t="shared" si="4"/>
        <v>0.10142857142857145</v>
      </c>
      <c r="M38" s="50">
        <f t="shared" si="4"/>
        <v>2.4</v>
      </c>
      <c r="N38" s="53">
        <f t="shared" si="4"/>
        <v>3.1734693877551019E-2</v>
      </c>
      <c r="O38" s="53">
        <f t="shared" si="4"/>
        <v>1.4667786627714285</v>
      </c>
      <c r="P38" s="54">
        <f t="shared" si="4"/>
        <v>1.9378078285714289E-2</v>
      </c>
    </row>
    <row r="39" spans="1:16" ht="15" thickBot="1" x14ac:dyDescent="0.4">
      <c r="G39" s="9" t="s">
        <v>4</v>
      </c>
      <c r="H39" s="5">
        <f>COUNTIF(H3:H37,0)</f>
        <v>35</v>
      </c>
      <c r="J39" s="9" t="s">
        <v>4</v>
      </c>
      <c r="K39" s="5">
        <f>COUNTIF(K3:K37,0)</f>
        <v>33</v>
      </c>
      <c r="M39" s="9" t="s">
        <v>4</v>
      </c>
      <c r="N39" s="5">
        <f>COUNTIF(N3:N37,0)</f>
        <v>31</v>
      </c>
    </row>
    <row r="40" spans="1:16" x14ac:dyDescent="0.35">
      <c r="A40" s="2" t="s">
        <v>192</v>
      </c>
      <c r="B40" s="2">
        <v>27</v>
      </c>
      <c r="C40" s="2">
        <v>31</v>
      </c>
      <c r="D40" s="2">
        <v>3</v>
      </c>
      <c r="E40" s="3">
        <v>1</v>
      </c>
      <c r="F40" s="10">
        <f t="shared" ref="F40:F103" si="5">MIN(G40,J40,M40)</f>
        <v>11</v>
      </c>
      <c r="G40" s="4">
        <v>11</v>
      </c>
      <c r="H40" s="15">
        <f>(G40-$F40)/$F40</f>
        <v>0</v>
      </c>
      <c r="I40" s="48">
        <v>4.5886775999999997E-2</v>
      </c>
      <c r="J40" s="4">
        <v>11</v>
      </c>
      <c r="K40" s="15">
        <f>(J40-$F40)/$F40</f>
        <v>0</v>
      </c>
      <c r="L40" s="48">
        <v>2.04</v>
      </c>
      <c r="M40" s="4">
        <v>11</v>
      </c>
      <c r="N40" s="15">
        <f>(M40-$F40)/$F40</f>
        <v>0</v>
      </c>
      <c r="O40" s="49">
        <v>4.4278180000000003</v>
      </c>
      <c r="P40" s="48">
        <v>4.259425E-2</v>
      </c>
    </row>
    <row r="41" spans="1:16" x14ac:dyDescent="0.35">
      <c r="A41" s="2" t="s">
        <v>193</v>
      </c>
      <c r="B41" s="2">
        <v>27</v>
      </c>
      <c r="C41" s="2">
        <v>31</v>
      </c>
      <c r="D41" s="2">
        <v>9</v>
      </c>
      <c r="E41" s="3">
        <v>3</v>
      </c>
      <c r="F41" s="10">
        <f t="shared" si="5"/>
        <v>3</v>
      </c>
      <c r="G41" s="4">
        <v>3</v>
      </c>
      <c r="H41" s="15">
        <f>(G41-$F41)/$F41</f>
        <v>0</v>
      </c>
      <c r="I41" s="48">
        <v>9.6516229999999998E-3</v>
      </c>
      <c r="J41" s="4">
        <v>3</v>
      </c>
      <c r="K41" s="15">
        <f>(J41-$F41)/$F41</f>
        <v>0</v>
      </c>
      <c r="L41" s="48">
        <v>0.05</v>
      </c>
      <c r="M41" s="4">
        <v>3</v>
      </c>
      <c r="N41" s="15">
        <f>(M41-$F41)/$F41</f>
        <v>0</v>
      </c>
      <c r="O41" s="49">
        <v>2.6045602630000002</v>
      </c>
      <c r="P41" s="48">
        <v>2.4787646999999999E-2</v>
      </c>
    </row>
    <row r="42" spans="1:16" x14ac:dyDescent="0.35">
      <c r="A42" s="2" t="s">
        <v>194</v>
      </c>
      <c r="B42" s="2">
        <v>27</v>
      </c>
      <c r="C42" s="2">
        <v>29</v>
      </c>
      <c r="D42" s="2">
        <v>9</v>
      </c>
      <c r="E42" s="3">
        <v>4</v>
      </c>
      <c r="F42" s="10">
        <f t="shared" si="5"/>
        <v>2</v>
      </c>
      <c r="G42" s="4">
        <v>2</v>
      </c>
      <c r="H42" s="15">
        <f>(G42-$F42)/$F42</f>
        <v>0</v>
      </c>
      <c r="I42" s="48">
        <v>1.3335906999999999E-2</v>
      </c>
      <c r="J42" s="4">
        <v>2</v>
      </c>
      <c r="K42" s="15">
        <f>(J42-$F42)/$F42</f>
        <v>0</v>
      </c>
      <c r="L42" s="48">
        <v>0.05</v>
      </c>
      <c r="M42" s="4">
        <v>2</v>
      </c>
      <c r="N42" s="15">
        <f>(M42-$F42)/$F42</f>
        <v>0</v>
      </c>
      <c r="O42" s="49">
        <v>2.0924459930000001</v>
      </c>
      <c r="P42" s="48">
        <v>2.1478239E-2</v>
      </c>
    </row>
    <row r="43" spans="1:16" x14ac:dyDescent="0.35">
      <c r="A43" s="2" t="s">
        <v>195</v>
      </c>
      <c r="B43" s="2">
        <v>27</v>
      </c>
      <c r="C43" s="2">
        <v>30</v>
      </c>
      <c r="D43" s="2">
        <v>9</v>
      </c>
      <c r="E43" s="3">
        <v>5</v>
      </c>
      <c r="F43" s="10">
        <f t="shared" si="5"/>
        <v>0</v>
      </c>
      <c r="G43" s="4">
        <v>0</v>
      </c>
      <c r="H43" s="15">
        <v>0</v>
      </c>
      <c r="I43" s="48">
        <v>4.7371469999999997E-3</v>
      </c>
      <c r="J43" s="4">
        <v>0</v>
      </c>
      <c r="K43" s="15">
        <v>0</v>
      </c>
      <c r="L43" s="48">
        <v>0.06</v>
      </c>
      <c r="M43" s="4">
        <v>0</v>
      </c>
      <c r="N43" s="15">
        <v>0</v>
      </c>
      <c r="O43" s="49">
        <v>1.1953298400000001</v>
      </c>
      <c r="P43" s="48">
        <v>1.1675124E-2</v>
      </c>
    </row>
    <row r="44" spans="1:16" x14ac:dyDescent="0.35">
      <c r="A44" s="2" t="s">
        <v>196</v>
      </c>
      <c r="B44" s="2">
        <v>27</v>
      </c>
      <c r="C44" s="2">
        <v>36</v>
      </c>
      <c r="D44" s="2">
        <v>3</v>
      </c>
      <c r="E44" s="3">
        <v>1</v>
      </c>
      <c r="F44" s="10">
        <f t="shared" si="5"/>
        <v>24</v>
      </c>
      <c r="G44" s="4">
        <v>24</v>
      </c>
      <c r="H44" s="15">
        <f>(G44-$F44)/$F44</f>
        <v>0</v>
      </c>
      <c r="I44" s="48">
        <v>5.9898548000000003E-2</v>
      </c>
      <c r="J44" s="4">
        <v>24</v>
      </c>
      <c r="K44" s="15">
        <f>(J44-$F44)/$F44</f>
        <v>0</v>
      </c>
      <c r="L44" s="48">
        <v>2.65</v>
      </c>
      <c r="M44" s="4">
        <v>24</v>
      </c>
      <c r="N44" s="15">
        <f>(M44-$F44)/$F44</f>
        <v>0</v>
      </c>
      <c r="O44" s="49">
        <v>4.6129494759999998</v>
      </c>
      <c r="P44" s="48">
        <v>4.6481354000000003E-2</v>
      </c>
    </row>
    <row r="45" spans="1:16" x14ac:dyDescent="0.35">
      <c r="A45" s="2" t="s">
        <v>197</v>
      </c>
      <c r="B45" s="2">
        <v>28</v>
      </c>
      <c r="C45" s="2">
        <v>31</v>
      </c>
      <c r="D45" s="2">
        <v>7</v>
      </c>
      <c r="E45" s="3">
        <v>3</v>
      </c>
      <c r="F45" s="10">
        <f t="shared" si="5"/>
        <v>2</v>
      </c>
      <c r="G45" s="4">
        <v>2</v>
      </c>
      <c r="H45" s="15">
        <f>(G45-$F45)/$F45</f>
        <v>0</v>
      </c>
      <c r="I45" s="48">
        <v>1.0433738999999999E-2</v>
      </c>
      <c r="J45" s="4">
        <v>2</v>
      </c>
      <c r="K45" s="15">
        <f>(J45-$F45)/$F45</f>
        <v>0</v>
      </c>
      <c r="L45" s="48">
        <v>0.13</v>
      </c>
      <c r="M45" s="4">
        <v>2</v>
      </c>
      <c r="N45" s="15">
        <f>(M45-$F45)/$F45</f>
        <v>0</v>
      </c>
      <c r="O45" s="49">
        <v>2.956088023</v>
      </c>
      <c r="P45" s="48">
        <v>2.9319186000000001E-2</v>
      </c>
    </row>
    <row r="46" spans="1:16" x14ac:dyDescent="0.35">
      <c r="A46" s="2" t="s">
        <v>198</v>
      </c>
      <c r="B46" s="2">
        <v>28</v>
      </c>
      <c r="C46" s="2">
        <v>31</v>
      </c>
      <c r="D46" s="2">
        <v>4</v>
      </c>
      <c r="E46" s="3">
        <v>3</v>
      </c>
      <c r="F46" s="10">
        <f t="shared" si="5"/>
        <v>8</v>
      </c>
      <c r="G46" s="4">
        <v>8</v>
      </c>
      <c r="H46" s="15">
        <f>(G46-$F46)/$F46</f>
        <v>0</v>
      </c>
      <c r="I46" s="48">
        <v>0.139109381</v>
      </c>
      <c r="J46" s="4">
        <v>8</v>
      </c>
      <c r="K46" s="15">
        <f>(J46-$F46)/$F46</f>
        <v>0</v>
      </c>
      <c r="L46" s="48">
        <v>0.82</v>
      </c>
      <c r="M46" s="4">
        <v>8</v>
      </c>
      <c r="N46" s="15">
        <f>(M46-$F46)/$F46</f>
        <v>0</v>
      </c>
      <c r="O46" s="49">
        <v>2.9353720559999998</v>
      </c>
      <c r="P46" s="48">
        <v>2.9107342000000001E-2</v>
      </c>
    </row>
    <row r="47" spans="1:16" x14ac:dyDescent="0.35">
      <c r="A47" s="2" t="s">
        <v>199</v>
      </c>
      <c r="B47" s="2">
        <v>28</v>
      </c>
      <c r="C47" s="2">
        <v>30</v>
      </c>
      <c r="D47" s="2">
        <v>7</v>
      </c>
      <c r="E47" s="3">
        <v>3</v>
      </c>
      <c r="F47" s="10">
        <f t="shared" si="5"/>
        <v>0</v>
      </c>
      <c r="G47" s="4">
        <v>0</v>
      </c>
      <c r="H47" s="15">
        <v>0</v>
      </c>
      <c r="I47" s="48">
        <v>7.1596339999999998E-3</v>
      </c>
      <c r="J47" s="4">
        <v>0</v>
      </c>
      <c r="K47" s="15">
        <v>0</v>
      </c>
      <c r="L47" s="48">
        <v>0.14000000000000001</v>
      </c>
      <c r="M47" s="4">
        <v>0</v>
      </c>
      <c r="N47" s="15">
        <v>0</v>
      </c>
      <c r="O47" s="49">
        <v>2.1776083119999998</v>
      </c>
      <c r="P47" s="48">
        <v>2.2695621999999999E-2</v>
      </c>
    </row>
    <row r="48" spans="1:16" x14ac:dyDescent="0.35">
      <c r="A48" s="2" t="s">
        <v>200</v>
      </c>
      <c r="B48" s="2">
        <v>28</v>
      </c>
      <c r="C48" s="2">
        <v>31</v>
      </c>
      <c r="D48" s="2">
        <v>4</v>
      </c>
      <c r="E48" s="3">
        <v>3</v>
      </c>
      <c r="F48" s="10">
        <f t="shared" si="5"/>
        <v>4</v>
      </c>
      <c r="G48" s="4">
        <v>4</v>
      </c>
      <c r="H48" s="15">
        <f t="shared" ref="H48:H111" si="6">(G48-$F48)/$F48</f>
        <v>0</v>
      </c>
      <c r="I48" s="48">
        <v>2.3628401E-2</v>
      </c>
      <c r="J48" s="4">
        <v>5</v>
      </c>
      <c r="K48" s="15">
        <f t="shared" ref="K48:K111" si="7">(J48-$F48)/$F48</f>
        <v>0.25</v>
      </c>
      <c r="L48" s="48">
        <v>0.86</v>
      </c>
      <c r="M48" s="4">
        <v>4</v>
      </c>
      <c r="N48" s="15">
        <f t="shared" ref="N48:N111" si="8">(M48-$F48)/$F48</f>
        <v>0</v>
      </c>
      <c r="O48" s="49">
        <v>3.1435539920000002</v>
      </c>
      <c r="P48" s="48">
        <v>0.36048783699999998</v>
      </c>
    </row>
    <row r="49" spans="1:16" x14ac:dyDescent="0.35">
      <c r="A49" s="2" t="s">
        <v>201</v>
      </c>
      <c r="B49" s="2">
        <v>30</v>
      </c>
      <c r="C49" s="2">
        <v>34</v>
      </c>
      <c r="D49" s="2">
        <v>5</v>
      </c>
      <c r="E49" s="3">
        <v>5</v>
      </c>
      <c r="F49" s="10">
        <f t="shared" si="5"/>
        <v>6</v>
      </c>
      <c r="G49" s="4">
        <v>6</v>
      </c>
      <c r="H49" s="15">
        <f t="shared" si="6"/>
        <v>0</v>
      </c>
      <c r="I49" s="48">
        <v>0.227558644</v>
      </c>
      <c r="J49" s="4">
        <v>7</v>
      </c>
      <c r="K49" s="15">
        <f t="shared" si="7"/>
        <v>0.16666666666666666</v>
      </c>
      <c r="L49" s="48">
        <v>0.66</v>
      </c>
      <c r="M49" s="4">
        <v>6</v>
      </c>
      <c r="N49" s="15">
        <f t="shared" si="8"/>
        <v>0</v>
      </c>
      <c r="O49" s="49">
        <v>2.623270175</v>
      </c>
      <c r="P49" s="48">
        <v>4.1813557000000001E-2</v>
      </c>
    </row>
    <row r="50" spans="1:16" x14ac:dyDescent="0.35">
      <c r="A50" s="2" t="s">
        <v>202</v>
      </c>
      <c r="B50" s="2">
        <v>30</v>
      </c>
      <c r="C50" s="2">
        <v>37</v>
      </c>
      <c r="D50" s="2">
        <v>6</v>
      </c>
      <c r="E50" s="3">
        <v>4</v>
      </c>
      <c r="F50" s="10">
        <f t="shared" si="5"/>
        <v>8</v>
      </c>
      <c r="G50" s="4">
        <v>8</v>
      </c>
      <c r="H50" s="15">
        <f t="shared" si="6"/>
        <v>0</v>
      </c>
      <c r="I50" s="48">
        <v>9.1547275999999997E-2</v>
      </c>
      <c r="J50" s="4">
        <v>8</v>
      </c>
      <c r="K50" s="15">
        <f t="shared" si="7"/>
        <v>0</v>
      </c>
      <c r="L50" s="48">
        <v>0.36</v>
      </c>
      <c r="M50" s="4">
        <v>9</v>
      </c>
      <c r="N50" s="15">
        <f t="shared" si="8"/>
        <v>0.125</v>
      </c>
      <c r="O50" s="49">
        <v>2.7959242130000002</v>
      </c>
      <c r="P50" s="48">
        <v>2.6902588000000002E-2</v>
      </c>
    </row>
    <row r="51" spans="1:16" x14ac:dyDescent="0.35">
      <c r="A51" s="2" t="s">
        <v>203</v>
      </c>
      <c r="B51" s="2">
        <v>30</v>
      </c>
      <c r="C51" s="2">
        <v>33</v>
      </c>
      <c r="D51" s="2">
        <v>6</v>
      </c>
      <c r="E51" s="3">
        <v>3</v>
      </c>
      <c r="F51" s="10">
        <f t="shared" si="5"/>
        <v>5</v>
      </c>
      <c r="G51" s="4">
        <v>5</v>
      </c>
      <c r="H51" s="15">
        <f t="shared" si="6"/>
        <v>0</v>
      </c>
      <c r="I51" s="48">
        <v>7.3164844000000007E-2</v>
      </c>
      <c r="J51" s="4">
        <v>5</v>
      </c>
      <c r="K51" s="15">
        <f t="shared" si="7"/>
        <v>0</v>
      </c>
      <c r="L51" s="48">
        <v>0.31</v>
      </c>
      <c r="M51" s="4">
        <v>5</v>
      </c>
      <c r="N51" s="15">
        <f t="shared" si="8"/>
        <v>0</v>
      </c>
      <c r="O51" s="49">
        <v>3.2354673169999999</v>
      </c>
      <c r="P51" s="48">
        <v>3.9856788999999997E-2</v>
      </c>
    </row>
    <row r="52" spans="1:16" x14ac:dyDescent="0.35">
      <c r="A52" s="2" t="s">
        <v>204</v>
      </c>
      <c r="B52" s="2">
        <v>30</v>
      </c>
      <c r="C52" s="2">
        <v>38</v>
      </c>
      <c r="D52" s="2">
        <v>5</v>
      </c>
      <c r="E52" s="3">
        <v>4</v>
      </c>
      <c r="F52" s="10">
        <f t="shared" si="5"/>
        <v>12</v>
      </c>
      <c r="G52" s="4">
        <v>12</v>
      </c>
      <c r="H52" s="15">
        <f t="shared" si="6"/>
        <v>0</v>
      </c>
      <c r="I52" s="48">
        <v>0.13909163699999999</v>
      </c>
      <c r="J52" s="4">
        <v>14</v>
      </c>
      <c r="K52" s="15">
        <f t="shared" si="7"/>
        <v>0.16666666666666666</v>
      </c>
      <c r="L52" s="48">
        <v>0.72</v>
      </c>
      <c r="M52" s="4">
        <v>16</v>
      </c>
      <c r="N52" s="15">
        <f t="shared" si="8"/>
        <v>0.33333333333333331</v>
      </c>
      <c r="O52" s="49">
        <v>2.8911175299999998</v>
      </c>
      <c r="P52" s="48">
        <v>5.6676147000000003E-2</v>
      </c>
    </row>
    <row r="53" spans="1:16" x14ac:dyDescent="0.35">
      <c r="A53" s="2" t="s">
        <v>205</v>
      </c>
      <c r="B53" s="2">
        <v>30</v>
      </c>
      <c r="C53" s="2">
        <v>39</v>
      </c>
      <c r="D53" s="2">
        <v>6</v>
      </c>
      <c r="E53" s="3">
        <v>4</v>
      </c>
      <c r="F53" s="10">
        <f t="shared" si="5"/>
        <v>10</v>
      </c>
      <c r="G53" s="4">
        <v>10</v>
      </c>
      <c r="H53" s="15">
        <f t="shared" si="6"/>
        <v>0</v>
      </c>
      <c r="I53" s="48">
        <v>9.6917969000000007E-2</v>
      </c>
      <c r="J53" s="4">
        <v>10</v>
      </c>
      <c r="K53" s="15">
        <f t="shared" si="7"/>
        <v>0</v>
      </c>
      <c r="L53" s="48">
        <v>0.38</v>
      </c>
      <c r="M53" s="4">
        <v>11</v>
      </c>
      <c r="N53" s="15">
        <f t="shared" si="8"/>
        <v>0.1</v>
      </c>
      <c r="O53" s="49">
        <v>2.9757171900000001</v>
      </c>
      <c r="P53" s="48">
        <v>2.9062251000000001E-2</v>
      </c>
    </row>
    <row r="54" spans="1:16" x14ac:dyDescent="0.35">
      <c r="A54" s="2" t="s">
        <v>206</v>
      </c>
      <c r="B54" s="2">
        <v>30</v>
      </c>
      <c r="C54" s="2">
        <v>34</v>
      </c>
      <c r="D54" s="2">
        <v>6</v>
      </c>
      <c r="E54" s="3">
        <v>5</v>
      </c>
      <c r="F54" s="10">
        <f t="shared" si="5"/>
        <v>7</v>
      </c>
      <c r="G54" s="4">
        <v>7</v>
      </c>
      <c r="H54" s="15">
        <f t="shared" si="6"/>
        <v>0</v>
      </c>
      <c r="I54" s="48">
        <v>6.8253011000000002E-2</v>
      </c>
      <c r="J54" s="4">
        <v>9</v>
      </c>
      <c r="K54" s="15">
        <f t="shared" si="7"/>
        <v>0.2857142857142857</v>
      </c>
      <c r="L54" s="48">
        <v>0.34</v>
      </c>
      <c r="M54" s="4">
        <v>8</v>
      </c>
      <c r="N54" s="15">
        <f t="shared" si="8"/>
        <v>0.14285714285714285</v>
      </c>
      <c r="O54" s="49">
        <v>2.2642039999999999</v>
      </c>
      <c r="P54" s="48">
        <v>2.2482736999999999E-2</v>
      </c>
    </row>
    <row r="55" spans="1:16" x14ac:dyDescent="0.35">
      <c r="A55" s="2" t="s">
        <v>207</v>
      </c>
      <c r="B55" s="2">
        <v>30</v>
      </c>
      <c r="C55" s="2">
        <v>33</v>
      </c>
      <c r="D55" s="2">
        <v>5</v>
      </c>
      <c r="E55" s="3">
        <v>4</v>
      </c>
      <c r="F55" s="10">
        <f t="shared" si="5"/>
        <v>5</v>
      </c>
      <c r="G55" s="4">
        <v>5</v>
      </c>
      <c r="H55" s="15">
        <f t="shared" si="6"/>
        <v>0</v>
      </c>
      <c r="I55" s="48">
        <v>2.4423772E-2</v>
      </c>
      <c r="J55" s="4">
        <v>5</v>
      </c>
      <c r="K55" s="15">
        <f t="shared" si="7"/>
        <v>0</v>
      </c>
      <c r="L55" s="48">
        <v>0.62</v>
      </c>
      <c r="M55" s="4">
        <v>5</v>
      </c>
      <c r="N55" s="15">
        <f t="shared" si="8"/>
        <v>0</v>
      </c>
      <c r="O55" s="49">
        <v>2.821735323</v>
      </c>
      <c r="P55" s="48">
        <v>2.7937133999999999E-2</v>
      </c>
    </row>
    <row r="56" spans="1:16" x14ac:dyDescent="0.35">
      <c r="A56" s="2" t="s">
        <v>208</v>
      </c>
      <c r="B56" s="2">
        <v>30</v>
      </c>
      <c r="C56" s="2">
        <v>37</v>
      </c>
      <c r="D56" s="2">
        <v>6</v>
      </c>
      <c r="E56" s="3">
        <v>5</v>
      </c>
      <c r="F56" s="10">
        <f t="shared" si="5"/>
        <v>8</v>
      </c>
      <c r="G56" s="4">
        <v>8</v>
      </c>
      <c r="H56" s="15">
        <f t="shared" si="6"/>
        <v>0</v>
      </c>
      <c r="I56" s="48">
        <v>8.1599969999999994E-2</v>
      </c>
      <c r="J56" s="4">
        <v>8</v>
      </c>
      <c r="K56" s="15">
        <f t="shared" si="7"/>
        <v>0</v>
      </c>
      <c r="L56" s="48">
        <v>0.38</v>
      </c>
      <c r="M56" s="4">
        <v>10</v>
      </c>
      <c r="N56" s="15">
        <f t="shared" si="8"/>
        <v>0.25</v>
      </c>
      <c r="O56" s="49">
        <v>1.809460273</v>
      </c>
      <c r="P56" s="48">
        <v>1.7856060999999999E-2</v>
      </c>
    </row>
    <row r="57" spans="1:16" x14ac:dyDescent="0.35">
      <c r="A57" s="2" t="s">
        <v>209</v>
      </c>
      <c r="B57" s="2">
        <v>30</v>
      </c>
      <c r="C57" s="2">
        <v>38</v>
      </c>
      <c r="D57" s="2">
        <v>6</v>
      </c>
      <c r="E57" s="3">
        <v>4</v>
      </c>
      <c r="F57" s="10">
        <f t="shared" si="5"/>
        <v>7</v>
      </c>
      <c r="G57" s="4">
        <v>7</v>
      </c>
      <c r="H57" s="15">
        <f t="shared" si="6"/>
        <v>0</v>
      </c>
      <c r="I57" s="48">
        <v>3.1470865000000001E-2</v>
      </c>
      <c r="J57" s="4">
        <v>7</v>
      </c>
      <c r="K57" s="15">
        <f t="shared" si="7"/>
        <v>0</v>
      </c>
      <c r="L57" s="48">
        <v>0.38</v>
      </c>
      <c r="M57" s="4">
        <v>7</v>
      </c>
      <c r="N57" s="15">
        <f t="shared" si="8"/>
        <v>0</v>
      </c>
      <c r="O57" s="49">
        <v>2.89716978</v>
      </c>
      <c r="P57" s="48">
        <v>2.8737042000000001E-2</v>
      </c>
    </row>
    <row r="58" spans="1:16" x14ac:dyDescent="0.35">
      <c r="A58" s="2" t="s">
        <v>210</v>
      </c>
      <c r="B58" s="2">
        <v>30</v>
      </c>
      <c r="C58" s="2">
        <v>32</v>
      </c>
      <c r="D58" s="2">
        <v>5</v>
      </c>
      <c r="E58" s="3">
        <v>3</v>
      </c>
      <c r="F58" s="10">
        <f t="shared" si="5"/>
        <v>6</v>
      </c>
      <c r="G58" s="4">
        <v>6</v>
      </c>
      <c r="H58" s="15">
        <f t="shared" si="6"/>
        <v>0</v>
      </c>
      <c r="I58" s="48">
        <v>0.158970374</v>
      </c>
      <c r="J58" s="4">
        <v>7</v>
      </c>
      <c r="K58" s="15">
        <f t="shared" si="7"/>
        <v>0.16666666666666666</v>
      </c>
      <c r="L58" s="48">
        <v>0.56000000000000005</v>
      </c>
      <c r="M58" s="4">
        <v>6</v>
      </c>
      <c r="N58" s="15">
        <f t="shared" si="8"/>
        <v>0</v>
      </c>
      <c r="O58" s="49">
        <v>3.539209133</v>
      </c>
      <c r="P58" s="48">
        <v>0.41531551900000002</v>
      </c>
    </row>
    <row r="59" spans="1:16" x14ac:dyDescent="0.35">
      <c r="A59" s="2" t="s">
        <v>211</v>
      </c>
      <c r="B59" s="2">
        <v>30</v>
      </c>
      <c r="C59" s="2">
        <v>41</v>
      </c>
      <c r="D59" s="2">
        <v>3</v>
      </c>
      <c r="E59" s="3">
        <v>2</v>
      </c>
      <c r="F59" s="10">
        <f t="shared" si="5"/>
        <v>43</v>
      </c>
      <c r="G59" s="4">
        <v>43</v>
      </c>
      <c r="H59" s="15">
        <f t="shared" si="6"/>
        <v>0</v>
      </c>
      <c r="I59" s="48">
        <v>0.62351857099999997</v>
      </c>
      <c r="J59" s="4">
        <v>43</v>
      </c>
      <c r="K59" s="15">
        <f t="shared" si="7"/>
        <v>0</v>
      </c>
      <c r="L59" s="48">
        <v>4.37</v>
      </c>
      <c r="M59" s="4">
        <v>43</v>
      </c>
      <c r="N59" s="15">
        <f t="shared" si="8"/>
        <v>0</v>
      </c>
      <c r="O59" s="49">
        <v>4.8153021440000003</v>
      </c>
      <c r="P59" s="48">
        <v>0.183055564</v>
      </c>
    </row>
    <row r="60" spans="1:16" x14ac:dyDescent="0.35">
      <c r="A60" s="2" t="s">
        <v>212</v>
      </c>
      <c r="B60" s="2">
        <v>30</v>
      </c>
      <c r="C60" s="2">
        <v>35</v>
      </c>
      <c r="D60" s="2">
        <v>3</v>
      </c>
      <c r="E60" s="3">
        <v>2</v>
      </c>
      <c r="F60" s="10">
        <f t="shared" si="5"/>
        <v>20</v>
      </c>
      <c r="G60" s="4">
        <v>20</v>
      </c>
      <c r="H60" s="15">
        <f t="shared" si="6"/>
        <v>0</v>
      </c>
      <c r="I60" s="48">
        <v>0.281820601</v>
      </c>
      <c r="J60" s="4">
        <v>20</v>
      </c>
      <c r="K60" s="15">
        <f t="shared" si="7"/>
        <v>0</v>
      </c>
      <c r="L60" s="48">
        <v>3.45</v>
      </c>
      <c r="M60" s="4">
        <v>20</v>
      </c>
      <c r="N60" s="15">
        <f t="shared" si="8"/>
        <v>0</v>
      </c>
      <c r="O60" s="49">
        <v>4.8556337420000002</v>
      </c>
      <c r="P60" s="48">
        <v>0.36555714299999997</v>
      </c>
    </row>
    <row r="61" spans="1:16" x14ac:dyDescent="0.35">
      <c r="A61" s="2" t="s">
        <v>213</v>
      </c>
      <c r="B61" s="2">
        <v>30</v>
      </c>
      <c r="C61" s="2">
        <v>37</v>
      </c>
      <c r="D61" s="2">
        <v>10</v>
      </c>
      <c r="E61" s="3">
        <v>5</v>
      </c>
      <c r="F61" s="10">
        <f t="shared" si="5"/>
        <v>4</v>
      </c>
      <c r="G61" s="4">
        <v>4</v>
      </c>
      <c r="H61" s="15">
        <f t="shared" si="6"/>
        <v>0</v>
      </c>
      <c r="I61" s="48">
        <v>1.5712751E-2</v>
      </c>
      <c r="J61" s="4">
        <v>4</v>
      </c>
      <c r="K61" s="15">
        <f t="shared" si="7"/>
        <v>0</v>
      </c>
      <c r="L61" s="48">
        <v>7.0000000000000007E-2</v>
      </c>
      <c r="M61" s="4">
        <v>4</v>
      </c>
      <c r="N61" s="15">
        <f t="shared" si="8"/>
        <v>0</v>
      </c>
      <c r="O61" s="49">
        <v>2.4533939519999999</v>
      </c>
      <c r="P61" s="48">
        <v>2.4298185E-2</v>
      </c>
    </row>
    <row r="62" spans="1:16" x14ac:dyDescent="0.35">
      <c r="A62" s="2" t="s">
        <v>214</v>
      </c>
      <c r="B62" s="2">
        <v>30</v>
      </c>
      <c r="C62" s="2">
        <v>36</v>
      </c>
      <c r="D62" s="2">
        <v>10</v>
      </c>
      <c r="E62" s="3">
        <v>3</v>
      </c>
      <c r="F62" s="10">
        <f t="shared" si="5"/>
        <v>1</v>
      </c>
      <c r="G62" s="4">
        <v>1</v>
      </c>
      <c r="H62" s="15">
        <f t="shared" si="6"/>
        <v>0</v>
      </c>
      <c r="I62" s="48">
        <v>9.6029129999999994E-3</v>
      </c>
      <c r="J62" s="4">
        <v>1</v>
      </c>
      <c r="K62" s="15">
        <f t="shared" si="7"/>
        <v>0</v>
      </c>
      <c r="L62" s="48">
        <v>0.06</v>
      </c>
      <c r="M62" s="4">
        <v>1</v>
      </c>
      <c r="N62" s="15">
        <f t="shared" si="8"/>
        <v>0</v>
      </c>
      <c r="O62" s="49">
        <v>3.6387270420000002</v>
      </c>
      <c r="P62" s="48">
        <v>3.5980630999999999E-2</v>
      </c>
    </row>
    <row r="63" spans="1:16" x14ac:dyDescent="0.35">
      <c r="A63" s="2" t="s">
        <v>215</v>
      </c>
      <c r="B63" s="2">
        <v>30</v>
      </c>
      <c r="C63" s="2">
        <v>35</v>
      </c>
      <c r="D63" s="2">
        <v>3</v>
      </c>
      <c r="E63" s="3">
        <v>1</v>
      </c>
      <c r="F63" s="10">
        <f t="shared" si="5"/>
        <v>21</v>
      </c>
      <c r="G63" s="4">
        <v>21</v>
      </c>
      <c r="H63" s="15">
        <f t="shared" si="6"/>
        <v>0</v>
      </c>
      <c r="I63" s="48">
        <v>0.33163588700000002</v>
      </c>
      <c r="J63" s="4">
        <v>21</v>
      </c>
      <c r="K63" s="15">
        <f t="shared" si="7"/>
        <v>0</v>
      </c>
      <c r="L63" s="48">
        <v>3.48</v>
      </c>
      <c r="M63" s="4">
        <v>22</v>
      </c>
      <c r="N63" s="15">
        <f t="shared" si="8"/>
        <v>4.7619047619047616E-2</v>
      </c>
      <c r="O63" s="49">
        <v>6.2838863290000004</v>
      </c>
      <c r="P63" s="48">
        <v>0.40331613599999999</v>
      </c>
    </row>
    <row r="64" spans="1:16" x14ac:dyDescent="0.35">
      <c r="A64" s="2" t="s">
        <v>216</v>
      </c>
      <c r="B64" s="2">
        <v>32</v>
      </c>
      <c r="C64" s="2">
        <v>34</v>
      </c>
      <c r="D64" s="2">
        <v>4</v>
      </c>
      <c r="E64" s="3">
        <v>3</v>
      </c>
      <c r="F64" s="10">
        <f t="shared" si="5"/>
        <v>3</v>
      </c>
      <c r="G64" s="4">
        <v>3</v>
      </c>
      <c r="H64" s="15">
        <f t="shared" si="6"/>
        <v>0</v>
      </c>
      <c r="I64" s="48">
        <v>5.8504805999999999E-2</v>
      </c>
      <c r="J64" s="4">
        <v>6</v>
      </c>
      <c r="K64" s="15">
        <f t="shared" si="7"/>
        <v>1</v>
      </c>
      <c r="L64" s="48">
        <v>1.65</v>
      </c>
      <c r="M64" s="4">
        <v>3</v>
      </c>
      <c r="N64" s="15">
        <f t="shared" si="8"/>
        <v>0</v>
      </c>
      <c r="O64" s="49">
        <v>4.7646830089999996</v>
      </c>
      <c r="P64" s="48">
        <v>1.037988616</v>
      </c>
    </row>
    <row r="65" spans="1:16" x14ac:dyDescent="0.35">
      <c r="A65" s="2" t="s">
        <v>217</v>
      </c>
      <c r="B65" s="2">
        <v>32</v>
      </c>
      <c r="C65" s="2">
        <v>44</v>
      </c>
      <c r="D65" s="2">
        <v>4</v>
      </c>
      <c r="E65" s="3">
        <v>3</v>
      </c>
      <c r="F65" s="10">
        <f t="shared" si="5"/>
        <v>28</v>
      </c>
      <c r="G65" s="4">
        <v>28</v>
      </c>
      <c r="H65" s="15">
        <f t="shared" si="6"/>
        <v>0</v>
      </c>
      <c r="I65" s="48">
        <v>9.7439556999999996E-2</v>
      </c>
      <c r="J65" s="4">
        <v>30</v>
      </c>
      <c r="K65" s="15">
        <f t="shared" si="7"/>
        <v>7.1428571428571425E-2</v>
      </c>
      <c r="L65" s="48">
        <v>2.54</v>
      </c>
      <c r="M65" s="4">
        <v>28</v>
      </c>
      <c r="N65" s="15">
        <f t="shared" si="8"/>
        <v>0</v>
      </c>
      <c r="O65" s="49">
        <v>4.8604429089999996</v>
      </c>
      <c r="P65" s="48">
        <v>0.44033381999999999</v>
      </c>
    </row>
    <row r="66" spans="1:16" x14ac:dyDescent="0.35">
      <c r="A66" s="2" t="s">
        <v>218</v>
      </c>
      <c r="B66" s="2">
        <v>32</v>
      </c>
      <c r="C66" s="2">
        <v>38</v>
      </c>
      <c r="D66" s="2">
        <v>8</v>
      </c>
      <c r="E66" s="3">
        <v>5</v>
      </c>
      <c r="F66" s="10">
        <f t="shared" si="5"/>
        <v>6</v>
      </c>
      <c r="G66" s="4">
        <v>6</v>
      </c>
      <c r="H66" s="15">
        <f t="shared" si="6"/>
        <v>0</v>
      </c>
      <c r="I66" s="48">
        <v>0.111113557</v>
      </c>
      <c r="J66" s="4">
        <v>8</v>
      </c>
      <c r="K66" s="15">
        <f t="shared" si="7"/>
        <v>0.33333333333333331</v>
      </c>
      <c r="L66" s="48">
        <v>0.03</v>
      </c>
      <c r="M66" s="4">
        <v>10</v>
      </c>
      <c r="N66" s="15">
        <f t="shared" si="8"/>
        <v>0.66666666666666663</v>
      </c>
      <c r="O66" s="49">
        <v>2.6625997400000001</v>
      </c>
      <c r="P66" s="48">
        <v>2.4510936000000001E-2</v>
      </c>
    </row>
    <row r="67" spans="1:16" x14ac:dyDescent="0.35">
      <c r="A67" s="2" t="s">
        <v>219</v>
      </c>
      <c r="B67" s="2">
        <v>32</v>
      </c>
      <c r="C67" s="2">
        <v>41</v>
      </c>
      <c r="D67" s="2">
        <v>4</v>
      </c>
      <c r="E67" s="3">
        <v>2</v>
      </c>
      <c r="F67" s="10">
        <f t="shared" si="5"/>
        <v>17</v>
      </c>
      <c r="G67" s="4">
        <v>17</v>
      </c>
      <c r="H67" s="15">
        <f t="shared" si="6"/>
        <v>0</v>
      </c>
      <c r="I67" s="48">
        <v>0.12098537400000001</v>
      </c>
      <c r="J67" s="4">
        <v>18</v>
      </c>
      <c r="K67" s="15">
        <f t="shared" si="7"/>
        <v>5.8823529411764705E-2</v>
      </c>
      <c r="L67" s="48">
        <v>2.19</v>
      </c>
      <c r="M67" s="4">
        <v>18</v>
      </c>
      <c r="N67" s="15">
        <f t="shared" si="8"/>
        <v>5.8823529411764705E-2</v>
      </c>
      <c r="O67" s="49">
        <v>7.9540627800000001</v>
      </c>
      <c r="P67" s="48">
        <v>2.5432770269999998</v>
      </c>
    </row>
    <row r="68" spans="1:16" x14ac:dyDescent="0.35">
      <c r="A68" s="2" t="s">
        <v>220</v>
      </c>
      <c r="B68" s="2">
        <v>32</v>
      </c>
      <c r="C68" s="2">
        <v>37</v>
      </c>
      <c r="D68" s="2">
        <v>4</v>
      </c>
      <c r="E68" s="3">
        <v>4</v>
      </c>
      <c r="F68" s="10">
        <f t="shared" si="5"/>
        <v>15</v>
      </c>
      <c r="G68" s="4">
        <v>15</v>
      </c>
      <c r="H68" s="15">
        <f t="shared" si="6"/>
        <v>0</v>
      </c>
      <c r="I68" s="48">
        <v>0.19958215500000001</v>
      </c>
      <c r="J68" s="4">
        <v>16</v>
      </c>
      <c r="K68" s="15">
        <f t="shared" si="7"/>
        <v>6.6666666666666666E-2</v>
      </c>
      <c r="L68" s="48">
        <v>1.84</v>
      </c>
      <c r="M68" s="4">
        <v>16</v>
      </c>
      <c r="N68" s="15">
        <f t="shared" si="8"/>
        <v>6.6666666666666666E-2</v>
      </c>
      <c r="O68" s="49">
        <v>3.3424497949999998</v>
      </c>
      <c r="P68" s="48">
        <v>3.2847199000000001E-2</v>
      </c>
    </row>
    <row r="69" spans="1:16" x14ac:dyDescent="0.35">
      <c r="A69" s="2" t="s">
        <v>221</v>
      </c>
      <c r="B69" s="2">
        <v>35</v>
      </c>
      <c r="C69" s="2">
        <v>40</v>
      </c>
      <c r="D69" s="2">
        <v>7</v>
      </c>
      <c r="E69" s="3">
        <v>3</v>
      </c>
      <c r="F69" s="10">
        <f t="shared" si="5"/>
        <v>2</v>
      </c>
      <c r="G69" s="4">
        <v>2</v>
      </c>
      <c r="H69" s="15">
        <f t="shared" si="6"/>
        <v>0</v>
      </c>
      <c r="I69" s="48">
        <v>2.5978434000000002E-2</v>
      </c>
      <c r="J69" s="4">
        <v>5</v>
      </c>
      <c r="K69" s="15">
        <f t="shared" si="7"/>
        <v>1.5</v>
      </c>
      <c r="L69" s="48">
        <v>0.44</v>
      </c>
      <c r="M69" s="4">
        <v>2</v>
      </c>
      <c r="N69" s="15">
        <f t="shared" si="8"/>
        <v>0</v>
      </c>
      <c r="O69" s="49">
        <v>6.1266722590000002</v>
      </c>
      <c r="P69" s="48">
        <v>1.1090869800000001</v>
      </c>
    </row>
    <row r="70" spans="1:16" x14ac:dyDescent="0.35">
      <c r="A70" s="2" t="s">
        <v>222</v>
      </c>
      <c r="B70" s="2">
        <v>35</v>
      </c>
      <c r="C70" s="2">
        <v>41</v>
      </c>
      <c r="D70" s="2">
        <v>7</v>
      </c>
      <c r="E70" s="3">
        <v>5</v>
      </c>
      <c r="F70" s="10">
        <f t="shared" si="5"/>
        <v>4</v>
      </c>
      <c r="G70" s="4">
        <v>4</v>
      </c>
      <c r="H70" s="15">
        <f t="shared" si="6"/>
        <v>0</v>
      </c>
      <c r="I70" s="48">
        <v>5.2738343E-2</v>
      </c>
      <c r="J70" s="4">
        <v>5</v>
      </c>
      <c r="K70" s="15">
        <f t="shared" si="7"/>
        <v>0.25</v>
      </c>
      <c r="L70" s="48">
        <v>0.49</v>
      </c>
      <c r="M70" s="4">
        <v>4</v>
      </c>
      <c r="N70" s="15">
        <f t="shared" si="8"/>
        <v>0</v>
      </c>
      <c r="O70" s="49">
        <v>2.923912273</v>
      </c>
      <c r="P70" s="48">
        <v>2.8568029000000002E-2</v>
      </c>
    </row>
    <row r="71" spans="1:16" x14ac:dyDescent="0.35">
      <c r="A71" s="2" t="s">
        <v>223</v>
      </c>
      <c r="B71" s="2">
        <v>35</v>
      </c>
      <c r="C71" s="2">
        <v>41</v>
      </c>
      <c r="D71" s="2">
        <v>7</v>
      </c>
      <c r="E71" s="3">
        <v>4</v>
      </c>
      <c r="F71" s="10">
        <f t="shared" si="5"/>
        <v>6</v>
      </c>
      <c r="G71" s="4">
        <v>6</v>
      </c>
      <c r="H71" s="15">
        <f t="shared" si="6"/>
        <v>0</v>
      </c>
      <c r="I71" s="48">
        <v>0.101879316</v>
      </c>
      <c r="J71" s="4">
        <v>7</v>
      </c>
      <c r="K71" s="15">
        <f t="shared" si="7"/>
        <v>0.16666666666666666</v>
      </c>
      <c r="L71" s="48">
        <v>0.49</v>
      </c>
      <c r="M71" s="4">
        <v>6</v>
      </c>
      <c r="N71" s="15">
        <f t="shared" si="8"/>
        <v>0</v>
      </c>
      <c r="O71" s="49">
        <v>3.2483024559999998</v>
      </c>
      <c r="P71" s="48">
        <v>3.2215914999999998E-2</v>
      </c>
    </row>
    <row r="72" spans="1:16" x14ac:dyDescent="0.35">
      <c r="A72" s="2" t="s">
        <v>224</v>
      </c>
      <c r="B72" s="2">
        <v>35</v>
      </c>
      <c r="C72" s="2">
        <v>39</v>
      </c>
      <c r="D72" s="2">
        <v>7</v>
      </c>
      <c r="E72" s="3">
        <v>3</v>
      </c>
      <c r="F72" s="10">
        <f t="shared" si="5"/>
        <v>3</v>
      </c>
      <c r="G72" s="4">
        <v>3</v>
      </c>
      <c r="H72" s="15">
        <f t="shared" si="6"/>
        <v>0</v>
      </c>
      <c r="I72" s="48">
        <v>2.4747739000000001E-2</v>
      </c>
      <c r="J72" s="4">
        <v>4</v>
      </c>
      <c r="K72" s="15">
        <f t="shared" si="7"/>
        <v>0.33333333333333331</v>
      </c>
      <c r="L72" s="48">
        <v>0.45</v>
      </c>
      <c r="M72" s="4">
        <v>4</v>
      </c>
      <c r="N72" s="15">
        <f t="shared" si="8"/>
        <v>0.33333333333333331</v>
      </c>
      <c r="O72" s="49">
        <v>4.2049961900000001</v>
      </c>
      <c r="P72" s="48">
        <v>4.2794355999999999E-2</v>
      </c>
    </row>
    <row r="73" spans="1:16" x14ac:dyDescent="0.35">
      <c r="A73" s="2" t="s">
        <v>225</v>
      </c>
      <c r="B73" s="2">
        <v>35</v>
      </c>
      <c r="C73" s="2">
        <v>42</v>
      </c>
      <c r="D73" s="2">
        <v>5</v>
      </c>
      <c r="E73" s="3">
        <v>4</v>
      </c>
      <c r="F73" s="10">
        <f t="shared" si="5"/>
        <v>10</v>
      </c>
      <c r="G73" s="4">
        <v>10</v>
      </c>
      <c r="H73" s="15">
        <f t="shared" si="6"/>
        <v>0</v>
      </c>
      <c r="I73" s="48">
        <v>6.6976599999999997E-2</v>
      </c>
      <c r="J73" s="4">
        <v>13</v>
      </c>
      <c r="K73" s="15">
        <f t="shared" si="7"/>
        <v>0.3</v>
      </c>
      <c r="L73" s="48">
        <v>1.52</v>
      </c>
      <c r="M73" s="4">
        <v>13</v>
      </c>
      <c r="N73" s="15">
        <f t="shared" si="8"/>
        <v>0.3</v>
      </c>
      <c r="O73" s="49">
        <v>4.3479394950000003</v>
      </c>
      <c r="P73" s="48">
        <v>8.6264002000000006E-2</v>
      </c>
    </row>
    <row r="74" spans="1:16" x14ac:dyDescent="0.35">
      <c r="A74" s="2" t="s">
        <v>226</v>
      </c>
      <c r="B74" s="2">
        <v>35</v>
      </c>
      <c r="C74" s="2">
        <v>44</v>
      </c>
      <c r="D74" s="2">
        <v>5</v>
      </c>
      <c r="E74" s="3">
        <v>5</v>
      </c>
      <c r="F74" s="10">
        <f t="shared" si="5"/>
        <v>15</v>
      </c>
      <c r="G74" s="4">
        <v>15</v>
      </c>
      <c r="H74" s="15">
        <f t="shared" si="6"/>
        <v>0</v>
      </c>
      <c r="I74" s="48">
        <v>0.25535950200000002</v>
      </c>
      <c r="J74" s="4">
        <v>18</v>
      </c>
      <c r="K74" s="15">
        <f t="shared" si="7"/>
        <v>0.2</v>
      </c>
      <c r="L74" s="48">
        <v>1.79</v>
      </c>
      <c r="M74" s="4">
        <v>15</v>
      </c>
      <c r="N74" s="15">
        <f t="shared" si="8"/>
        <v>0</v>
      </c>
      <c r="O74" s="49">
        <v>3.6735309059999999</v>
      </c>
      <c r="P74" s="48">
        <v>3.5460532000000003E-2</v>
      </c>
    </row>
    <row r="75" spans="1:16" x14ac:dyDescent="0.35">
      <c r="A75" s="2" t="s">
        <v>227</v>
      </c>
      <c r="B75" s="2">
        <v>35</v>
      </c>
      <c r="C75" s="2">
        <v>41</v>
      </c>
      <c r="D75" s="2">
        <v>7</v>
      </c>
      <c r="E75" s="3">
        <v>4</v>
      </c>
      <c r="F75" s="10">
        <f t="shared" si="5"/>
        <v>5</v>
      </c>
      <c r="G75" s="4">
        <v>5</v>
      </c>
      <c r="H75" s="15">
        <f t="shared" si="6"/>
        <v>0</v>
      </c>
      <c r="I75" s="48">
        <v>6.5861712000000003E-2</v>
      </c>
      <c r="J75" s="4">
        <v>5</v>
      </c>
      <c r="K75" s="15">
        <f t="shared" si="7"/>
        <v>0</v>
      </c>
      <c r="L75" s="48">
        <v>0.46</v>
      </c>
      <c r="M75" s="4">
        <v>5</v>
      </c>
      <c r="N75" s="15">
        <f t="shared" si="8"/>
        <v>0</v>
      </c>
      <c r="O75" s="49">
        <v>3.875411664</v>
      </c>
      <c r="P75" s="48">
        <v>3.7807520999999997E-2</v>
      </c>
    </row>
    <row r="76" spans="1:16" x14ac:dyDescent="0.35">
      <c r="A76" s="2" t="s">
        <v>228</v>
      </c>
      <c r="B76" s="2">
        <v>35</v>
      </c>
      <c r="C76" s="2">
        <v>43</v>
      </c>
      <c r="D76" s="2">
        <v>5</v>
      </c>
      <c r="E76" s="3">
        <v>5</v>
      </c>
      <c r="F76" s="10">
        <f t="shared" si="5"/>
        <v>16</v>
      </c>
      <c r="G76" s="4">
        <v>16</v>
      </c>
      <c r="H76" s="15">
        <f t="shared" si="6"/>
        <v>0</v>
      </c>
      <c r="I76" s="48">
        <v>11.858044476</v>
      </c>
      <c r="J76" s="4">
        <v>17</v>
      </c>
      <c r="K76" s="15">
        <f t="shared" si="7"/>
        <v>6.25E-2</v>
      </c>
      <c r="L76" s="48">
        <v>1.6</v>
      </c>
      <c r="M76" s="4">
        <v>19</v>
      </c>
      <c r="N76" s="15">
        <f t="shared" si="8"/>
        <v>0.1875</v>
      </c>
      <c r="O76" s="49">
        <v>3.288467195</v>
      </c>
      <c r="P76" s="48">
        <v>3.2653134E-2</v>
      </c>
    </row>
    <row r="77" spans="1:16" x14ac:dyDescent="0.35">
      <c r="A77" s="2" t="s">
        <v>229</v>
      </c>
      <c r="B77" s="2">
        <v>36</v>
      </c>
      <c r="C77" s="2">
        <v>40</v>
      </c>
      <c r="D77" s="2">
        <v>4</v>
      </c>
      <c r="E77" s="3">
        <v>6</v>
      </c>
      <c r="F77" s="10">
        <f t="shared" si="5"/>
        <v>16</v>
      </c>
      <c r="G77" s="4">
        <v>16</v>
      </c>
      <c r="H77" s="15">
        <f t="shared" si="6"/>
        <v>0</v>
      </c>
      <c r="I77" s="48">
        <v>0.366611099</v>
      </c>
      <c r="J77" s="4">
        <v>22</v>
      </c>
      <c r="K77" s="15">
        <f t="shared" si="7"/>
        <v>0.375</v>
      </c>
      <c r="L77" s="48">
        <v>3.48</v>
      </c>
      <c r="M77" s="4">
        <v>17</v>
      </c>
      <c r="N77" s="15">
        <f t="shared" si="8"/>
        <v>6.25E-2</v>
      </c>
      <c r="O77" s="49">
        <v>3.3766134640000001</v>
      </c>
      <c r="P77" s="48">
        <v>0.30342739600000002</v>
      </c>
    </row>
    <row r="78" spans="1:16" x14ac:dyDescent="0.35">
      <c r="A78" s="2" t="s">
        <v>230</v>
      </c>
      <c r="B78" s="2">
        <v>36</v>
      </c>
      <c r="C78" s="2">
        <v>41</v>
      </c>
      <c r="D78" s="2">
        <v>6</v>
      </c>
      <c r="E78" s="3">
        <v>4</v>
      </c>
      <c r="F78" s="10">
        <f t="shared" si="5"/>
        <v>3</v>
      </c>
      <c r="G78" s="4">
        <v>3</v>
      </c>
      <c r="H78" s="15">
        <f t="shared" si="6"/>
        <v>0</v>
      </c>
      <c r="I78" s="48">
        <v>6.0699148000000001E-2</v>
      </c>
      <c r="J78" s="4">
        <v>5</v>
      </c>
      <c r="K78" s="15">
        <f t="shared" si="7"/>
        <v>0.66666666666666663</v>
      </c>
      <c r="L78" s="48">
        <v>0.89</v>
      </c>
      <c r="M78" s="4">
        <v>3</v>
      </c>
      <c r="N78" s="15">
        <f t="shared" si="8"/>
        <v>0</v>
      </c>
      <c r="O78" s="49">
        <v>4.6542851670000003</v>
      </c>
      <c r="P78" s="48">
        <v>0.34556088000000001</v>
      </c>
    </row>
    <row r="79" spans="1:16" x14ac:dyDescent="0.35">
      <c r="A79" s="2" t="s">
        <v>231</v>
      </c>
      <c r="B79" s="2">
        <v>36</v>
      </c>
      <c r="C79" s="2">
        <v>41</v>
      </c>
      <c r="D79" s="2">
        <v>4</v>
      </c>
      <c r="E79" s="3">
        <v>5</v>
      </c>
      <c r="F79" s="10">
        <f t="shared" si="5"/>
        <v>12</v>
      </c>
      <c r="G79" s="4">
        <v>12</v>
      </c>
      <c r="H79" s="15">
        <f t="shared" si="6"/>
        <v>0</v>
      </c>
      <c r="I79" s="48">
        <v>0.39955433200000001</v>
      </c>
      <c r="J79" s="4">
        <v>16</v>
      </c>
      <c r="K79" s="15">
        <f t="shared" si="7"/>
        <v>0.33333333333333331</v>
      </c>
      <c r="L79" s="48">
        <v>3.67</v>
      </c>
      <c r="M79" s="4">
        <v>15</v>
      </c>
      <c r="N79" s="15">
        <f t="shared" si="8"/>
        <v>0.25</v>
      </c>
      <c r="O79" s="49">
        <v>5.6906774340000004</v>
      </c>
      <c r="P79" s="48">
        <v>2.1115645710000002</v>
      </c>
    </row>
    <row r="80" spans="1:16" x14ac:dyDescent="0.35">
      <c r="A80" s="2" t="s">
        <v>232</v>
      </c>
      <c r="B80" s="2">
        <v>36</v>
      </c>
      <c r="C80" s="2">
        <v>42</v>
      </c>
      <c r="D80" s="2">
        <v>6</v>
      </c>
      <c r="E80" s="3">
        <v>3</v>
      </c>
      <c r="F80" s="10">
        <f t="shared" si="5"/>
        <v>5</v>
      </c>
      <c r="G80" s="4">
        <v>5</v>
      </c>
      <c r="H80" s="15">
        <f t="shared" si="6"/>
        <v>0</v>
      </c>
      <c r="I80" s="48">
        <v>6.8552693999999997E-2</v>
      </c>
      <c r="J80" s="4">
        <v>8</v>
      </c>
      <c r="K80" s="15">
        <f t="shared" si="7"/>
        <v>0.6</v>
      </c>
      <c r="L80" s="48">
        <v>0.89</v>
      </c>
      <c r="M80" s="4">
        <v>5</v>
      </c>
      <c r="N80" s="15">
        <f t="shared" si="8"/>
        <v>0</v>
      </c>
      <c r="O80" s="49">
        <v>5.2679482740000001</v>
      </c>
      <c r="P80" s="48">
        <v>0.24419848</v>
      </c>
    </row>
    <row r="81" spans="1:16" x14ac:dyDescent="0.35">
      <c r="A81" s="2" t="s">
        <v>233</v>
      </c>
      <c r="B81" s="2">
        <v>36</v>
      </c>
      <c r="C81" s="2">
        <v>55</v>
      </c>
      <c r="D81" s="2">
        <v>4</v>
      </c>
      <c r="E81" s="3">
        <v>3</v>
      </c>
      <c r="F81" s="10">
        <f t="shared" si="5"/>
        <v>81</v>
      </c>
      <c r="G81" s="4">
        <v>81</v>
      </c>
      <c r="H81" s="15">
        <f t="shared" si="6"/>
        <v>0</v>
      </c>
      <c r="I81" s="48">
        <v>36.737637370999998</v>
      </c>
      <c r="J81" s="4">
        <v>82</v>
      </c>
      <c r="K81" s="15">
        <f t="shared" si="7"/>
        <v>1.2345679012345678E-2</v>
      </c>
      <c r="L81" s="48">
        <v>5.61</v>
      </c>
      <c r="M81" s="4">
        <v>85</v>
      </c>
      <c r="N81" s="15">
        <f t="shared" si="8"/>
        <v>4.9382716049382713E-2</v>
      </c>
      <c r="O81" s="49">
        <v>12.653526373</v>
      </c>
      <c r="P81" s="48">
        <v>6.3343740579999999</v>
      </c>
    </row>
    <row r="82" spans="1:16" x14ac:dyDescent="0.35">
      <c r="A82" s="2" t="s">
        <v>234</v>
      </c>
      <c r="B82" s="2">
        <v>36</v>
      </c>
      <c r="C82" s="2">
        <v>41</v>
      </c>
      <c r="D82" s="2">
        <v>9</v>
      </c>
      <c r="E82" s="3">
        <v>3</v>
      </c>
      <c r="F82" s="10">
        <f t="shared" si="5"/>
        <v>3</v>
      </c>
      <c r="G82" s="4">
        <v>3</v>
      </c>
      <c r="H82" s="15">
        <f t="shared" si="6"/>
        <v>0</v>
      </c>
      <c r="I82" s="48">
        <v>2.1937924000000001E-2</v>
      </c>
      <c r="J82" s="4">
        <v>3</v>
      </c>
      <c r="K82" s="15">
        <f t="shared" si="7"/>
        <v>0</v>
      </c>
      <c r="L82" s="48">
        <v>0.22</v>
      </c>
      <c r="M82" s="4">
        <v>3</v>
      </c>
      <c r="N82" s="15">
        <f t="shared" si="8"/>
        <v>0</v>
      </c>
      <c r="O82" s="49">
        <v>5.2117663820000004</v>
      </c>
      <c r="P82" s="48">
        <v>5.1845799999999997E-2</v>
      </c>
    </row>
    <row r="83" spans="1:16" x14ac:dyDescent="0.35">
      <c r="A83" s="2" t="s">
        <v>235</v>
      </c>
      <c r="B83" s="2">
        <v>36</v>
      </c>
      <c r="C83" s="2">
        <v>42</v>
      </c>
      <c r="D83" s="2">
        <v>6</v>
      </c>
      <c r="E83" s="3">
        <v>5</v>
      </c>
      <c r="F83" s="10">
        <f t="shared" si="5"/>
        <v>7</v>
      </c>
      <c r="G83" s="4">
        <v>7</v>
      </c>
      <c r="H83" s="15">
        <f t="shared" si="6"/>
        <v>0</v>
      </c>
      <c r="I83" s="48">
        <v>0.153762335</v>
      </c>
      <c r="J83" s="4">
        <v>11</v>
      </c>
      <c r="K83" s="15">
        <f t="shared" si="7"/>
        <v>0.5714285714285714</v>
      </c>
      <c r="L83" s="48">
        <v>0.91</v>
      </c>
      <c r="M83" s="4">
        <v>7</v>
      </c>
      <c r="N83" s="15">
        <f t="shared" si="8"/>
        <v>0</v>
      </c>
      <c r="O83" s="49">
        <v>3.3745180779999999</v>
      </c>
      <c r="P83" s="48">
        <v>6.7144305000000001E-2</v>
      </c>
    </row>
    <row r="84" spans="1:16" x14ac:dyDescent="0.35">
      <c r="A84" s="2" t="s">
        <v>236</v>
      </c>
      <c r="B84" s="2">
        <v>40</v>
      </c>
      <c r="C84" s="2">
        <v>48</v>
      </c>
      <c r="D84" s="2">
        <v>10</v>
      </c>
      <c r="E84" s="3">
        <v>8</v>
      </c>
      <c r="F84" s="10">
        <f t="shared" si="5"/>
        <v>10</v>
      </c>
      <c r="G84" s="4">
        <v>10</v>
      </c>
      <c r="H84" s="15">
        <f t="shared" si="6"/>
        <v>0</v>
      </c>
      <c r="I84" s="48">
        <v>0.116149483</v>
      </c>
      <c r="J84" s="4">
        <v>11</v>
      </c>
      <c r="K84" s="15">
        <f t="shared" si="7"/>
        <v>0.1</v>
      </c>
      <c r="L84" s="48">
        <v>0.32</v>
      </c>
      <c r="M84" s="4">
        <v>12</v>
      </c>
      <c r="N84" s="15">
        <f t="shared" si="8"/>
        <v>0.2</v>
      </c>
      <c r="O84" s="49">
        <v>3.9522141049999999</v>
      </c>
      <c r="P84" s="48">
        <v>0.14957372299999999</v>
      </c>
    </row>
    <row r="85" spans="1:16" x14ac:dyDescent="0.35">
      <c r="A85" s="2" t="s">
        <v>237</v>
      </c>
      <c r="B85" s="2">
        <v>40</v>
      </c>
      <c r="C85" s="2">
        <v>46</v>
      </c>
      <c r="D85" s="2">
        <v>8</v>
      </c>
      <c r="E85" s="3">
        <v>6</v>
      </c>
      <c r="F85" s="10">
        <f t="shared" si="5"/>
        <v>8</v>
      </c>
      <c r="G85" s="4">
        <v>8</v>
      </c>
      <c r="H85" s="15">
        <f t="shared" si="6"/>
        <v>0</v>
      </c>
      <c r="I85" s="48">
        <v>0.29438884999999998</v>
      </c>
      <c r="J85" s="4">
        <v>8</v>
      </c>
      <c r="K85" s="15">
        <f t="shared" si="7"/>
        <v>0</v>
      </c>
      <c r="L85" s="48">
        <v>0.62</v>
      </c>
      <c r="M85" s="4">
        <v>9</v>
      </c>
      <c r="N85" s="15">
        <f t="shared" si="8"/>
        <v>0.125</v>
      </c>
      <c r="O85" s="49">
        <v>3.0502147050000001</v>
      </c>
      <c r="P85" s="48">
        <v>3.0981352E-2</v>
      </c>
    </row>
    <row r="86" spans="1:16" x14ac:dyDescent="0.35">
      <c r="A86" s="2" t="s">
        <v>238</v>
      </c>
      <c r="B86" s="2">
        <v>40</v>
      </c>
      <c r="C86" s="2">
        <v>46</v>
      </c>
      <c r="D86" s="2">
        <v>8</v>
      </c>
      <c r="E86" s="3">
        <v>4</v>
      </c>
      <c r="F86" s="10">
        <f t="shared" si="5"/>
        <v>5</v>
      </c>
      <c r="G86" s="4">
        <v>5</v>
      </c>
      <c r="H86" s="15">
        <f t="shared" si="6"/>
        <v>0</v>
      </c>
      <c r="I86" s="48">
        <v>4.2216398000000002E-2</v>
      </c>
      <c r="J86" s="4">
        <v>7</v>
      </c>
      <c r="K86" s="15">
        <f t="shared" si="7"/>
        <v>0.4</v>
      </c>
      <c r="L86" s="48">
        <v>0.62</v>
      </c>
      <c r="M86" s="4">
        <v>6</v>
      </c>
      <c r="N86" s="15">
        <f t="shared" si="8"/>
        <v>0.2</v>
      </c>
      <c r="O86" s="49">
        <v>5.6130983780000001</v>
      </c>
      <c r="P86" s="48">
        <v>5.6706257000000003E-2</v>
      </c>
    </row>
    <row r="87" spans="1:16" x14ac:dyDescent="0.35">
      <c r="A87" s="2" t="s">
        <v>239</v>
      </c>
      <c r="B87" s="2">
        <v>40</v>
      </c>
      <c r="C87" s="2">
        <v>48</v>
      </c>
      <c r="D87" s="2">
        <v>10</v>
      </c>
      <c r="E87" s="3">
        <v>5</v>
      </c>
      <c r="F87" s="10">
        <f t="shared" si="5"/>
        <v>4</v>
      </c>
      <c r="G87" s="4">
        <v>4</v>
      </c>
      <c r="H87" s="15">
        <f t="shared" si="6"/>
        <v>0</v>
      </c>
      <c r="I87" s="48">
        <v>4.3181467000000001E-2</v>
      </c>
      <c r="J87" s="4">
        <v>4</v>
      </c>
      <c r="K87" s="15">
        <f t="shared" si="7"/>
        <v>0</v>
      </c>
      <c r="L87" s="48">
        <v>0.28999999999999998</v>
      </c>
      <c r="M87" s="4">
        <v>4</v>
      </c>
      <c r="N87" s="15">
        <f t="shared" si="8"/>
        <v>0</v>
      </c>
      <c r="O87" s="49">
        <v>4.5266510320000002</v>
      </c>
      <c r="P87" s="48">
        <v>4.4416501999999997E-2</v>
      </c>
    </row>
    <row r="88" spans="1:16" x14ac:dyDescent="0.35">
      <c r="A88" s="2" t="s">
        <v>240</v>
      </c>
      <c r="B88" s="2">
        <v>40</v>
      </c>
      <c r="C88" s="2">
        <v>47</v>
      </c>
      <c r="D88" s="2">
        <v>8</v>
      </c>
      <c r="E88" s="3">
        <v>6</v>
      </c>
      <c r="F88" s="10">
        <f t="shared" si="5"/>
        <v>8</v>
      </c>
      <c r="G88" s="4">
        <v>8</v>
      </c>
      <c r="H88" s="15">
        <f t="shared" si="6"/>
        <v>0</v>
      </c>
      <c r="I88" s="48">
        <v>0.127064344</v>
      </c>
      <c r="J88" s="4">
        <v>11</v>
      </c>
      <c r="K88" s="15">
        <f t="shared" si="7"/>
        <v>0.375</v>
      </c>
      <c r="L88" s="48">
        <v>0.62</v>
      </c>
      <c r="M88" s="4">
        <v>8</v>
      </c>
      <c r="N88" s="15">
        <f t="shared" si="8"/>
        <v>0</v>
      </c>
      <c r="O88" s="49">
        <v>4.2438404429999999</v>
      </c>
      <c r="P88" s="48">
        <v>0.17823151600000001</v>
      </c>
    </row>
    <row r="89" spans="1:16" x14ac:dyDescent="0.35">
      <c r="A89" s="2" t="s">
        <v>241</v>
      </c>
      <c r="B89" s="2">
        <v>40</v>
      </c>
      <c r="C89" s="2">
        <v>47</v>
      </c>
      <c r="D89" s="2">
        <v>10</v>
      </c>
      <c r="E89" s="3">
        <v>4</v>
      </c>
      <c r="F89" s="10">
        <f t="shared" si="5"/>
        <v>6</v>
      </c>
      <c r="G89" s="4">
        <v>6</v>
      </c>
      <c r="H89" s="15">
        <f t="shared" si="6"/>
        <v>0</v>
      </c>
      <c r="I89" s="48">
        <v>0.13636085100000001</v>
      </c>
      <c r="J89" s="4">
        <v>6</v>
      </c>
      <c r="K89" s="15">
        <f t="shared" si="7"/>
        <v>0</v>
      </c>
      <c r="L89" s="48">
        <v>0.28999999999999998</v>
      </c>
      <c r="M89" s="4">
        <v>7</v>
      </c>
      <c r="N89" s="15">
        <f t="shared" si="8"/>
        <v>0.16666666666666666</v>
      </c>
      <c r="O89" s="49">
        <v>5.4446820000000002</v>
      </c>
      <c r="P89" s="48">
        <v>5.6991900999999998E-2</v>
      </c>
    </row>
    <row r="90" spans="1:16" x14ac:dyDescent="0.35">
      <c r="A90" s="2" t="s">
        <v>242</v>
      </c>
      <c r="B90" s="2">
        <v>40</v>
      </c>
      <c r="C90" s="2">
        <v>51</v>
      </c>
      <c r="D90" s="2">
        <v>10</v>
      </c>
      <c r="E90" s="3">
        <v>5</v>
      </c>
      <c r="F90" s="10">
        <f t="shared" si="5"/>
        <v>11</v>
      </c>
      <c r="G90" s="4">
        <v>11</v>
      </c>
      <c r="H90" s="15">
        <f t="shared" si="6"/>
        <v>0</v>
      </c>
      <c r="I90" s="48">
        <v>0.111181564</v>
      </c>
      <c r="J90" s="4">
        <v>11</v>
      </c>
      <c r="K90" s="15">
        <f t="shared" si="7"/>
        <v>0</v>
      </c>
      <c r="L90" s="48">
        <v>0.32</v>
      </c>
      <c r="M90" s="4">
        <v>13</v>
      </c>
      <c r="N90" s="15">
        <f t="shared" si="8"/>
        <v>0.18181818181818182</v>
      </c>
      <c r="O90" s="49">
        <v>5.2972638459999999</v>
      </c>
      <c r="P90" s="48">
        <v>5.0258496999999999E-2</v>
      </c>
    </row>
    <row r="91" spans="1:16" x14ac:dyDescent="0.35">
      <c r="A91" s="2" t="s">
        <v>243</v>
      </c>
      <c r="B91" s="2">
        <v>40</v>
      </c>
      <c r="C91" s="2">
        <v>47</v>
      </c>
      <c r="D91" s="2">
        <v>10</v>
      </c>
      <c r="E91" s="3">
        <v>6</v>
      </c>
      <c r="F91" s="10">
        <f t="shared" si="5"/>
        <v>6</v>
      </c>
      <c r="G91" s="4">
        <v>6</v>
      </c>
      <c r="H91" s="15">
        <f t="shared" si="6"/>
        <v>0</v>
      </c>
      <c r="I91" s="48">
        <v>8.0399980999999995E-2</v>
      </c>
      <c r="J91" s="4">
        <v>7</v>
      </c>
      <c r="K91" s="15">
        <f t="shared" si="7"/>
        <v>0.16666666666666666</v>
      </c>
      <c r="L91" s="48">
        <v>0.3</v>
      </c>
      <c r="M91" s="4">
        <v>7</v>
      </c>
      <c r="N91" s="15">
        <f t="shared" si="8"/>
        <v>0.16666666666666666</v>
      </c>
      <c r="O91" s="49">
        <v>3.5863013700000002</v>
      </c>
      <c r="P91" s="48">
        <v>3.4312374E-2</v>
      </c>
    </row>
    <row r="92" spans="1:16" x14ac:dyDescent="0.35">
      <c r="A92" s="2" t="s">
        <v>244</v>
      </c>
      <c r="B92" s="2">
        <v>40</v>
      </c>
      <c r="C92" s="2">
        <v>43</v>
      </c>
      <c r="D92" s="2">
        <v>5</v>
      </c>
      <c r="E92" s="3">
        <v>6</v>
      </c>
      <c r="F92" s="10">
        <f t="shared" si="5"/>
        <v>13</v>
      </c>
      <c r="G92" s="4">
        <v>13</v>
      </c>
      <c r="H92" s="15">
        <f t="shared" si="6"/>
        <v>0</v>
      </c>
      <c r="I92" s="48">
        <v>0.42855243500000001</v>
      </c>
      <c r="J92" s="4">
        <v>21</v>
      </c>
      <c r="K92" s="15">
        <f t="shared" si="7"/>
        <v>0.61538461538461542</v>
      </c>
      <c r="L92" s="48">
        <v>0.28000000000000003</v>
      </c>
      <c r="M92" s="4">
        <v>14</v>
      </c>
      <c r="N92" s="15">
        <f t="shared" si="8"/>
        <v>7.6923076923076927E-2</v>
      </c>
      <c r="O92" s="49">
        <v>3.829936478</v>
      </c>
      <c r="P92" s="48">
        <v>7.4199863000000005E-2</v>
      </c>
    </row>
    <row r="93" spans="1:16" x14ac:dyDescent="0.35">
      <c r="A93" s="2" t="s">
        <v>245</v>
      </c>
      <c r="B93" s="2">
        <v>40</v>
      </c>
      <c r="C93" s="2">
        <v>48</v>
      </c>
      <c r="D93" s="2">
        <v>8</v>
      </c>
      <c r="E93" s="3">
        <v>4</v>
      </c>
      <c r="F93" s="10">
        <f t="shared" si="5"/>
        <v>7</v>
      </c>
      <c r="G93" s="4">
        <v>7</v>
      </c>
      <c r="H93" s="15">
        <f t="shared" si="6"/>
        <v>0</v>
      </c>
      <c r="I93" s="48">
        <v>7.899552E-2</v>
      </c>
      <c r="J93" s="4">
        <v>8</v>
      </c>
      <c r="K93" s="15">
        <f t="shared" si="7"/>
        <v>0.14285714285714285</v>
      </c>
      <c r="L93" s="48">
        <v>0.62</v>
      </c>
      <c r="M93" s="4">
        <v>7</v>
      </c>
      <c r="N93" s="15">
        <f t="shared" si="8"/>
        <v>0</v>
      </c>
      <c r="O93" s="49">
        <v>5.553106852</v>
      </c>
      <c r="P93" s="48">
        <v>5.5550291000000002E-2</v>
      </c>
    </row>
    <row r="94" spans="1:16" x14ac:dyDescent="0.35">
      <c r="A94" s="2" t="s">
        <v>246</v>
      </c>
      <c r="B94" s="2">
        <v>40</v>
      </c>
      <c r="C94" s="2">
        <v>47</v>
      </c>
      <c r="D94" s="2">
        <v>8</v>
      </c>
      <c r="E94" s="3">
        <v>7</v>
      </c>
      <c r="F94" s="10">
        <f t="shared" si="5"/>
        <v>10</v>
      </c>
      <c r="G94" s="4">
        <v>10</v>
      </c>
      <c r="H94" s="15">
        <f t="shared" si="6"/>
        <v>0</v>
      </c>
      <c r="I94" s="48">
        <v>0.15448394800000001</v>
      </c>
      <c r="J94" s="4">
        <v>12</v>
      </c>
      <c r="K94" s="15">
        <f t="shared" si="7"/>
        <v>0.2</v>
      </c>
      <c r="L94" s="48">
        <v>0.65</v>
      </c>
      <c r="M94" s="4">
        <v>13</v>
      </c>
      <c r="N94" s="15">
        <f t="shared" si="8"/>
        <v>0.3</v>
      </c>
      <c r="O94" s="49">
        <v>3.6524331999999999</v>
      </c>
      <c r="P94" s="48">
        <v>0.176425516</v>
      </c>
    </row>
    <row r="95" spans="1:16" x14ac:dyDescent="0.35">
      <c r="A95" s="2" t="s">
        <v>247</v>
      </c>
      <c r="B95" s="2">
        <v>40</v>
      </c>
      <c r="C95" s="2">
        <v>55</v>
      </c>
      <c r="D95" s="2">
        <v>5</v>
      </c>
      <c r="E95" s="3">
        <v>4</v>
      </c>
      <c r="F95" s="10">
        <f t="shared" si="5"/>
        <v>32</v>
      </c>
      <c r="G95" s="4">
        <v>32</v>
      </c>
      <c r="H95" s="15">
        <f t="shared" si="6"/>
        <v>0</v>
      </c>
      <c r="I95" s="48">
        <v>7.9103148399999998</v>
      </c>
      <c r="J95" s="4">
        <v>34</v>
      </c>
      <c r="K95" s="15">
        <f t="shared" si="7"/>
        <v>6.25E-2</v>
      </c>
      <c r="L95" s="48">
        <v>3.75</v>
      </c>
      <c r="M95" s="4">
        <v>32</v>
      </c>
      <c r="N95" s="15">
        <f t="shared" si="8"/>
        <v>0</v>
      </c>
      <c r="O95" s="49">
        <v>8.9479619780000004</v>
      </c>
      <c r="P95" s="48">
        <v>2.1601442780000002</v>
      </c>
    </row>
    <row r="96" spans="1:16" x14ac:dyDescent="0.35">
      <c r="A96" s="2" t="s">
        <v>248</v>
      </c>
      <c r="B96" s="2">
        <v>40</v>
      </c>
      <c r="C96" s="2">
        <v>51</v>
      </c>
      <c r="D96" s="2">
        <v>8</v>
      </c>
      <c r="E96" s="3">
        <v>4</v>
      </c>
      <c r="F96" s="10">
        <f t="shared" si="5"/>
        <v>8</v>
      </c>
      <c r="G96" s="4">
        <v>8</v>
      </c>
      <c r="H96" s="15">
        <f t="shared" si="6"/>
        <v>0</v>
      </c>
      <c r="I96" s="48">
        <v>3.9308250000000003E-2</v>
      </c>
      <c r="J96" s="4">
        <v>10</v>
      </c>
      <c r="K96" s="15">
        <f t="shared" si="7"/>
        <v>0.25</v>
      </c>
      <c r="L96" s="48">
        <v>0.68</v>
      </c>
      <c r="M96" s="4">
        <v>8</v>
      </c>
      <c r="N96" s="15">
        <f t="shared" si="8"/>
        <v>0</v>
      </c>
      <c r="O96" s="49">
        <v>6.5833434950000003</v>
      </c>
      <c r="P96" s="48">
        <v>6.6855053999999997E-2</v>
      </c>
    </row>
    <row r="97" spans="1:16" x14ac:dyDescent="0.35">
      <c r="A97" s="2" t="s">
        <v>249</v>
      </c>
      <c r="B97" s="2">
        <v>40</v>
      </c>
      <c r="C97" s="2">
        <v>48</v>
      </c>
      <c r="D97" s="2">
        <v>8</v>
      </c>
      <c r="E97" s="3">
        <v>7</v>
      </c>
      <c r="F97" s="10">
        <f t="shared" si="5"/>
        <v>10</v>
      </c>
      <c r="G97" s="4">
        <v>10</v>
      </c>
      <c r="H97" s="15">
        <f t="shared" si="6"/>
        <v>0</v>
      </c>
      <c r="I97" s="48">
        <v>0.171827954</v>
      </c>
      <c r="J97" s="4">
        <v>12</v>
      </c>
      <c r="K97" s="15">
        <f t="shared" si="7"/>
        <v>0.2</v>
      </c>
      <c r="L97" s="48">
        <v>0.66</v>
      </c>
      <c r="M97" s="4">
        <v>13</v>
      </c>
      <c r="N97" s="15">
        <f t="shared" si="8"/>
        <v>0.3</v>
      </c>
      <c r="O97" s="49">
        <v>2.5902734760000001</v>
      </c>
      <c r="P97" s="48">
        <v>2.5019837E-2</v>
      </c>
    </row>
    <row r="98" spans="1:16" x14ac:dyDescent="0.35">
      <c r="A98" s="2" t="s">
        <v>250</v>
      </c>
      <c r="B98" s="2">
        <v>42</v>
      </c>
      <c r="C98" s="2">
        <v>52</v>
      </c>
      <c r="D98" s="2">
        <v>6</v>
      </c>
      <c r="E98" s="3">
        <v>5</v>
      </c>
      <c r="F98" s="10">
        <f t="shared" si="5"/>
        <v>18</v>
      </c>
      <c r="G98" s="4">
        <v>18</v>
      </c>
      <c r="H98" s="15">
        <f t="shared" si="6"/>
        <v>0</v>
      </c>
      <c r="I98" s="48">
        <v>0.32080027700000002</v>
      </c>
      <c r="J98" s="4">
        <v>20</v>
      </c>
      <c r="K98" s="15">
        <f t="shared" si="7"/>
        <v>0.1111111111111111</v>
      </c>
      <c r="L98" s="48">
        <v>2.37</v>
      </c>
      <c r="M98" s="4">
        <v>18</v>
      </c>
      <c r="N98" s="15">
        <f t="shared" si="8"/>
        <v>0</v>
      </c>
      <c r="O98" s="49">
        <v>5.3300361279999997</v>
      </c>
      <c r="P98" s="48">
        <v>5.6038771000000001E-2</v>
      </c>
    </row>
    <row r="99" spans="1:16" x14ac:dyDescent="0.35">
      <c r="A99" s="2" t="s">
        <v>251</v>
      </c>
      <c r="B99" s="2">
        <v>42</v>
      </c>
      <c r="C99" s="2">
        <v>52</v>
      </c>
      <c r="D99" s="2">
        <v>6</v>
      </c>
      <c r="E99" s="3">
        <v>4</v>
      </c>
      <c r="F99" s="10">
        <f t="shared" si="5"/>
        <v>13</v>
      </c>
      <c r="G99" s="4">
        <v>13</v>
      </c>
      <c r="H99" s="15">
        <f t="shared" si="6"/>
        <v>0</v>
      </c>
      <c r="I99" s="48">
        <v>2.1052052539999999</v>
      </c>
      <c r="J99" s="4">
        <v>20</v>
      </c>
      <c r="K99" s="15">
        <f t="shared" si="7"/>
        <v>0.53846153846153844</v>
      </c>
      <c r="L99" s="48">
        <v>2.35</v>
      </c>
      <c r="M99" s="4">
        <v>14</v>
      </c>
      <c r="N99" s="15">
        <f t="shared" si="8"/>
        <v>7.6923076923076927E-2</v>
      </c>
      <c r="O99" s="49">
        <v>6.9373156659999999</v>
      </c>
      <c r="P99" s="48">
        <v>6.8215134999999996E-2</v>
      </c>
    </row>
    <row r="100" spans="1:16" x14ac:dyDescent="0.35">
      <c r="A100" s="2" t="s">
        <v>252</v>
      </c>
      <c r="B100" s="2">
        <v>42</v>
      </c>
      <c r="C100" s="2">
        <v>52</v>
      </c>
      <c r="D100" s="2">
        <v>6</v>
      </c>
      <c r="E100" s="3">
        <v>5</v>
      </c>
      <c r="F100" s="10">
        <f t="shared" si="5"/>
        <v>19</v>
      </c>
      <c r="G100" s="4">
        <v>19</v>
      </c>
      <c r="H100" s="15">
        <f t="shared" si="6"/>
        <v>0</v>
      </c>
      <c r="I100" s="48">
        <v>0.463567811</v>
      </c>
      <c r="J100" s="4">
        <v>22</v>
      </c>
      <c r="K100" s="15">
        <f t="shared" si="7"/>
        <v>0.15789473684210525</v>
      </c>
      <c r="L100" s="48">
        <v>2.57</v>
      </c>
      <c r="M100" s="4">
        <v>20</v>
      </c>
      <c r="N100" s="15">
        <f t="shared" si="8"/>
        <v>5.2631578947368418E-2</v>
      </c>
      <c r="O100" s="49">
        <v>6.9142913349999997</v>
      </c>
      <c r="P100" s="48">
        <v>0.87369587900000001</v>
      </c>
    </row>
    <row r="101" spans="1:16" x14ac:dyDescent="0.35">
      <c r="A101" s="2" t="s">
        <v>253</v>
      </c>
      <c r="B101" s="2">
        <v>42</v>
      </c>
      <c r="C101" s="2">
        <v>53</v>
      </c>
      <c r="D101" s="2">
        <v>6</v>
      </c>
      <c r="E101" s="3">
        <v>6</v>
      </c>
      <c r="F101" s="10">
        <f t="shared" si="5"/>
        <v>20</v>
      </c>
      <c r="G101" s="4">
        <v>20</v>
      </c>
      <c r="H101" s="15">
        <f t="shared" si="6"/>
        <v>0</v>
      </c>
      <c r="I101" s="48">
        <v>0.409180078</v>
      </c>
      <c r="J101" s="4">
        <v>22</v>
      </c>
      <c r="K101" s="15">
        <f t="shared" si="7"/>
        <v>0.1</v>
      </c>
      <c r="L101" s="48">
        <v>2.57</v>
      </c>
      <c r="M101" s="4">
        <v>22</v>
      </c>
      <c r="N101" s="15">
        <f t="shared" si="8"/>
        <v>0.1</v>
      </c>
      <c r="O101" s="49">
        <v>4.457592075</v>
      </c>
      <c r="P101" s="48">
        <v>4.3407679999999997E-2</v>
      </c>
    </row>
    <row r="102" spans="1:16" x14ac:dyDescent="0.35">
      <c r="A102" s="2" t="s">
        <v>254</v>
      </c>
      <c r="B102" s="2">
        <v>42</v>
      </c>
      <c r="C102" s="2">
        <v>49</v>
      </c>
      <c r="D102" s="2">
        <v>6</v>
      </c>
      <c r="E102" s="3">
        <v>5</v>
      </c>
      <c r="F102" s="10">
        <f t="shared" si="5"/>
        <v>12</v>
      </c>
      <c r="G102" s="4">
        <v>12</v>
      </c>
      <c r="H102" s="15">
        <f t="shared" si="6"/>
        <v>0</v>
      </c>
      <c r="I102" s="48">
        <v>0.35001325</v>
      </c>
      <c r="J102" s="4">
        <v>17</v>
      </c>
      <c r="K102" s="15">
        <f t="shared" si="7"/>
        <v>0.41666666666666669</v>
      </c>
      <c r="L102" s="48">
        <v>2.12</v>
      </c>
      <c r="M102" s="4">
        <v>12</v>
      </c>
      <c r="N102" s="15">
        <f t="shared" si="8"/>
        <v>0</v>
      </c>
      <c r="O102" s="49">
        <v>6.0415963169999998</v>
      </c>
      <c r="P102" s="48">
        <v>0.63869952399999996</v>
      </c>
    </row>
    <row r="103" spans="1:16" x14ac:dyDescent="0.35">
      <c r="A103" s="2" t="s">
        <v>255</v>
      </c>
      <c r="B103" s="2">
        <v>42</v>
      </c>
      <c r="C103" s="2">
        <v>52</v>
      </c>
      <c r="D103" s="2">
        <v>7</v>
      </c>
      <c r="E103" s="3">
        <v>5</v>
      </c>
      <c r="F103" s="10">
        <f t="shared" si="5"/>
        <v>10</v>
      </c>
      <c r="G103" s="4">
        <v>10</v>
      </c>
      <c r="H103" s="15">
        <f t="shared" si="6"/>
        <v>0</v>
      </c>
      <c r="I103" s="48">
        <v>8.1406205999999995E-2</v>
      </c>
      <c r="J103" s="4">
        <v>14</v>
      </c>
      <c r="K103" s="15">
        <f t="shared" si="7"/>
        <v>0.4</v>
      </c>
      <c r="L103" s="48">
        <v>1.4</v>
      </c>
      <c r="M103" s="4">
        <v>11</v>
      </c>
      <c r="N103" s="15">
        <f t="shared" si="8"/>
        <v>0.1</v>
      </c>
      <c r="O103" s="49">
        <v>5.769056119</v>
      </c>
      <c r="P103" s="48">
        <v>0.114377571</v>
      </c>
    </row>
    <row r="104" spans="1:16" x14ac:dyDescent="0.35">
      <c r="A104" s="2" t="s">
        <v>256</v>
      </c>
      <c r="B104" s="2">
        <v>42</v>
      </c>
      <c r="C104" s="2">
        <v>49</v>
      </c>
      <c r="D104" s="2">
        <v>6</v>
      </c>
      <c r="E104" s="3">
        <v>4</v>
      </c>
      <c r="F104" s="10">
        <f t="shared" ref="F104:F129" si="9">MIN(G104,J104,M104)</f>
        <v>14</v>
      </c>
      <c r="G104" s="4">
        <v>14</v>
      </c>
      <c r="H104" s="15">
        <f t="shared" si="6"/>
        <v>0</v>
      </c>
      <c r="I104" s="48">
        <v>0.47579528100000001</v>
      </c>
      <c r="J104" s="4">
        <v>21</v>
      </c>
      <c r="K104" s="15">
        <f t="shared" si="7"/>
        <v>0.5</v>
      </c>
      <c r="L104" s="48">
        <v>2.12</v>
      </c>
      <c r="M104" s="4">
        <v>14</v>
      </c>
      <c r="N104" s="15">
        <f t="shared" si="8"/>
        <v>0</v>
      </c>
      <c r="O104" s="49">
        <v>6.6865335699999999</v>
      </c>
      <c r="P104" s="48">
        <v>6.4966392999999997E-2</v>
      </c>
    </row>
    <row r="105" spans="1:16" x14ac:dyDescent="0.35">
      <c r="A105" s="2" t="s">
        <v>257</v>
      </c>
      <c r="B105" s="2">
        <v>42</v>
      </c>
      <c r="C105" s="2">
        <v>50</v>
      </c>
      <c r="D105" s="2">
        <v>7</v>
      </c>
      <c r="E105" s="3">
        <v>4</v>
      </c>
      <c r="F105" s="10">
        <f t="shared" si="9"/>
        <v>14</v>
      </c>
      <c r="G105" s="4">
        <v>14</v>
      </c>
      <c r="H105" s="15">
        <f t="shared" si="6"/>
        <v>0</v>
      </c>
      <c r="I105" s="48">
        <v>4.8332464819999998</v>
      </c>
      <c r="J105" s="4">
        <v>16</v>
      </c>
      <c r="K105" s="15">
        <f t="shared" si="7"/>
        <v>0.14285714285714285</v>
      </c>
      <c r="L105" s="48">
        <v>1.26</v>
      </c>
      <c r="M105" s="4">
        <v>16</v>
      </c>
      <c r="N105" s="15">
        <f t="shared" si="8"/>
        <v>0.14285714285714285</v>
      </c>
      <c r="O105" s="49">
        <v>5.9975940349999997</v>
      </c>
      <c r="P105" s="48">
        <v>0.12656895300000001</v>
      </c>
    </row>
    <row r="106" spans="1:16" x14ac:dyDescent="0.35">
      <c r="A106" s="2" t="s">
        <v>258</v>
      </c>
      <c r="B106" s="2">
        <v>42</v>
      </c>
      <c r="C106" s="2">
        <v>49</v>
      </c>
      <c r="D106" s="2">
        <v>7</v>
      </c>
      <c r="E106" s="3">
        <v>5</v>
      </c>
      <c r="F106" s="10">
        <f t="shared" si="9"/>
        <v>10</v>
      </c>
      <c r="G106" s="4">
        <v>10</v>
      </c>
      <c r="H106" s="15">
        <f t="shared" si="6"/>
        <v>0</v>
      </c>
      <c r="I106" s="48">
        <v>0.165577112</v>
      </c>
      <c r="J106" s="4">
        <v>12</v>
      </c>
      <c r="K106" s="15">
        <f t="shared" si="7"/>
        <v>0.2</v>
      </c>
      <c r="L106" s="48">
        <v>1.31</v>
      </c>
      <c r="M106" s="4">
        <v>10</v>
      </c>
      <c r="N106" s="15">
        <f t="shared" si="8"/>
        <v>0</v>
      </c>
      <c r="O106" s="49">
        <v>4.8151655370000004</v>
      </c>
      <c r="P106" s="48">
        <v>4.4236635000000003E-2</v>
      </c>
    </row>
    <row r="107" spans="1:16" x14ac:dyDescent="0.35">
      <c r="A107" s="2" t="s">
        <v>259</v>
      </c>
      <c r="B107" s="2">
        <v>45</v>
      </c>
      <c r="C107" s="2">
        <v>54</v>
      </c>
      <c r="D107" s="2">
        <v>9</v>
      </c>
      <c r="E107" s="3">
        <v>4</v>
      </c>
      <c r="F107" s="10">
        <f t="shared" si="9"/>
        <v>6</v>
      </c>
      <c r="G107" s="4">
        <v>6</v>
      </c>
      <c r="H107" s="15">
        <f t="shared" si="6"/>
        <v>0</v>
      </c>
      <c r="I107" s="48">
        <v>0.147202785</v>
      </c>
      <c r="J107" s="4">
        <v>8</v>
      </c>
      <c r="K107" s="15">
        <f t="shared" si="7"/>
        <v>0.33333333333333331</v>
      </c>
      <c r="L107" s="48">
        <v>0.8</v>
      </c>
      <c r="M107" s="4">
        <v>9</v>
      </c>
      <c r="N107" s="15">
        <f t="shared" si="8"/>
        <v>0.5</v>
      </c>
      <c r="O107" s="49">
        <v>7.6481081379999996</v>
      </c>
      <c r="P107" s="48">
        <v>7.4941593000000001E-2</v>
      </c>
    </row>
    <row r="108" spans="1:16" x14ac:dyDescent="0.35">
      <c r="A108" s="2" t="s">
        <v>260</v>
      </c>
      <c r="B108" s="2">
        <v>45</v>
      </c>
      <c r="C108" s="2">
        <v>53</v>
      </c>
      <c r="D108" s="2">
        <v>9</v>
      </c>
      <c r="E108" s="3">
        <v>8</v>
      </c>
      <c r="F108" s="10">
        <f t="shared" si="9"/>
        <v>10</v>
      </c>
      <c r="G108" s="4">
        <v>10</v>
      </c>
      <c r="H108" s="15">
        <f t="shared" si="6"/>
        <v>0</v>
      </c>
      <c r="I108" s="48">
        <v>0.175469076</v>
      </c>
      <c r="J108" s="4">
        <v>10</v>
      </c>
      <c r="K108" s="15">
        <f t="shared" si="7"/>
        <v>0</v>
      </c>
      <c r="L108" s="48">
        <v>0.86</v>
      </c>
      <c r="M108" s="4">
        <v>10</v>
      </c>
      <c r="N108" s="15">
        <f t="shared" si="8"/>
        <v>0</v>
      </c>
      <c r="O108" s="49">
        <v>3.555908606</v>
      </c>
      <c r="P108" s="48">
        <v>3.6006106000000003E-2</v>
      </c>
    </row>
    <row r="109" spans="1:16" x14ac:dyDescent="0.35">
      <c r="A109" s="2" t="s">
        <v>261</v>
      </c>
      <c r="B109" s="2">
        <v>45</v>
      </c>
      <c r="C109" s="2">
        <v>55</v>
      </c>
      <c r="D109" s="2">
        <v>9</v>
      </c>
      <c r="E109" s="3">
        <v>6</v>
      </c>
      <c r="F109" s="10">
        <f t="shared" si="9"/>
        <v>13</v>
      </c>
      <c r="G109" s="4">
        <v>13</v>
      </c>
      <c r="H109" s="15">
        <f t="shared" si="6"/>
        <v>0</v>
      </c>
      <c r="I109" s="48">
        <v>0.18908820500000001</v>
      </c>
      <c r="J109" s="4">
        <v>15</v>
      </c>
      <c r="K109" s="15">
        <f t="shared" si="7"/>
        <v>0.15384615384615385</v>
      </c>
      <c r="L109" s="48">
        <v>0.85</v>
      </c>
      <c r="M109" s="4">
        <v>13</v>
      </c>
      <c r="N109" s="15">
        <f t="shared" si="8"/>
        <v>0</v>
      </c>
      <c r="O109" s="49">
        <v>5.5078902919999999</v>
      </c>
      <c r="P109" s="48">
        <v>0.35783789700000002</v>
      </c>
    </row>
    <row r="110" spans="1:16" x14ac:dyDescent="0.35">
      <c r="A110" s="2" t="s">
        <v>262</v>
      </c>
      <c r="B110" s="2">
        <v>45</v>
      </c>
      <c r="C110" s="2">
        <v>57</v>
      </c>
      <c r="D110" s="2">
        <v>9</v>
      </c>
      <c r="E110" s="3">
        <v>9</v>
      </c>
      <c r="F110" s="10">
        <f t="shared" si="9"/>
        <v>15</v>
      </c>
      <c r="G110" s="4">
        <v>15</v>
      </c>
      <c r="H110" s="15">
        <f t="shared" si="6"/>
        <v>0</v>
      </c>
      <c r="I110" s="48">
        <v>0.27073323900000001</v>
      </c>
      <c r="J110" s="4">
        <v>20</v>
      </c>
      <c r="K110" s="15">
        <f t="shared" si="7"/>
        <v>0.33333333333333331</v>
      </c>
      <c r="L110" s="48">
        <v>0.95</v>
      </c>
      <c r="M110" s="4">
        <v>18</v>
      </c>
      <c r="N110" s="15">
        <f t="shared" si="8"/>
        <v>0.2</v>
      </c>
      <c r="O110" s="49">
        <v>4.9892797670000002</v>
      </c>
      <c r="P110" s="48">
        <v>1.7029179240000001</v>
      </c>
    </row>
    <row r="111" spans="1:16" x14ac:dyDescent="0.35">
      <c r="A111" s="2" t="s">
        <v>263</v>
      </c>
      <c r="B111" s="2">
        <v>45</v>
      </c>
      <c r="C111" s="2">
        <v>52</v>
      </c>
      <c r="D111" s="2">
        <v>9</v>
      </c>
      <c r="E111" s="3">
        <v>8</v>
      </c>
      <c r="F111" s="10">
        <f t="shared" si="9"/>
        <v>4</v>
      </c>
      <c r="G111" s="4">
        <v>4</v>
      </c>
      <c r="H111" s="15">
        <f t="shared" si="6"/>
        <v>0</v>
      </c>
      <c r="I111" s="48">
        <v>0.11423278100000001</v>
      </c>
      <c r="J111" s="4">
        <v>10</v>
      </c>
      <c r="K111" s="15">
        <f t="shared" si="7"/>
        <v>1.5</v>
      </c>
      <c r="L111" s="48">
        <v>0.8</v>
      </c>
      <c r="M111" s="4">
        <v>4</v>
      </c>
      <c r="N111" s="15">
        <f t="shared" si="8"/>
        <v>0</v>
      </c>
      <c r="O111" s="49">
        <v>3.8307490190000002</v>
      </c>
      <c r="P111" s="48">
        <v>7.5218532000000005E-2</v>
      </c>
    </row>
    <row r="112" spans="1:16" x14ac:dyDescent="0.35">
      <c r="A112" s="2" t="s">
        <v>264</v>
      </c>
      <c r="B112" s="2">
        <v>45</v>
      </c>
      <c r="C112" s="2">
        <v>54</v>
      </c>
      <c r="D112" s="2">
        <v>9</v>
      </c>
      <c r="E112" s="3">
        <v>7</v>
      </c>
      <c r="F112" s="10">
        <f t="shared" si="9"/>
        <v>8</v>
      </c>
      <c r="G112" s="4">
        <v>8</v>
      </c>
      <c r="H112" s="15">
        <f t="shared" ref="H112:H135" si="10">(G112-$F112)/$F112</f>
        <v>0</v>
      </c>
      <c r="I112" s="48">
        <v>0.244621584</v>
      </c>
      <c r="J112" s="4">
        <v>10</v>
      </c>
      <c r="K112" s="15">
        <f t="shared" ref="K112:K135" si="11">(J112-$F112)/$F112</f>
        <v>0.25</v>
      </c>
      <c r="L112" s="48">
        <v>0.88</v>
      </c>
      <c r="M112" s="4">
        <v>8</v>
      </c>
      <c r="N112" s="15">
        <f t="shared" ref="N112:N135" si="12">(M112-$F112)/$F112</f>
        <v>0</v>
      </c>
      <c r="O112" s="49">
        <v>4.4403327399999997</v>
      </c>
      <c r="P112" s="48">
        <v>0.131301744</v>
      </c>
    </row>
    <row r="113" spans="1:16" x14ac:dyDescent="0.35">
      <c r="A113" s="2" t="s">
        <v>265</v>
      </c>
      <c r="B113" s="2">
        <v>48</v>
      </c>
      <c r="C113" s="2">
        <v>65</v>
      </c>
      <c r="D113" s="2">
        <v>6</v>
      </c>
      <c r="E113" s="3">
        <v>5</v>
      </c>
      <c r="F113" s="10">
        <f t="shared" si="9"/>
        <v>31</v>
      </c>
      <c r="G113" s="4">
        <v>31</v>
      </c>
      <c r="H113" s="15">
        <f t="shared" si="10"/>
        <v>0</v>
      </c>
      <c r="I113" s="48">
        <v>0.53550740900000005</v>
      </c>
      <c r="J113" s="4">
        <v>36</v>
      </c>
      <c r="K113" s="15">
        <f t="shared" si="11"/>
        <v>0.16129032258064516</v>
      </c>
      <c r="L113" s="48">
        <v>5.5</v>
      </c>
      <c r="M113" s="4">
        <v>45</v>
      </c>
      <c r="N113" s="15">
        <f t="shared" si="12"/>
        <v>0.45161290322580644</v>
      </c>
      <c r="O113" s="49">
        <v>11.13593464</v>
      </c>
      <c r="P113" s="48">
        <v>2.8026554419999998</v>
      </c>
    </row>
    <row r="114" spans="1:16" x14ac:dyDescent="0.35">
      <c r="A114" s="2" t="s">
        <v>266</v>
      </c>
      <c r="B114" s="2">
        <v>48</v>
      </c>
      <c r="C114" s="2">
        <v>67</v>
      </c>
      <c r="D114" s="2">
        <v>6</v>
      </c>
      <c r="E114" s="3">
        <v>4</v>
      </c>
      <c r="F114" s="10">
        <f t="shared" si="9"/>
        <v>31</v>
      </c>
      <c r="G114" s="4">
        <v>31</v>
      </c>
      <c r="H114" s="15">
        <f t="shared" si="10"/>
        <v>0</v>
      </c>
      <c r="I114" s="48">
        <v>2.3745769609999998</v>
      </c>
      <c r="J114" s="4">
        <v>40</v>
      </c>
      <c r="K114" s="15">
        <f t="shared" si="11"/>
        <v>0.29032258064516131</v>
      </c>
      <c r="L114" s="48">
        <v>5.56</v>
      </c>
      <c r="M114" s="4">
        <v>32</v>
      </c>
      <c r="N114" s="15">
        <f t="shared" si="12"/>
        <v>3.2258064516129031E-2</v>
      </c>
      <c r="O114" s="49">
        <v>11.914921026</v>
      </c>
      <c r="P114" s="48">
        <v>2.5237220869999999</v>
      </c>
    </row>
    <row r="115" spans="1:16" x14ac:dyDescent="0.35">
      <c r="A115" s="2" t="s">
        <v>267</v>
      </c>
      <c r="B115" s="2">
        <v>48</v>
      </c>
      <c r="C115" s="2">
        <v>59</v>
      </c>
      <c r="D115" s="2">
        <v>8</v>
      </c>
      <c r="E115" s="3">
        <v>7</v>
      </c>
      <c r="F115" s="10">
        <f t="shared" si="9"/>
        <v>21</v>
      </c>
      <c r="G115" s="4">
        <v>21</v>
      </c>
      <c r="H115" s="15">
        <f t="shared" si="10"/>
        <v>0</v>
      </c>
      <c r="I115" s="48">
        <v>0.75628706300000004</v>
      </c>
      <c r="J115" s="4">
        <v>23</v>
      </c>
      <c r="K115" s="15">
        <f t="shared" si="11"/>
        <v>9.5238095238095233E-2</v>
      </c>
      <c r="L115" s="48">
        <v>1.98</v>
      </c>
      <c r="M115" s="4">
        <v>22</v>
      </c>
      <c r="N115" s="15">
        <f t="shared" si="12"/>
        <v>4.7619047619047616E-2</v>
      </c>
      <c r="O115" s="49">
        <v>4.7271354099999998</v>
      </c>
      <c r="P115" s="48">
        <v>4.9696679000000001E-2</v>
      </c>
    </row>
    <row r="116" spans="1:16" x14ac:dyDescent="0.35">
      <c r="A116" s="2" t="s">
        <v>268</v>
      </c>
      <c r="B116" s="2">
        <v>48</v>
      </c>
      <c r="C116" s="2">
        <v>62</v>
      </c>
      <c r="D116" s="2">
        <v>6</v>
      </c>
      <c r="E116" s="3">
        <v>7</v>
      </c>
      <c r="F116" s="10">
        <f t="shared" si="9"/>
        <v>37</v>
      </c>
      <c r="G116" s="4">
        <v>37</v>
      </c>
      <c r="H116" s="15">
        <f t="shared" si="10"/>
        <v>0</v>
      </c>
      <c r="I116" s="48">
        <v>2.236378116</v>
      </c>
      <c r="J116" s="4">
        <v>48</v>
      </c>
      <c r="K116" s="15">
        <f t="shared" si="11"/>
        <v>0.29729729729729731</v>
      </c>
      <c r="L116" s="48">
        <v>5.2</v>
      </c>
      <c r="M116" s="4">
        <v>43</v>
      </c>
      <c r="N116" s="15">
        <f t="shared" si="12"/>
        <v>0.16216216216216217</v>
      </c>
      <c r="O116" s="49">
        <v>9.8017746020000001</v>
      </c>
      <c r="P116" s="48">
        <v>4.0276683210000002</v>
      </c>
    </row>
    <row r="117" spans="1:16" x14ac:dyDescent="0.35">
      <c r="A117" s="2" t="s">
        <v>269</v>
      </c>
      <c r="B117" s="2">
        <v>48</v>
      </c>
      <c r="C117" s="2">
        <v>60</v>
      </c>
      <c r="D117" s="2">
        <v>6</v>
      </c>
      <c r="E117" s="3">
        <v>6</v>
      </c>
      <c r="F117" s="10">
        <f t="shared" si="9"/>
        <v>23</v>
      </c>
      <c r="G117" s="4">
        <v>23</v>
      </c>
      <c r="H117" s="15">
        <f t="shared" si="10"/>
        <v>0</v>
      </c>
      <c r="I117" s="48">
        <v>1.0272165980000001</v>
      </c>
      <c r="J117" s="4">
        <v>32</v>
      </c>
      <c r="K117" s="15">
        <f t="shared" si="11"/>
        <v>0.39130434782608697</v>
      </c>
      <c r="L117" s="48">
        <v>5.05</v>
      </c>
      <c r="M117" s="4">
        <v>25</v>
      </c>
      <c r="N117" s="15">
        <f t="shared" si="12"/>
        <v>8.6956521739130432E-2</v>
      </c>
      <c r="O117" s="49">
        <v>9.8128995109999995</v>
      </c>
      <c r="P117" s="48">
        <v>3.0838570669999998</v>
      </c>
    </row>
    <row r="118" spans="1:16" x14ac:dyDescent="0.35">
      <c r="A118" s="2" t="s">
        <v>270</v>
      </c>
      <c r="B118" s="2">
        <v>48</v>
      </c>
      <c r="C118" s="2">
        <v>54</v>
      </c>
      <c r="D118" s="2">
        <v>8</v>
      </c>
      <c r="E118" s="3">
        <v>9</v>
      </c>
      <c r="F118" s="10">
        <f t="shared" si="9"/>
        <v>7</v>
      </c>
      <c r="G118" s="4">
        <v>7</v>
      </c>
      <c r="H118" s="15">
        <f t="shared" si="10"/>
        <v>0</v>
      </c>
      <c r="I118" s="48">
        <v>0.32260118900000001</v>
      </c>
      <c r="J118" s="4">
        <v>12</v>
      </c>
      <c r="K118" s="15">
        <f t="shared" si="11"/>
        <v>0.7142857142857143</v>
      </c>
      <c r="L118" s="48">
        <v>1.7</v>
      </c>
      <c r="M118" s="4">
        <v>10</v>
      </c>
      <c r="N118" s="15">
        <f t="shared" si="12"/>
        <v>0.42857142857142855</v>
      </c>
      <c r="O118" s="49">
        <v>3.0675923009999999</v>
      </c>
      <c r="P118" s="48">
        <v>3.0439850000000001E-2</v>
      </c>
    </row>
    <row r="119" spans="1:16" x14ac:dyDescent="0.35">
      <c r="A119" s="2" t="s">
        <v>271</v>
      </c>
      <c r="B119" s="2">
        <v>48</v>
      </c>
      <c r="C119" s="2">
        <v>59</v>
      </c>
      <c r="D119" s="2">
        <v>6</v>
      </c>
      <c r="E119" s="3">
        <v>7</v>
      </c>
      <c r="F119" s="10">
        <f t="shared" si="9"/>
        <v>20</v>
      </c>
      <c r="G119" s="4">
        <v>20</v>
      </c>
      <c r="H119" s="15">
        <f t="shared" si="10"/>
        <v>0</v>
      </c>
      <c r="I119" s="48">
        <v>5.0725844960000002</v>
      </c>
      <c r="J119" s="4">
        <v>29</v>
      </c>
      <c r="K119" s="15">
        <f t="shared" si="11"/>
        <v>0.45</v>
      </c>
      <c r="L119" s="48">
        <v>4.58</v>
      </c>
      <c r="M119" s="4">
        <v>21</v>
      </c>
      <c r="N119" s="15">
        <f t="shared" si="12"/>
        <v>0.05</v>
      </c>
      <c r="O119" s="49">
        <v>11.770622078000001</v>
      </c>
      <c r="P119" s="48">
        <v>5.8294747129999998</v>
      </c>
    </row>
    <row r="120" spans="1:16" x14ac:dyDescent="0.35">
      <c r="A120" s="2" t="s">
        <v>272</v>
      </c>
      <c r="B120" s="2">
        <v>49</v>
      </c>
      <c r="C120" s="2">
        <v>65</v>
      </c>
      <c r="D120" s="2">
        <v>7</v>
      </c>
      <c r="E120" s="3">
        <v>6</v>
      </c>
      <c r="F120" s="10">
        <f t="shared" si="9"/>
        <v>24</v>
      </c>
      <c r="G120" s="4">
        <v>24</v>
      </c>
      <c r="H120" s="15">
        <f t="shared" si="10"/>
        <v>0</v>
      </c>
      <c r="I120" s="48">
        <v>4.4570458569999998</v>
      </c>
      <c r="J120" s="4">
        <v>27</v>
      </c>
      <c r="K120" s="15">
        <f t="shared" si="11"/>
        <v>0.125</v>
      </c>
      <c r="L120" s="48">
        <v>3.55</v>
      </c>
      <c r="M120" s="4">
        <v>25</v>
      </c>
      <c r="N120" s="15">
        <f t="shared" si="12"/>
        <v>4.1666666666666664E-2</v>
      </c>
      <c r="O120" s="49">
        <v>8.3381865269999995</v>
      </c>
      <c r="P120" s="48">
        <v>8.5696031000000006E-2</v>
      </c>
    </row>
    <row r="121" spans="1:16" x14ac:dyDescent="0.35">
      <c r="A121" s="2" t="s">
        <v>273</v>
      </c>
      <c r="B121" s="2">
        <v>49</v>
      </c>
      <c r="C121" s="2">
        <v>63</v>
      </c>
      <c r="D121" s="2">
        <v>7</v>
      </c>
      <c r="E121" s="3">
        <v>6</v>
      </c>
      <c r="F121" s="10">
        <f t="shared" si="9"/>
        <v>26</v>
      </c>
      <c r="G121" s="4">
        <v>26</v>
      </c>
      <c r="H121" s="15">
        <f t="shared" si="10"/>
        <v>0</v>
      </c>
      <c r="I121" s="48">
        <v>16.400870481999998</v>
      </c>
      <c r="J121" s="4">
        <v>29</v>
      </c>
      <c r="K121" s="15">
        <f t="shared" si="11"/>
        <v>0.11538461538461539</v>
      </c>
      <c r="L121" s="48">
        <v>3.57</v>
      </c>
      <c r="M121" s="4">
        <v>29</v>
      </c>
      <c r="N121" s="15">
        <f t="shared" si="12"/>
        <v>0.11538461538461539</v>
      </c>
      <c r="O121" s="49">
        <v>9.9618874099999992</v>
      </c>
      <c r="P121" s="48">
        <v>3.2004617510000002</v>
      </c>
    </row>
    <row r="122" spans="1:16" x14ac:dyDescent="0.35">
      <c r="A122" s="2" t="s">
        <v>274</v>
      </c>
      <c r="B122" s="2">
        <v>49</v>
      </c>
      <c r="C122" s="2">
        <v>66</v>
      </c>
      <c r="D122" s="2">
        <v>7</v>
      </c>
      <c r="E122" s="3">
        <v>9</v>
      </c>
      <c r="F122" s="10">
        <f t="shared" si="9"/>
        <v>30</v>
      </c>
      <c r="G122" s="4">
        <v>30</v>
      </c>
      <c r="H122" s="15">
        <f t="shared" si="10"/>
        <v>0</v>
      </c>
      <c r="I122" s="48">
        <v>1.364891501</v>
      </c>
      <c r="J122" s="4">
        <v>47</v>
      </c>
      <c r="K122" s="15">
        <f t="shared" si="11"/>
        <v>0.56666666666666665</v>
      </c>
      <c r="L122" s="48">
        <v>3.94</v>
      </c>
      <c r="M122" s="4">
        <v>40</v>
      </c>
      <c r="N122" s="15">
        <f t="shared" si="12"/>
        <v>0.33333333333333331</v>
      </c>
      <c r="O122" s="49">
        <v>3.3229670929999999</v>
      </c>
      <c r="P122" s="48">
        <v>3.2555220000000003E-2</v>
      </c>
    </row>
    <row r="123" spans="1:16" x14ac:dyDescent="0.35">
      <c r="A123" s="2" t="s">
        <v>275</v>
      </c>
      <c r="B123" s="2">
        <v>49</v>
      </c>
      <c r="C123" s="2">
        <v>64</v>
      </c>
      <c r="D123" s="2">
        <v>7</v>
      </c>
      <c r="E123" s="3">
        <v>6</v>
      </c>
      <c r="F123" s="10">
        <f t="shared" si="9"/>
        <v>24</v>
      </c>
      <c r="G123" s="4">
        <v>24</v>
      </c>
      <c r="H123" s="15">
        <f t="shared" si="10"/>
        <v>0</v>
      </c>
      <c r="I123" s="48">
        <v>0.75100025699999995</v>
      </c>
      <c r="J123" s="4">
        <v>32</v>
      </c>
      <c r="K123" s="15">
        <f t="shared" si="11"/>
        <v>0.33333333333333331</v>
      </c>
      <c r="L123" s="48">
        <v>3.43</v>
      </c>
      <c r="M123" s="4">
        <v>32</v>
      </c>
      <c r="N123" s="15">
        <f t="shared" si="12"/>
        <v>0.33333333333333331</v>
      </c>
      <c r="O123" s="49">
        <v>9.0017276059999993</v>
      </c>
      <c r="P123" s="48">
        <v>1.2968461440000001</v>
      </c>
    </row>
    <row r="124" spans="1:16" x14ac:dyDescent="0.35">
      <c r="A124" s="2" t="s">
        <v>276</v>
      </c>
      <c r="B124" s="2">
        <v>49</v>
      </c>
      <c r="C124" s="2">
        <v>58</v>
      </c>
      <c r="D124" s="2">
        <v>7</v>
      </c>
      <c r="E124" s="3">
        <v>6</v>
      </c>
      <c r="F124" s="10">
        <f t="shared" si="9"/>
        <v>12</v>
      </c>
      <c r="G124" s="4">
        <v>12</v>
      </c>
      <c r="H124" s="15">
        <f t="shared" si="10"/>
        <v>0</v>
      </c>
      <c r="I124" s="48">
        <v>0.38163350600000001</v>
      </c>
      <c r="J124" s="4">
        <v>23</v>
      </c>
      <c r="K124" s="15">
        <f t="shared" si="11"/>
        <v>0.91666666666666663</v>
      </c>
      <c r="L124" s="48">
        <v>3.05</v>
      </c>
      <c r="M124" s="4">
        <v>14</v>
      </c>
      <c r="N124" s="15">
        <f t="shared" si="12"/>
        <v>0.16666666666666666</v>
      </c>
      <c r="O124" s="49">
        <v>7.675245597</v>
      </c>
      <c r="P124" s="48">
        <v>0.22147557400000001</v>
      </c>
    </row>
    <row r="125" spans="1:16" x14ac:dyDescent="0.35">
      <c r="A125" s="2" t="s">
        <v>277</v>
      </c>
      <c r="B125" s="2">
        <v>50</v>
      </c>
      <c r="C125" s="2">
        <v>63</v>
      </c>
      <c r="D125" s="2">
        <v>5</v>
      </c>
      <c r="E125" s="3">
        <v>6</v>
      </c>
      <c r="F125" s="10">
        <f t="shared" si="9"/>
        <v>37</v>
      </c>
      <c r="G125" s="4">
        <v>37</v>
      </c>
      <c r="H125" s="15">
        <f t="shared" si="10"/>
        <v>0</v>
      </c>
      <c r="I125" s="48">
        <v>3.484296101</v>
      </c>
      <c r="J125" s="4">
        <v>44</v>
      </c>
      <c r="K125" s="15">
        <f t="shared" si="11"/>
        <v>0.1891891891891892</v>
      </c>
      <c r="L125" s="48">
        <v>9.93</v>
      </c>
      <c r="M125" s="4">
        <v>37</v>
      </c>
      <c r="N125" s="15">
        <f t="shared" si="12"/>
        <v>0</v>
      </c>
      <c r="O125" s="49">
        <v>7.9742620909999999</v>
      </c>
      <c r="P125" s="48">
        <v>0.30624464899999998</v>
      </c>
    </row>
    <row r="126" spans="1:16" x14ac:dyDescent="0.35">
      <c r="A126" s="2" t="s">
        <v>278</v>
      </c>
      <c r="B126" s="2">
        <v>50</v>
      </c>
      <c r="C126" s="2">
        <v>75</v>
      </c>
      <c r="D126" s="2">
        <v>5</v>
      </c>
      <c r="E126" s="3">
        <v>4</v>
      </c>
      <c r="F126" s="10">
        <f t="shared" si="9"/>
        <v>73</v>
      </c>
      <c r="G126" s="4">
        <v>73</v>
      </c>
      <c r="H126" s="15">
        <f t="shared" si="10"/>
        <v>0</v>
      </c>
      <c r="I126" s="48">
        <v>2.076997134</v>
      </c>
      <c r="J126" s="4">
        <v>85</v>
      </c>
      <c r="K126" s="15">
        <f t="shared" si="11"/>
        <v>0.16438356164383561</v>
      </c>
      <c r="L126" s="48">
        <v>12.77</v>
      </c>
      <c r="M126" s="4">
        <v>73</v>
      </c>
      <c r="N126" s="15">
        <f t="shared" si="12"/>
        <v>0</v>
      </c>
      <c r="O126" s="49">
        <v>22.807586473000001</v>
      </c>
      <c r="P126" s="48">
        <v>11.131421367</v>
      </c>
    </row>
    <row r="127" spans="1:16" x14ac:dyDescent="0.35">
      <c r="A127" s="2" t="s">
        <v>279</v>
      </c>
      <c r="B127" s="2">
        <v>50</v>
      </c>
      <c r="C127" s="2">
        <v>82</v>
      </c>
      <c r="D127" s="2">
        <v>5</v>
      </c>
      <c r="E127" s="3">
        <v>3</v>
      </c>
      <c r="F127" s="10">
        <f t="shared" si="9"/>
        <v>118</v>
      </c>
      <c r="G127" s="4">
        <v>118</v>
      </c>
      <c r="H127" s="15">
        <f t="shared" si="10"/>
        <v>0</v>
      </c>
      <c r="I127" s="48">
        <v>540.90697395400002</v>
      </c>
      <c r="J127" s="4">
        <v>131</v>
      </c>
      <c r="K127" s="15">
        <f t="shared" si="11"/>
        <v>0.11016949152542373</v>
      </c>
      <c r="L127" s="48">
        <v>14.69</v>
      </c>
      <c r="M127" s="4">
        <v>123</v>
      </c>
      <c r="N127" s="15">
        <f t="shared" si="12"/>
        <v>4.2372881355932202E-2</v>
      </c>
      <c r="O127" s="49">
        <v>16.069178347000001</v>
      </c>
      <c r="P127" s="48">
        <v>3.784831219</v>
      </c>
    </row>
    <row r="128" spans="1:16" x14ac:dyDescent="0.35">
      <c r="A128" s="2" t="s">
        <v>280</v>
      </c>
      <c r="B128" s="2">
        <v>50</v>
      </c>
      <c r="C128" s="2">
        <v>58</v>
      </c>
      <c r="D128" s="2">
        <v>5</v>
      </c>
      <c r="E128" s="3">
        <v>7</v>
      </c>
      <c r="F128" s="10">
        <f t="shared" si="9"/>
        <v>21</v>
      </c>
      <c r="G128" s="4">
        <v>21</v>
      </c>
      <c r="H128" s="15">
        <f t="shared" si="10"/>
        <v>0</v>
      </c>
      <c r="I128" s="48">
        <v>1.0154885330000001</v>
      </c>
      <c r="J128" s="4">
        <v>31</v>
      </c>
      <c r="K128" s="15">
        <f t="shared" si="11"/>
        <v>0.47619047619047616</v>
      </c>
      <c r="L128" s="48">
        <v>9.16</v>
      </c>
      <c r="M128" s="4">
        <v>27</v>
      </c>
      <c r="N128" s="15">
        <f t="shared" si="12"/>
        <v>0.2857142857142857</v>
      </c>
      <c r="O128" s="49">
        <v>8.9136467840000009</v>
      </c>
      <c r="P128" s="48">
        <v>2.4890001239999999</v>
      </c>
    </row>
    <row r="129" spans="1:16" ht="15" thickBot="1" x14ac:dyDescent="0.4">
      <c r="A129" s="2" t="s">
        <v>281</v>
      </c>
      <c r="B129" s="2">
        <v>50</v>
      </c>
      <c r="C129" s="2">
        <v>61</v>
      </c>
      <c r="D129" s="2">
        <v>10</v>
      </c>
      <c r="E129" s="3">
        <v>7</v>
      </c>
      <c r="F129" s="10">
        <f t="shared" si="9"/>
        <v>10</v>
      </c>
      <c r="G129" s="4">
        <v>10</v>
      </c>
      <c r="H129" s="15">
        <f t="shared" si="10"/>
        <v>0</v>
      </c>
      <c r="I129" s="48">
        <v>0.314839488</v>
      </c>
      <c r="J129" s="4">
        <v>12</v>
      </c>
      <c r="K129" s="15">
        <f t="shared" si="11"/>
        <v>0.2</v>
      </c>
      <c r="L129" s="48">
        <v>1.0900000000000001</v>
      </c>
      <c r="M129" s="4">
        <v>10</v>
      </c>
      <c r="N129" s="15">
        <f t="shared" si="12"/>
        <v>0</v>
      </c>
      <c r="O129" s="49">
        <v>6.5254165970000004</v>
      </c>
      <c r="P129" s="48">
        <v>0.68915986900000004</v>
      </c>
    </row>
    <row r="130" spans="1:16" ht="15" thickBot="1" x14ac:dyDescent="0.4">
      <c r="B130" s="50">
        <f t="shared" ref="B130:P130" si="13">AVERAGE(B40:B129)</f>
        <v>38.088888888888889</v>
      </c>
      <c r="C130" s="51">
        <f t="shared" si="13"/>
        <v>46.466666666666669</v>
      </c>
      <c r="D130" s="51">
        <f t="shared" si="13"/>
        <v>6.5666666666666664</v>
      </c>
      <c r="E130" s="52">
        <f t="shared" si="13"/>
        <v>4.7222222222222223</v>
      </c>
      <c r="F130" s="52">
        <f t="shared" si="13"/>
        <v>14.922222222222222</v>
      </c>
      <c r="G130" s="50">
        <f t="shared" si="13"/>
        <v>14.922222222222222</v>
      </c>
      <c r="H130" s="53">
        <f t="shared" si="13"/>
        <v>0</v>
      </c>
      <c r="I130" s="54">
        <f t="shared" si="13"/>
        <v>7.2997427851777781</v>
      </c>
      <c r="J130" s="50">
        <f t="shared" si="13"/>
        <v>17.81111111111111</v>
      </c>
      <c r="K130" s="50">
        <f t="shared" si="13"/>
        <v>0.23537639374253941</v>
      </c>
      <c r="L130" s="54">
        <f t="shared" si="13"/>
        <v>2.0231111111111111</v>
      </c>
      <c r="M130" s="50">
        <f t="shared" si="13"/>
        <v>16.277777777777779</v>
      </c>
      <c r="N130" s="53">
        <f t="shared" si="13"/>
        <v>9.3786897078089501E-2</v>
      </c>
      <c r="O130" s="53">
        <f t="shared" si="13"/>
        <v>5.3795833859555557</v>
      </c>
      <c r="P130" s="54">
        <f t="shared" si="13"/>
        <v>0.73780778941111103</v>
      </c>
    </row>
    <row r="131" spans="1:16" ht="15" thickBot="1" x14ac:dyDescent="0.4">
      <c r="G131" s="9" t="s">
        <v>4</v>
      </c>
      <c r="H131" s="5">
        <f>COUNTIF(H40:H129,0)</f>
        <v>90</v>
      </c>
      <c r="J131" s="9" t="s">
        <v>4</v>
      </c>
      <c r="K131" s="5">
        <f>COUNTIF(K40:K129,0)</f>
        <v>26</v>
      </c>
      <c r="M131" s="9" t="s">
        <v>4</v>
      </c>
      <c r="N131" s="5">
        <f>COUNTIF(N40:N129,0)</f>
        <v>45</v>
      </c>
    </row>
    <row r="132" spans="1:16" x14ac:dyDescent="0.35">
      <c r="A132" s="2" t="s">
        <v>282</v>
      </c>
      <c r="B132" s="2">
        <v>54</v>
      </c>
      <c r="C132" s="2">
        <v>69</v>
      </c>
      <c r="D132" s="2">
        <v>9</v>
      </c>
      <c r="E132" s="3">
        <v>6</v>
      </c>
      <c r="F132" s="10">
        <f t="shared" ref="F132:F176" si="14">MIN(G132,J132,M132)</f>
        <v>12</v>
      </c>
      <c r="G132" s="4">
        <v>12</v>
      </c>
      <c r="H132" s="15">
        <f t="shared" ref="H132:H176" si="15">(G132-$F132)/$F132</f>
        <v>0</v>
      </c>
      <c r="I132" s="48">
        <v>0.46454368899999998</v>
      </c>
      <c r="J132" s="4">
        <v>13</v>
      </c>
      <c r="K132" s="15">
        <f t="shared" ref="K132:K176" si="16">(J132-$F132)/$F132</f>
        <v>8.3333333333333329E-2</v>
      </c>
      <c r="L132" s="48">
        <v>2.48</v>
      </c>
      <c r="M132" s="4">
        <v>13</v>
      </c>
      <c r="N132" s="15">
        <f t="shared" ref="N132:N176" si="17">(M132-$F132)/$F132</f>
        <v>8.3333333333333329E-2</v>
      </c>
      <c r="O132" s="49">
        <v>15.555907325</v>
      </c>
      <c r="P132" s="48">
        <v>6.3393061169999996</v>
      </c>
    </row>
    <row r="133" spans="1:16" x14ac:dyDescent="0.35">
      <c r="A133" s="2" t="s">
        <v>283</v>
      </c>
      <c r="B133" s="2">
        <v>54</v>
      </c>
      <c r="C133" s="2">
        <v>68</v>
      </c>
      <c r="D133" s="2">
        <v>9</v>
      </c>
      <c r="E133" s="3">
        <v>6</v>
      </c>
      <c r="F133" s="10">
        <f t="shared" si="14"/>
        <v>16</v>
      </c>
      <c r="G133" s="4">
        <v>16</v>
      </c>
      <c r="H133" s="15">
        <f t="shared" si="15"/>
        <v>0</v>
      </c>
      <c r="I133" s="48">
        <v>0.35738167500000001</v>
      </c>
      <c r="J133" s="4">
        <v>24</v>
      </c>
      <c r="K133" s="15">
        <f t="shared" si="16"/>
        <v>0.5</v>
      </c>
      <c r="L133" s="48">
        <v>2.57</v>
      </c>
      <c r="M133" s="4">
        <v>23</v>
      </c>
      <c r="N133" s="15">
        <f t="shared" si="17"/>
        <v>0.4375</v>
      </c>
      <c r="O133" s="49">
        <v>9.1405298619999993</v>
      </c>
      <c r="P133" s="48">
        <v>8.8930861999999999E-2</v>
      </c>
    </row>
    <row r="134" spans="1:16" x14ac:dyDescent="0.35">
      <c r="A134" s="2" t="s">
        <v>284</v>
      </c>
      <c r="B134" s="2">
        <v>54</v>
      </c>
      <c r="C134" s="2">
        <v>69</v>
      </c>
      <c r="D134" s="2">
        <v>9</v>
      </c>
      <c r="E134" s="3">
        <v>9</v>
      </c>
      <c r="F134" s="10">
        <f t="shared" si="14"/>
        <v>19</v>
      </c>
      <c r="G134" s="4">
        <v>19</v>
      </c>
      <c r="H134" s="15">
        <f t="shared" si="15"/>
        <v>0</v>
      </c>
      <c r="I134" s="48">
        <v>0.44133997899999999</v>
      </c>
      <c r="J134" s="4">
        <v>21</v>
      </c>
      <c r="K134" s="15">
        <f t="shared" si="16"/>
        <v>0.10526315789473684</v>
      </c>
      <c r="L134" s="48">
        <v>2.74</v>
      </c>
      <c r="M134" s="4">
        <v>21</v>
      </c>
      <c r="N134" s="15">
        <f t="shared" si="17"/>
        <v>0.10526315789473684</v>
      </c>
      <c r="O134" s="49">
        <v>6.1620409250000003</v>
      </c>
      <c r="P134" s="48">
        <v>6.0093699E-2</v>
      </c>
    </row>
    <row r="135" spans="1:16" x14ac:dyDescent="0.35">
      <c r="A135" s="2" t="s">
        <v>285</v>
      </c>
      <c r="B135" s="2">
        <v>54</v>
      </c>
      <c r="C135" s="2">
        <v>70</v>
      </c>
      <c r="D135" s="2">
        <v>6</v>
      </c>
      <c r="E135" s="3">
        <v>8</v>
      </c>
      <c r="F135" s="10">
        <f t="shared" si="14"/>
        <v>34</v>
      </c>
      <c r="G135" s="4">
        <v>34</v>
      </c>
      <c r="H135" s="15">
        <f t="shared" si="15"/>
        <v>0</v>
      </c>
      <c r="I135" s="48">
        <v>1.976947201</v>
      </c>
      <c r="J135" s="4">
        <v>49</v>
      </c>
      <c r="K135" s="15">
        <f t="shared" si="16"/>
        <v>0.44117647058823528</v>
      </c>
      <c r="L135" s="48">
        <v>9.33</v>
      </c>
      <c r="M135" s="4">
        <v>34</v>
      </c>
      <c r="N135" s="15">
        <f t="shared" si="17"/>
        <v>0</v>
      </c>
      <c r="O135" s="49">
        <v>12.091736332</v>
      </c>
      <c r="P135" s="48">
        <v>5.0239387070000001</v>
      </c>
    </row>
    <row r="136" spans="1:16" x14ac:dyDescent="0.35">
      <c r="A136" s="2" t="s">
        <v>286</v>
      </c>
      <c r="B136" s="2">
        <v>54</v>
      </c>
      <c r="C136" s="2">
        <v>77</v>
      </c>
      <c r="D136" s="2">
        <v>6</v>
      </c>
      <c r="E136" s="3">
        <v>7</v>
      </c>
      <c r="F136" s="10">
        <f t="shared" si="14"/>
        <v>64</v>
      </c>
      <c r="G136" s="4">
        <v>64</v>
      </c>
      <c r="H136" s="15">
        <f t="shared" si="15"/>
        <v>0</v>
      </c>
      <c r="I136" s="48">
        <v>7.4163450969999998</v>
      </c>
      <c r="J136" s="4">
        <v>73</v>
      </c>
      <c r="K136" s="15">
        <f t="shared" si="16"/>
        <v>0.140625</v>
      </c>
      <c r="L136" s="48">
        <v>10.27</v>
      </c>
      <c r="M136" s="4">
        <v>64</v>
      </c>
      <c r="N136" s="15">
        <f t="shared" si="17"/>
        <v>0</v>
      </c>
      <c r="O136" s="49">
        <v>9.2541598740000008</v>
      </c>
      <c r="P136" s="48">
        <v>0.26514974099999999</v>
      </c>
    </row>
    <row r="137" spans="1:16" x14ac:dyDescent="0.35">
      <c r="A137" s="2" t="s">
        <v>287</v>
      </c>
      <c r="B137" s="2">
        <v>54</v>
      </c>
      <c r="C137" s="2">
        <v>69</v>
      </c>
      <c r="D137" s="2">
        <v>9</v>
      </c>
      <c r="E137" s="3">
        <v>8</v>
      </c>
      <c r="F137" s="10">
        <f t="shared" si="14"/>
        <v>28</v>
      </c>
      <c r="G137" s="4">
        <v>28</v>
      </c>
      <c r="H137" s="15">
        <f t="shared" si="15"/>
        <v>0</v>
      </c>
      <c r="I137" s="48">
        <v>8.6166968490000002</v>
      </c>
      <c r="J137" s="4">
        <v>29</v>
      </c>
      <c r="K137" s="15">
        <f t="shared" si="16"/>
        <v>3.5714285714285712E-2</v>
      </c>
      <c r="L137" s="48">
        <v>2.6</v>
      </c>
      <c r="M137" s="4">
        <v>30</v>
      </c>
      <c r="N137" s="15">
        <f t="shared" si="17"/>
        <v>7.1428571428571425E-2</v>
      </c>
      <c r="O137" s="49">
        <v>7.2794022710000004</v>
      </c>
      <c r="P137" s="48">
        <v>0.15432236299999999</v>
      </c>
    </row>
    <row r="138" spans="1:16" x14ac:dyDescent="0.35">
      <c r="A138" s="2" t="s">
        <v>288</v>
      </c>
      <c r="B138" s="2">
        <v>56</v>
      </c>
      <c r="C138" s="2">
        <v>72</v>
      </c>
      <c r="D138" s="2">
        <v>7</v>
      </c>
      <c r="E138" s="3">
        <v>9</v>
      </c>
      <c r="F138" s="10">
        <f t="shared" si="14"/>
        <v>35</v>
      </c>
      <c r="G138" s="4">
        <v>35</v>
      </c>
      <c r="H138" s="15">
        <f t="shared" si="15"/>
        <v>0</v>
      </c>
      <c r="I138" s="48">
        <v>1.261774068</v>
      </c>
      <c r="J138" s="4">
        <v>49</v>
      </c>
      <c r="K138" s="15">
        <f t="shared" si="16"/>
        <v>0.4</v>
      </c>
      <c r="L138" s="48">
        <v>7.1</v>
      </c>
      <c r="M138" s="4">
        <v>44</v>
      </c>
      <c r="N138" s="15">
        <f t="shared" si="17"/>
        <v>0.25714285714285712</v>
      </c>
      <c r="O138" s="49">
        <v>7.6597020740000001</v>
      </c>
      <c r="P138" s="48">
        <v>0.50111338100000002</v>
      </c>
    </row>
    <row r="139" spans="1:16" x14ac:dyDescent="0.35">
      <c r="A139" s="2" t="s">
        <v>289</v>
      </c>
      <c r="B139" s="2">
        <v>56</v>
      </c>
      <c r="C139" s="2">
        <v>71</v>
      </c>
      <c r="D139" s="2">
        <v>8</v>
      </c>
      <c r="E139" s="3">
        <v>6</v>
      </c>
      <c r="F139" s="10">
        <f t="shared" si="14"/>
        <v>19</v>
      </c>
      <c r="G139" s="4">
        <v>19</v>
      </c>
      <c r="H139" s="15">
        <f t="shared" si="15"/>
        <v>0</v>
      </c>
      <c r="I139" s="48">
        <v>0.21159066000000001</v>
      </c>
      <c r="J139" s="4">
        <v>27</v>
      </c>
      <c r="K139" s="15">
        <f t="shared" si="16"/>
        <v>0.42105263157894735</v>
      </c>
      <c r="L139" s="48">
        <v>4.2</v>
      </c>
      <c r="M139" s="4">
        <v>23</v>
      </c>
      <c r="N139" s="15">
        <f t="shared" si="17"/>
        <v>0.21052631578947367</v>
      </c>
      <c r="O139" s="49">
        <v>13.274504708</v>
      </c>
      <c r="P139" s="48">
        <v>2.7443665309999998</v>
      </c>
    </row>
    <row r="140" spans="1:16" x14ac:dyDescent="0.35">
      <c r="A140" s="2" t="s">
        <v>290</v>
      </c>
      <c r="B140" s="2">
        <v>56</v>
      </c>
      <c r="C140" s="2">
        <v>70</v>
      </c>
      <c r="D140" s="2">
        <v>8</v>
      </c>
      <c r="E140" s="3">
        <v>8</v>
      </c>
      <c r="F140" s="10">
        <f t="shared" si="14"/>
        <v>18</v>
      </c>
      <c r="G140" s="4">
        <v>18</v>
      </c>
      <c r="H140" s="15">
        <f t="shared" si="15"/>
        <v>0</v>
      </c>
      <c r="I140" s="48">
        <v>0.66448438600000004</v>
      </c>
      <c r="J140" s="4">
        <v>20</v>
      </c>
      <c r="K140" s="15">
        <f t="shared" si="16"/>
        <v>0.1111111111111111</v>
      </c>
      <c r="L140" s="48">
        <v>4.4400000000000004</v>
      </c>
      <c r="M140" s="4">
        <v>19</v>
      </c>
      <c r="N140" s="15">
        <f t="shared" si="17"/>
        <v>5.5555555555555552E-2</v>
      </c>
      <c r="O140" s="49">
        <v>13.450811602</v>
      </c>
      <c r="P140" s="48">
        <v>5.7392491940000001</v>
      </c>
    </row>
    <row r="141" spans="1:16" x14ac:dyDescent="0.35">
      <c r="A141" s="2" t="s">
        <v>291</v>
      </c>
      <c r="B141" s="2">
        <v>56</v>
      </c>
      <c r="C141" s="2">
        <v>66</v>
      </c>
      <c r="D141" s="2">
        <v>7</v>
      </c>
      <c r="E141" s="3">
        <v>8</v>
      </c>
      <c r="F141" s="10">
        <f t="shared" si="14"/>
        <v>24</v>
      </c>
      <c r="G141" s="4">
        <v>24</v>
      </c>
      <c r="H141" s="15">
        <f t="shared" si="15"/>
        <v>0</v>
      </c>
      <c r="I141" s="48">
        <v>1.9525604510000001</v>
      </c>
      <c r="J141" s="4">
        <v>36</v>
      </c>
      <c r="K141" s="15">
        <f t="shared" si="16"/>
        <v>0.5</v>
      </c>
      <c r="L141" s="48">
        <v>5.97</v>
      </c>
      <c r="M141" s="4">
        <v>24</v>
      </c>
      <c r="N141" s="15">
        <f t="shared" si="17"/>
        <v>0</v>
      </c>
      <c r="O141" s="49">
        <v>13.326989955</v>
      </c>
      <c r="P141" s="48">
        <v>5.8136297810000004</v>
      </c>
    </row>
    <row r="142" spans="1:16" x14ac:dyDescent="0.35">
      <c r="A142" s="2" t="s">
        <v>292</v>
      </c>
      <c r="B142" s="2">
        <v>56</v>
      </c>
      <c r="C142" s="2">
        <v>70</v>
      </c>
      <c r="D142" s="2">
        <v>8</v>
      </c>
      <c r="E142" s="3">
        <v>8</v>
      </c>
      <c r="F142" s="10">
        <f t="shared" si="14"/>
        <v>25</v>
      </c>
      <c r="G142" s="4">
        <v>25</v>
      </c>
      <c r="H142" s="15">
        <f t="shared" si="15"/>
        <v>0</v>
      </c>
      <c r="I142" s="48">
        <v>11.179272537999999</v>
      </c>
      <c r="J142" s="4">
        <v>32</v>
      </c>
      <c r="K142" s="15">
        <f t="shared" si="16"/>
        <v>0.28000000000000003</v>
      </c>
      <c r="L142" s="48">
        <v>4.58</v>
      </c>
      <c r="M142" s="4">
        <v>28</v>
      </c>
      <c r="N142" s="15">
        <f t="shared" si="17"/>
        <v>0.12</v>
      </c>
      <c r="O142" s="49">
        <v>9.2935269169999994</v>
      </c>
      <c r="P142" s="48">
        <v>1.7422951609999999</v>
      </c>
    </row>
    <row r="143" spans="1:16" x14ac:dyDescent="0.35">
      <c r="A143" s="2" t="s">
        <v>293</v>
      </c>
      <c r="B143" s="2">
        <v>56</v>
      </c>
      <c r="C143" s="2">
        <v>70</v>
      </c>
      <c r="D143" s="2">
        <v>7</v>
      </c>
      <c r="E143" s="3">
        <v>8</v>
      </c>
      <c r="F143" s="10">
        <f t="shared" si="14"/>
        <v>16</v>
      </c>
      <c r="G143" s="4">
        <v>16</v>
      </c>
      <c r="H143" s="15">
        <f t="shared" si="15"/>
        <v>0</v>
      </c>
      <c r="I143" s="48">
        <v>0.383842868</v>
      </c>
      <c r="J143" s="4">
        <v>31</v>
      </c>
      <c r="K143" s="15">
        <f t="shared" si="16"/>
        <v>0.9375</v>
      </c>
      <c r="L143" s="48">
        <v>6.87</v>
      </c>
      <c r="M143" s="4">
        <v>16</v>
      </c>
      <c r="N143" s="15">
        <f t="shared" si="17"/>
        <v>0</v>
      </c>
      <c r="O143" s="49">
        <v>11.8329874</v>
      </c>
      <c r="P143" s="48">
        <v>3.3128361229999999</v>
      </c>
    </row>
    <row r="144" spans="1:16" x14ac:dyDescent="0.35">
      <c r="A144" s="2" t="s">
        <v>294</v>
      </c>
      <c r="B144" s="2">
        <v>60</v>
      </c>
      <c r="C144" s="2">
        <v>83</v>
      </c>
      <c r="D144" s="2">
        <v>6</v>
      </c>
      <c r="E144" s="3">
        <v>7</v>
      </c>
      <c r="F144" s="10">
        <f t="shared" si="14"/>
        <v>47</v>
      </c>
      <c r="G144" s="4">
        <v>47</v>
      </c>
      <c r="H144" s="15">
        <f t="shared" si="15"/>
        <v>0</v>
      </c>
      <c r="I144" s="48">
        <v>3.4404766370000002</v>
      </c>
      <c r="J144" s="4">
        <v>63</v>
      </c>
      <c r="K144" s="15">
        <f t="shared" si="16"/>
        <v>0.34042553191489361</v>
      </c>
      <c r="L144" s="48">
        <v>17.66</v>
      </c>
      <c r="M144" s="4">
        <v>50</v>
      </c>
      <c r="N144" s="15">
        <f t="shared" si="17"/>
        <v>6.3829787234042548E-2</v>
      </c>
      <c r="O144" s="49">
        <v>18.45890275</v>
      </c>
      <c r="P144" s="48">
        <v>7.0740813190000003</v>
      </c>
    </row>
    <row r="145" spans="1:16" x14ac:dyDescent="0.35">
      <c r="A145" s="2" t="s">
        <v>295</v>
      </c>
      <c r="B145" s="2">
        <v>60</v>
      </c>
      <c r="C145" s="2">
        <v>91</v>
      </c>
      <c r="D145" s="2">
        <v>6</v>
      </c>
      <c r="E145" s="3">
        <v>4</v>
      </c>
      <c r="F145" s="10">
        <f t="shared" si="14"/>
        <v>96</v>
      </c>
      <c r="G145" s="4">
        <v>96</v>
      </c>
      <c r="H145" s="15">
        <f t="shared" si="15"/>
        <v>0</v>
      </c>
      <c r="I145" s="48">
        <v>87.683794077000002</v>
      </c>
      <c r="J145" s="4">
        <v>108</v>
      </c>
      <c r="K145" s="15">
        <f t="shared" si="16"/>
        <v>0.125</v>
      </c>
      <c r="L145" s="48">
        <v>19.46</v>
      </c>
      <c r="M145" s="4">
        <v>100</v>
      </c>
      <c r="N145" s="15">
        <f t="shared" si="17"/>
        <v>4.1666666666666664E-2</v>
      </c>
      <c r="O145" s="49">
        <v>28.920387471000002</v>
      </c>
      <c r="P145" s="48">
        <v>12.216027331999999</v>
      </c>
    </row>
    <row r="146" spans="1:16" x14ac:dyDescent="0.35">
      <c r="A146" s="2" t="s">
        <v>296</v>
      </c>
      <c r="B146" s="2">
        <v>60</v>
      </c>
      <c r="C146" s="2">
        <v>72</v>
      </c>
      <c r="D146" s="2">
        <v>10</v>
      </c>
      <c r="E146" s="3">
        <v>10</v>
      </c>
      <c r="F146" s="10">
        <f t="shared" si="14"/>
        <v>11</v>
      </c>
      <c r="G146" s="4">
        <v>11</v>
      </c>
      <c r="H146" s="15">
        <f t="shared" si="15"/>
        <v>0</v>
      </c>
      <c r="I146" s="48">
        <v>0.28768607099999999</v>
      </c>
      <c r="J146" s="4">
        <v>21</v>
      </c>
      <c r="K146" s="15">
        <f t="shared" si="16"/>
        <v>0.90909090909090906</v>
      </c>
      <c r="L146" s="48">
        <v>3.19</v>
      </c>
      <c r="M146" s="4">
        <v>11</v>
      </c>
      <c r="N146" s="15">
        <f t="shared" si="17"/>
        <v>0</v>
      </c>
      <c r="O146" s="49">
        <v>8.5306321119999993</v>
      </c>
      <c r="P146" s="48">
        <v>2.6047788619999999</v>
      </c>
    </row>
    <row r="147" spans="1:16" x14ac:dyDescent="0.35">
      <c r="A147" s="2" t="s">
        <v>297</v>
      </c>
      <c r="B147" s="2">
        <v>60</v>
      </c>
      <c r="C147" s="2">
        <v>77</v>
      </c>
      <c r="D147" s="2">
        <v>6</v>
      </c>
      <c r="E147" s="3">
        <v>8</v>
      </c>
      <c r="F147" s="10">
        <f t="shared" si="14"/>
        <v>35</v>
      </c>
      <c r="G147" s="4">
        <v>35</v>
      </c>
      <c r="H147" s="15">
        <f t="shared" si="15"/>
        <v>0</v>
      </c>
      <c r="I147" s="48">
        <v>3.637038596</v>
      </c>
      <c r="J147" s="4">
        <v>57</v>
      </c>
      <c r="K147" s="15">
        <f t="shared" si="16"/>
        <v>0.62857142857142856</v>
      </c>
      <c r="L147" s="48">
        <v>15.73</v>
      </c>
      <c r="M147" s="4">
        <v>37</v>
      </c>
      <c r="N147" s="15">
        <f t="shared" si="17"/>
        <v>5.7142857142857141E-2</v>
      </c>
      <c r="O147" s="49">
        <v>14.684539501</v>
      </c>
      <c r="P147" s="48">
        <v>4.8500470729999998</v>
      </c>
    </row>
    <row r="148" spans="1:16" x14ac:dyDescent="0.35">
      <c r="A148" s="2" t="s">
        <v>298</v>
      </c>
      <c r="B148" s="2">
        <v>60</v>
      </c>
      <c r="C148" s="2">
        <v>69</v>
      </c>
      <c r="D148" s="2">
        <v>10</v>
      </c>
      <c r="E148" s="3">
        <v>9</v>
      </c>
      <c r="F148" s="10">
        <f t="shared" si="14"/>
        <v>11</v>
      </c>
      <c r="G148" s="4">
        <v>11</v>
      </c>
      <c r="H148" s="15">
        <f t="shared" si="15"/>
        <v>0</v>
      </c>
      <c r="I148" s="48">
        <v>0.38023066900000002</v>
      </c>
      <c r="J148" s="4">
        <v>25</v>
      </c>
      <c r="K148" s="15">
        <f t="shared" si="16"/>
        <v>1.2727272727272727</v>
      </c>
      <c r="L148" s="48">
        <v>2.84</v>
      </c>
      <c r="M148" s="4">
        <v>11</v>
      </c>
      <c r="N148" s="15">
        <f t="shared" si="17"/>
        <v>0</v>
      </c>
      <c r="O148" s="49">
        <v>8.5299767479999993</v>
      </c>
      <c r="P148" s="48">
        <v>1.4921909849999999</v>
      </c>
    </row>
    <row r="149" spans="1:16" x14ac:dyDescent="0.35">
      <c r="A149" s="2" t="s">
        <v>299</v>
      </c>
      <c r="B149" s="2">
        <v>60</v>
      </c>
      <c r="C149" s="2">
        <v>72</v>
      </c>
      <c r="D149" s="2">
        <v>6</v>
      </c>
      <c r="E149" s="3">
        <v>7</v>
      </c>
      <c r="F149" s="10">
        <f t="shared" si="14"/>
        <v>23</v>
      </c>
      <c r="G149" s="4">
        <v>23</v>
      </c>
      <c r="H149" s="15">
        <f t="shared" si="15"/>
        <v>0</v>
      </c>
      <c r="I149" s="48">
        <v>2.0319807769999998</v>
      </c>
      <c r="J149" s="4">
        <v>50</v>
      </c>
      <c r="K149" s="15">
        <f t="shared" si="16"/>
        <v>1.173913043478261</v>
      </c>
      <c r="L149" s="48">
        <v>14.41</v>
      </c>
      <c r="M149" s="4">
        <v>25</v>
      </c>
      <c r="N149" s="15">
        <f t="shared" si="17"/>
        <v>8.6956521739130432E-2</v>
      </c>
      <c r="O149" s="49">
        <v>11.427141933</v>
      </c>
      <c r="P149" s="48">
        <v>1.2401059210000001</v>
      </c>
    </row>
    <row r="150" spans="1:16" x14ac:dyDescent="0.35">
      <c r="A150" s="2" t="s">
        <v>300</v>
      </c>
      <c r="B150" s="2">
        <v>60</v>
      </c>
      <c r="C150" s="2">
        <v>70</v>
      </c>
      <c r="D150" s="2">
        <v>10</v>
      </c>
      <c r="E150" s="3">
        <v>9</v>
      </c>
      <c r="F150" s="10">
        <f t="shared" si="14"/>
        <v>16</v>
      </c>
      <c r="G150" s="4">
        <v>16</v>
      </c>
      <c r="H150" s="15">
        <f t="shared" si="15"/>
        <v>0</v>
      </c>
      <c r="I150" s="48">
        <v>0.628452707</v>
      </c>
      <c r="J150" s="4">
        <v>19</v>
      </c>
      <c r="K150" s="15">
        <f t="shared" si="16"/>
        <v>0.1875</v>
      </c>
      <c r="L150" s="48">
        <v>2.96</v>
      </c>
      <c r="M150" s="4">
        <v>17</v>
      </c>
      <c r="N150" s="15">
        <f t="shared" si="17"/>
        <v>6.25E-2</v>
      </c>
      <c r="O150" s="49">
        <v>7.898897807</v>
      </c>
      <c r="P150" s="48">
        <v>0.23062161</v>
      </c>
    </row>
    <row r="151" spans="1:16" x14ac:dyDescent="0.35">
      <c r="A151" s="2" t="s">
        <v>301</v>
      </c>
      <c r="B151" s="2">
        <v>60</v>
      </c>
      <c r="C151" s="2">
        <v>79</v>
      </c>
      <c r="D151" s="2">
        <v>10</v>
      </c>
      <c r="E151" s="3">
        <v>10</v>
      </c>
      <c r="F151" s="10">
        <f t="shared" si="14"/>
        <v>29</v>
      </c>
      <c r="G151" s="4">
        <v>29</v>
      </c>
      <c r="H151" s="15">
        <f t="shared" si="15"/>
        <v>0</v>
      </c>
      <c r="I151" s="48">
        <v>31.272756168000001</v>
      </c>
      <c r="J151" s="4">
        <v>40</v>
      </c>
      <c r="K151" s="15">
        <f t="shared" si="16"/>
        <v>0.37931034482758619</v>
      </c>
      <c r="L151" s="48">
        <v>3.48</v>
      </c>
      <c r="M151" s="4">
        <v>31</v>
      </c>
      <c r="N151" s="15">
        <f t="shared" si="17"/>
        <v>6.8965517241379309E-2</v>
      </c>
      <c r="O151" s="49">
        <v>7.6912476219999997</v>
      </c>
      <c r="P151" s="48">
        <v>7.5671696999999996E-2</v>
      </c>
    </row>
    <row r="152" spans="1:16" x14ac:dyDescent="0.35">
      <c r="A152" s="2" t="s">
        <v>302</v>
      </c>
      <c r="B152" s="2">
        <v>63</v>
      </c>
      <c r="C152" s="2">
        <v>80</v>
      </c>
      <c r="D152" s="2">
        <v>9</v>
      </c>
      <c r="E152" s="3">
        <v>9</v>
      </c>
      <c r="F152" s="10">
        <f t="shared" si="14"/>
        <v>28</v>
      </c>
      <c r="G152" s="4">
        <v>28</v>
      </c>
      <c r="H152" s="15">
        <f t="shared" si="15"/>
        <v>0</v>
      </c>
      <c r="I152" s="48">
        <v>2.1477266359999998</v>
      </c>
      <c r="J152" s="4">
        <v>32</v>
      </c>
      <c r="K152" s="15">
        <f t="shared" si="16"/>
        <v>0.14285714285714285</v>
      </c>
      <c r="L152" s="48">
        <v>5.68</v>
      </c>
      <c r="M152" s="4">
        <v>32</v>
      </c>
      <c r="N152" s="15">
        <f t="shared" si="17"/>
        <v>0.14285714285714285</v>
      </c>
      <c r="O152" s="49">
        <v>10.432427027999999</v>
      </c>
      <c r="P152" s="48">
        <v>0.40499427300000002</v>
      </c>
    </row>
    <row r="153" spans="1:16" x14ac:dyDescent="0.35">
      <c r="A153" s="2" t="s">
        <v>303</v>
      </c>
      <c r="B153" s="2">
        <v>63</v>
      </c>
      <c r="C153" s="2">
        <v>82</v>
      </c>
      <c r="D153" s="2">
        <v>7</v>
      </c>
      <c r="E153" s="3">
        <v>8</v>
      </c>
      <c r="F153" s="10">
        <f t="shared" si="14"/>
        <v>52</v>
      </c>
      <c r="G153" s="4">
        <v>52</v>
      </c>
      <c r="H153" s="15">
        <f t="shared" si="15"/>
        <v>0</v>
      </c>
      <c r="I153" s="48">
        <v>72.710215980000001</v>
      </c>
      <c r="J153" s="4">
        <v>55</v>
      </c>
      <c r="K153" s="15">
        <f t="shared" si="16"/>
        <v>5.7692307692307696E-2</v>
      </c>
      <c r="L153" s="48">
        <v>12.07</v>
      </c>
      <c r="M153" s="4">
        <v>55</v>
      </c>
      <c r="N153" s="15">
        <f t="shared" si="17"/>
        <v>5.7692307692307696E-2</v>
      </c>
      <c r="O153" s="49">
        <v>12.223052666999999</v>
      </c>
      <c r="P153" s="48">
        <v>0.90782721</v>
      </c>
    </row>
    <row r="154" spans="1:16" x14ac:dyDescent="0.35">
      <c r="A154" s="2" t="s">
        <v>304</v>
      </c>
      <c r="B154" s="2">
        <v>63</v>
      </c>
      <c r="C154" s="2">
        <v>83</v>
      </c>
      <c r="D154" s="2">
        <v>7</v>
      </c>
      <c r="E154" s="3">
        <v>9</v>
      </c>
      <c r="F154" s="10">
        <f t="shared" si="14"/>
        <v>49</v>
      </c>
      <c r="G154" s="4">
        <v>49</v>
      </c>
      <c r="H154" s="15">
        <f t="shared" si="15"/>
        <v>0</v>
      </c>
      <c r="I154" s="48">
        <v>5.4390396580000004</v>
      </c>
      <c r="J154" s="4">
        <v>65</v>
      </c>
      <c r="K154" s="15">
        <f t="shared" si="16"/>
        <v>0.32653061224489793</v>
      </c>
      <c r="L154" s="48">
        <v>12.81</v>
      </c>
      <c r="M154" s="4">
        <v>51</v>
      </c>
      <c r="N154" s="15">
        <f t="shared" si="17"/>
        <v>4.0816326530612242E-2</v>
      </c>
      <c r="O154" s="49">
        <v>11.407584814</v>
      </c>
      <c r="P154" s="48">
        <v>1.124479539</v>
      </c>
    </row>
    <row r="155" spans="1:16" x14ac:dyDescent="0.35">
      <c r="A155" s="2" t="s">
        <v>305</v>
      </c>
      <c r="B155" s="2">
        <v>63</v>
      </c>
      <c r="C155" s="2">
        <v>83</v>
      </c>
      <c r="D155" s="2">
        <v>9</v>
      </c>
      <c r="E155" s="3">
        <v>9</v>
      </c>
      <c r="F155" s="10">
        <f t="shared" si="14"/>
        <v>29</v>
      </c>
      <c r="G155" s="4">
        <v>29</v>
      </c>
      <c r="H155" s="15">
        <f t="shared" si="15"/>
        <v>0</v>
      </c>
      <c r="I155" s="48">
        <v>1.5262042739999999</v>
      </c>
      <c r="J155" s="4">
        <v>42</v>
      </c>
      <c r="K155" s="15">
        <f t="shared" si="16"/>
        <v>0.44827586206896552</v>
      </c>
      <c r="L155" s="48">
        <v>6.22</v>
      </c>
      <c r="M155" s="4">
        <v>39</v>
      </c>
      <c r="N155" s="15">
        <f t="shared" si="17"/>
        <v>0.34482758620689657</v>
      </c>
      <c r="O155" s="49">
        <v>11.034961336</v>
      </c>
      <c r="P155" s="48">
        <v>1.432678602</v>
      </c>
    </row>
    <row r="156" spans="1:16" x14ac:dyDescent="0.35">
      <c r="A156" s="2" t="s">
        <v>306</v>
      </c>
      <c r="B156" s="2">
        <v>63</v>
      </c>
      <c r="C156" s="2">
        <v>77</v>
      </c>
      <c r="D156" s="2">
        <v>9</v>
      </c>
      <c r="E156" s="3">
        <v>11</v>
      </c>
      <c r="F156" s="10">
        <f t="shared" si="14"/>
        <v>21</v>
      </c>
      <c r="G156" s="4">
        <v>21</v>
      </c>
      <c r="H156" s="15">
        <f t="shared" si="15"/>
        <v>0</v>
      </c>
      <c r="I156" s="48">
        <v>1.697494675</v>
      </c>
      <c r="J156" s="4">
        <v>33</v>
      </c>
      <c r="K156" s="15">
        <f t="shared" si="16"/>
        <v>0.5714285714285714</v>
      </c>
      <c r="L156" s="48">
        <v>5.77</v>
      </c>
      <c r="M156" s="4">
        <v>27</v>
      </c>
      <c r="N156" s="15">
        <f t="shared" si="17"/>
        <v>0.2857142857142857</v>
      </c>
      <c r="O156" s="49">
        <v>7.5654961490000003</v>
      </c>
      <c r="P156" s="48">
        <v>7.4317320000000006E-2</v>
      </c>
    </row>
    <row r="157" spans="1:16" x14ac:dyDescent="0.35">
      <c r="A157" s="2" t="s">
        <v>307</v>
      </c>
      <c r="B157" s="2">
        <v>63</v>
      </c>
      <c r="C157" s="2">
        <v>86</v>
      </c>
      <c r="D157" s="2">
        <v>9</v>
      </c>
      <c r="E157" s="3">
        <v>6</v>
      </c>
      <c r="F157" s="10">
        <f t="shared" si="14"/>
        <v>31</v>
      </c>
      <c r="G157" s="4">
        <v>31</v>
      </c>
      <c r="H157" s="15">
        <f t="shared" si="15"/>
        <v>0</v>
      </c>
      <c r="I157" s="48">
        <v>0.74842886799999997</v>
      </c>
      <c r="J157" s="4">
        <v>39</v>
      </c>
      <c r="K157" s="15">
        <f t="shared" si="16"/>
        <v>0.25806451612903225</v>
      </c>
      <c r="L157" s="48">
        <v>6.09</v>
      </c>
      <c r="M157" s="4">
        <v>33</v>
      </c>
      <c r="N157" s="15">
        <f t="shared" si="17"/>
        <v>6.4516129032258063E-2</v>
      </c>
      <c r="O157" s="49">
        <v>21.261402647000001</v>
      </c>
      <c r="P157" s="48">
        <v>7.3980706009999997</v>
      </c>
    </row>
    <row r="158" spans="1:16" x14ac:dyDescent="0.35">
      <c r="A158" s="2" t="s">
        <v>308</v>
      </c>
      <c r="B158" s="2">
        <v>63</v>
      </c>
      <c r="C158" s="2">
        <v>71</v>
      </c>
      <c r="D158" s="2">
        <v>9</v>
      </c>
      <c r="E158" s="3">
        <v>10</v>
      </c>
      <c r="F158" s="10">
        <f t="shared" si="14"/>
        <v>18</v>
      </c>
      <c r="G158" s="4">
        <v>18</v>
      </c>
      <c r="H158" s="15">
        <f t="shared" si="15"/>
        <v>0</v>
      </c>
      <c r="I158" s="48">
        <v>2.784018305</v>
      </c>
      <c r="J158" s="4">
        <v>27</v>
      </c>
      <c r="K158" s="15">
        <f t="shared" si="16"/>
        <v>0.5</v>
      </c>
      <c r="L158" s="48">
        <v>5.12</v>
      </c>
      <c r="M158" s="4">
        <v>18</v>
      </c>
      <c r="N158" s="15">
        <f t="shared" si="17"/>
        <v>0</v>
      </c>
      <c r="O158" s="49">
        <v>6.5636462040000003</v>
      </c>
      <c r="P158" s="48">
        <v>0.542800858</v>
      </c>
    </row>
    <row r="159" spans="1:16" x14ac:dyDescent="0.35">
      <c r="A159" s="2" t="s">
        <v>309</v>
      </c>
      <c r="B159" s="2">
        <v>63</v>
      </c>
      <c r="C159" s="2">
        <v>80</v>
      </c>
      <c r="D159" s="2">
        <v>9</v>
      </c>
      <c r="E159" s="3">
        <v>10</v>
      </c>
      <c r="F159" s="10">
        <f t="shared" si="14"/>
        <v>33</v>
      </c>
      <c r="G159" s="4">
        <v>33</v>
      </c>
      <c r="H159" s="15">
        <f t="shared" si="15"/>
        <v>0</v>
      </c>
      <c r="I159" s="48">
        <v>1.918587332</v>
      </c>
      <c r="J159" s="4">
        <v>48</v>
      </c>
      <c r="K159" s="15">
        <f t="shared" si="16"/>
        <v>0.45454545454545453</v>
      </c>
      <c r="L159" s="48">
        <v>5.89</v>
      </c>
      <c r="M159" s="4">
        <v>33</v>
      </c>
      <c r="N159" s="15">
        <f t="shared" si="17"/>
        <v>0</v>
      </c>
      <c r="O159" s="49">
        <v>8.2963164079999991</v>
      </c>
      <c r="P159" s="48">
        <v>8.3405314999999994E-2</v>
      </c>
    </row>
    <row r="160" spans="1:16" x14ac:dyDescent="0.35">
      <c r="A160" s="2" t="s">
        <v>310</v>
      </c>
      <c r="B160" s="2">
        <v>63</v>
      </c>
      <c r="C160" s="2">
        <v>78</v>
      </c>
      <c r="D160" s="2">
        <v>9</v>
      </c>
      <c r="E160" s="3">
        <v>11</v>
      </c>
      <c r="F160" s="10">
        <f t="shared" si="14"/>
        <v>25</v>
      </c>
      <c r="G160" s="4">
        <v>25</v>
      </c>
      <c r="H160" s="15">
        <f t="shared" si="15"/>
        <v>0</v>
      </c>
      <c r="I160" s="48">
        <v>1.3837106850000001</v>
      </c>
      <c r="J160" s="4">
        <v>32</v>
      </c>
      <c r="K160" s="15">
        <f t="shared" si="16"/>
        <v>0.28000000000000003</v>
      </c>
      <c r="L160" s="48">
        <v>5.72</v>
      </c>
      <c r="M160" s="4">
        <v>32</v>
      </c>
      <c r="N160" s="15">
        <f t="shared" si="17"/>
        <v>0.28000000000000003</v>
      </c>
      <c r="O160" s="49">
        <v>6.5298829280000001</v>
      </c>
      <c r="P160" s="48">
        <v>6.8398265E-2</v>
      </c>
    </row>
    <row r="161" spans="1:16" x14ac:dyDescent="0.35">
      <c r="A161" s="2" t="s">
        <v>311</v>
      </c>
      <c r="B161" s="2">
        <v>64</v>
      </c>
      <c r="C161" s="2">
        <v>76</v>
      </c>
      <c r="D161" s="2">
        <v>8</v>
      </c>
      <c r="E161" s="3">
        <v>10</v>
      </c>
      <c r="F161" s="10">
        <f t="shared" si="14"/>
        <v>23</v>
      </c>
      <c r="G161" s="4">
        <v>23</v>
      </c>
      <c r="H161" s="15">
        <f t="shared" si="15"/>
        <v>0</v>
      </c>
      <c r="I161" s="48">
        <v>6.4413501389999999</v>
      </c>
      <c r="J161" s="4">
        <v>41</v>
      </c>
      <c r="K161" s="15">
        <f t="shared" si="16"/>
        <v>0.78260869565217395</v>
      </c>
      <c r="L161" s="48">
        <v>8.42</v>
      </c>
      <c r="M161" s="4">
        <v>24</v>
      </c>
      <c r="N161" s="15">
        <f t="shared" si="17"/>
        <v>4.3478260869565216E-2</v>
      </c>
      <c r="O161" s="49">
        <v>21.249820720999999</v>
      </c>
      <c r="P161" s="48">
        <v>12.814647925999999</v>
      </c>
    </row>
    <row r="162" spans="1:16" x14ac:dyDescent="0.35">
      <c r="A162" s="2" t="s">
        <v>312</v>
      </c>
      <c r="B162" s="2">
        <v>64</v>
      </c>
      <c r="C162" s="2">
        <v>78</v>
      </c>
      <c r="D162" s="2">
        <v>8</v>
      </c>
      <c r="E162" s="3">
        <v>6</v>
      </c>
      <c r="F162" s="10">
        <f t="shared" si="14"/>
        <v>18</v>
      </c>
      <c r="G162" s="4">
        <v>18</v>
      </c>
      <c r="H162" s="15">
        <f t="shared" si="15"/>
        <v>0</v>
      </c>
      <c r="I162" s="48">
        <v>0.86572548599999999</v>
      </c>
      <c r="J162" s="4">
        <v>27</v>
      </c>
      <c r="K162" s="15">
        <f t="shared" si="16"/>
        <v>0.5</v>
      </c>
      <c r="L162" s="48">
        <v>7.79</v>
      </c>
      <c r="M162" s="4">
        <v>19</v>
      </c>
      <c r="N162" s="15">
        <f t="shared" si="17"/>
        <v>5.5555555555555552E-2</v>
      </c>
      <c r="O162" s="49">
        <v>15.385336462</v>
      </c>
      <c r="P162" s="48">
        <v>1.5808898170000001</v>
      </c>
    </row>
    <row r="163" spans="1:16" x14ac:dyDescent="0.35">
      <c r="A163" s="2" t="s">
        <v>313</v>
      </c>
      <c r="B163" s="2">
        <v>70</v>
      </c>
      <c r="C163" s="2">
        <v>94</v>
      </c>
      <c r="D163" s="2">
        <v>7</v>
      </c>
      <c r="E163" s="3">
        <v>11</v>
      </c>
      <c r="F163" s="10">
        <f t="shared" si="14"/>
        <v>56</v>
      </c>
      <c r="G163" s="4">
        <v>56</v>
      </c>
      <c r="H163" s="15">
        <f t="shared" si="15"/>
        <v>0</v>
      </c>
      <c r="I163" s="48">
        <v>9.1081668140000005</v>
      </c>
      <c r="J163" s="4">
        <v>84</v>
      </c>
      <c r="K163" s="15">
        <f t="shared" si="16"/>
        <v>0.5</v>
      </c>
      <c r="L163" s="48">
        <v>24.61</v>
      </c>
      <c r="M163" s="4">
        <v>56</v>
      </c>
      <c r="N163" s="15">
        <f t="shared" si="17"/>
        <v>0</v>
      </c>
      <c r="O163" s="49">
        <v>22.129662037999999</v>
      </c>
      <c r="P163" s="48">
        <v>11.289794342</v>
      </c>
    </row>
    <row r="164" spans="1:16" x14ac:dyDescent="0.35">
      <c r="A164" s="2" t="s">
        <v>314</v>
      </c>
      <c r="B164" s="2">
        <v>70</v>
      </c>
      <c r="C164" s="2">
        <v>103</v>
      </c>
      <c r="D164" s="2">
        <v>7</v>
      </c>
      <c r="E164" s="3">
        <v>9</v>
      </c>
      <c r="F164" s="10">
        <f t="shared" si="14"/>
        <v>97</v>
      </c>
      <c r="G164" s="4">
        <v>97</v>
      </c>
      <c r="H164" s="15">
        <f t="shared" si="15"/>
        <v>0</v>
      </c>
      <c r="I164" s="48">
        <v>570.98598325</v>
      </c>
      <c r="J164" s="4">
        <v>116</v>
      </c>
      <c r="K164" s="15">
        <f t="shared" si="16"/>
        <v>0.19587628865979381</v>
      </c>
      <c r="L164" s="48">
        <v>25.48</v>
      </c>
      <c r="M164" s="4">
        <v>102</v>
      </c>
      <c r="N164" s="15">
        <f t="shared" si="17"/>
        <v>5.1546391752577317E-2</v>
      </c>
      <c r="O164" s="49">
        <v>26.540112024999999</v>
      </c>
      <c r="P164" s="48">
        <v>12.015652376</v>
      </c>
    </row>
    <row r="165" spans="1:16" x14ac:dyDescent="0.35">
      <c r="A165" s="2" t="s">
        <v>315</v>
      </c>
      <c r="B165" s="2">
        <v>70</v>
      </c>
      <c r="C165" s="2">
        <v>103</v>
      </c>
      <c r="D165" s="2">
        <v>10</v>
      </c>
      <c r="E165" s="3">
        <v>7</v>
      </c>
      <c r="F165" s="10">
        <f t="shared" si="14"/>
        <v>54</v>
      </c>
      <c r="G165" s="4">
        <v>54</v>
      </c>
      <c r="H165" s="15">
        <f t="shared" si="15"/>
        <v>0</v>
      </c>
      <c r="I165" s="48">
        <v>6.5469497649999999</v>
      </c>
      <c r="J165" s="4">
        <v>70</v>
      </c>
      <c r="K165" s="15">
        <f t="shared" si="16"/>
        <v>0.29629629629629628</v>
      </c>
      <c r="L165" s="48">
        <v>8.89</v>
      </c>
      <c r="M165" s="4">
        <v>57</v>
      </c>
      <c r="N165" s="15">
        <f t="shared" si="17"/>
        <v>5.5555555555555552E-2</v>
      </c>
      <c r="O165" s="49">
        <v>17.295794287</v>
      </c>
      <c r="P165" s="48">
        <v>1.7123730370000001</v>
      </c>
    </row>
    <row r="166" spans="1:16" x14ac:dyDescent="0.35">
      <c r="A166" s="2" t="s">
        <v>316</v>
      </c>
      <c r="B166" s="2">
        <v>70</v>
      </c>
      <c r="C166" s="2">
        <v>102</v>
      </c>
      <c r="D166" s="2">
        <v>7</v>
      </c>
      <c r="E166" s="3">
        <v>9</v>
      </c>
      <c r="F166" s="10">
        <f t="shared" si="14"/>
        <v>80</v>
      </c>
      <c r="G166" s="4">
        <v>80</v>
      </c>
      <c r="H166" s="15">
        <f t="shared" si="15"/>
        <v>0</v>
      </c>
      <c r="I166" s="48">
        <v>32.434602048999999</v>
      </c>
      <c r="J166" s="4">
        <v>104</v>
      </c>
      <c r="K166" s="15">
        <f t="shared" si="16"/>
        <v>0.3</v>
      </c>
      <c r="L166" s="48">
        <v>24.81</v>
      </c>
      <c r="M166" s="4">
        <v>86</v>
      </c>
      <c r="N166" s="15">
        <f t="shared" si="17"/>
        <v>7.4999999999999997E-2</v>
      </c>
      <c r="O166" s="49">
        <v>17.268043810999998</v>
      </c>
      <c r="P166" s="48">
        <v>3.7666712169999998</v>
      </c>
    </row>
    <row r="167" spans="1:16" x14ac:dyDescent="0.35">
      <c r="A167" s="2" t="s">
        <v>317</v>
      </c>
      <c r="B167" s="2">
        <v>70</v>
      </c>
      <c r="C167" s="2">
        <v>94</v>
      </c>
      <c r="D167" s="2">
        <v>10</v>
      </c>
      <c r="E167" s="3">
        <v>11</v>
      </c>
      <c r="F167" s="10">
        <f t="shared" si="14"/>
        <v>39</v>
      </c>
      <c r="G167" s="4">
        <v>39</v>
      </c>
      <c r="H167" s="15">
        <f t="shared" si="15"/>
        <v>0</v>
      </c>
      <c r="I167" s="48">
        <v>29.871160529000001</v>
      </c>
      <c r="J167" s="4">
        <v>50</v>
      </c>
      <c r="K167" s="15">
        <f t="shared" si="16"/>
        <v>0.28205128205128205</v>
      </c>
      <c r="L167" s="48">
        <v>8.35</v>
      </c>
      <c r="M167" s="4">
        <v>40</v>
      </c>
      <c r="N167" s="15">
        <f t="shared" si="17"/>
        <v>2.564102564102564E-2</v>
      </c>
      <c r="O167" s="49">
        <v>16.431928167999999</v>
      </c>
      <c r="P167" s="48">
        <v>6.067975079</v>
      </c>
    </row>
    <row r="168" spans="1:16" x14ac:dyDescent="0.35">
      <c r="A168" s="2" t="s">
        <v>318</v>
      </c>
      <c r="B168" s="2">
        <v>70</v>
      </c>
      <c r="C168" s="2">
        <v>95</v>
      </c>
      <c r="D168" s="2">
        <v>7</v>
      </c>
      <c r="E168" s="3">
        <v>10</v>
      </c>
      <c r="F168" s="10">
        <f t="shared" si="14"/>
        <v>62</v>
      </c>
      <c r="G168" s="4">
        <v>62</v>
      </c>
      <c r="H168" s="15">
        <f t="shared" si="15"/>
        <v>0</v>
      </c>
      <c r="I168" s="48">
        <v>64.545780751999999</v>
      </c>
      <c r="J168" s="4">
        <v>83</v>
      </c>
      <c r="K168" s="15">
        <f t="shared" si="16"/>
        <v>0.33870967741935482</v>
      </c>
      <c r="L168" s="48">
        <v>23.23</v>
      </c>
      <c r="M168" s="4">
        <v>67</v>
      </c>
      <c r="N168" s="15">
        <f t="shared" si="17"/>
        <v>8.0645161290322578E-2</v>
      </c>
      <c r="O168" s="49">
        <v>13.054573335000001</v>
      </c>
      <c r="P168" s="48">
        <v>1.3849221979999999</v>
      </c>
    </row>
    <row r="169" spans="1:16" x14ac:dyDescent="0.35">
      <c r="A169" s="2" t="s">
        <v>319</v>
      </c>
      <c r="B169" s="2">
        <v>72</v>
      </c>
      <c r="C169" s="2">
        <v>91</v>
      </c>
      <c r="D169" s="2">
        <v>9</v>
      </c>
      <c r="E169" s="3">
        <v>12</v>
      </c>
      <c r="F169" s="10">
        <f t="shared" si="14"/>
        <v>34</v>
      </c>
      <c r="G169" s="4">
        <v>34</v>
      </c>
      <c r="H169" s="15">
        <f t="shared" si="15"/>
        <v>0</v>
      </c>
      <c r="I169" s="48">
        <v>5.6506294160000001</v>
      </c>
      <c r="J169" s="4">
        <v>65</v>
      </c>
      <c r="K169" s="15">
        <f t="shared" si="16"/>
        <v>0.91176470588235292</v>
      </c>
      <c r="L169" s="48">
        <v>11.47</v>
      </c>
      <c r="M169" s="4">
        <v>35</v>
      </c>
      <c r="N169" s="15">
        <f t="shared" si="17"/>
        <v>2.9411764705882353E-2</v>
      </c>
      <c r="O169" s="49">
        <v>15.491641118</v>
      </c>
      <c r="P169" s="48">
        <v>5.9488194529999996</v>
      </c>
    </row>
    <row r="170" spans="1:16" x14ac:dyDescent="0.35">
      <c r="A170" s="2" t="s">
        <v>320</v>
      </c>
      <c r="B170" s="2">
        <v>72</v>
      </c>
      <c r="C170" s="2">
        <v>88</v>
      </c>
      <c r="D170" s="2">
        <v>9</v>
      </c>
      <c r="E170" s="3">
        <v>11</v>
      </c>
      <c r="F170" s="10">
        <f t="shared" si="14"/>
        <v>35</v>
      </c>
      <c r="G170" s="4">
        <v>35</v>
      </c>
      <c r="H170" s="15">
        <f t="shared" si="15"/>
        <v>0</v>
      </c>
      <c r="I170" s="48">
        <v>21.582691232999998</v>
      </c>
      <c r="J170" s="4">
        <v>51</v>
      </c>
      <c r="K170" s="15">
        <f t="shared" si="16"/>
        <v>0.45714285714285713</v>
      </c>
      <c r="L170" s="48">
        <v>11.23</v>
      </c>
      <c r="M170" s="4">
        <v>39</v>
      </c>
      <c r="N170" s="15">
        <f t="shared" si="17"/>
        <v>0.11428571428571428</v>
      </c>
      <c r="O170" s="49">
        <v>16.744361681000001</v>
      </c>
      <c r="P170" s="48">
        <v>6.2116656160000003</v>
      </c>
    </row>
    <row r="171" spans="1:16" x14ac:dyDescent="0.35">
      <c r="A171" s="2" t="s">
        <v>321</v>
      </c>
      <c r="B171" s="2">
        <v>72</v>
      </c>
      <c r="C171" s="2">
        <v>104</v>
      </c>
      <c r="D171" s="2">
        <v>9</v>
      </c>
      <c r="E171" s="3">
        <v>7</v>
      </c>
      <c r="F171" s="10">
        <f t="shared" si="14"/>
        <v>61</v>
      </c>
      <c r="G171" s="4">
        <v>61</v>
      </c>
      <c r="H171" s="15">
        <f t="shared" si="15"/>
        <v>0</v>
      </c>
      <c r="I171" s="48">
        <v>52.972390771000001</v>
      </c>
      <c r="J171" s="4">
        <v>79</v>
      </c>
      <c r="K171" s="15">
        <f t="shared" si="16"/>
        <v>0.29508196721311475</v>
      </c>
      <c r="L171" s="48">
        <v>13.59</v>
      </c>
      <c r="M171" s="4">
        <v>65</v>
      </c>
      <c r="N171" s="15">
        <f t="shared" si="17"/>
        <v>6.5573770491803282E-2</v>
      </c>
      <c r="O171" s="49">
        <v>26.997273567000001</v>
      </c>
      <c r="P171" s="48">
        <v>7.9443355840000001</v>
      </c>
    </row>
    <row r="172" spans="1:16" x14ac:dyDescent="0.35">
      <c r="A172" s="2" t="s">
        <v>322</v>
      </c>
      <c r="B172" s="2">
        <v>72</v>
      </c>
      <c r="C172" s="2">
        <v>93</v>
      </c>
      <c r="D172" s="2">
        <v>8</v>
      </c>
      <c r="E172" s="3">
        <v>10</v>
      </c>
      <c r="F172" s="10">
        <f t="shared" si="14"/>
        <v>44</v>
      </c>
      <c r="G172" s="4">
        <v>44</v>
      </c>
      <c r="H172" s="15">
        <f t="shared" si="15"/>
        <v>0</v>
      </c>
      <c r="I172" s="48">
        <v>9.2982029700000002</v>
      </c>
      <c r="J172" s="4">
        <v>60</v>
      </c>
      <c r="K172" s="15">
        <f t="shared" si="16"/>
        <v>0.36363636363636365</v>
      </c>
      <c r="L172" s="48">
        <v>16.48</v>
      </c>
      <c r="M172" s="4">
        <v>49</v>
      </c>
      <c r="N172" s="15">
        <f t="shared" si="17"/>
        <v>0.11363636363636363</v>
      </c>
      <c r="O172" s="49">
        <v>14.458725471999999</v>
      </c>
      <c r="P172" s="48">
        <v>2.5936299119999999</v>
      </c>
    </row>
    <row r="173" spans="1:16" x14ac:dyDescent="0.35">
      <c r="A173" s="2" t="s">
        <v>323</v>
      </c>
      <c r="B173" s="2">
        <v>72</v>
      </c>
      <c r="C173" s="2">
        <v>97</v>
      </c>
      <c r="D173" s="2">
        <v>8</v>
      </c>
      <c r="E173" s="3">
        <v>8</v>
      </c>
      <c r="F173" s="10">
        <f t="shared" si="14"/>
        <v>53</v>
      </c>
      <c r="G173" s="4">
        <v>53</v>
      </c>
      <c r="H173" s="15">
        <f t="shared" si="15"/>
        <v>0</v>
      </c>
      <c r="I173" s="48">
        <v>13.453646389999999</v>
      </c>
      <c r="J173" s="4">
        <v>68</v>
      </c>
      <c r="K173" s="15">
        <f t="shared" si="16"/>
        <v>0.28301886792452829</v>
      </c>
      <c r="L173" s="48">
        <v>17.11</v>
      </c>
      <c r="M173" s="4">
        <v>54</v>
      </c>
      <c r="N173" s="15">
        <f t="shared" si="17"/>
        <v>1.8867924528301886E-2</v>
      </c>
      <c r="O173" s="49">
        <v>24.642450745000001</v>
      </c>
      <c r="P173" s="48">
        <v>8.6390669720000002</v>
      </c>
    </row>
    <row r="174" spans="1:16" x14ac:dyDescent="0.35">
      <c r="A174" s="2" t="s">
        <v>324</v>
      </c>
      <c r="B174" s="2">
        <v>72</v>
      </c>
      <c r="C174" s="2">
        <v>96</v>
      </c>
      <c r="D174" s="2">
        <v>8</v>
      </c>
      <c r="E174" s="3">
        <v>8</v>
      </c>
      <c r="F174" s="10">
        <f t="shared" si="14"/>
        <v>55</v>
      </c>
      <c r="G174" s="4">
        <v>55</v>
      </c>
      <c r="H174" s="15">
        <f t="shared" si="15"/>
        <v>0</v>
      </c>
      <c r="I174" s="48">
        <v>12.837898848</v>
      </c>
      <c r="J174" s="4">
        <v>76</v>
      </c>
      <c r="K174" s="15">
        <f t="shared" si="16"/>
        <v>0.38181818181818183</v>
      </c>
      <c r="L174" s="48">
        <v>17.059999999999999</v>
      </c>
      <c r="M174" s="4">
        <v>63</v>
      </c>
      <c r="N174" s="15">
        <f t="shared" si="17"/>
        <v>0.14545454545454545</v>
      </c>
      <c r="O174" s="49">
        <v>31.646399407000001</v>
      </c>
      <c r="P174" s="48">
        <v>17.133197993</v>
      </c>
    </row>
    <row r="175" spans="1:16" x14ac:dyDescent="0.35">
      <c r="A175" s="2" t="s">
        <v>325</v>
      </c>
      <c r="B175" s="2">
        <v>72</v>
      </c>
      <c r="C175" s="2">
        <v>91</v>
      </c>
      <c r="D175" s="2">
        <v>9</v>
      </c>
      <c r="E175" s="3">
        <v>7</v>
      </c>
      <c r="F175" s="10">
        <f t="shared" si="14"/>
        <v>28</v>
      </c>
      <c r="G175" s="4">
        <v>28</v>
      </c>
      <c r="H175" s="15">
        <f t="shared" si="15"/>
        <v>0</v>
      </c>
      <c r="I175" s="48">
        <v>2.086472214</v>
      </c>
      <c r="J175" s="4">
        <v>47</v>
      </c>
      <c r="K175" s="15">
        <f t="shared" si="16"/>
        <v>0.6785714285714286</v>
      </c>
      <c r="L175" s="48">
        <v>10.41</v>
      </c>
      <c r="M175" s="4">
        <v>32</v>
      </c>
      <c r="N175" s="15">
        <f t="shared" si="17"/>
        <v>0.14285714285714285</v>
      </c>
      <c r="O175" s="49">
        <v>18.893830780999998</v>
      </c>
      <c r="P175" s="48">
        <v>2.4077942220000002</v>
      </c>
    </row>
    <row r="176" spans="1:16" ht="15" thickBot="1" x14ac:dyDescent="0.4">
      <c r="A176" s="2" t="s">
        <v>326</v>
      </c>
      <c r="B176" s="2">
        <v>72</v>
      </c>
      <c r="C176" s="2">
        <v>93</v>
      </c>
      <c r="D176" s="2">
        <v>8</v>
      </c>
      <c r="E176" s="3">
        <v>9</v>
      </c>
      <c r="F176" s="10">
        <f t="shared" si="14"/>
        <v>40</v>
      </c>
      <c r="G176" s="4">
        <v>40</v>
      </c>
      <c r="H176" s="15">
        <f t="shared" si="15"/>
        <v>0</v>
      </c>
      <c r="I176" s="48">
        <v>128.77884702599999</v>
      </c>
      <c r="J176" s="4">
        <v>61</v>
      </c>
      <c r="K176" s="15">
        <f t="shared" si="16"/>
        <v>0.52500000000000002</v>
      </c>
      <c r="L176" s="48">
        <v>16.21</v>
      </c>
      <c r="M176" s="4">
        <v>54</v>
      </c>
      <c r="N176" s="15">
        <f t="shared" si="17"/>
        <v>0.35</v>
      </c>
      <c r="O176" s="49">
        <v>22.761381983</v>
      </c>
      <c r="P176" s="48">
        <v>9.2545164569999994</v>
      </c>
    </row>
    <row r="177" spans="1:16" ht="15" thickBot="1" x14ac:dyDescent="0.4">
      <c r="B177" s="50">
        <f t="shared" ref="B177:P177" si="18">AVERAGE(B132:B176)</f>
        <v>62.911111111111111</v>
      </c>
      <c r="C177" s="51">
        <f t="shared" si="18"/>
        <v>81.599999999999994</v>
      </c>
      <c r="D177" s="51">
        <f t="shared" si="18"/>
        <v>8.1333333333333329</v>
      </c>
      <c r="E177" s="52">
        <f t="shared" si="18"/>
        <v>8.5111111111111111</v>
      </c>
      <c r="F177" s="52">
        <f t="shared" si="18"/>
        <v>36.511111111111113</v>
      </c>
      <c r="G177" s="50">
        <f t="shared" si="18"/>
        <v>36.511111111111113</v>
      </c>
      <c r="H177" s="53">
        <f t="shared" si="18"/>
        <v>0</v>
      </c>
      <c r="I177" s="54">
        <f t="shared" si="18"/>
        <v>27.157891538399994</v>
      </c>
      <c r="J177" s="50">
        <f t="shared" si="18"/>
        <v>49.822222222222223</v>
      </c>
      <c r="K177" s="50">
        <f t="shared" si="18"/>
        <v>0.42451745777922434</v>
      </c>
      <c r="L177" s="54">
        <f t="shared" si="18"/>
        <v>10.075333333333335</v>
      </c>
      <c r="M177" s="50">
        <f t="shared" si="18"/>
        <v>39.62222222222222</v>
      </c>
      <c r="N177" s="53">
        <f t="shared" si="18"/>
        <v>9.5683202129476938E-2</v>
      </c>
      <c r="O177" s="53">
        <f t="shared" si="18"/>
        <v>14.461558466022222</v>
      </c>
      <c r="P177" s="54">
        <f t="shared" si="18"/>
        <v>4.0971484587333338</v>
      </c>
    </row>
    <row r="178" spans="1:16" ht="15" thickBot="1" x14ac:dyDescent="0.4">
      <c r="G178" s="9" t="s">
        <v>4</v>
      </c>
      <c r="H178" s="5">
        <f>COUNTIF(H132:H176,0)</f>
        <v>45</v>
      </c>
      <c r="J178" s="9" t="s">
        <v>4</v>
      </c>
      <c r="K178" s="5">
        <f>COUNTIF(K132:K176,0)</f>
        <v>0</v>
      </c>
      <c r="M178" s="9" t="s">
        <v>4</v>
      </c>
      <c r="N178" s="5">
        <f>COUNTIF(N132:N176,0)</f>
        <v>9</v>
      </c>
    </row>
    <row r="179" spans="1:16" x14ac:dyDescent="0.35">
      <c r="A179" s="2" t="s">
        <v>327</v>
      </c>
      <c r="B179" s="2">
        <v>80</v>
      </c>
      <c r="C179" s="2">
        <v>114</v>
      </c>
      <c r="D179" s="2">
        <v>8</v>
      </c>
      <c r="E179" s="3">
        <v>8</v>
      </c>
      <c r="F179" s="10">
        <f t="shared" ref="F179:F208" si="19">MIN(G179,J179,M179)</f>
        <v>95</v>
      </c>
      <c r="G179" s="4">
        <v>95</v>
      </c>
      <c r="H179" s="15">
        <f t="shared" ref="H179:H208" si="20">(G179-$F179)/$F179</f>
        <v>0</v>
      </c>
      <c r="I179" s="48">
        <v>156.47245976299999</v>
      </c>
      <c r="J179" s="4">
        <v>109</v>
      </c>
      <c r="K179" s="15">
        <f t="shared" ref="K179:K208" si="21">(J179-$F179)/$F179</f>
        <v>0.14736842105263157</v>
      </c>
      <c r="L179" s="48">
        <v>28.75</v>
      </c>
      <c r="M179" s="4">
        <v>101</v>
      </c>
      <c r="N179" s="15">
        <f t="shared" ref="N179:N208" si="22">(M179-$F179)/$F179</f>
        <v>6.3157894736842107E-2</v>
      </c>
      <c r="O179" s="49">
        <v>39.273232210000003</v>
      </c>
      <c r="P179" s="48">
        <v>15.980472603999999</v>
      </c>
    </row>
    <row r="180" spans="1:16" x14ac:dyDescent="0.35">
      <c r="A180" s="2" t="s">
        <v>328</v>
      </c>
      <c r="B180" s="2">
        <v>80</v>
      </c>
      <c r="C180" s="2">
        <v>108</v>
      </c>
      <c r="D180" s="2">
        <v>10</v>
      </c>
      <c r="E180" s="3">
        <v>11</v>
      </c>
      <c r="F180" s="10">
        <f t="shared" si="19"/>
        <v>55</v>
      </c>
      <c r="G180" s="4">
        <v>55</v>
      </c>
      <c r="H180" s="15">
        <f t="shared" si="20"/>
        <v>0</v>
      </c>
      <c r="I180" s="48">
        <v>44.667382858000003</v>
      </c>
      <c r="J180" s="4">
        <v>74</v>
      </c>
      <c r="K180" s="15">
        <f t="shared" si="21"/>
        <v>0.34545454545454546</v>
      </c>
      <c r="L180" s="48">
        <v>15.42</v>
      </c>
      <c r="M180" s="4">
        <v>59</v>
      </c>
      <c r="N180" s="15">
        <f t="shared" si="22"/>
        <v>7.2727272727272724E-2</v>
      </c>
      <c r="O180" s="49">
        <v>25.818352525000002</v>
      </c>
      <c r="P180" s="48">
        <v>10.218597021000001</v>
      </c>
    </row>
    <row r="181" spans="1:16" x14ac:dyDescent="0.35">
      <c r="A181" s="2" t="s">
        <v>329</v>
      </c>
      <c r="B181" s="2">
        <v>80</v>
      </c>
      <c r="C181" s="2">
        <v>131</v>
      </c>
      <c r="D181" s="2">
        <v>8</v>
      </c>
      <c r="E181" s="3">
        <v>8</v>
      </c>
      <c r="F181" s="10">
        <f t="shared" si="19"/>
        <v>131</v>
      </c>
      <c r="G181" s="4">
        <v>131</v>
      </c>
      <c r="H181" s="15">
        <f t="shared" si="20"/>
        <v>0</v>
      </c>
      <c r="I181" s="48">
        <v>187.46651066300001</v>
      </c>
      <c r="J181" s="4">
        <v>148</v>
      </c>
      <c r="K181" s="15">
        <f t="shared" si="21"/>
        <v>0.12977099236641221</v>
      </c>
      <c r="L181" s="48">
        <v>37.299999999999997</v>
      </c>
      <c r="M181" s="4">
        <v>137</v>
      </c>
      <c r="N181" s="15">
        <f t="shared" si="22"/>
        <v>4.5801526717557252E-2</v>
      </c>
      <c r="O181" s="49">
        <v>32.301965521</v>
      </c>
      <c r="P181" s="48">
        <v>8.665252229</v>
      </c>
    </row>
    <row r="182" spans="1:16" x14ac:dyDescent="0.35">
      <c r="A182" s="2" t="s">
        <v>330</v>
      </c>
      <c r="B182" s="2">
        <v>80</v>
      </c>
      <c r="C182" s="2">
        <v>125</v>
      </c>
      <c r="D182" s="2">
        <v>8</v>
      </c>
      <c r="E182" s="3">
        <v>10</v>
      </c>
      <c r="F182" s="10">
        <f t="shared" si="19"/>
        <v>134</v>
      </c>
      <c r="G182" s="4">
        <v>134</v>
      </c>
      <c r="H182" s="15">
        <f t="shared" si="20"/>
        <v>0</v>
      </c>
      <c r="I182" s="48">
        <v>242.55400305200001</v>
      </c>
      <c r="J182" s="4">
        <v>163</v>
      </c>
      <c r="K182" s="15">
        <f t="shared" si="21"/>
        <v>0.21641791044776118</v>
      </c>
      <c r="L182" s="48">
        <v>36.47</v>
      </c>
      <c r="M182" s="4">
        <v>152</v>
      </c>
      <c r="N182" s="15">
        <f t="shared" si="22"/>
        <v>0.13432835820895522</v>
      </c>
      <c r="O182" s="49">
        <v>55.30969391</v>
      </c>
      <c r="P182" s="48">
        <v>35.154330324</v>
      </c>
    </row>
    <row r="183" spans="1:16" x14ac:dyDescent="0.35">
      <c r="A183" s="2" t="s">
        <v>331</v>
      </c>
      <c r="B183" s="2">
        <v>80</v>
      </c>
      <c r="C183" s="2">
        <v>111</v>
      </c>
      <c r="D183" s="2">
        <v>10</v>
      </c>
      <c r="E183" s="3">
        <v>9</v>
      </c>
      <c r="F183" s="10">
        <f t="shared" si="19"/>
        <v>46</v>
      </c>
      <c r="G183" s="4">
        <v>46</v>
      </c>
      <c r="H183" s="15">
        <f t="shared" si="20"/>
        <v>0</v>
      </c>
      <c r="I183" s="48">
        <v>25.165123044000001</v>
      </c>
      <c r="J183" s="4">
        <v>62</v>
      </c>
      <c r="K183" s="15">
        <f t="shared" si="21"/>
        <v>0.34782608695652173</v>
      </c>
      <c r="L183" s="48">
        <v>15.41</v>
      </c>
      <c r="M183" s="4">
        <v>53</v>
      </c>
      <c r="N183" s="15">
        <f t="shared" si="22"/>
        <v>0.15217391304347827</v>
      </c>
      <c r="O183" s="49">
        <v>39.130204481</v>
      </c>
      <c r="P183" s="48">
        <v>20.144257106000001</v>
      </c>
    </row>
    <row r="184" spans="1:16" x14ac:dyDescent="0.35">
      <c r="A184" s="2" t="s">
        <v>332</v>
      </c>
      <c r="B184" s="2">
        <v>80</v>
      </c>
      <c r="C184" s="2">
        <v>116</v>
      </c>
      <c r="D184" s="2">
        <v>10</v>
      </c>
      <c r="E184" s="3">
        <v>13</v>
      </c>
      <c r="F184" s="10">
        <f t="shared" si="19"/>
        <v>75</v>
      </c>
      <c r="G184" s="4">
        <v>75</v>
      </c>
      <c r="H184" s="15">
        <f t="shared" si="20"/>
        <v>0</v>
      </c>
      <c r="I184" s="48">
        <v>89.097804472000007</v>
      </c>
      <c r="J184" s="4">
        <v>102</v>
      </c>
      <c r="K184" s="15">
        <f t="shared" si="21"/>
        <v>0.36</v>
      </c>
      <c r="L184" s="48">
        <v>16.989999999999998</v>
      </c>
      <c r="M184" s="4">
        <v>84</v>
      </c>
      <c r="N184" s="15">
        <f t="shared" si="22"/>
        <v>0.12</v>
      </c>
      <c r="O184" s="49">
        <v>32.423017852000001</v>
      </c>
      <c r="P184" s="48">
        <v>18.502149584000001</v>
      </c>
    </row>
    <row r="185" spans="1:16" x14ac:dyDescent="0.35">
      <c r="A185" s="2" t="s">
        <v>333</v>
      </c>
      <c r="B185" s="2">
        <v>80</v>
      </c>
      <c r="C185" s="2">
        <v>112</v>
      </c>
      <c r="D185" s="2">
        <v>8</v>
      </c>
      <c r="E185" s="3">
        <v>8</v>
      </c>
      <c r="F185" s="10">
        <f t="shared" si="19"/>
        <v>77</v>
      </c>
      <c r="G185" s="4">
        <v>77</v>
      </c>
      <c r="H185" s="15">
        <f t="shared" si="20"/>
        <v>0</v>
      </c>
      <c r="I185" s="48">
        <v>137.76443923900001</v>
      </c>
      <c r="J185" s="4">
        <v>96</v>
      </c>
      <c r="K185" s="15">
        <f t="shared" si="21"/>
        <v>0.24675324675324675</v>
      </c>
      <c r="L185" s="48">
        <v>29.58</v>
      </c>
      <c r="M185" s="4">
        <v>82</v>
      </c>
      <c r="N185" s="15">
        <f t="shared" si="22"/>
        <v>6.4935064935064929E-2</v>
      </c>
      <c r="O185" s="49">
        <v>22.890408349000001</v>
      </c>
      <c r="P185" s="48">
        <v>2.0955230600000001</v>
      </c>
    </row>
    <row r="186" spans="1:16" x14ac:dyDescent="0.35">
      <c r="A186" s="2" t="s">
        <v>334</v>
      </c>
      <c r="B186" s="2">
        <v>80</v>
      </c>
      <c r="C186" s="2">
        <v>100</v>
      </c>
      <c r="D186" s="2">
        <v>10</v>
      </c>
      <c r="E186" s="3">
        <v>9</v>
      </c>
      <c r="F186" s="10">
        <f t="shared" si="19"/>
        <v>27</v>
      </c>
      <c r="G186" s="4">
        <v>27</v>
      </c>
      <c r="H186" s="15">
        <f t="shared" si="20"/>
        <v>0</v>
      </c>
      <c r="I186" s="48">
        <v>2.0556627879999998</v>
      </c>
      <c r="J186" s="4">
        <v>40</v>
      </c>
      <c r="K186" s="15">
        <f t="shared" si="21"/>
        <v>0.48148148148148145</v>
      </c>
      <c r="L186" s="48">
        <v>12.74</v>
      </c>
      <c r="M186" s="4">
        <v>30</v>
      </c>
      <c r="N186" s="15">
        <f t="shared" si="22"/>
        <v>0.1111111111111111</v>
      </c>
      <c r="O186" s="49">
        <v>22.764419153999999</v>
      </c>
      <c r="P186" s="48">
        <v>4.1369150919999997</v>
      </c>
    </row>
    <row r="187" spans="1:16" x14ac:dyDescent="0.35">
      <c r="A187" s="2" t="s">
        <v>335</v>
      </c>
      <c r="B187" s="2">
        <v>80</v>
      </c>
      <c r="C187" s="2">
        <v>114</v>
      </c>
      <c r="D187" s="2">
        <v>8</v>
      </c>
      <c r="E187" s="3">
        <v>10</v>
      </c>
      <c r="F187" s="10">
        <f t="shared" si="19"/>
        <v>86</v>
      </c>
      <c r="G187" s="4">
        <v>86</v>
      </c>
      <c r="H187" s="15">
        <f t="shared" si="20"/>
        <v>0</v>
      </c>
      <c r="I187" s="48">
        <v>458.146238912</v>
      </c>
      <c r="J187" s="4">
        <v>110</v>
      </c>
      <c r="K187" s="15">
        <f t="shared" si="21"/>
        <v>0.27906976744186046</v>
      </c>
      <c r="L187" s="48">
        <v>32.130000000000003</v>
      </c>
      <c r="M187" s="4">
        <v>88</v>
      </c>
      <c r="N187" s="15">
        <f t="shared" si="22"/>
        <v>2.3255813953488372E-2</v>
      </c>
      <c r="O187" s="49">
        <v>20.001923902000001</v>
      </c>
      <c r="P187" s="48">
        <v>2.9576136200000001</v>
      </c>
    </row>
    <row r="188" spans="1:16" x14ac:dyDescent="0.35">
      <c r="A188" s="2" t="s">
        <v>336</v>
      </c>
      <c r="B188" s="2">
        <v>80</v>
      </c>
      <c r="C188" s="2">
        <v>107</v>
      </c>
      <c r="D188" s="2">
        <v>10</v>
      </c>
      <c r="E188" s="3">
        <v>15</v>
      </c>
      <c r="F188" s="10">
        <f t="shared" si="19"/>
        <v>48</v>
      </c>
      <c r="G188" s="4">
        <v>48</v>
      </c>
      <c r="H188" s="15">
        <f t="shared" si="20"/>
        <v>0</v>
      </c>
      <c r="I188" s="48">
        <v>100.71573813800001</v>
      </c>
      <c r="J188" s="4">
        <v>89</v>
      </c>
      <c r="K188" s="15">
        <f t="shared" si="21"/>
        <v>0.85416666666666663</v>
      </c>
      <c r="L188" s="48">
        <v>15.75</v>
      </c>
      <c r="M188" s="4">
        <v>54</v>
      </c>
      <c r="N188" s="15">
        <f t="shared" si="22"/>
        <v>0.125</v>
      </c>
      <c r="O188" s="49">
        <v>18.170973896</v>
      </c>
      <c r="P188" s="48">
        <v>7.8145051670000001</v>
      </c>
    </row>
    <row r="189" spans="1:16" x14ac:dyDescent="0.35">
      <c r="A189" s="2" t="s">
        <v>337</v>
      </c>
      <c r="B189" s="2">
        <v>80</v>
      </c>
      <c r="C189" s="2">
        <v>130</v>
      </c>
      <c r="D189" s="2">
        <v>8</v>
      </c>
      <c r="E189" s="3">
        <v>9</v>
      </c>
      <c r="F189" s="10">
        <f t="shared" si="19"/>
        <v>149</v>
      </c>
      <c r="G189" s="4">
        <v>149</v>
      </c>
      <c r="H189" s="15">
        <f t="shared" si="20"/>
        <v>0</v>
      </c>
      <c r="I189" s="48">
        <v>311.698945939</v>
      </c>
      <c r="J189" s="4">
        <v>168</v>
      </c>
      <c r="K189" s="15">
        <f t="shared" si="21"/>
        <v>0.12751677852348994</v>
      </c>
      <c r="L189" s="48">
        <v>36.9</v>
      </c>
      <c r="M189" s="4">
        <v>157</v>
      </c>
      <c r="N189" s="15">
        <f t="shared" si="22"/>
        <v>5.3691275167785234E-2</v>
      </c>
      <c r="O189" s="49">
        <v>29.744453098000001</v>
      </c>
      <c r="P189" s="48">
        <v>8.03448253</v>
      </c>
    </row>
    <row r="190" spans="1:16" x14ac:dyDescent="0.35">
      <c r="A190" s="2" t="s">
        <v>338</v>
      </c>
      <c r="B190" s="2">
        <v>80</v>
      </c>
      <c r="C190" s="2">
        <v>114</v>
      </c>
      <c r="D190" s="2">
        <v>8</v>
      </c>
      <c r="E190" s="3">
        <v>11</v>
      </c>
      <c r="F190" s="10">
        <f t="shared" si="19"/>
        <v>87</v>
      </c>
      <c r="G190" s="4">
        <v>87</v>
      </c>
      <c r="H190" s="15">
        <f t="shared" si="20"/>
        <v>0</v>
      </c>
      <c r="I190" s="48">
        <v>227.81165406599999</v>
      </c>
      <c r="J190" s="4">
        <v>123</v>
      </c>
      <c r="K190" s="15">
        <f t="shared" si="21"/>
        <v>0.41379310344827586</v>
      </c>
      <c r="L190" s="48">
        <v>33.380000000000003</v>
      </c>
      <c r="M190" s="4">
        <v>95</v>
      </c>
      <c r="N190" s="15">
        <f t="shared" si="22"/>
        <v>9.1954022988505746E-2</v>
      </c>
      <c r="O190" s="49">
        <v>45.530143250999998</v>
      </c>
      <c r="P190" s="48">
        <v>28.048109961000002</v>
      </c>
    </row>
    <row r="191" spans="1:16" x14ac:dyDescent="0.35">
      <c r="A191" s="2" t="s">
        <v>339</v>
      </c>
      <c r="B191" s="2">
        <v>80</v>
      </c>
      <c r="C191" s="2">
        <v>115</v>
      </c>
      <c r="D191" s="2">
        <v>10</v>
      </c>
      <c r="E191" s="3">
        <v>10</v>
      </c>
      <c r="F191" s="10">
        <f t="shared" si="19"/>
        <v>63</v>
      </c>
      <c r="G191" s="4">
        <v>63</v>
      </c>
      <c r="H191" s="15">
        <f t="shared" si="20"/>
        <v>0</v>
      </c>
      <c r="I191" s="48">
        <v>168.76607276999999</v>
      </c>
      <c r="J191" s="4">
        <v>84</v>
      </c>
      <c r="K191" s="15">
        <f t="shared" si="21"/>
        <v>0.33333333333333331</v>
      </c>
      <c r="L191" s="48">
        <v>15.6</v>
      </c>
      <c r="M191" s="4">
        <v>67</v>
      </c>
      <c r="N191" s="15">
        <f t="shared" si="22"/>
        <v>6.3492063492063489E-2</v>
      </c>
      <c r="O191" s="49">
        <v>20.56793218</v>
      </c>
      <c r="P191" s="48">
        <v>1.669267144</v>
      </c>
    </row>
    <row r="192" spans="1:16" x14ac:dyDescent="0.35">
      <c r="A192" s="2" t="s">
        <v>340</v>
      </c>
      <c r="B192" s="2">
        <v>81</v>
      </c>
      <c r="C192" s="2">
        <v>111</v>
      </c>
      <c r="D192" s="2">
        <v>9</v>
      </c>
      <c r="E192" s="3">
        <v>12</v>
      </c>
      <c r="F192" s="10">
        <f t="shared" si="19"/>
        <v>66</v>
      </c>
      <c r="G192" s="4">
        <v>66</v>
      </c>
      <c r="H192" s="15">
        <f t="shared" si="20"/>
        <v>0</v>
      </c>
      <c r="I192" s="48">
        <v>111.32333362999999</v>
      </c>
      <c r="J192" s="4">
        <v>92</v>
      </c>
      <c r="K192" s="15">
        <f t="shared" si="21"/>
        <v>0.39393939393939392</v>
      </c>
      <c r="L192" s="48">
        <v>23.38</v>
      </c>
      <c r="M192" s="4">
        <v>74</v>
      </c>
      <c r="N192" s="15">
        <f t="shared" si="22"/>
        <v>0.12121212121212122</v>
      </c>
      <c r="O192" s="49">
        <v>30.054786149000002</v>
      </c>
      <c r="P192" s="48">
        <v>14.403505745</v>
      </c>
    </row>
    <row r="193" spans="1:16" x14ac:dyDescent="0.35">
      <c r="A193" s="2" t="s">
        <v>341</v>
      </c>
      <c r="B193" s="2">
        <v>81</v>
      </c>
      <c r="C193" s="2">
        <v>98</v>
      </c>
      <c r="D193" s="2">
        <v>9</v>
      </c>
      <c r="E193" s="3">
        <v>15</v>
      </c>
      <c r="F193" s="10">
        <f t="shared" si="19"/>
        <v>36</v>
      </c>
      <c r="G193" s="4">
        <v>36</v>
      </c>
      <c r="H193" s="15">
        <f t="shared" si="20"/>
        <v>0</v>
      </c>
      <c r="I193" s="48">
        <v>22.036005360000001</v>
      </c>
      <c r="J193" s="4">
        <v>74</v>
      </c>
      <c r="K193" s="15">
        <f t="shared" si="21"/>
        <v>1.0555555555555556</v>
      </c>
      <c r="L193" s="48">
        <v>19.87</v>
      </c>
      <c r="M193" s="4">
        <v>40</v>
      </c>
      <c r="N193" s="15">
        <f t="shared" si="22"/>
        <v>0.1111111111111111</v>
      </c>
      <c r="O193" s="49">
        <v>11.69954967</v>
      </c>
      <c r="P193" s="48">
        <v>0.11489345400000001</v>
      </c>
    </row>
    <row r="194" spans="1:16" x14ac:dyDescent="0.35">
      <c r="A194" s="2" t="s">
        <v>342</v>
      </c>
      <c r="B194" s="2">
        <v>81</v>
      </c>
      <c r="C194" s="2">
        <v>106</v>
      </c>
      <c r="D194" s="2">
        <v>9</v>
      </c>
      <c r="E194" s="3">
        <v>8</v>
      </c>
      <c r="F194" s="10">
        <f t="shared" si="19"/>
        <v>54</v>
      </c>
      <c r="G194" s="4">
        <v>54</v>
      </c>
      <c r="H194" s="15">
        <f t="shared" si="20"/>
        <v>0</v>
      </c>
      <c r="I194" s="48">
        <v>44.498645621000001</v>
      </c>
      <c r="J194" s="4">
        <v>63</v>
      </c>
      <c r="K194" s="15">
        <f t="shared" si="21"/>
        <v>0.16666666666666666</v>
      </c>
      <c r="L194" s="48">
        <v>19.73</v>
      </c>
      <c r="M194" s="4">
        <v>69</v>
      </c>
      <c r="N194" s="15">
        <f t="shared" si="22"/>
        <v>0.27777777777777779</v>
      </c>
      <c r="O194" s="49">
        <v>23.832860536999998</v>
      </c>
      <c r="P194" s="48">
        <v>3.4444329090000001</v>
      </c>
    </row>
    <row r="195" spans="1:16" x14ac:dyDescent="0.35">
      <c r="A195" s="2" t="s">
        <v>343</v>
      </c>
      <c r="B195" s="2">
        <v>81</v>
      </c>
      <c r="C195" s="2">
        <v>104</v>
      </c>
      <c r="D195" s="2">
        <v>9</v>
      </c>
      <c r="E195" s="3">
        <v>12</v>
      </c>
      <c r="F195" s="10">
        <f t="shared" si="19"/>
        <v>55</v>
      </c>
      <c r="G195" s="4">
        <v>55</v>
      </c>
      <c r="H195" s="15">
        <f t="shared" si="20"/>
        <v>0</v>
      </c>
      <c r="I195" s="48">
        <v>63.830340516</v>
      </c>
      <c r="J195" s="4">
        <v>88</v>
      </c>
      <c r="K195" s="15">
        <f t="shared" si="21"/>
        <v>0.6</v>
      </c>
      <c r="L195" s="48">
        <v>21.28</v>
      </c>
      <c r="M195" s="4">
        <v>57</v>
      </c>
      <c r="N195" s="15">
        <f t="shared" si="22"/>
        <v>3.6363636363636362E-2</v>
      </c>
      <c r="O195" s="49">
        <v>20.40707149</v>
      </c>
      <c r="P195" s="48">
        <v>5.1219402079999998</v>
      </c>
    </row>
    <row r="196" spans="1:16" x14ac:dyDescent="0.35">
      <c r="A196" s="2" t="s">
        <v>344</v>
      </c>
      <c r="B196" s="2">
        <v>81</v>
      </c>
      <c r="C196" s="2">
        <v>107</v>
      </c>
      <c r="D196" s="2">
        <v>9</v>
      </c>
      <c r="E196" s="3">
        <v>14</v>
      </c>
      <c r="F196" s="10">
        <f t="shared" si="19"/>
        <v>49</v>
      </c>
      <c r="G196" s="4">
        <v>49</v>
      </c>
      <c r="H196" s="15">
        <f t="shared" si="20"/>
        <v>0</v>
      </c>
      <c r="I196" s="48">
        <v>23.829692679000001</v>
      </c>
      <c r="J196" s="4">
        <v>90</v>
      </c>
      <c r="K196" s="15">
        <f t="shared" si="21"/>
        <v>0.83673469387755106</v>
      </c>
      <c r="L196" s="48">
        <v>22.31</v>
      </c>
      <c r="M196" s="4">
        <v>61</v>
      </c>
      <c r="N196" s="15">
        <f t="shared" si="22"/>
        <v>0.24489795918367346</v>
      </c>
      <c r="O196" s="49">
        <v>17.967446473999999</v>
      </c>
      <c r="P196" s="48">
        <v>5.0932288459999997</v>
      </c>
    </row>
    <row r="197" spans="1:16" x14ac:dyDescent="0.35">
      <c r="A197" s="2" t="s">
        <v>345</v>
      </c>
      <c r="B197" s="2">
        <v>90</v>
      </c>
      <c r="C197" s="2">
        <v>144</v>
      </c>
      <c r="D197" s="2">
        <v>9</v>
      </c>
      <c r="E197" s="3">
        <v>9</v>
      </c>
      <c r="F197" s="10">
        <f t="shared" si="19"/>
        <v>153</v>
      </c>
      <c r="G197" s="4">
        <v>153</v>
      </c>
      <c r="H197" s="15">
        <f t="shared" si="20"/>
        <v>0</v>
      </c>
      <c r="I197" s="48">
        <v>477.52868757200002</v>
      </c>
      <c r="J197" s="4">
        <v>181</v>
      </c>
      <c r="K197" s="15">
        <f t="shared" si="21"/>
        <v>0.18300653594771241</v>
      </c>
      <c r="L197" s="48">
        <v>44.37</v>
      </c>
      <c r="M197" s="4">
        <v>160</v>
      </c>
      <c r="N197" s="15">
        <f t="shared" si="22"/>
        <v>4.5751633986928102E-2</v>
      </c>
      <c r="O197" s="49">
        <v>60.199596374000002</v>
      </c>
      <c r="P197" s="48">
        <v>46.222400913999998</v>
      </c>
    </row>
    <row r="198" spans="1:16" x14ac:dyDescent="0.35">
      <c r="A198" s="2" t="s">
        <v>346</v>
      </c>
      <c r="B198" s="2">
        <v>90</v>
      </c>
      <c r="C198" s="2">
        <v>126</v>
      </c>
      <c r="D198" s="2">
        <v>9</v>
      </c>
      <c r="E198" s="3">
        <v>9</v>
      </c>
      <c r="F198" s="10">
        <f t="shared" si="19"/>
        <v>106</v>
      </c>
      <c r="G198" s="4">
        <v>106</v>
      </c>
      <c r="H198" s="15">
        <f t="shared" si="20"/>
        <v>0</v>
      </c>
      <c r="I198" s="48">
        <v>178.87545570699999</v>
      </c>
      <c r="J198" s="4">
        <v>131</v>
      </c>
      <c r="K198" s="15">
        <f t="shared" si="21"/>
        <v>0.23584905660377359</v>
      </c>
      <c r="L198" s="48">
        <v>41.88</v>
      </c>
      <c r="M198" s="4">
        <v>121</v>
      </c>
      <c r="N198" s="15">
        <f t="shared" si="22"/>
        <v>0.14150943396226415</v>
      </c>
      <c r="O198" s="49">
        <v>46.588228688999997</v>
      </c>
      <c r="P198" s="48">
        <v>20.391683722</v>
      </c>
    </row>
    <row r="199" spans="1:16" x14ac:dyDescent="0.35">
      <c r="A199" s="2" t="s">
        <v>347</v>
      </c>
      <c r="B199" s="2">
        <v>90</v>
      </c>
      <c r="C199" s="2">
        <v>124</v>
      </c>
      <c r="D199" s="2">
        <v>10</v>
      </c>
      <c r="E199" s="3">
        <v>13</v>
      </c>
      <c r="F199" s="10">
        <f t="shared" si="19"/>
        <v>76</v>
      </c>
      <c r="G199" s="4">
        <v>76</v>
      </c>
      <c r="H199" s="15">
        <f t="shared" si="20"/>
        <v>0</v>
      </c>
      <c r="I199" s="48">
        <v>149.18281335</v>
      </c>
      <c r="J199" s="4">
        <v>110</v>
      </c>
      <c r="K199" s="15">
        <f t="shared" si="21"/>
        <v>0.44736842105263158</v>
      </c>
      <c r="L199" s="48">
        <v>29</v>
      </c>
      <c r="M199" s="4">
        <v>86</v>
      </c>
      <c r="N199" s="15">
        <f t="shared" si="22"/>
        <v>0.13157894736842105</v>
      </c>
      <c r="O199" s="49">
        <v>35.738905555999999</v>
      </c>
      <c r="P199" s="48">
        <v>16.575176035999998</v>
      </c>
    </row>
    <row r="200" spans="1:16" x14ac:dyDescent="0.35">
      <c r="A200" s="2" t="s">
        <v>348</v>
      </c>
      <c r="B200" s="2">
        <v>90</v>
      </c>
      <c r="C200" s="2">
        <v>146</v>
      </c>
      <c r="D200" s="2">
        <v>9</v>
      </c>
      <c r="E200" s="3">
        <v>9</v>
      </c>
      <c r="F200" s="10">
        <f t="shared" si="19"/>
        <v>170</v>
      </c>
      <c r="G200" s="4">
        <v>170</v>
      </c>
      <c r="H200" s="15">
        <f t="shared" si="20"/>
        <v>0</v>
      </c>
      <c r="I200" s="48">
        <v>1492.335157282</v>
      </c>
      <c r="J200" s="4">
        <v>205</v>
      </c>
      <c r="K200" s="15">
        <f t="shared" si="21"/>
        <v>0.20588235294117646</v>
      </c>
      <c r="L200" s="48">
        <v>46.44</v>
      </c>
      <c r="M200" s="4">
        <v>176</v>
      </c>
      <c r="N200" s="15">
        <f t="shared" si="22"/>
        <v>3.5294117647058823E-2</v>
      </c>
      <c r="O200" s="49">
        <v>29.124483129000001</v>
      </c>
      <c r="P200" s="48">
        <v>1.110784108</v>
      </c>
    </row>
    <row r="201" spans="1:16" x14ac:dyDescent="0.35">
      <c r="A201" s="2" t="s">
        <v>349</v>
      </c>
      <c r="B201" s="2">
        <v>90</v>
      </c>
      <c r="C201" s="2">
        <v>124</v>
      </c>
      <c r="D201" s="2">
        <v>10</v>
      </c>
      <c r="E201" s="3">
        <v>9</v>
      </c>
      <c r="F201" s="10">
        <f t="shared" si="19"/>
        <v>56</v>
      </c>
      <c r="G201" s="4">
        <v>56</v>
      </c>
      <c r="H201" s="15">
        <f t="shared" si="20"/>
        <v>0</v>
      </c>
      <c r="I201" s="48">
        <v>13.642398088</v>
      </c>
      <c r="J201" s="4">
        <v>86</v>
      </c>
      <c r="K201" s="15">
        <f t="shared" si="21"/>
        <v>0.5357142857142857</v>
      </c>
      <c r="L201" s="48">
        <v>26.4</v>
      </c>
      <c r="M201" s="4">
        <v>64</v>
      </c>
      <c r="N201" s="15">
        <f t="shared" si="22"/>
        <v>0.14285714285714285</v>
      </c>
      <c r="O201" s="49">
        <v>60.056818141000001</v>
      </c>
      <c r="P201" s="48">
        <v>37.907388582999999</v>
      </c>
    </row>
    <row r="202" spans="1:16" x14ac:dyDescent="0.35">
      <c r="A202" s="2" t="s">
        <v>350</v>
      </c>
      <c r="B202" s="2">
        <v>90</v>
      </c>
      <c r="C202" s="2">
        <v>125</v>
      </c>
      <c r="D202" s="2">
        <v>9</v>
      </c>
      <c r="E202" s="3">
        <v>11</v>
      </c>
      <c r="F202" s="10">
        <f t="shared" si="19"/>
        <v>68</v>
      </c>
      <c r="G202" s="4">
        <v>68</v>
      </c>
      <c r="H202" s="15">
        <f t="shared" si="20"/>
        <v>0</v>
      </c>
      <c r="I202" s="48">
        <v>25.587981546999998</v>
      </c>
      <c r="J202" s="4">
        <v>105</v>
      </c>
      <c r="K202" s="15">
        <f t="shared" si="21"/>
        <v>0.54411764705882348</v>
      </c>
      <c r="L202" s="48">
        <v>36.94</v>
      </c>
      <c r="M202" s="4">
        <v>78</v>
      </c>
      <c r="N202" s="15">
        <f t="shared" si="22"/>
        <v>0.14705882352941177</v>
      </c>
      <c r="O202" s="49">
        <v>59.022893037000003</v>
      </c>
      <c r="P202" s="48">
        <v>35.341043892999998</v>
      </c>
    </row>
    <row r="203" spans="1:16" x14ac:dyDescent="0.35">
      <c r="A203" s="2" t="s">
        <v>351</v>
      </c>
      <c r="B203" s="2">
        <v>90</v>
      </c>
      <c r="C203" s="2">
        <v>117</v>
      </c>
      <c r="D203" s="2">
        <v>9</v>
      </c>
      <c r="E203" s="3">
        <v>10</v>
      </c>
      <c r="F203" s="10">
        <f t="shared" si="19"/>
        <v>62</v>
      </c>
      <c r="G203" s="4">
        <v>62</v>
      </c>
      <c r="H203" s="15">
        <f t="shared" si="20"/>
        <v>0</v>
      </c>
      <c r="I203" s="48">
        <v>121.69211076000001</v>
      </c>
      <c r="J203" s="4">
        <v>90</v>
      </c>
      <c r="K203" s="15">
        <f t="shared" si="21"/>
        <v>0.45161290322580644</v>
      </c>
      <c r="L203" s="48">
        <v>34.869999999999997</v>
      </c>
      <c r="M203" s="4">
        <v>69</v>
      </c>
      <c r="N203" s="15">
        <f t="shared" si="22"/>
        <v>0.11290322580645161</v>
      </c>
      <c r="O203" s="49">
        <v>60.165855436999998</v>
      </c>
      <c r="P203" s="48">
        <v>57.519108932000002</v>
      </c>
    </row>
    <row r="204" spans="1:16" x14ac:dyDescent="0.35">
      <c r="A204" s="2" t="s">
        <v>352</v>
      </c>
      <c r="B204" s="2">
        <v>90</v>
      </c>
      <c r="C204" s="2">
        <v>123</v>
      </c>
      <c r="D204" s="2">
        <v>9</v>
      </c>
      <c r="E204" s="3">
        <v>13</v>
      </c>
      <c r="F204" s="10">
        <f t="shared" si="19"/>
        <v>78</v>
      </c>
      <c r="G204" s="4">
        <v>78</v>
      </c>
      <c r="H204" s="15">
        <f t="shared" si="20"/>
        <v>0</v>
      </c>
      <c r="I204" s="48">
        <v>180.06979124099999</v>
      </c>
      <c r="J204" s="4">
        <v>111</v>
      </c>
      <c r="K204" s="15">
        <f t="shared" si="21"/>
        <v>0.42307692307692307</v>
      </c>
      <c r="L204" s="48">
        <v>37.049999999999997</v>
      </c>
      <c r="M204" s="4">
        <v>91</v>
      </c>
      <c r="N204" s="15">
        <f t="shared" si="22"/>
        <v>0.16666666666666666</v>
      </c>
      <c r="O204" s="49">
        <v>22.815789379000002</v>
      </c>
      <c r="P204" s="48">
        <v>4.1282284389999999</v>
      </c>
    </row>
    <row r="205" spans="1:16" x14ac:dyDescent="0.35">
      <c r="A205" s="2" t="s">
        <v>353</v>
      </c>
      <c r="B205" s="2">
        <v>90</v>
      </c>
      <c r="C205" s="2">
        <v>115</v>
      </c>
      <c r="D205" s="2">
        <v>10</v>
      </c>
      <c r="E205" s="3">
        <v>14</v>
      </c>
      <c r="F205" s="10">
        <f t="shared" si="19"/>
        <v>53</v>
      </c>
      <c r="G205" s="4">
        <v>53</v>
      </c>
      <c r="H205" s="15">
        <f t="shared" si="20"/>
        <v>0</v>
      </c>
      <c r="I205" s="48">
        <v>50.762134330000002</v>
      </c>
      <c r="J205" s="4">
        <v>76</v>
      </c>
      <c r="K205" s="15">
        <f t="shared" si="21"/>
        <v>0.43396226415094341</v>
      </c>
      <c r="L205" s="48">
        <v>25</v>
      </c>
      <c r="M205" s="4">
        <v>57</v>
      </c>
      <c r="N205" s="15">
        <f t="shared" si="22"/>
        <v>7.5471698113207544E-2</v>
      </c>
      <c r="O205" s="49">
        <v>19.952385647</v>
      </c>
      <c r="P205" s="48">
        <v>4.4887210460000002</v>
      </c>
    </row>
    <row r="206" spans="1:16" x14ac:dyDescent="0.35">
      <c r="A206" s="2" t="s">
        <v>354</v>
      </c>
      <c r="B206" s="2">
        <v>90</v>
      </c>
      <c r="C206" s="2">
        <v>139</v>
      </c>
      <c r="D206" s="2">
        <v>9</v>
      </c>
      <c r="E206" s="3">
        <v>8</v>
      </c>
      <c r="F206" s="10">
        <f t="shared" si="19"/>
        <v>105</v>
      </c>
      <c r="G206" s="4">
        <v>105</v>
      </c>
      <c r="H206" s="15">
        <f t="shared" si="20"/>
        <v>0</v>
      </c>
      <c r="I206" s="48">
        <v>18.890763766999999</v>
      </c>
      <c r="J206" s="4">
        <v>140</v>
      </c>
      <c r="K206" s="15">
        <f t="shared" si="21"/>
        <v>0.33333333333333331</v>
      </c>
      <c r="L206" s="48">
        <v>42.6</v>
      </c>
      <c r="M206" s="4">
        <v>106</v>
      </c>
      <c r="N206" s="15">
        <f t="shared" si="22"/>
        <v>9.5238095238095247E-3</v>
      </c>
      <c r="O206" s="49">
        <v>45.841135694000002</v>
      </c>
      <c r="P206" s="48">
        <v>16.844998135000001</v>
      </c>
    </row>
    <row r="207" spans="1:16" x14ac:dyDescent="0.35">
      <c r="A207" s="2" t="s">
        <v>355</v>
      </c>
      <c r="B207" s="2">
        <v>100</v>
      </c>
      <c r="C207" s="2">
        <v>161</v>
      </c>
      <c r="D207" s="2">
        <v>10</v>
      </c>
      <c r="E207" s="3">
        <v>10</v>
      </c>
      <c r="F207" s="10">
        <f t="shared" si="19"/>
        <v>171</v>
      </c>
      <c r="G207" s="4">
        <v>171</v>
      </c>
      <c r="H207" s="15">
        <f t="shared" si="20"/>
        <v>0</v>
      </c>
      <c r="I207" s="48">
        <v>2913.047700564</v>
      </c>
      <c r="J207" s="4">
        <v>209</v>
      </c>
      <c r="K207" s="15">
        <f t="shared" si="21"/>
        <v>0.22222222222222221</v>
      </c>
      <c r="L207" s="48">
        <v>58.02</v>
      </c>
      <c r="M207" s="4">
        <v>196</v>
      </c>
      <c r="N207" s="15">
        <f t="shared" si="22"/>
        <v>0.14619883040935672</v>
      </c>
      <c r="O207" s="49">
        <v>52.098852753000003</v>
      </c>
      <c r="P207" s="48">
        <v>15.668963745999999</v>
      </c>
    </row>
    <row r="208" spans="1:16" ht="15" thickBot="1" x14ac:dyDescent="0.4">
      <c r="A208" s="2" t="s">
        <v>356</v>
      </c>
      <c r="B208" s="2">
        <v>100</v>
      </c>
      <c r="C208" s="2">
        <v>154</v>
      </c>
      <c r="D208" s="2">
        <v>10</v>
      </c>
      <c r="E208" s="3">
        <v>17</v>
      </c>
      <c r="F208" s="10">
        <f t="shared" si="19"/>
        <v>136</v>
      </c>
      <c r="G208" s="4">
        <v>136</v>
      </c>
      <c r="H208" s="15">
        <f t="shared" si="20"/>
        <v>0</v>
      </c>
      <c r="I208" s="48">
        <v>1551.362906583</v>
      </c>
      <c r="J208" s="4">
        <v>214</v>
      </c>
      <c r="K208" s="15">
        <f t="shared" si="21"/>
        <v>0.57352941176470584</v>
      </c>
      <c r="L208" s="48">
        <v>59.29</v>
      </c>
      <c r="M208" s="4">
        <v>145</v>
      </c>
      <c r="N208" s="15">
        <f t="shared" si="22"/>
        <v>6.6176470588235295E-2</v>
      </c>
      <c r="O208" s="49">
        <v>29.061035673999999</v>
      </c>
      <c r="P208" s="48">
        <v>7.1385378929999996</v>
      </c>
    </row>
    <row r="209" spans="2:16" ht="15" thickBot="1" x14ac:dyDescent="0.4">
      <c r="B209" s="50">
        <f t="shared" ref="B209:P209" si="23">AVERAGE(B179:B208)</f>
        <v>84.833333333333329</v>
      </c>
      <c r="C209" s="51">
        <f t="shared" si="23"/>
        <v>120.7</v>
      </c>
      <c r="D209" s="51">
        <f t="shared" si="23"/>
        <v>9.1333333333333329</v>
      </c>
      <c r="E209" s="52">
        <f t="shared" si="23"/>
        <v>10.8</v>
      </c>
      <c r="F209" s="52">
        <f t="shared" si="23"/>
        <v>85.566666666666663</v>
      </c>
      <c r="G209" s="50">
        <f t="shared" si="23"/>
        <v>85.566666666666663</v>
      </c>
      <c r="H209" s="53">
        <f t="shared" si="23"/>
        <v>0</v>
      </c>
      <c r="I209" s="54">
        <f t="shared" si="23"/>
        <v>319.6959318100333</v>
      </c>
      <c r="J209" s="50">
        <f t="shared" si="23"/>
        <v>114.43333333333334</v>
      </c>
      <c r="K209" s="50">
        <f t="shared" si="23"/>
        <v>0.39751746670192439</v>
      </c>
      <c r="L209" s="54">
        <f t="shared" si="23"/>
        <v>30.494999999999997</v>
      </c>
      <c r="M209" s="50">
        <f t="shared" si="23"/>
        <v>93.63333333333334</v>
      </c>
      <c r="N209" s="53">
        <f t="shared" si="23"/>
        <v>0.10446605743964663</v>
      </c>
      <c r="O209" s="53">
        <f t="shared" si="23"/>
        <v>34.285147138633327</v>
      </c>
      <c r="P209" s="54">
        <f t="shared" si="23"/>
        <v>15.1645504017</v>
      </c>
    </row>
    <row r="210" spans="2:16" ht="15" thickBot="1" x14ac:dyDescent="0.4">
      <c r="G210" s="9" t="s">
        <v>4</v>
      </c>
      <c r="H210" s="5">
        <f>COUNTIF(H179:H208,0)</f>
        <v>30</v>
      </c>
      <c r="J210" s="9" t="s">
        <v>4</v>
      </c>
      <c r="K210" s="5">
        <f>COUNTIF(K179:K208,0)</f>
        <v>0</v>
      </c>
      <c r="M210" s="9" t="s">
        <v>4</v>
      </c>
      <c r="N210" s="5">
        <f>COUNTIF(N179:N208,0)</f>
        <v>0</v>
      </c>
    </row>
    <row r="221" spans="2:16" ht="15" thickBot="1" x14ac:dyDescent="0.4"/>
    <row r="222" spans="2:16" x14ac:dyDescent="0.35">
      <c r="D222" s="55"/>
      <c r="E222" s="56" t="s">
        <v>357</v>
      </c>
      <c r="F222" s="57"/>
      <c r="G222" s="58" t="s">
        <v>373</v>
      </c>
      <c r="H222" s="56"/>
      <c r="I222" s="56"/>
      <c r="J222" s="57"/>
      <c r="K222" s="58" t="s">
        <v>359</v>
      </c>
      <c r="L222" s="56"/>
      <c r="M222" s="56"/>
      <c r="N222" s="56"/>
    </row>
    <row r="223" spans="2:16" x14ac:dyDescent="0.35">
      <c r="D223" s="59" t="s">
        <v>360</v>
      </c>
      <c r="E223" s="59" t="s">
        <v>361</v>
      </c>
      <c r="F223" s="60" t="s">
        <v>4</v>
      </c>
      <c r="G223" s="61" t="s">
        <v>361</v>
      </c>
      <c r="H223" s="59" t="s">
        <v>362</v>
      </c>
      <c r="I223" s="59" t="s">
        <v>4</v>
      </c>
      <c r="J223" s="60" t="s">
        <v>2</v>
      </c>
      <c r="K223" s="59" t="s">
        <v>361</v>
      </c>
      <c r="L223" s="59" t="s">
        <v>362</v>
      </c>
      <c r="M223" s="59" t="s">
        <v>4</v>
      </c>
      <c r="N223" s="59" t="s">
        <v>2</v>
      </c>
    </row>
    <row r="224" spans="2:16" x14ac:dyDescent="0.35">
      <c r="D224" s="55" t="s">
        <v>363</v>
      </c>
      <c r="E224" s="62">
        <v>2.2285714285714286</v>
      </c>
      <c r="F224" s="63">
        <v>35</v>
      </c>
      <c r="G224" s="64">
        <v>2.3142857142857145</v>
      </c>
      <c r="H224" s="65">
        <v>6.2857142857142861E-2</v>
      </c>
      <c r="I224" s="55">
        <v>33</v>
      </c>
      <c r="J224" s="66">
        <v>0.10142857142857145</v>
      </c>
      <c r="K224" s="62">
        <v>2.4</v>
      </c>
      <c r="L224" s="65">
        <v>3.1734693877551019E-2</v>
      </c>
      <c r="M224" s="67">
        <v>31</v>
      </c>
      <c r="N224" s="62">
        <v>1.4667786627714285</v>
      </c>
    </row>
    <row r="225" spans="4:14" x14ac:dyDescent="0.35">
      <c r="D225" s="55" t="s">
        <v>364</v>
      </c>
      <c r="E225" s="62">
        <v>14.922222222222222</v>
      </c>
      <c r="F225" s="63">
        <v>90</v>
      </c>
      <c r="G225" s="64">
        <v>17.81111111111111</v>
      </c>
      <c r="H225" s="65">
        <v>0.23537639374253941</v>
      </c>
      <c r="I225" s="55">
        <v>26</v>
      </c>
      <c r="J225" s="66">
        <v>2.0231111111111111</v>
      </c>
      <c r="K225" s="62">
        <v>16.277777777777779</v>
      </c>
      <c r="L225" s="65">
        <v>9.3786897078089501E-2</v>
      </c>
      <c r="M225" s="55">
        <v>45</v>
      </c>
      <c r="N225" s="62">
        <v>5.3795833859555557</v>
      </c>
    </row>
    <row r="226" spans="4:14" x14ac:dyDescent="0.35">
      <c r="D226" s="55" t="s">
        <v>365</v>
      </c>
      <c r="E226" s="62">
        <v>36.511111111111113</v>
      </c>
      <c r="F226" s="63">
        <v>45</v>
      </c>
      <c r="G226" s="64">
        <v>49.822222222222223</v>
      </c>
      <c r="H226" s="65">
        <v>0.42451745777922434</v>
      </c>
      <c r="I226" s="55">
        <v>0</v>
      </c>
      <c r="J226" s="66">
        <v>10.075333333333335</v>
      </c>
      <c r="K226" s="62">
        <v>39.62222222222222</v>
      </c>
      <c r="L226" s="65">
        <v>9.5683202129476938E-2</v>
      </c>
      <c r="M226" s="55">
        <v>9</v>
      </c>
      <c r="N226" s="62">
        <v>14.461558466022222</v>
      </c>
    </row>
    <row r="227" spans="4:14" ht="15" thickBot="1" x14ac:dyDescent="0.4">
      <c r="D227" s="68" t="s">
        <v>366</v>
      </c>
      <c r="E227" s="69">
        <v>85.566666666666663</v>
      </c>
      <c r="F227" s="70">
        <v>30</v>
      </c>
      <c r="G227" s="71">
        <v>114.43333333333334</v>
      </c>
      <c r="H227" s="72">
        <v>0.39751746670192439</v>
      </c>
      <c r="I227" s="68">
        <v>0</v>
      </c>
      <c r="J227" s="73">
        <v>30.494999999999997</v>
      </c>
      <c r="K227" s="69">
        <v>93.63333333333334</v>
      </c>
      <c r="L227" s="72">
        <v>0.10446605743964663</v>
      </c>
      <c r="M227" s="68">
        <v>0</v>
      </c>
      <c r="N227" s="69">
        <v>34.285147138633327</v>
      </c>
    </row>
    <row r="228" spans="4:14" x14ac:dyDescent="0.35">
      <c r="D228" s="74" t="s">
        <v>367</v>
      </c>
      <c r="E228" s="62">
        <f>'small-all'!E218</f>
        <v>28.155000000000001</v>
      </c>
      <c r="F228" s="62">
        <f>'small-all'!F218</f>
        <v>200</v>
      </c>
      <c r="G228" s="62">
        <f>'small-all'!G218</f>
        <v>36.795000000000002</v>
      </c>
      <c r="H228" s="65">
        <f>'small-all'!H218</f>
        <v>0.27206342518975685</v>
      </c>
      <c r="I228" s="62">
        <f>'small-all'!I218</f>
        <v>59</v>
      </c>
      <c r="J228" s="62">
        <f>'small-all'!J218</f>
        <v>7.7693499999999993</v>
      </c>
      <c r="K228" s="62">
        <f>'small-all'!K218</f>
        <v>30.704999999999998</v>
      </c>
      <c r="L228" s="65">
        <f>'small-all'!L218</f>
        <v>8.4956304208791009E-2</v>
      </c>
      <c r="M228" s="62">
        <f>'small-all'!M218</f>
        <v>85</v>
      </c>
      <c r="N228" s="62">
        <f>'small-all'!N218</f>
        <v>11.074121515315001</v>
      </c>
    </row>
  </sheetData>
  <mergeCells count="6">
    <mergeCell ref="G1:I1"/>
    <mergeCell ref="J1:L1"/>
    <mergeCell ref="M1:P1"/>
    <mergeCell ref="E222:F222"/>
    <mergeCell ref="G222:J222"/>
    <mergeCell ref="K222:N2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B108-CD17-4799-9C64-4A6F53DA404B}">
  <dimension ref="A1:P218"/>
  <sheetViews>
    <sheetView zoomScaleNormal="100" workbookViewId="0">
      <selection activeCell="E2" sqref="A2:E2"/>
    </sheetView>
  </sheetViews>
  <sheetFormatPr baseColWidth="10" defaultColWidth="8.7265625" defaultRowHeight="14.5" x14ac:dyDescent="0.35"/>
  <cols>
    <col min="1" max="6" width="15.1796875" customWidth="1"/>
    <col min="7" max="8" width="13.81640625" customWidth="1"/>
    <col min="9" max="9" width="14.453125" customWidth="1"/>
    <col min="10" max="16" width="14.7265625" customWidth="1"/>
  </cols>
  <sheetData>
    <row r="1" spans="1:16" ht="15" thickBot="1" x14ac:dyDescent="0.4">
      <c r="A1" s="1"/>
      <c r="B1" s="1"/>
      <c r="C1" s="1"/>
      <c r="D1" s="1"/>
      <c r="E1" s="1"/>
      <c r="F1" s="11"/>
      <c r="G1" s="41" t="s">
        <v>372</v>
      </c>
      <c r="H1" s="42"/>
      <c r="I1" s="43"/>
      <c r="J1" s="41" t="s">
        <v>373</v>
      </c>
      <c r="K1" s="42"/>
      <c r="L1" s="43"/>
      <c r="M1" s="41" t="s">
        <v>359</v>
      </c>
      <c r="N1" s="42"/>
      <c r="O1" s="42"/>
      <c r="P1" s="43"/>
    </row>
    <row r="2" spans="1:16" ht="15" thickBot="1" x14ac:dyDescent="0.4">
      <c r="A2" s="16" t="s">
        <v>0</v>
      </c>
      <c r="B2" s="44" t="s">
        <v>368</v>
      </c>
      <c r="C2" s="44" t="s">
        <v>369</v>
      </c>
      <c r="D2" s="44" t="s">
        <v>370</v>
      </c>
      <c r="E2" s="45" t="s">
        <v>371</v>
      </c>
      <c r="F2" s="17" t="s">
        <v>3</v>
      </c>
      <c r="G2" s="16" t="s">
        <v>1</v>
      </c>
      <c r="H2" s="8" t="s">
        <v>75</v>
      </c>
      <c r="I2" s="18" t="s">
        <v>2</v>
      </c>
      <c r="J2" s="16" t="s">
        <v>1</v>
      </c>
      <c r="K2" s="8" t="s">
        <v>75</v>
      </c>
      <c r="L2" s="18" t="s">
        <v>2</v>
      </c>
      <c r="M2" s="16" t="s">
        <v>1</v>
      </c>
      <c r="N2" s="8" t="s">
        <v>75</v>
      </c>
      <c r="O2" s="18" t="s">
        <v>2</v>
      </c>
      <c r="P2" s="18" t="s">
        <v>76</v>
      </c>
    </row>
    <row r="3" spans="1:16" x14ac:dyDescent="0.35">
      <c r="A3" s="6" t="s">
        <v>157</v>
      </c>
      <c r="B3" s="6">
        <v>9</v>
      </c>
      <c r="C3" s="6">
        <v>8</v>
      </c>
      <c r="D3" s="6">
        <v>3</v>
      </c>
      <c r="E3" s="12">
        <v>1</v>
      </c>
      <c r="F3" s="10">
        <f t="shared" ref="F3:F37" si="0">MIN(G3,J3,M3)</f>
        <v>2</v>
      </c>
      <c r="G3" s="7">
        <v>2</v>
      </c>
      <c r="H3" s="15">
        <f>(G3-$F3)/$F3</f>
        <v>0</v>
      </c>
      <c r="I3" s="46">
        <v>4.9957382000000002E-2</v>
      </c>
      <c r="J3" s="7">
        <v>2</v>
      </c>
      <c r="K3" s="15">
        <f>(J3-$F3)/$F3</f>
        <v>0</v>
      </c>
      <c r="L3" s="46">
        <v>0.01</v>
      </c>
      <c r="M3" s="7">
        <v>2</v>
      </c>
      <c r="N3" s="15">
        <f>(M3-$F3)/$F3</f>
        <v>0</v>
      </c>
      <c r="O3" s="47">
        <v>0.51288411099999998</v>
      </c>
      <c r="P3" s="46">
        <v>4.7824909999999998E-3</v>
      </c>
    </row>
    <row r="4" spans="1:16" x14ac:dyDescent="0.35">
      <c r="A4" s="2" t="s">
        <v>158</v>
      </c>
      <c r="B4" s="2">
        <v>9</v>
      </c>
      <c r="C4" s="2">
        <v>8</v>
      </c>
      <c r="D4" s="2">
        <v>3</v>
      </c>
      <c r="E4" s="3">
        <v>1</v>
      </c>
      <c r="F4" s="10">
        <f t="shared" si="0"/>
        <v>0</v>
      </c>
      <c r="G4" s="4">
        <v>0</v>
      </c>
      <c r="H4" s="15">
        <v>0</v>
      </c>
      <c r="I4" s="48">
        <v>4.884411E-3</v>
      </c>
      <c r="J4" s="4">
        <v>0</v>
      </c>
      <c r="K4" s="15">
        <v>0</v>
      </c>
      <c r="L4" s="48">
        <v>0.01</v>
      </c>
      <c r="M4" s="4">
        <v>0</v>
      </c>
      <c r="N4" s="15">
        <v>0</v>
      </c>
      <c r="O4" s="49">
        <v>0.49424900500000002</v>
      </c>
      <c r="P4" s="48">
        <v>5.136926E-3</v>
      </c>
    </row>
    <row r="5" spans="1:16" x14ac:dyDescent="0.35">
      <c r="A5" s="2" t="s">
        <v>159</v>
      </c>
      <c r="B5" s="2">
        <v>12</v>
      </c>
      <c r="C5" s="2">
        <v>12</v>
      </c>
      <c r="D5" s="2">
        <v>4</v>
      </c>
      <c r="E5" s="3">
        <v>2</v>
      </c>
      <c r="F5" s="10">
        <f t="shared" si="0"/>
        <v>1</v>
      </c>
      <c r="G5" s="4">
        <v>1</v>
      </c>
      <c r="H5" s="15">
        <f>(G5-$F5)/$F5</f>
        <v>0</v>
      </c>
      <c r="I5" s="48">
        <v>1.3200043E-2</v>
      </c>
      <c r="J5" s="4">
        <v>1</v>
      </c>
      <c r="K5" s="15">
        <f>(J5-$F5)/$F5</f>
        <v>0</v>
      </c>
      <c r="L5" s="48">
        <v>0.01</v>
      </c>
      <c r="M5" s="4">
        <v>1</v>
      </c>
      <c r="N5" s="15">
        <f>(M5-$F5)/$F5</f>
        <v>0</v>
      </c>
      <c r="O5" s="49">
        <v>0.60960694900000001</v>
      </c>
      <c r="P5" s="48">
        <v>5.89486E-3</v>
      </c>
    </row>
    <row r="6" spans="1:16" x14ac:dyDescent="0.35">
      <c r="A6" s="2" t="s">
        <v>160</v>
      </c>
      <c r="B6" s="2">
        <v>12</v>
      </c>
      <c r="C6" s="2">
        <v>12</v>
      </c>
      <c r="D6" s="2">
        <v>3</v>
      </c>
      <c r="E6" s="3">
        <v>1</v>
      </c>
      <c r="F6" s="10">
        <f t="shared" si="0"/>
        <v>1</v>
      </c>
      <c r="G6" s="4">
        <v>1</v>
      </c>
      <c r="H6" s="15">
        <f>(G6-$F6)/$F6</f>
        <v>0</v>
      </c>
      <c r="I6" s="48">
        <v>8.6727809999999992E-3</v>
      </c>
      <c r="J6" s="4">
        <v>1</v>
      </c>
      <c r="K6" s="15">
        <f>(J6-$F6)/$F6</f>
        <v>0</v>
      </c>
      <c r="L6" s="48">
        <v>0.02</v>
      </c>
      <c r="M6" s="4">
        <v>1</v>
      </c>
      <c r="N6" s="15">
        <f>(M6-$F6)/$F6</f>
        <v>0</v>
      </c>
      <c r="O6" s="49">
        <v>0.82412955600000004</v>
      </c>
      <c r="P6" s="48">
        <v>8.8303010000000005E-3</v>
      </c>
    </row>
    <row r="7" spans="1:16" x14ac:dyDescent="0.35">
      <c r="A7" s="2" t="s">
        <v>161</v>
      </c>
      <c r="B7" s="2">
        <v>12</v>
      </c>
      <c r="C7" s="2">
        <v>12</v>
      </c>
      <c r="D7" s="2">
        <v>4</v>
      </c>
      <c r="E7" s="3">
        <v>1</v>
      </c>
      <c r="F7" s="10">
        <f t="shared" si="0"/>
        <v>0</v>
      </c>
      <c r="G7" s="4">
        <v>0</v>
      </c>
      <c r="H7" s="15">
        <v>0</v>
      </c>
      <c r="I7" s="48">
        <v>6.6700780000000003E-3</v>
      </c>
      <c r="J7" s="4">
        <v>0</v>
      </c>
      <c r="K7" s="15">
        <v>0</v>
      </c>
      <c r="L7" s="48">
        <v>0.01</v>
      </c>
      <c r="M7" s="4">
        <v>0</v>
      </c>
      <c r="N7" s="15">
        <v>0</v>
      </c>
      <c r="O7" s="49">
        <v>0.72446834699999996</v>
      </c>
      <c r="P7" s="48">
        <v>7.5079489999999999E-3</v>
      </c>
    </row>
    <row r="8" spans="1:16" x14ac:dyDescent="0.35">
      <c r="A8" s="2" t="s">
        <v>162</v>
      </c>
      <c r="B8" s="2">
        <v>12</v>
      </c>
      <c r="C8" s="2">
        <v>12</v>
      </c>
      <c r="D8" s="2">
        <v>4</v>
      </c>
      <c r="E8" s="3">
        <v>1</v>
      </c>
      <c r="F8" s="10">
        <f t="shared" si="0"/>
        <v>0</v>
      </c>
      <c r="G8" s="4">
        <v>0</v>
      </c>
      <c r="H8" s="15">
        <v>0</v>
      </c>
      <c r="I8" s="48">
        <v>2.7401330000000001E-3</v>
      </c>
      <c r="J8" s="4">
        <v>0</v>
      </c>
      <c r="K8" s="15">
        <v>0</v>
      </c>
      <c r="L8" s="48">
        <v>0.01</v>
      </c>
      <c r="M8" s="4">
        <v>0</v>
      </c>
      <c r="N8" s="15">
        <v>0</v>
      </c>
      <c r="O8" s="49">
        <v>0.78172995300000003</v>
      </c>
      <c r="P8" s="48">
        <v>7.6752039999999997E-3</v>
      </c>
    </row>
    <row r="9" spans="1:16" x14ac:dyDescent="0.35">
      <c r="A9" s="2" t="s">
        <v>163</v>
      </c>
      <c r="B9" s="2">
        <v>12</v>
      </c>
      <c r="C9" s="2">
        <v>11</v>
      </c>
      <c r="D9" s="2">
        <v>3</v>
      </c>
      <c r="E9" s="3">
        <v>1</v>
      </c>
      <c r="F9" s="10">
        <f t="shared" si="0"/>
        <v>0</v>
      </c>
      <c r="G9" s="4">
        <v>0</v>
      </c>
      <c r="H9" s="15">
        <v>0</v>
      </c>
      <c r="I9" s="48">
        <v>8.649838E-3</v>
      </c>
      <c r="J9" s="4">
        <v>0</v>
      </c>
      <c r="K9" s="15">
        <v>0</v>
      </c>
      <c r="L9" s="48">
        <v>0.02</v>
      </c>
      <c r="M9" s="4">
        <v>0</v>
      </c>
      <c r="N9" s="15">
        <v>0</v>
      </c>
      <c r="O9" s="49">
        <v>0.80799249699999998</v>
      </c>
      <c r="P9" s="48">
        <v>8.3195939999999996E-3</v>
      </c>
    </row>
    <row r="10" spans="1:16" x14ac:dyDescent="0.35">
      <c r="A10" s="2" t="s">
        <v>164</v>
      </c>
      <c r="B10" s="2">
        <v>15</v>
      </c>
      <c r="C10" s="2">
        <v>19</v>
      </c>
      <c r="D10" s="2">
        <v>5</v>
      </c>
      <c r="E10" s="3">
        <v>1</v>
      </c>
      <c r="F10" s="10">
        <f t="shared" si="0"/>
        <v>1</v>
      </c>
      <c r="G10" s="4">
        <v>1</v>
      </c>
      <c r="H10" s="15">
        <f>(G10-$F10)/$F10</f>
        <v>0</v>
      </c>
      <c r="I10" s="48">
        <v>5.7336219999999999E-3</v>
      </c>
      <c r="J10" s="4">
        <v>1</v>
      </c>
      <c r="K10" s="15">
        <f>(J10-$F10)/$F10</f>
        <v>0</v>
      </c>
      <c r="L10" s="48">
        <v>0.02</v>
      </c>
      <c r="M10" s="4">
        <v>1</v>
      </c>
      <c r="N10" s="15">
        <f>(M10-$F10)/$F10</f>
        <v>0</v>
      </c>
      <c r="O10" s="49">
        <v>1.3822774</v>
      </c>
      <c r="P10" s="48">
        <v>1.4680487000000001E-2</v>
      </c>
    </row>
    <row r="11" spans="1:16" x14ac:dyDescent="0.35">
      <c r="A11" s="2" t="s">
        <v>165</v>
      </c>
      <c r="B11" s="2">
        <v>15</v>
      </c>
      <c r="C11" s="2">
        <v>16</v>
      </c>
      <c r="D11" s="2">
        <v>5</v>
      </c>
      <c r="E11" s="3">
        <v>2</v>
      </c>
      <c r="F11" s="10">
        <f t="shared" si="0"/>
        <v>0</v>
      </c>
      <c r="G11" s="4">
        <v>0</v>
      </c>
      <c r="H11" s="15">
        <v>0</v>
      </c>
      <c r="I11" s="48">
        <v>3.5408449999999999E-3</v>
      </c>
      <c r="J11" s="4">
        <v>0</v>
      </c>
      <c r="K11" s="15">
        <v>0</v>
      </c>
      <c r="L11" s="48">
        <v>0.01</v>
      </c>
      <c r="M11" s="4">
        <v>0</v>
      </c>
      <c r="N11" s="15">
        <v>0</v>
      </c>
      <c r="O11" s="49">
        <v>0.89531114300000003</v>
      </c>
      <c r="P11" s="48">
        <v>9.3466829999999997E-3</v>
      </c>
    </row>
    <row r="12" spans="1:16" x14ac:dyDescent="0.35">
      <c r="A12" s="2" t="s">
        <v>166</v>
      </c>
      <c r="B12" s="2">
        <v>15</v>
      </c>
      <c r="C12" s="2">
        <v>16</v>
      </c>
      <c r="D12" s="2">
        <v>5</v>
      </c>
      <c r="E12" s="3">
        <v>2</v>
      </c>
      <c r="F12" s="10">
        <f t="shared" si="0"/>
        <v>0</v>
      </c>
      <c r="G12" s="4">
        <v>0</v>
      </c>
      <c r="H12" s="15">
        <v>0</v>
      </c>
      <c r="I12" s="48">
        <v>3.0003310000000002E-3</v>
      </c>
      <c r="J12" s="4">
        <v>0</v>
      </c>
      <c r="K12" s="15">
        <v>0</v>
      </c>
      <c r="L12" s="48">
        <v>0.02</v>
      </c>
      <c r="M12" s="4">
        <v>0</v>
      </c>
      <c r="N12" s="15">
        <v>0</v>
      </c>
      <c r="O12" s="49">
        <v>0.89696709299999999</v>
      </c>
      <c r="P12" s="48">
        <v>8.8458389999999994E-3</v>
      </c>
    </row>
    <row r="13" spans="1:16" x14ac:dyDescent="0.35">
      <c r="A13" s="2" t="s">
        <v>167</v>
      </c>
      <c r="B13" s="2">
        <v>15</v>
      </c>
      <c r="C13" s="2">
        <v>14</v>
      </c>
      <c r="D13" s="2">
        <v>5</v>
      </c>
      <c r="E13" s="3">
        <v>2</v>
      </c>
      <c r="F13" s="10">
        <f t="shared" si="0"/>
        <v>0</v>
      </c>
      <c r="G13" s="4">
        <v>0</v>
      </c>
      <c r="H13" s="15">
        <v>0</v>
      </c>
      <c r="I13" s="48">
        <v>6.3286569999999997E-3</v>
      </c>
      <c r="J13" s="4">
        <v>0</v>
      </c>
      <c r="K13" s="15">
        <v>0</v>
      </c>
      <c r="L13" s="48">
        <v>0.02</v>
      </c>
      <c r="M13" s="4">
        <v>0</v>
      </c>
      <c r="N13" s="15">
        <v>0</v>
      </c>
      <c r="O13" s="49">
        <v>0.83945930499999999</v>
      </c>
      <c r="P13" s="48">
        <v>8.5491049999999996E-3</v>
      </c>
    </row>
    <row r="14" spans="1:16" x14ac:dyDescent="0.35">
      <c r="A14" s="2" t="s">
        <v>168</v>
      </c>
      <c r="B14" s="2">
        <v>15</v>
      </c>
      <c r="C14" s="2">
        <v>16</v>
      </c>
      <c r="D14" s="2">
        <v>5</v>
      </c>
      <c r="E14" s="3">
        <v>2</v>
      </c>
      <c r="F14" s="10">
        <f t="shared" si="0"/>
        <v>2</v>
      </c>
      <c r="G14" s="4">
        <v>2</v>
      </c>
      <c r="H14" s="15">
        <f>(G14-$F14)/$F14</f>
        <v>0</v>
      </c>
      <c r="I14" s="48">
        <v>1.1836528000000001E-2</v>
      </c>
      <c r="J14" s="4">
        <v>2</v>
      </c>
      <c r="K14" s="15">
        <f>(J14-$F14)/$F14</f>
        <v>0</v>
      </c>
      <c r="L14" s="48">
        <v>0.01</v>
      </c>
      <c r="M14" s="4">
        <v>2</v>
      </c>
      <c r="N14" s="15">
        <f>(M14-$F14)/$F14</f>
        <v>0</v>
      </c>
      <c r="O14" s="49">
        <v>0.88320881399999995</v>
      </c>
      <c r="P14" s="48">
        <v>8.6360859999999994E-3</v>
      </c>
    </row>
    <row r="15" spans="1:16" x14ac:dyDescent="0.35">
      <c r="A15" s="2" t="s">
        <v>169</v>
      </c>
      <c r="B15" s="2">
        <v>16</v>
      </c>
      <c r="C15" s="2">
        <v>15</v>
      </c>
      <c r="D15" s="2">
        <v>4</v>
      </c>
      <c r="E15" s="3">
        <v>1</v>
      </c>
      <c r="F15" s="10">
        <f t="shared" si="0"/>
        <v>0</v>
      </c>
      <c r="G15" s="4">
        <v>0</v>
      </c>
      <c r="H15" s="15">
        <v>0</v>
      </c>
      <c r="I15" s="48">
        <v>4.9568779999999996E-3</v>
      </c>
      <c r="J15" s="4">
        <v>0</v>
      </c>
      <c r="K15" s="15">
        <v>0</v>
      </c>
      <c r="L15" s="48">
        <v>0.04</v>
      </c>
      <c r="M15" s="4">
        <v>0</v>
      </c>
      <c r="N15" s="15">
        <v>0</v>
      </c>
      <c r="O15" s="49">
        <v>1.529100331</v>
      </c>
      <c r="P15" s="48">
        <v>1.4455442000000001E-2</v>
      </c>
    </row>
    <row r="16" spans="1:16" x14ac:dyDescent="0.35">
      <c r="A16" s="2" t="s">
        <v>170</v>
      </c>
      <c r="B16" s="2">
        <v>16</v>
      </c>
      <c r="C16" s="2">
        <v>17</v>
      </c>
      <c r="D16" s="2">
        <v>4</v>
      </c>
      <c r="E16" s="3">
        <v>2</v>
      </c>
      <c r="F16" s="10">
        <f t="shared" si="0"/>
        <v>1</v>
      </c>
      <c r="G16" s="4">
        <v>1</v>
      </c>
      <c r="H16" s="15">
        <f t="shared" ref="H16:H37" si="1">(G16-$F16)/$F16</f>
        <v>0</v>
      </c>
      <c r="I16" s="48">
        <v>6.7100529999999997E-3</v>
      </c>
      <c r="J16" s="4">
        <v>1</v>
      </c>
      <c r="K16" s="15">
        <f t="shared" ref="K16:K37" si="2">(J16-$F16)/$F16</f>
        <v>0</v>
      </c>
      <c r="L16" s="48">
        <v>0.04</v>
      </c>
      <c r="M16" s="4">
        <v>1</v>
      </c>
      <c r="N16" s="15">
        <f t="shared" ref="N16:N37" si="3">(M16-$F16)/$F16</f>
        <v>0</v>
      </c>
      <c r="O16" s="49">
        <v>1.0057444849999999</v>
      </c>
      <c r="P16" s="48">
        <v>9.9764399999999996E-3</v>
      </c>
    </row>
    <row r="17" spans="1:16" x14ac:dyDescent="0.35">
      <c r="A17" s="2" t="s">
        <v>171</v>
      </c>
      <c r="B17" s="2">
        <v>18</v>
      </c>
      <c r="C17" s="2">
        <v>20</v>
      </c>
      <c r="D17" s="2">
        <v>6</v>
      </c>
      <c r="E17" s="3">
        <v>1</v>
      </c>
      <c r="F17" s="10">
        <f t="shared" si="0"/>
        <v>1</v>
      </c>
      <c r="G17" s="4">
        <v>1</v>
      </c>
      <c r="H17" s="15">
        <f t="shared" si="1"/>
        <v>0</v>
      </c>
      <c r="I17" s="48">
        <v>1.0094792999999999E-2</v>
      </c>
      <c r="J17" s="4">
        <v>1</v>
      </c>
      <c r="K17" s="15">
        <f t="shared" si="2"/>
        <v>0</v>
      </c>
      <c r="L17" s="48">
        <v>0.02</v>
      </c>
      <c r="M17" s="4">
        <v>1</v>
      </c>
      <c r="N17" s="15">
        <f t="shared" si="3"/>
        <v>0</v>
      </c>
      <c r="O17" s="49">
        <v>1.7470794860000001</v>
      </c>
      <c r="P17" s="48">
        <v>1.7321006999999999E-2</v>
      </c>
    </row>
    <row r="18" spans="1:16" x14ac:dyDescent="0.35">
      <c r="A18" s="2" t="s">
        <v>172</v>
      </c>
      <c r="B18" s="2">
        <v>20</v>
      </c>
      <c r="C18" s="2">
        <v>23</v>
      </c>
      <c r="D18" s="2">
        <v>5</v>
      </c>
      <c r="E18" s="3">
        <v>3</v>
      </c>
      <c r="F18" s="10">
        <f t="shared" si="0"/>
        <v>2</v>
      </c>
      <c r="G18" s="4">
        <v>2</v>
      </c>
      <c r="H18" s="15">
        <f t="shared" si="1"/>
        <v>0</v>
      </c>
      <c r="I18" s="48">
        <v>9.8892289999999994E-3</v>
      </c>
      <c r="J18" s="4">
        <v>2</v>
      </c>
      <c r="K18" s="15">
        <f t="shared" si="2"/>
        <v>0</v>
      </c>
      <c r="L18" s="48">
        <v>0.08</v>
      </c>
      <c r="M18" s="4">
        <v>2</v>
      </c>
      <c r="N18" s="15">
        <f t="shared" si="3"/>
        <v>0</v>
      </c>
      <c r="O18" s="49">
        <v>1.6410599589999999</v>
      </c>
      <c r="P18" s="48">
        <v>4.2336376000000002E-2</v>
      </c>
    </row>
    <row r="19" spans="1:16" x14ac:dyDescent="0.35">
      <c r="A19" s="2" t="s">
        <v>173</v>
      </c>
      <c r="B19" s="2">
        <v>20</v>
      </c>
      <c r="C19" s="2">
        <v>22</v>
      </c>
      <c r="D19" s="2">
        <v>5</v>
      </c>
      <c r="E19" s="3">
        <v>2</v>
      </c>
      <c r="F19" s="10">
        <f t="shared" si="0"/>
        <v>3</v>
      </c>
      <c r="G19" s="4">
        <v>3</v>
      </c>
      <c r="H19" s="15">
        <f t="shared" si="1"/>
        <v>0</v>
      </c>
      <c r="I19" s="48">
        <v>1.3260345E-2</v>
      </c>
      <c r="J19" s="4">
        <v>3</v>
      </c>
      <c r="K19" s="15">
        <f t="shared" si="2"/>
        <v>0</v>
      </c>
      <c r="L19" s="48">
        <v>7.0000000000000007E-2</v>
      </c>
      <c r="M19" s="4">
        <v>3</v>
      </c>
      <c r="N19" s="15">
        <f t="shared" si="3"/>
        <v>0</v>
      </c>
      <c r="O19" s="49">
        <v>1.635561869</v>
      </c>
      <c r="P19" s="48">
        <v>1.7370238999999999E-2</v>
      </c>
    </row>
    <row r="20" spans="1:16" x14ac:dyDescent="0.35">
      <c r="A20" s="2" t="s">
        <v>174</v>
      </c>
      <c r="B20" s="2">
        <v>20</v>
      </c>
      <c r="C20" s="2">
        <v>20</v>
      </c>
      <c r="D20" s="2">
        <v>5</v>
      </c>
      <c r="E20" s="3">
        <v>2</v>
      </c>
      <c r="F20" s="10">
        <f t="shared" si="0"/>
        <v>1</v>
      </c>
      <c r="G20" s="4">
        <v>1</v>
      </c>
      <c r="H20" s="15">
        <f t="shared" si="1"/>
        <v>0</v>
      </c>
      <c r="I20" s="48">
        <v>8.41714E-3</v>
      </c>
      <c r="J20" s="4">
        <v>1</v>
      </c>
      <c r="K20" s="15">
        <f t="shared" si="2"/>
        <v>0</v>
      </c>
      <c r="L20" s="48">
        <v>0.06</v>
      </c>
      <c r="M20" s="4">
        <v>1</v>
      </c>
      <c r="N20" s="15">
        <f t="shared" si="3"/>
        <v>0</v>
      </c>
      <c r="O20" s="49">
        <v>1.6202989809999999</v>
      </c>
      <c r="P20" s="48">
        <v>1.5829942E-2</v>
      </c>
    </row>
    <row r="21" spans="1:16" x14ac:dyDescent="0.35">
      <c r="A21" s="2" t="s">
        <v>175</v>
      </c>
      <c r="B21" s="2">
        <v>20</v>
      </c>
      <c r="C21" s="2">
        <v>19</v>
      </c>
      <c r="D21" s="2">
        <v>5</v>
      </c>
      <c r="E21" s="3">
        <v>3</v>
      </c>
      <c r="F21" s="10">
        <f t="shared" si="0"/>
        <v>1</v>
      </c>
      <c r="G21" s="4">
        <v>1</v>
      </c>
      <c r="H21" s="15">
        <f t="shared" si="1"/>
        <v>0</v>
      </c>
      <c r="I21" s="48">
        <v>9.7123469999999996E-3</v>
      </c>
      <c r="J21" s="4">
        <v>1</v>
      </c>
      <c r="K21" s="15">
        <f t="shared" si="2"/>
        <v>0</v>
      </c>
      <c r="L21" s="48">
        <v>7.0000000000000007E-2</v>
      </c>
      <c r="M21" s="4">
        <v>1</v>
      </c>
      <c r="N21" s="15">
        <f t="shared" si="3"/>
        <v>0</v>
      </c>
      <c r="O21" s="49">
        <v>1.320374983</v>
      </c>
      <c r="P21" s="48">
        <v>9.8557939999999993E-3</v>
      </c>
    </row>
    <row r="22" spans="1:16" x14ac:dyDescent="0.35">
      <c r="A22" s="2" t="s">
        <v>176</v>
      </c>
      <c r="B22" s="2">
        <v>20</v>
      </c>
      <c r="C22" s="2">
        <v>21</v>
      </c>
      <c r="D22" s="2">
        <v>4</v>
      </c>
      <c r="E22" s="3">
        <v>2</v>
      </c>
      <c r="F22" s="10">
        <f t="shared" si="0"/>
        <v>1</v>
      </c>
      <c r="G22" s="4">
        <v>1</v>
      </c>
      <c r="H22" s="15">
        <f t="shared" si="1"/>
        <v>0</v>
      </c>
      <c r="I22" s="48">
        <v>1.0941050000000001E-2</v>
      </c>
      <c r="J22" s="4">
        <v>1</v>
      </c>
      <c r="K22" s="15">
        <f t="shared" si="2"/>
        <v>0</v>
      </c>
      <c r="L22" s="48">
        <v>0.04</v>
      </c>
      <c r="M22" s="4">
        <v>1</v>
      </c>
      <c r="N22" s="15">
        <f t="shared" si="3"/>
        <v>0</v>
      </c>
      <c r="O22" s="49">
        <v>1.761018443</v>
      </c>
      <c r="P22" s="48">
        <v>1.6905672E-2</v>
      </c>
    </row>
    <row r="23" spans="1:16" x14ac:dyDescent="0.35">
      <c r="A23" s="2" t="s">
        <v>177</v>
      </c>
      <c r="B23" s="2">
        <v>20</v>
      </c>
      <c r="C23" s="2">
        <v>23</v>
      </c>
      <c r="D23" s="2">
        <v>5</v>
      </c>
      <c r="E23" s="3">
        <v>3</v>
      </c>
      <c r="F23" s="10">
        <f t="shared" si="0"/>
        <v>3</v>
      </c>
      <c r="G23" s="4">
        <v>3</v>
      </c>
      <c r="H23" s="15">
        <f t="shared" si="1"/>
        <v>0</v>
      </c>
      <c r="I23" s="48">
        <v>2.8001064999999999E-2</v>
      </c>
      <c r="J23" s="4">
        <v>3</v>
      </c>
      <c r="K23" s="15">
        <f t="shared" si="2"/>
        <v>0</v>
      </c>
      <c r="L23" s="48">
        <v>7.0000000000000007E-2</v>
      </c>
      <c r="M23" s="4">
        <v>3</v>
      </c>
      <c r="N23" s="15">
        <f t="shared" si="3"/>
        <v>0</v>
      </c>
      <c r="O23" s="49">
        <v>1.2993225829999999</v>
      </c>
      <c r="P23" s="48">
        <v>1.9292995E-2</v>
      </c>
    </row>
    <row r="24" spans="1:16" x14ac:dyDescent="0.35">
      <c r="A24" s="2" t="s">
        <v>178</v>
      </c>
      <c r="B24" s="2">
        <v>20</v>
      </c>
      <c r="C24" s="2">
        <v>20</v>
      </c>
      <c r="D24" s="2">
        <v>4</v>
      </c>
      <c r="E24" s="3">
        <v>3</v>
      </c>
      <c r="F24" s="10">
        <f t="shared" si="0"/>
        <v>1</v>
      </c>
      <c r="G24" s="4">
        <v>1</v>
      </c>
      <c r="H24" s="15">
        <f t="shared" si="1"/>
        <v>0</v>
      </c>
      <c r="I24" s="48">
        <v>1.0913769E-2</v>
      </c>
      <c r="J24" s="4">
        <v>3</v>
      </c>
      <c r="K24" s="15">
        <f t="shared" si="2"/>
        <v>2</v>
      </c>
      <c r="L24" s="48">
        <v>0.14000000000000001</v>
      </c>
      <c r="M24" s="4">
        <v>1</v>
      </c>
      <c r="N24" s="15">
        <f t="shared" si="3"/>
        <v>0</v>
      </c>
      <c r="O24" s="49">
        <v>1.2811181810000001</v>
      </c>
      <c r="P24" s="48">
        <v>1.2421352E-2</v>
      </c>
    </row>
    <row r="25" spans="1:16" x14ac:dyDescent="0.35">
      <c r="A25" s="2" t="s">
        <v>179</v>
      </c>
      <c r="B25" s="2">
        <v>20</v>
      </c>
      <c r="C25" s="2">
        <v>22</v>
      </c>
      <c r="D25" s="2">
        <v>4</v>
      </c>
      <c r="E25" s="3">
        <v>3</v>
      </c>
      <c r="F25" s="10">
        <f t="shared" si="0"/>
        <v>5</v>
      </c>
      <c r="G25" s="4">
        <v>5</v>
      </c>
      <c r="H25" s="15">
        <f t="shared" si="1"/>
        <v>0</v>
      </c>
      <c r="I25" s="48">
        <v>7.0595140000000001E-2</v>
      </c>
      <c r="J25" s="4">
        <v>5</v>
      </c>
      <c r="K25" s="15">
        <f t="shared" si="2"/>
        <v>0</v>
      </c>
      <c r="L25" s="48">
        <v>0.15</v>
      </c>
      <c r="M25" s="4">
        <v>6</v>
      </c>
      <c r="N25" s="15">
        <f t="shared" si="3"/>
        <v>0.2</v>
      </c>
      <c r="O25" s="49">
        <v>1.2713772679999999</v>
      </c>
      <c r="P25" s="48">
        <v>1.3127237999999999E-2</v>
      </c>
    </row>
    <row r="26" spans="1:16" x14ac:dyDescent="0.35">
      <c r="A26" s="2" t="s">
        <v>180</v>
      </c>
      <c r="B26" s="2">
        <v>20</v>
      </c>
      <c r="C26" s="2">
        <v>22</v>
      </c>
      <c r="D26" s="2">
        <v>5</v>
      </c>
      <c r="E26" s="3">
        <v>3</v>
      </c>
      <c r="F26" s="10">
        <f t="shared" si="0"/>
        <v>3</v>
      </c>
      <c r="G26" s="4">
        <v>3</v>
      </c>
      <c r="H26" s="15">
        <f t="shared" si="1"/>
        <v>0</v>
      </c>
      <c r="I26" s="48">
        <v>1.9613307999999999E-2</v>
      </c>
      <c r="J26" s="4">
        <v>3</v>
      </c>
      <c r="K26" s="15">
        <f t="shared" si="2"/>
        <v>0</v>
      </c>
      <c r="L26" s="48">
        <v>0.06</v>
      </c>
      <c r="M26" s="4">
        <v>3</v>
      </c>
      <c r="N26" s="15">
        <f t="shared" si="3"/>
        <v>0</v>
      </c>
      <c r="O26" s="49">
        <v>1.388636419</v>
      </c>
      <c r="P26" s="48">
        <v>5.2342539E-2</v>
      </c>
    </row>
    <row r="27" spans="1:16" x14ac:dyDescent="0.35">
      <c r="A27" s="2" t="s">
        <v>181</v>
      </c>
      <c r="B27" s="2">
        <v>21</v>
      </c>
      <c r="C27" s="2">
        <v>23</v>
      </c>
      <c r="D27" s="2">
        <v>7</v>
      </c>
      <c r="E27" s="3">
        <v>3</v>
      </c>
      <c r="F27" s="10">
        <f t="shared" si="0"/>
        <v>2</v>
      </c>
      <c r="G27" s="4">
        <v>2</v>
      </c>
      <c r="H27" s="15">
        <f t="shared" si="1"/>
        <v>0</v>
      </c>
      <c r="I27" s="48">
        <v>4.9591829999999998E-3</v>
      </c>
      <c r="J27" s="4">
        <v>2</v>
      </c>
      <c r="K27" s="15">
        <f t="shared" si="2"/>
        <v>0</v>
      </c>
      <c r="L27" s="48">
        <v>0.03</v>
      </c>
      <c r="M27" s="4">
        <v>2</v>
      </c>
      <c r="N27" s="15">
        <f t="shared" si="3"/>
        <v>0</v>
      </c>
      <c r="O27" s="49">
        <v>1.2688048810000001</v>
      </c>
      <c r="P27" s="48">
        <v>1.2881023E-2</v>
      </c>
    </row>
    <row r="28" spans="1:16" x14ac:dyDescent="0.35">
      <c r="A28" s="2" t="s">
        <v>182</v>
      </c>
      <c r="B28" s="2">
        <v>21</v>
      </c>
      <c r="C28" s="2">
        <v>21</v>
      </c>
      <c r="D28" s="2">
        <v>3</v>
      </c>
      <c r="E28" s="3">
        <v>2</v>
      </c>
      <c r="F28" s="10">
        <f t="shared" si="0"/>
        <v>5</v>
      </c>
      <c r="G28" s="4">
        <v>5</v>
      </c>
      <c r="H28" s="15">
        <f t="shared" si="1"/>
        <v>0</v>
      </c>
      <c r="I28" s="48">
        <v>6.8256448999999997E-2</v>
      </c>
      <c r="J28" s="4">
        <v>5</v>
      </c>
      <c r="K28" s="15">
        <f t="shared" si="2"/>
        <v>0</v>
      </c>
      <c r="L28" s="48">
        <v>0.44</v>
      </c>
      <c r="M28" s="4">
        <v>5</v>
      </c>
      <c r="N28" s="15">
        <f t="shared" si="3"/>
        <v>0</v>
      </c>
      <c r="O28" s="49">
        <v>2.0003508399999999</v>
      </c>
      <c r="P28" s="48">
        <v>1.9716456E-2</v>
      </c>
    </row>
    <row r="29" spans="1:16" x14ac:dyDescent="0.35">
      <c r="A29" s="2" t="s">
        <v>183</v>
      </c>
      <c r="B29" s="2">
        <v>24</v>
      </c>
      <c r="C29" s="2">
        <v>26</v>
      </c>
      <c r="D29" s="2">
        <v>6</v>
      </c>
      <c r="E29" s="3">
        <v>2</v>
      </c>
      <c r="F29" s="10">
        <f t="shared" si="0"/>
        <v>4</v>
      </c>
      <c r="G29" s="4">
        <v>4</v>
      </c>
      <c r="H29" s="15">
        <f t="shared" si="1"/>
        <v>0</v>
      </c>
      <c r="I29" s="48">
        <v>4.1497399999999997E-2</v>
      </c>
      <c r="J29" s="4">
        <v>4</v>
      </c>
      <c r="K29" s="15">
        <f t="shared" si="2"/>
        <v>0</v>
      </c>
      <c r="L29" s="48">
        <v>0.09</v>
      </c>
      <c r="M29" s="4">
        <v>6</v>
      </c>
      <c r="N29" s="15">
        <f t="shared" si="3"/>
        <v>0.5</v>
      </c>
      <c r="O29" s="49">
        <v>2.393517734</v>
      </c>
      <c r="P29" s="48">
        <v>2.4196104E-2</v>
      </c>
    </row>
    <row r="30" spans="1:16" x14ac:dyDescent="0.35">
      <c r="A30" s="2" t="s">
        <v>184</v>
      </c>
      <c r="B30" s="2">
        <v>24</v>
      </c>
      <c r="C30" s="2">
        <v>25</v>
      </c>
      <c r="D30" s="2">
        <v>4</v>
      </c>
      <c r="E30" s="3">
        <v>2</v>
      </c>
      <c r="F30" s="10">
        <f t="shared" si="0"/>
        <v>2</v>
      </c>
      <c r="G30" s="4">
        <v>2</v>
      </c>
      <c r="H30" s="15">
        <f t="shared" si="1"/>
        <v>0</v>
      </c>
      <c r="I30" s="48">
        <v>1.3507519000000001E-2</v>
      </c>
      <c r="J30" s="4">
        <v>2</v>
      </c>
      <c r="K30" s="15">
        <f t="shared" si="2"/>
        <v>0</v>
      </c>
      <c r="L30" s="48">
        <v>0.35</v>
      </c>
      <c r="M30" s="4">
        <v>2</v>
      </c>
      <c r="N30" s="15">
        <f t="shared" si="3"/>
        <v>0</v>
      </c>
      <c r="O30" s="49">
        <v>2.6118986870000001</v>
      </c>
      <c r="P30" s="48">
        <v>0.122854254</v>
      </c>
    </row>
    <row r="31" spans="1:16" x14ac:dyDescent="0.35">
      <c r="A31" s="2" t="s">
        <v>185</v>
      </c>
      <c r="B31" s="2">
        <v>25</v>
      </c>
      <c r="C31" s="2">
        <v>28</v>
      </c>
      <c r="D31" s="2">
        <v>5</v>
      </c>
      <c r="E31" s="3">
        <v>3</v>
      </c>
      <c r="F31" s="10">
        <f t="shared" si="0"/>
        <v>5</v>
      </c>
      <c r="G31" s="4">
        <v>5</v>
      </c>
      <c r="H31" s="15">
        <f t="shared" si="1"/>
        <v>0</v>
      </c>
      <c r="I31" s="48">
        <v>3.0268000999999999E-2</v>
      </c>
      <c r="J31" s="4">
        <v>6</v>
      </c>
      <c r="K31" s="15">
        <f t="shared" si="2"/>
        <v>0.2</v>
      </c>
      <c r="L31" s="48">
        <v>0.22</v>
      </c>
      <c r="M31" s="4">
        <v>5</v>
      </c>
      <c r="N31" s="15">
        <f t="shared" si="3"/>
        <v>0</v>
      </c>
      <c r="O31" s="49">
        <v>2.291926696</v>
      </c>
      <c r="P31" s="48">
        <v>2.2692963E-2</v>
      </c>
    </row>
    <row r="32" spans="1:16" x14ac:dyDescent="0.35">
      <c r="A32" s="2" t="s">
        <v>186</v>
      </c>
      <c r="B32" s="2">
        <v>25</v>
      </c>
      <c r="C32" s="2">
        <v>30</v>
      </c>
      <c r="D32" s="2">
        <v>5</v>
      </c>
      <c r="E32" s="3">
        <v>2</v>
      </c>
      <c r="F32" s="10">
        <f t="shared" si="0"/>
        <v>8</v>
      </c>
      <c r="G32" s="4">
        <v>8</v>
      </c>
      <c r="H32" s="15">
        <f t="shared" si="1"/>
        <v>0</v>
      </c>
      <c r="I32" s="48">
        <v>3.4733549000000002E-2</v>
      </c>
      <c r="J32" s="4">
        <v>8</v>
      </c>
      <c r="K32" s="15">
        <f t="shared" si="2"/>
        <v>0</v>
      </c>
      <c r="L32" s="48">
        <v>0.25</v>
      </c>
      <c r="M32" s="4">
        <v>9</v>
      </c>
      <c r="N32" s="15">
        <f t="shared" si="3"/>
        <v>0.125</v>
      </c>
      <c r="O32" s="49">
        <v>2.7228243660000002</v>
      </c>
      <c r="P32" s="48">
        <v>2.6735147000000001E-2</v>
      </c>
    </row>
    <row r="33" spans="1:16" x14ac:dyDescent="0.35">
      <c r="A33" s="2" t="s">
        <v>187</v>
      </c>
      <c r="B33" s="2">
        <v>25</v>
      </c>
      <c r="C33" s="2">
        <v>28</v>
      </c>
      <c r="D33" s="2">
        <v>5</v>
      </c>
      <c r="E33" s="3">
        <v>4</v>
      </c>
      <c r="F33" s="10">
        <f t="shared" si="0"/>
        <v>4</v>
      </c>
      <c r="G33" s="4">
        <v>4</v>
      </c>
      <c r="H33" s="15">
        <f t="shared" si="1"/>
        <v>0</v>
      </c>
      <c r="I33" s="48">
        <v>3.2553954000000003E-2</v>
      </c>
      <c r="J33" s="4">
        <v>4</v>
      </c>
      <c r="K33" s="15">
        <f t="shared" si="2"/>
        <v>0</v>
      </c>
      <c r="L33" s="48">
        <v>0.23</v>
      </c>
      <c r="M33" s="4">
        <v>4</v>
      </c>
      <c r="N33" s="15">
        <f t="shared" si="3"/>
        <v>0</v>
      </c>
      <c r="O33" s="49">
        <v>1.841932978</v>
      </c>
      <c r="P33" s="48">
        <v>1.82714E-2</v>
      </c>
    </row>
    <row r="34" spans="1:16" x14ac:dyDescent="0.35">
      <c r="A34" s="2" t="s">
        <v>188</v>
      </c>
      <c r="B34" s="2">
        <v>25</v>
      </c>
      <c r="C34" s="2">
        <v>27</v>
      </c>
      <c r="D34" s="2">
        <v>5</v>
      </c>
      <c r="E34" s="3">
        <v>3</v>
      </c>
      <c r="F34" s="10">
        <f t="shared" si="0"/>
        <v>3</v>
      </c>
      <c r="G34" s="4">
        <v>3</v>
      </c>
      <c r="H34" s="15">
        <f t="shared" si="1"/>
        <v>0</v>
      </c>
      <c r="I34" s="48">
        <v>1.5900932999999999E-2</v>
      </c>
      <c r="J34" s="4">
        <v>3</v>
      </c>
      <c r="K34" s="15">
        <f t="shared" si="2"/>
        <v>0</v>
      </c>
      <c r="L34" s="48">
        <v>0.22</v>
      </c>
      <c r="M34" s="4">
        <v>3</v>
      </c>
      <c r="N34" s="15">
        <f t="shared" si="3"/>
        <v>0</v>
      </c>
      <c r="O34" s="49">
        <v>2.2914907580000001</v>
      </c>
      <c r="P34" s="48">
        <v>2.2584727999999998E-2</v>
      </c>
    </row>
    <row r="35" spans="1:16" x14ac:dyDescent="0.35">
      <c r="A35" s="2" t="s">
        <v>189</v>
      </c>
      <c r="B35" s="2">
        <v>25</v>
      </c>
      <c r="C35" s="2">
        <v>27</v>
      </c>
      <c r="D35" s="2">
        <v>5</v>
      </c>
      <c r="E35" s="3">
        <v>2</v>
      </c>
      <c r="F35" s="10">
        <f t="shared" si="0"/>
        <v>2</v>
      </c>
      <c r="G35" s="4">
        <v>2</v>
      </c>
      <c r="H35" s="15">
        <f t="shared" si="1"/>
        <v>0</v>
      </c>
      <c r="I35" s="48">
        <v>1.1617707999999999E-2</v>
      </c>
      <c r="J35" s="4">
        <v>2</v>
      </c>
      <c r="K35" s="15">
        <f t="shared" si="2"/>
        <v>0</v>
      </c>
      <c r="L35" s="48">
        <v>0.21</v>
      </c>
      <c r="M35" s="4">
        <v>2</v>
      </c>
      <c r="N35" s="15">
        <f t="shared" si="3"/>
        <v>0</v>
      </c>
      <c r="O35" s="49">
        <v>2.796016813</v>
      </c>
      <c r="P35" s="48">
        <v>2.7647346999999999E-2</v>
      </c>
    </row>
    <row r="36" spans="1:16" x14ac:dyDescent="0.35">
      <c r="A36" s="2" t="s">
        <v>190</v>
      </c>
      <c r="B36" s="2">
        <v>25</v>
      </c>
      <c r="C36" s="2">
        <v>29</v>
      </c>
      <c r="D36" s="2">
        <v>5</v>
      </c>
      <c r="E36" s="3">
        <v>3</v>
      </c>
      <c r="F36" s="10">
        <f t="shared" si="0"/>
        <v>7</v>
      </c>
      <c r="G36" s="4">
        <v>7</v>
      </c>
      <c r="H36" s="15">
        <f t="shared" si="1"/>
        <v>0</v>
      </c>
      <c r="I36" s="48">
        <v>6.3831216999999996E-2</v>
      </c>
      <c r="J36" s="4">
        <v>7</v>
      </c>
      <c r="K36" s="15">
        <f t="shared" si="2"/>
        <v>0</v>
      </c>
      <c r="L36" s="48">
        <v>0.24</v>
      </c>
      <c r="M36" s="4">
        <v>7</v>
      </c>
      <c r="N36" s="15">
        <f t="shared" si="3"/>
        <v>0</v>
      </c>
      <c r="O36" s="49">
        <v>2.1723149469999998</v>
      </c>
      <c r="P36" s="48">
        <v>2.2328211000000001E-2</v>
      </c>
    </row>
    <row r="37" spans="1:16" x14ac:dyDescent="0.35">
      <c r="A37" s="2" t="s">
        <v>191</v>
      </c>
      <c r="B37" s="2">
        <v>25</v>
      </c>
      <c r="C37" s="2">
        <v>29</v>
      </c>
      <c r="D37" s="2">
        <v>5</v>
      </c>
      <c r="E37" s="3">
        <v>4</v>
      </c>
      <c r="F37" s="10">
        <f t="shared" si="0"/>
        <v>7</v>
      </c>
      <c r="G37" s="4">
        <v>7</v>
      </c>
      <c r="H37" s="15">
        <f t="shared" si="1"/>
        <v>0</v>
      </c>
      <c r="I37" s="48">
        <v>4.4377829000000001E-2</v>
      </c>
      <c r="J37" s="4">
        <v>7</v>
      </c>
      <c r="K37" s="15">
        <f t="shared" si="2"/>
        <v>0</v>
      </c>
      <c r="L37" s="48">
        <v>0.26</v>
      </c>
      <c r="M37" s="4">
        <v>9</v>
      </c>
      <c r="N37" s="15">
        <f t="shared" si="3"/>
        <v>0.2857142857142857</v>
      </c>
      <c r="O37" s="49">
        <v>1.793197336</v>
      </c>
      <c r="P37" s="48">
        <v>1.8884545999999999E-2</v>
      </c>
    </row>
    <row r="38" spans="1:16" x14ac:dyDescent="0.35">
      <c r="A38" s="2" t="s">
        <v>192</v>
      </c>
      <c r="B38" s="2">
        <v>27</v>
      </c>
      <c r="C38" s="2">
        <v>31</v>
      </c>
      <c r="D38" s="2">
        <v>3</v>
      </c>
      <c r="E38" s="3">
        <v>1</v>
      </c>
      <c r="F38" s="10">
        <f t="shared" ref="F38:F101" si="4">MIN(G38,J38,M38)</f>
        <v>11</v>
      </c>
      <c r="G38" s="4">
        <v>11</v>
      </c>
      <c r="H38" s="15">
        <f>(G38-$F38)/$F38</f>
        <v>0</v>
      </c>
      <c r="I38" s="48">
        <v>4.5886775999999997E-2</v>
      </c>
      <c r="J38" s="4">
        <v>11</v>
      </c>
      <c r="K38" s="15">
        <f>(J38-$F38)/$F38</f>
        <v>0</v>
      </c>
      <c r="L38" s="48">
        <v>2.04</v>
      </c>
      <c r="M38" s="4">
        <v>11</v>
      </c>
      <c r="N38" s="15">
        <f>(M38-$F38)/$F38</f>
        <v>0</v>
      </c>
      <c r="O38" s="49">
        <v>4.4278180000000003</v>
      </c>
      <c r="P38" s="48">
        <v>4.259425E-2</v>
      </c>
    </row>
    <row r="39" spans="1:16" x14ac:dyDescent="0.35">
      <c r="A39" s="2" t="s">
        <v>193</v>
      </c>
      <c r="B39" s="2">
        <v>27</v>
      </c>
      <c r="C39" s="2">
        <v>31</v>
      </c>
      <c r="D39" s="2">
        <v>9</v>
      </c>
      <c r="E39" s="3">
        <v>3</v>
      </c>
      <c r="F39" s="10">
        <f t="shared" si="4"/>
        <v>3</v>
      </c>
      <c r="G39" s="4">
        <v>3</v>
      </c>
      <c r="H39" s="15">
        <f>(G39-$F39)/$F39</f>
        <v>0</v>
      </c>
      <c r="I39" s="48">
        <v>9.6516229999999998E-3</v>
      </c>
      <c r="J39" s="4">
        <v>3</v>
      </c>
      <c r="K39" s="15">
        <f>(J39-$F39)/$F39</f>
        <v>0</v>
      </c>
      <c r="L39" s="48">
        <v>0.05</v>
      </c>
      <c r="M39" s="4">
        <v>3</v>
      </c>
      <c r="N39" s="15">
        <f>(M39-$F39)/$F39</f>
        <v>0</v>
      </c>
      <c r="O39" s="49">
        <v>2.6045602630000002</v>
      </c>
      <c r="P39" s="48">
        <v>2.4787646999999999E-2</v>
      </c>
    </row>
    <row r="40" spans="1:16" x14ac:dyDescent="0.35">
      <c r="A40" s="2" t="s">
        <v>194</v>
      </c>
      <c r="B40" s="2">
        <v>27</v>
      </c>
      <c r="C40" s="2">
        <v>29</v>
      </c>
      <c r="D40" s="2">
        <v>9</v>
      </c>
      <c r="E40" s="3">
        <v>4</v>
      </c>
      <c r="F40" s="10">
        <f t="shared" si="4"/>
        <v>2</v>
      </c>
      <c r="G40" s="4">
        <v>2</v>
      </c>
      <c r="H40" s="15">
        <f>(G40-$F40)/$F40</f>
        <v>0</v>
      </c>
      <c r="I40" s="48">
        <v>1.3335906999999999E-2</v>
      </c>
      <c r="J40" s="4">
        <v>2</v>
      </c>
      <c r="K40" s="15">
        <f>(J40-$F40)/$F40</f>
        <v>0</v>
      </c>
      <c r="L40" s="48">
        <v>0.05</v>
      </c>
      <c r="M40" s="4">
        <v>2</v>
      </c>
      <c r="N40" s="15">
        <f>(M40-$F40)/$F40</f>
        <v>0</v>
      </c>
      <c r="O40" s="49">
        <v>2.0924459930000001</v>
      </c>
      <c r="P40" s="48">
        <v>2.1478239E-2</v>
      </c>
    </row>
    <row r="41" spans="1:16" x14ac:dyDescent="0.35">
      <c r="A41" s="2" t="s">
        <v>195</v>
      </c>
      <c r="B41" s="2">
        <v>27</v>
      </c>
      <c r="C41" s="2">
        <v>30</v>
      </c>
      <c r="D41" s="2">
        <v>9</v>
      </c>
      <c r="E41" s="3">
        <v>5</v>
      </c>
      <c r="F41" s="10">
        <f t="shared" si="4"/>
        <v>0</v>
      </c>
      <c r="G41" s="4">
        <v>0</v>
      </c>
      <c r="H41" s="15">
        <v>0</v>
      </c>
      <c r="I41" s="48">
        <v>4.7371469999999997E-3</v>
      </c>
      <c r="J41" s="4">
        <v>0</v>
      </c>
      <c r="K41" s="15">
        <v>0</v>
      </c>
      <c r="L41" s="48">
        <v>0.06</v>
      </c>
      <c r="M41" s="4">
        <v>0</v>
      </c>
      <c r="N41" s="15">
        <v>0</v>
      </c>
      <c r="O41" s="49">
        <v>1.1953298400000001</v>
      </c>
      <c r="P41" s="48">
        <v>1.1675124E-2</v>
      </c>
    </row>
    <row r="42" spans="1:16" x14ac:dyDescent="0.35">
      <c r="A42" s="2" t="s">
        <v>196</v>
      </c>
      <c r="B42" s="2">
        <v>27</v>
      </c>
      <c r="C42" s="2">
        <v>36</v>
      </c>
      <c r="D42" s="2">
        <v>3</v>
      </c>
      <c r="E42" s="3">
        <v>1</v>
      </c>
      <c r="F42" s="10">
        <f t="shared" si="4"/>
        <v>24</v>
      </c>
      <c r="G42" s="4">
        <v>24</v>
      </c>
      <c r="H42" s="15">
        <f>(G42-$F42)/$F42</f>
        <v>0</v>
      </c>
      <c r="I42" s="48">
        <v>5.9898548000000003E-2</v>
      </c>
      <c r="J42" s="4">
        <v>24</v>
      </c>
      <c r="K42" s="15">
        <f>(J42-$F42)/$F42</f>
        <v>0</v>
      </c>
      <c r="L42" s="48">
        <v>2.65</v>
      </c>
      <c r="M42" s="4">
        <v>24</v>
      </c>
      <c r="N42" s="15">
        <f>(M42-$F42)/$F42</f>
        <v>0</v>
      </c>
      <c r="O42" s="49">
        <v>4.6129494759999998</v>
      </c>
      <c r="P42" s="48">
        <v>4.6481354000000003E-2</v>
      </c>
    </row>
    <row r="43" spans="1:16" x14ac:dyDescent="0.35">
      <c r="A43" s="2" t="s">
        <v>197</v>
      </c>
      <c r="B43" s="2">
        <v>28</v>
      </c>
      <c r="C43" s="2">
        <v>31</v>
      </c>
      <c r="D43" s="2">
        <v>7</v>
      </c>
      <c r="E43" s="3">
        <v>3</v>
      </c>
      <c r="F43" s="10">
        <f t="shared" si="4"/>
        <v>2</v>
      </c>
      <c r="G43" s="4">
        <v>2</v>
      </c>
      <c r="H43" s="15">
        <f>(G43-$F43)/$F43</f>
        <v>0</v>
      </c>
      <c r="I43" s="48">
        <v>1.0433738999999999E-2</v>
      </c>
      <c r="J43" s="4">
        <v>2</v>
      </c>
      <c r="K43" s="15">
        <f>(J43-$F43)/$F43</f>
        <v>0</v>
      </c>
      <c r="L43" s="48">
        <v>0.13</v>
      </c>
      <c r="M43" s="4">
        <v>2</v>
      </c>
      <c r="N43" s="15">
        <f>(M43-$F43)/$F43</f>
        <v>0</v>
      </c>
      <c r="O43" s="49">
        <v>2.956088023</v>
      </c>
      <c r="P43" s="48">
        <v>2.9319186000000001E-2</v>
      </c>
    </row>
    <row r="44" spans="1:16" x14ac:dyDescent="0.35">
      <c r="A44" s="2" t="s">
        <v>198</v>
      </c>
      <c r="B44" s="2">
        <v>28</v>
      </c>
      <c r="C44" s="2">
        <v>31</v>
      </c>
      <c r="D44" s="2">
        <v>4</v>
      </c>
      <c r="E44" s="3">
        <v>3</v>
      </c>
      <c r="F44" s="10">
        <f t="shared" si="4"/>
        <v>8</v>
      </c>
      <c r="G44" s="4">
        <v>8</v>
      </c>
      <c r="H44" s="15">
        <f>(G44-$F44)/$F44</f>
        <v>0</v>
      </c>
      <c r="I44" s="48">
        <v>0.139109381</v>
      </c>
      <c r="J44" s="4">
        <v>8</v>
      </c>
      <c r="K44" s="15">
        <f>(J44-$F44)/$F44</f>
        <v>0</v>
      </c>
      <c r="L44" s="48">
        <v>0.82</v>
      </c>
      <c r="M44" s="4">
        <v>8</v>
      </c>
      <c r="N44" s="15">
        <f>(M44-$F44)/$F44</f>
        <v>0</v>
      </c>
      <c r="O44" s="49">
        <v>2.9353720559999998</v>
      </c>
      <c r="P44" s="48">
        <v>2.9107342000000001E-2</v>
      </c>
    </row>
    <row r="45" spans="1:16" x14ac:dyDescent="0.35">
      <c r="A45" s="2" t="s">
        <v>199</v>
      </c>
      <c r="B45" s="2">
        <v>28</v>
      </c>
      <c r="C45" s="2">
        <v>30</v>
      </c>
      <c r="D45" s="2">
        <v>7</v>
      </c>
      <c r="E45" s="3">
        <v>3</v>
      </c>
      <c r="F45" s="10">
        <f t="shared" si="4"/>
        <v>0</v>
      </c>
      <c r="G45" s="4">
        <v>0</v>
      </c>
      <c r="H45" s="15">
        <v>0</v>
      </c>
      <c r="I45" s="48">
        <v>7.1596339999999998E-3</v>
      </c>
      <c r="J45" s="4">
        <v>0</v>
      </c>
      <c r="K45" s="15">
        <v>0</v>
      </c>
      <c r="L45" s="48">
        <v>0.14000000000000001</v>
      </c>
      <c r="M45" s="4">
        <v>0</v>
      </c>
      <c r="N45" s="15">
        <v>0</v>
      </c>
      <c r="O45" s="49">
        <v>2.1776083119999998</v>
      </c>
      <c r="P45" s="48">
        <v>2.2695621999999999E-2</v>
      </c>
    </row>
    <row r="46" spans="1:16" x14ac:dyDescent="0.35">
      <c r="A46" s="2" t="s">
        <v>200</v>
      </c>
      <c r="B46" s="2">
        <v>28</v>
      </c>
      <c r="C46" s="2">
        <v>31</v>
      </c>
      <c r="D46" s="2">
        <v>4</v>
      </c>
      <c r="E46" s="3">
        <v>3</v>
      </c>
      <c r="F46" s="10">
        <f t="shared" si="4"/>
        <v>4</v>
      </c>
      <c r="G46" s="4">
        <v>4</v>
      </c>
      <c r="H46" s="15">
        <f t="shared" ref="H46:H109" si="5">(G46-$F46)/$F46</f>
        <v>0</v>
      </c>
      <c r="I46" s="48">
        <v>2.3628401E-2</v>
      </c>
      <c r="J46" s="4">
        <v>5</v>
      </c>
      <c r="K46" s="15">
        <f t="shared" ref="K46:K109" si="6">(J46-$F46)/$F46</f>
        <v>0.25</v>
      </c>
      <c r="L46" s="48">
        <v>0.86</v>
      </c>
      <c r="M46" s="4">
        <v>4</v>
      </c>
      <c r="N46" s="15">
        <f t="shared" ref="N46:N109" si="7">(M46-$F46)/$F46</f>
        <v>0</v>
      </c>
      <c r="O46" s="49">
        <v>3.1435539920000002</v>
      </c>
      <c r="P46" s="48">
        <v>0.36048783699999998</v>
      </c>
    </row>
    <row r="47" spans="1:16" x14ac:dyDescent="0.35">
      <c r="A47" s="2" t="s">
        <v>201</v>
      </c>
      <c r="B47" s="2">
        <v>30</v>
      </c>
      <c r="C47" s="2">
        <v>34</v>
      </c>
      <c r="D47" s="2">
        <v>5</v>
      </c>
      <c r="E47" s="3">
        <v>5</v>
      </c>
      <c r="F47" s="10">
        <f t="shared" si="4"/>
        <v>6</v>
      </c>
      <c r="G47" s="4">
        <v>6</v>
      </c>
      <c r="H47" s="15">
        <f t="shared" si="5"/>
        <v>0</v>
      </c>
      <c r="I47" s="48">
        <v>0.227558644</v>
      </c>
      <c r="J47" s="4">
        <v>7</v>
      </c>
      <c r="K47" s="15">
        <f t="shared" si="6"/>
        <v>0.16666666666666666</v>
      </c>
      <c r="L47" s="48">
        <v>0.66</v>
      </c>
      <c r="M47" s="4">
        <v>6</v>
      </c>
      <c r="N47" s="15">
        <f t="shared" si="7"/>
        <v>0</v>
      </c>
      <c r="O47" s="49">
        <v>2.623270175</v>
      </c>
      <c r="P47" s="48">
        <v>4.1813557000000001E-2</v>
      </c>
    </row>
    <row r="48" spans="1:16" x14ac:dyDescent="0.35">
      <c r="A48" s="2" t="s">
        <v>202</v>
      </c>
      <c r="B48" s="2">
        <v>30</v>
      </c>
      <c r="C48" s="2">
        <v>37</v>
      </c>
      <c r="D48" s="2">
        <v>6</v>
      </c>
      <c r="E48" s="3">
        <v>4</v>
      </c>
      <c r="F48" s="10">
        <f t="shared" si="4"/>
        <v>8</v>
      </c>
      <c r="G48" s="4">
        <v>8</v>
      </c>
      <c r="H48" s="15">
        <f t="shared" si="5"/>
        <v>0</v>
      </c>
      <c r="I48" s="48">
        <v>9.1547275999999997E-2</v>
      </c>
      <c r="J48" s="4">
        <v>8</v>
      </c>
      <c r="K48" s="15">
        <f t="shared" si="6"/>
        <v>0</v>
      </c>
      <c r="L48" s="48">
        <v>0.36</v>
      </c>
      <c r="M48" s="4">
        <v>9</v>
      </c>
      <c r="N48" s="15">
        <f t="shared" si="7"/>
        <v>0.125</v>
      </c>
      <c r="O48" s="49">
        <v>2.7959242130000002</v>
      </c>
      <c r="P48" s="48">
        <v>2.6902588000000002E-2</v>
      </c>
    </row>
    <row r="49" spans="1:16" x14ac:dyDescent="0.35">
      <c r="A49" s="2" t="s">
        <v>203</v>
      </c>
      <c r="B49" s="2">
        <v>30</v>
      </c>
      <c r="C49" s="2">
        <v>33</v>
      </c>
      <c r="D49" s="2">
        <v>6</v>
      </c>
      <c r="E49" s="3">
        <v>3</v>
      </c>
      <c r="F49" s="10">
        <f t="shared" si="4"/>
        <v>5</v>
      </c>
      <c r="G49" s="4">
        <v>5</v>
      </c>
      <c r="H49" s="15">
        <f t="shared" si="5"/>
        <v>0</v>
      </c>
      <c r="I49" s="48">
        <v>7.3164844000000007E-2</v>
      </c>
      <c r="J49" s="4">
        <v>5</v>
      </c>
      <c r="K49" s="15">
        <f t="shared" si="6"/>
        <v>0</v>
      </c>
      <c r="L49" s="48">
        <v>0.31</v>
      </c>
      <c r="M49" s="4">
        <v>5</v>
      </c>
      <c r="N49" s="15">
        <f t="shared" si="7"/>
        <v>0</v>
      </c>
      <c r="O49" s="49">
        <v>3.2354673169999999</v>
      </c>
      <c r="P49" s="48">
        <v>3.9856788999999997E-2</v>
      </c>
    </row>
    <row r="50" spans="1:16" x14ac:dyDescent="0.35">
      <c r="A50" s="2" t="s">
        <v>204</v>
      </c>
      <c r="B50" s="2">
        <v>30</v>
      </c>
      <c r="C50" s="2">
        <v>38</v>
      </c>
      <c r="D50" s="2">
        <v>5</v>
      </c>
      <c r="E50" s="3">
        <v>4</v>
      </c>
      <c r="F50" s="10">
        <f t="shared" si="4"/>
        <v>12</v>
      </c>
      <c r="G50" s="4">
        <v>12</v>
      </c>
      <c r="H50" s="15">
        <f t="shared" si="5"/>
        <v>0</v>
      </c>
      <c r="I50" s="48">
        <v>0.13909163699999999</v>
      </c>
      <c r="J50" s="4">
        <v>14</v>
      </c>
      <c r="K50" s="15">
        <f t="shared" si="6"/>
        <v>0.16666666666666666</v>
      </c>
      <c r="L50" s="48">
        <v>0.72</v>
      </c>
      <c r="M50" s="4">
        <v>16</v>
      </c>
      <c r="N50" s="15">
        <f t="shared" si="7"/>
        <v>0.33333333333333331</v>
      </c>
      <c r="O50" s="49">
        <v>2.8911175299999998</v>
      </c>
      <c r="P50" s="48">
        <v>5.6676147000000003E-2</v>
      </c>
    </row>
    <row r="51" spans="1:16" x14ac:dyDescent="0.35">
      <c r="A51" s="2" t="s">
        <v>205</v>
      </c>
      <c r="B51" s="2">
        <v>30</v>
      </c>
      <c r="C51" s="2">
        <v>39</v>
      </c>
      <c r="D51" s="2">
        <v>6</v>
      </c>
      <c r="E51" s="3">
        <v>4</v>
      </c>
      <c r="F51" s="10">
        <f t="shared" si="4"/>
        <v>10</v>
      </c>
      <c r="G51" s="4">
        <v>10</v>
      </c>
      <c r="H51" s="15">
        <f t="shared" si="5"/>
        <v>0</v>
      </c>
      <c r="I51" s="48">
        <v>9.6917969000000007E-2</v>
      </c>
      <c r="J51" s="4">
        <v>10</v>
      </c>
      <c r="K51" s="15">
        <f t="shared" si="6"/>
        <v>0</v>
      </c>
      <c r="L51" s="48">
        <v>0.38</v>
      </c>
      <c r="M51" s="4">
        <v>11</v>
      </c>
      <c r="N51" s="15">
        <f t="shared" si="7"/>
        <v>0.1</v>
      </c>
      <c r="O51" s="49">
        <v>2.9757171900000001</v>
      </c>
      <c r="P51" s="48">
        <v>2.9062251000000001E-2</v>
      </c>
    </row>
    <row r="52" spans="1:16" x14ac:dyDescent="0.35">
      <c r="A52" s="2" t="s">
        <v>206</v>
      </c>
      <c r="B52" s="2">
        <v>30</v>
      </c>
      <c r="C52" s="2">
        <v>34</v>
      </c>
      <c r="D52" s="2">
        <v>6</v>
      </c>
      <c r="E52" s="3">
        <v>5</v>
      </c>
      <c r="F52" s="10">
        <f t="shared" si="4"/>
        <v>7</v>
      </c>
      <c r="G52" s="4">
        <v>7</v>
      </c>
      <c r="H52" s="15">
        <f t="shared" si="5"/>
        <v>0</v>
      </c>
      <c r="I52" s="48">
        <v>6.8253011000000002E-2</v>
      </c>
      <c r="J52" s="4">
        <v>9</v>
      </c>
      <c r="K52" s="15">
        <f t="shared" si="6"/>
        <v>0.2857142857142857</v>
      </c>
      <c r="L52" s="48">
        <v>0.34</v>
      </c>
      <c r="M52" s="4">
        <v>8</v>
      </c>
      <c r="N52" s="15">
        <f t="shared" si="7"/>
        <v>0.14285714285714285</v>
      </c>
      <c r="O52" s="49">
        <v>2.2642039999999999</v>
      </c>
      <c r="P52" s="48">
        <v>2.2482736999999999E-2</v>
      </c>
    </row>
    <row r="53" spans="1:16" x14ac:dyDescent="0.35">
      <c r="A53" s="2" t="s">
        <v>207</v>
      </c>
      <c r="B53" s="2">
        <v>30</v>
      </c>
      <c r="C53" s="2">
        <v>33</v>
      </c>
      <c r="D53" s="2">
        <v>5</v>
      </c>
      <c r="E53" s="3">
        <v>4</v>
      </c>
      <c r="F53" s="10">
        <f t="shared" si="4"/>
        <v>5</v>
      </c>
      <c r="G53" s="4">
        <v>5</v>
      </c>
      <c r="H53" s="15">
        <f t="shared" si="5"/>
        <v>0</v>
      </c>
      <c r="I53" s="48">
        <v>2.4423772E-2</v>
      </c>
      <c r="J53" s="4">
        <v>5</v>
      </c>
      <c r="K53" s="15">
        <f t="shared" si="6"/>
        <v>0</v>
      </c>
      <c r="L53" s="48">
        <v>0.62</v>
      </c>
      <c r="M53" s="4">
        <v>5</v>
      </c>
      <c r="N53" s="15">
        <f t="shared" si="7"/>
        <v>0</v>
      </c>
      <c r="O53" s="49">
        <v>2.821735323</v>
      </c>
      <c r="P53" s="48">
        <v>2.7937133999999999E-2</v>
      </c>
    </row>
    <row r="54" spans="1:16" x14ac:dyDescent="0.35">
      <c r="A54" s="2" t="s">
        <v>208</v>
      </c>
      <c r="B54" s="2">
        <v>30</v>
      </c>
      <c r="C54" s="2">
        <v>37</v>
      </c>
      <c r="D54" s="2">
        <v>6</v>
      </c>
      <c r="E54" s="3">
        <v>5</v>
      </c>
      <c r="F54" s="10">
        <f t="shared" si="4"/>
        <v>8</v>
      </c>
      <c r="G54" s="4">
        <v>8</v>
      </c>
      <c r="H54" s="15">
        <f t="shared" si="5"/>
        <v>0</v>
      </c>
      <c r="I54" s="48">
        <v>8.1599969999999994E-2</v>
      </c>
      <c r="J54" s="4">
        <v>8</v>
      </c>
      <c r="K54" s="15">
        <f t="shared" si="6"/>
        <v>0</v>
      </c>
      <c r="L54" s="48">
        <v>0.38</v>
      </c>
      <c r="M54" s="4">
        <v>10</v>
      </c>
      <c r="N54" s="15">
        <f t="shared" si="7"/>
        <v>0.25</v>
      </c>
      <c r="O54" s="49">
        <v>1.809460273</v>
      </c>
      <c r="P54" s="48">
        <v>1.7856060999999999E-2</v>
      </c>
    </row>
    <row r="55" spans="1:16" x14ac:dyDescent="0.35">
      <c r="A55" s="2" t="s">
        <v>209</v>
      </c>
      <c r="B55" s="2">
        <v>30</v>
      </c>
      <c r="C55" s="2">
        <v>38</v>
      </c>
      <c r="D55" s="2">
        <v>6</v>
      </c>
      <c r="E55" s="3">
        <v>4</v>
      </c>
      <c r="F55" s="10">
        <f t="shared" si="4"/>
        <v>7</v>
      </c>
      <c r="G55" s="4">
        <v>7</v>
      </c>
      <c r="H55" s="15">
        <f t="shared" si="5"/>
        <v>0</v>
      </c>
      <c r="I55" s="48">
        <v>3.1470865000000001E-2</v>
      </c>
      <c r="J55" s="4">
        <v>7</v>
      </c>
      <c r="K55" s="15">
        <f t="shared" si="6"/>
        <v>0</v>
      </c>
      <c r="L55" s="48">
        <v>0.38</v>
      </c>
      <c r="M55" s="4">
        <v>7</v>
      </c>
      <c r="N55" s="15">
        <f t="shared" si="7"/>
        <v>0</v>
      </c>
      <c r="O55" s="49">
        <v>2.89716978</v>
      </c>
      <c r="P55" s="48">
        <v>2.8737042000000001E-2</v>
      </c>
    </row>
    <row r="56" spans="1:16" x14ac:dyDescent="0.35">
      <c r="A56" s="2" t="s">
        <v>210</v>
      </c>
      <c r="B56" s="2">
        <v>30</v>
      </c>
      <c r="C56" s="2">
        <v>32</v>
      </c>
      <c r="D56" s="2">
        <v>5</v>
      </c>
      <c r="E56" s="3">
        <v>3</v>
      </c>
      <c r="F56" s="10">
        <f t="shared" si="4"/>
        <v>6</v>
      </c>
      <c r="G56" s="4">
        <v>6</v>
      </c>
      <c r="H56" s="15">
        <f t="shared" si="5"/>
        <v>0</v>
      </c>
      <c r="I56" s="48">
        <v>0.158970374</v>
      </c>
      <c r="J56" s="4">
        <v>7</v>
      </c>
      <c r="K56" s="15">
        <f t="shared" si="6"/>
        <v>0.16666666666666666</v>
      </c>
      <c r="L56" s="48">
        <v>0.56000000000000005</v>
      </c>
      <c r="M56" s="4">
        <v>6</v>
      </c>
      <c r="N56" s="15">
        <f t="shared" si="7"/>
        <v>0</v>
      </c>
      <c r="O56" s="49">
        <v>3.539209133</v>
      </c>
      <c r="P56" s="48">
        <v>0.41531551900000002</v>
      </c>
    </row>
    <row r="57" spans="1:16" x14ac:dyDescent="0.35">
      <c r="A57" s="2" t="s">
        <v>211</v>
      </c>
      <c r="B57" s="2">
        <v>30</v>
      </c>
      <c r="C57" s="2">
        <v>41</v>
      </c>
      <c r="D57" s="2">
        <v>3</v>
      </c>
      <c r="E57" s="3">
        <v>2</v>
      </c>
      <c r="F57" s="10">
        <f t="shared" si="4"/>
        <v>43</v>
      </c>
      <c r="G57" s="4">
        <v>43</v>
      </c>
      <c r="H57" s="15">
        <f t="shared" si="5"/>
        <v>0</v>
      </c>
      <c r="I57" s="48">
        <v>0.62351857099999997</v>
      </c>
      <c r="J57" s="4">
        <v>43</v>
      </c>
      <c r="K57" s="15">
        <f t="shared" si="6"/>
        <v>0</v>
      </c>
      <c r="L57" s="48">
        <v>4.37</v>
      </c>
      <c r="M57" s="4">
        <v>43</v>
      </c>
      <c r="N57" s="15">
        <f t="shared" si="7"/>
        <v>0</v>
      </c>
      <c r="O57" s="49">
        <v>4.8153021440000003</v>
      </c>
      <c r="P57" s="48">
        <v>0.183055564</v>
      </c>
    </row>
    <row r="58" spans="1:16" x14ac:dyDescent="0.35">
      <c r="A58" s="2" t="s">
        <v>212</v>
      </c>
      <c r="B58" s="2">
        <v>30</v>
      </c>
      <c r="C58" s="2">
        <v>35</v>
      </c>
      <c r="D58" s="2">
        <v>3</v>
      </c>
      <c r="E58" s="3">
        <v>2</v>
      </c>
      <c r="F58" s="10">
        <f t="shared" si="4"/>
        <v>20</v>
      </c>
      <c r="G58" s="4">
        <v>20</v>
      </c>
      <c r="H58" s="15">
        <f t="shared" si="5"/>
        <v>0</v>
      </c>
      <c r="I58" s="48">
        <v>0.281820601</v>
      </c>
      <c r="J58" s="4">
        <v>20</v>
      </c>
      <c r="K58" s="15">
        <f t="shared" si="6"/>
        <v>0</v>
      </c>
      <c r="L58" s="48">
        <v>3.45</v>
      </c>
      <c r="M58" s="4">
        <v>20</v>
      </c>
      <c r="N58" s="15">
        <f t="shared" si="7"/>
        <v>0</v>
      </c>
      <c r="O58" s="49">
        <v>4.8556337420000002</v>
      </c>
      <c r="P58" s="48">
        <v>0.36555714299999997</v>
      </c>
    </row>
    <row r="59" spans="1:16" x14ac:dyDescent="0.35">
      <c r="A59" s="2" t="s">
        <v>213</v>
      </c>
      <c r="B59" s="2">
        <v>30</v>
      </c>
      <c r="C59" s="2">
        <v>37</v>
      </c>
      <c r="D59" s="2">
        <v>10</v>
      </c>
      <c r="E59" s="3">
        <v>5</v>
      </c>
      <c r="F59" s="10">
        <f t="shared" si="4"/>
        <v>4</v>
      </c>
      <c r="G59" s="4">
        <v>4</v>
      </c>
      <c r="H59" s="15">
        <f t="shared" si="5"/>
        <v>0</v>
      </c>
      <c r="I59" s="48">
        <v>1.5712751E-2</v>
      </c>
      <c r="J59" s="4">
        <v>4</v>
      </c>
      <c r="K59" s="15">
        <f t="shared" si="6"/>
        <v>0</v>
      </c>
      <c r="L59" s="48">
        <v>7.0000000000000007E-2</v>
      </c>
      <c r="M59" s="4">
        <v>4</v>
      </c>
      <c r="N59" s="15">
        <f t="shared" si="7"/>
        <v>0</v>
      </c>
      <c r="O59" s="49">
        <v>2.4533939519999999</v>
      </c>
      <c r="P59" s="48">
        <v>2.4298185E-2</v>
      </c>
    </row>
    <row r="60" spans="1:16" x14ac:dyDescent="0.35">
      <c r="A60" s="2" t="s">
        <v>214</v>
      </c>
      <c r="B60" s="2">
        <v>30</v>
      </c>
      <c r="C60" s="2">
        <v>36</v>
      </c>
      <c r="D60" s="2">
        <v>10</v>
      </c>
      <c r="E60" s="3">
        <v>3</v>
      </c>
      <c r="F60" s="10">
        <f t="shared" si="4"/>
        <v>1</v>
      </c>
      <c r="G60" s="4">
        <v>1</v>
      </c>
      <c r="H60" s="15">
        <f t="shared" si="5"/>
        <v>0</v>
      </c>
      <c r="I60" s="48">
        <v>9.6029129999999994E-3</v>
      </c>
      <c r="J60" s="4">
        <v>1</v>
      </c>
      <c r="K60" s="15">
        <f t="shared" si="6"/>
        <v>0</v>
      </c>
      <c r="L60" s="48">
        <v>0.06</v>
      </c>
      <c r="M60" s="4">
        <v>1</v>
      </c>
      <c r="N60" s="15">
        <f t="shared" si="7"/>
        <v>0</v>
      </c>
      <c r="O60" s="49">
        <v>3.6387270420000002</v>
      </c>
      <c r="P60" s="48">
        <v>3.5980630999999999E-2</v>
      </c>
    </row>
    <row r="61" spans="1:16" x14ac:dyDescent="0.35">
      <c r="A61" s="2" t="s">
        <v>215</v>
      </c>
      <c r="B61" s="2">
        <v>30</v>
      </c>
      <c r="C61" s="2">
        <v>35</v>
      </c>
      <c r="D61" s="2">
        <v>3</v>
      </c>
      <c r="E61" s="3">
        <v>1</v>
      </c>
      <c r="F61" s="10">
        <f t="shared" si="4"/>
        <v>21</v>
      </c>
      <c r="G61" s="4">
        <v>21</v>
      </c>
      <c r="H61" s="15">
        <f t="shared" si="5"/>
        <v>0</v>
      </c>
      <c r="I61" s="48">
        <v>0.33163588700000002</v>
      </c>
      <c r="J61" s="4">
        <v>21</v>
      </c>
      <c r="K61" s="15">
        <f t="shared" si="6"/>
        <v>0</v>
      </c>
      <c r="L61" s="48">
        <v>3.48</v>
      </c>
      <c r="M61" s="4">
        <v>22</v>
      </c>
      <c r="N61" s="15">
        <f t="shared" si="7"/>
        <v>4.7619047619047616E-2</v>
      </c>
      <c r="O61" s="49">
        <v>6.2838863290000004</v>
      </c>
      <c r="P61" s="48">
        <v>0.40331613599999999</v>
      </c>
    </row>
    <row r="62" spans="1:16" x14ac:dyDescent="0.35">
      <c r="A62" s="2" t="s">
        <v>216</v>
      </c>
      <c r="B62" s="2">
        <v>32</v>
      </c>
      <c r="C62" s="2">
        <v>34</v>
      </c>
      <c r="D62" s="2">
        <v>4</v>
      </c>
      <c r="E62" s="3">
        <v>3</v>
      </c>
      <c r="F62" s="10">
        <f t="shared" si="4"/>
        <v>3</v>
      </c>
      <c r="G62" s="4">
        <v>3</v>
      </c>
      <c r="H62" s="15">
        <f t="shared" si="5"/>
        <v>0</v>
      </c>
      <c r="I62" s="48">
        <v>5.8504805999999999E-2</v>
      </c>
      <c r="J62" s="4">
        <v>6</v>
      </c>
      <c r="K62" s="15">
        <f t="shared" si="6"/>
        <v>1</v>
      </c>
      <c r="L62" s="48">
        <v>1.65</v>
      </c>
      <c r="M62" s="4">
        <v>3</v>
      </c>
      <c r="N62" s="15">
        <f t="shared" si="7"/>
        <v>0</v>
      </c>
      <c r="O62" s="49">
        <v>4.7646830089999996</v>
      </c>
      <c r="P62" s="48">
        <v>1.037988616</v>
      </c>
    </row>
    <row r="63" spans="1:16" x14ac:dyDescent="0.35">
      <c r="A63" s="2" t="s">
        <v>217</v>
      </c>
      <c r="B63" s="2">
        <v>32</v>
      </c>
      <c r="C63" s="2">
        <v>44</v>
      </c>
      <c r="D63" s="2">
        <v>4</v>
      </c>
      <c r="E63" s="3">
        <v>3</v>
      </c>
      <c r="F63" s="10">
        <f t="shared" si="4"/>
        <v>28</v>
      </c>
      <c r="G63" s="4">
        <v>28</v>
      </c>
      <c r="H63" s="15">
        <f t="shared" si="5"/>
        <v>0</v>
      </c>
      <c r="I63" s="48">
        <v>9.7439556999999996E-2</v>
      </c>
      <c r="J63" s="4">
        <v>30</v>
      </c>
      <c r="K63" s="15">
        <f t="shared" si="6"/>
        <v>7.1428571428571425E-2</v>
      </c>
      <c r="L63" s="48">
        <v>2.54</v>
      </c>
      <c r="M63" s="4">
        <v>28</v>
      </c>
      <c r="N63" s="15">
        <f t="shared" si="7"/>
        <v>0</v>
      </c>
      <c r="O63" s="49">
        <v>4.8604429089999996</v>
      </c>
      <c r="P63" s="48">
        <v>0.44033381999999999</v>
      </c>
    </row>
    <row r="64" spans="1:16" x14ac:dyDescent="0.35">
      <c r="A64" s="2" t="s">
        <v>218</v>
      </c>
      <c r="B64" s="2">
        <v>32</v>
      </c>
      <c r="C64" s="2">
        <v>38</v>
      </c>
      <c r="D64" s="2">
        <v>8</v>
      </c>
      <c r="E64" s="3">
        <v>5</v>
      </c>
      <c r="F64" s="10">
        <f t="shared" si="4"/>
        <v>6</v>
      </c>
      <c r="G64" s="4">
        <v>6</v>
      </c>
      <c r="H64" s="15">
        <f t="shared" si="5"/>
        <v>0</v>
      </c>
      <c r="I64" s="48">
        <v>0.111113557</v>
      </c>
      <c r="J64" s="4">
        <v>8</v>
      </c>
      <c r="K64" s="15">
        <f t="shared" si="6"/>
        <v>0.33333333333333331</v>
      </c>
      <c r="L64" s="48">
        <v>0.03</v>
      </c>
      <c r="M64" s="4">
        <v>10</v>
      </c>
      <c r="N64" s="15">
        <f t="shared" si="7"/>
        <v>0.66666666666666663</v>
      </c>
      <c r="O64" s="49">
        <v>2.6625997400000001</v>
      </c>
      <c r="P64" s="48">
        <v>2.4510936000000001E-2</v>
      </c>
    </row>
    <row r="65" spans="1:16" x14ac:dyDescent="0.35">
      <c r="A65" s="2" t="s">
        <v>219</v>
      </c>
      <c r="B65" s="2">
        <v>32</v>
      </c>
      <c r="C65" s="2">
        <v>41</v>
      </c>
      <c r="D65" s="2">
        <v>4</v>
      </c>
      <c r="E65" s="3">
        <v>2</v>
      </c>
      <c r="F65" s="10">
        <f t="shared" si="4"/>
        <v>17</v>
      </c>
      <c r="G65" s="4">
        <v>17</v>
      </c>
      <c r="H65" s="15">
        <f t="shared" si="5"/>
        <v>0</v>
      </c>
      <c r="I65" s="48">
        <v>0.12098537400000001</v>
      </c>
      <c r="J65" s="4">
        <v>18</v>
      </c>
      <c r="K65" s="15">
        <f t="shared" si="6"/>
        <v>5.8823529411764705E-2</v>
      </c>
      <c r="L65" s="48">
        <v>2.19</v>
      </c>
      <c r="M65" s="4">
        <v>18</v>
      </c>
      <c r="N65" s="15">
        <f t="shared" si="7"/>
        <v>5.8823529411764705E-2</v>
      </c>
      <c r="O65" s="49">
        <v>7.9540627800000001</v>
      </c>
      <c r="P65" s="48">
        <v>2.5432770269999998</v>
      </c>
    </row>
    <row r="66" spans="1:16" x14ac:dyDescent="0.35">
      <c r="A66" s="2" t="s">
        <v>220</v>
      </c>
      <c r="B66" s="2">
        <v>32</v>
      </c>
      <c r="C66" s="2">
        <v>37</v>
      </c>
      <c r="D66" s="2">
        <v>4</v>
      </c>
      <c r="E66" s="3">
        <v>4</v>
      </c>
      <c r="F66" s="10">
        <f t="shared" si="4"/>
        <v>15</v>
      </c>
      <c r="G66" s="4">
        <v>15</v>
      </c>
      <c r="H66" s="15">
        <f t="shared" si="5"/>
        <v>0</v>
      </c>
      <c r="I66" s="48">
        <v>0.19958215500000001</v>
      </c>
      <c r="J66" s="4">
        <v>16</v>
      </c>
      <c r="K66" s="15">
        <f t="shared" si="6"/>
        <v>6.6666666666666666E-2</v>
      </c>
      <c r="L66" s="48">
        <v>1.84</v>
      </c>
      <c r="M66" s="4">
        <v>16</v>
      </c>
      <c r="N66" s="15">
        <f t="shared" si="7"/>
        <v>6.6666666666666666E-2</v>
      </c>
      <c r="O66" s="49">
        <v>3.3424497949999998</v>
      </c>
      <c r="P66" s="48">
        <v>3.2847199000000001E-2</v>
      </c>
    </row>
    <row r="67" spans="1:16" x14ac:dyDescent="0.35">
      <c r="A67" s="2" t="s">
        <v>221</v>
      </c>
      <c r="B67" s="2">
        <v>35</v>
      </c>
      <c r="C67" s="2">
        <v>40</v>
      </c>
      <c r="D67" s="2">
        <v>7</v>
      </c>
      <c r="E67" s="3">
        <v>3</v>
      </c>
      <c r="F67" s="10">
        <f t="shared" si="4"/>
        <v>2</v>
      </c>
      <c r="G67" s="4">
        <v>2</v>
      </c>
      <c r="H67" s="15">
        <f t="shared" si="5"/>
        <v>0</v>
      </c>
      <c r="I67" s="48">
        <v>2.5978434000000002E-2</v>
      </c>
      <c r="J67" s="4">
        <v>5</v>
      </c>
      <c r="K67" s="15">
        <f t="shared" si="6"/>
        <v>1.5</v>
      </c>
      <c r="L67" s="48">
        <v>0.44</v>
      </c>
      <c r="M67" s="4">
        <v>2</v>
      </c>
      <c r="N67" s="15">
        <f t="shared" si="7"/>
        <v>0</v>
      </c>
      <c r="O67" s="49">
        <v>6.1266722590000002</v>
      </c>
      <c r="P67" s="48">
        <v>1.1090869800000001</v>
      </c>
    </row>
    <row r="68" spans="1:16" x14ac:dyDescent="0.35">
      <c r="A68" s="2" t="s">
        <v>222</v>
      </c>
      <c r="B68" s="2">
        <v>35</v>
      </c>
      <c r="C68" s="2">
        <v>41</v>
      </c>
      <c r="D68" s="2">
        <v>7</v>
      </c>
      <c r="E68" s="3">
        <v>5</v>
      </c>
      <c r="F68" s="10">
        <f t="shared" si="4"/>
        <v>4</v>
      </c>
      <c r="G68" s="4">
        <v>4</v>
      </c>
      <c r="H68" s="15">
        <f t="shared" si="5"/>
        <v>0</v>
      </c>
      <c r="I68" s="48">
        <v>5.2738343E-2</v>
      </c>
      <c r="J68" s="4">
        <v>5</v>
      </c>
      <c r="K68" s="15">
        <f t="shared" si="6"/>
        <v>0.25</v>
      </c>
      <c r="L68" s="48">
        <v>0.49</v>
      </c>
      <c r="M68" s="4">
        <v>4</v>
      </c>
      <c r="N68" s="15">
        <f t="shared" si="7"/>
        <v>0</v>
      </c>
      <c r="O68" s="49">
        <v>2.923912273</v>
      </c>
      <c r="P68" s="48">
        <v>2.8568029000000002E-2</v>
      </c>
    </row>
    <row r="69" spans="1:16" x14ac:dyDescent="0.35">
      <c r="A69" s="2" t="s">
        <v>223</v>
      </c>
      <c r="B69" s="2">
        <v>35</v>
      </c>
      <c r="C69" s="2">
        <v>41</v>
      </c>
      <c r="D69" s="2">
        <v>7</v>
      </c>
      <c r="E69" s="3">
        <v>4</v>
      </c>
      <c r="F69" s="10">
        <f t="shared" si="4"/>
        <v>6</v>
      </c>
      <c r="G69" s="4">
        <v>6</v>
      </c>
      <c r="H69" s="15">
        <f t="shared" si="5"/>
        <v>0</v>
      </c>
      <c r="I69" s="48">
        <v>0.101879316</v>
      </c>
      <c r="J69" s="4">
        <v>7</v>
      </c>
      <c r="K69" s="15">
        <f t="shared" si="6"/>
        <v>0.16666666666666666</v>
      </c>
      <c r="L69" s="48">
        <v>0.49</v>
      </c>
      <c r="M69" s="4">
        <v>6</v>
      </c>
      <c r="N69" s="15">
        <f t="shared" si="7"/>
        <v>0</v>
      </c>
      <c r="O69" s="49">
        <v>3.2483024559999998</v>
      </c>
      <c r="P69" s="48">
        <v>3.2215914999999998E-2</v>
      </c>
    </row>
    <row r="70" spans="1:16" x14ac:dyDescent="0.35">
      <c r="A70" s="2" t="s">
        <v>224</v>
      </c>
      <c r="B70" s="2">
        <v>35</v>
      </c>
      <c r="C70" s="2">
        <v>39</v>
      </c>
      <c r="D70" s="2">
        <v>7</v>
      </c>
      <c r="E70" s="3">
        <v>3</v>
      </c>
      <c r="F70" s="10">
        <f t="shared" si="4"/>
        <v>3</v>
      </c>
      <c r="G70" s="4">
        <v>3</v>
      </c>
      <c r="H70" s="15">
        <f t="shared" si="5"/>
        <v>0</v>
      </c>
      <c r="I70" s="48">
        <v>2.4747739000000001E-2</v>
      </c>
      <c r="J70" s="4">
        <v>4</v>
      </c>
      <c r="K70" s="15">
        <f t="shared" si="6"/>
        <v>0.33333333333333331</v>
      </c>
      <c r="L70" s="48">
        <v>0.45</v>
      </c>
      <c r="M70" s="4">
        <v>4</v>
      </c>
      <c r="N70" s="15">
        <f t="shared" si="7"/>
        <v>0.33333333333333331</v>
      </c>
      <c r="O70" s="49">
        <v>4.2049961900000001</v>
      </c>
      <c r="P70" s="48">
        <v>4.2794355999999999E-2</v>
      </c>
    </row>
    <row r="71" spans="1:16" x14ac:dyDescent="0.35">
      <c r="A71" s="2" t="s">
        <v>225</v>
      </c>
      <c r="B71" s="2">
        <v>35</v>
      </c>
      <c r="C71" s="2">
        <v>42</v>
      </c>
      <c r="D71" s="2">
        <v>5</v>
      </c>
      <c r="E71" s="3">
        <v>4</v>
      </c>
      <c r="F71" s="10">
        <f t="shared" si="4"/>
        <v>10</v>
      </c>
      <c r="G71" s="4">
        <v>10</v>
      </c>
      <c r="H71" s="15">
        <f t="shared" si="5"/>
        <v>0</v>
      </c>
      <c r="I71" s="48">
        <v>6.6976599999999997E-2</v>
      </c>
      <c r="J71" s="4">
        <v>13</v>
      </c>
      <c r="K71" s="15">
        <f t="shared" si="6"/>
        <v>0.3</v>
      </c>
      <c r="L71" s="48">
        <v>1.52</v>
      </c>
      <c r="M71" s="4">
        <v>13</v>
      </c>
      <c r="N71" s="15">
        <f t="shared" si="7"/>
        <v>0.3</v>
      </c>
      <c r="O71" s="49">
        <v>4.3479394950000003</v>
      </c>
      <c r="P71" s="48">
        <v>8.6264002000000006E-2</v>
      </c>
    </row>
    <row r="72" spans="1:16" x14ac:dyDescent="0.35">
      <c r="A72" s="2" t="s">
        <v>226</v>
      </c>
      <c r="B72" s="2">
        <v>35</v>
      </c>
      <c r="C72" s="2">
        <v>44</v>
      </c>
      <c r="D72" s="2">
        <v>5</v>
      </c>
      <c r="E72" s="3">
        <v>5</v>
      </c>
      <c r="F72" s="10">
        <f t="shared" si="4"/>
        <v>15</v>
      </c>
      <c r="G72" s="4">
        <v>15</v>
      </c>
      <c r="H72" s="15">
        <f t="shared" si="5"/>
        <v>0</v>
      </c>
      <c r="I72" s="48">
        <v>0.25535950200000002</v>
      </c>
      <c r="J72" s="4">
        <v>18</v>
      </c>
      <c r="K72" s="15">
        <f t="shared" si="6"/>
        <v>0.2</v>
      </c>
      <c r="L72" s="48">
        <v>1.79</v>
      </c>
      <c r="M72" s="4">
        <v>15</v>
      </c>
      <c r="N72" s="15">
        <f t="shared" si="7"/>
        <v>0</v>
      </c>
      <c r="O72" s="49">
        <v>3.6735309059999999</v>
      </c>
      <c r="P72" s="48">
        <v>3.5460532000000003E-2</v>
      </c>
    </row>
    <row r="73" spans="1:16" x14ac:dyDescent="0.35">
      <c r="A73" s="2" t="s">
        <v>227</v>
      </c>
      <c r="B73" s="2">
        <v>35</v>
      </c>
      <c r="C73" s="2">
        <v>41</v>
      </c>
      <c r="D73" s="2">
        <v>7</v>
      </c>
      <c r="E73" s="3">
        <v>4</v>
      </c>
      <c r="F73" s="10">
        <f t="shared" si="4"/>
        <v>5</v>
      </c>
      <c r="G73" s="4">
        <v>5</v>
      </c>
      <c r="H73" s="15">
        <f t="shared" si="5"/>
        <v>0</v>
      </c>
      <c r="I73" s="48">
        <v>6.5861712000000003E-2</v>
      </c>
      <c r="J73" s="4">
        <v>5</v>
      </c>
      <c r="K73" s="15">
        <f t="shared" si="6"/>
        <v>0</v>
      </c>
      <c r="L73" s="48">
        <v>0.46</v>
      </c>
      <c r="M73" s="4">
        <v>5</v>
      </c>
      <c r="N73" s="15">
        <f t="shared" si="7"/>
        <v>0</v>
      </c>
      <c r="O73" s="49">
        <v>3.875411664</v>
      </c>
      <c r="P73" s="48">
        <v>3.7807520999999997E-2</v>
      </c>
    </row>
    <row r="74" spans="1:16" x14ac:dyDescent="0.35">
      <c r="A74" s="2" t="s">
        <v>228</v>
      </c>
      <c r="B74" s="2">
        <v>35</v>
      </c>
      <c r="C74" s="2">
        <v>43</v>
      </c>
      <c r="D74" s="2">
        <v>5</v>
      </c>
      <c r="E74" s="3">
        <v>5</v>
      </c>
      <c r="F74" s="10">
        <f t="shared" si="4"/>
        <v>16</v>
      </c>
      <c r="G74" s="4">
        <v>16</v>
      </c>
      <c r="H74" s="15">
        <f t="shared" si="5"/>
        <v>0</v>
      </c>
      <c r="I74" s="48">
        <v>11.858044476</v>
      </c>
      <c r="J74" s="4">
        <v>17</v>
      </c>
      <c r="K74" s="15">
        <f t="shared" si="6"/>
        <v>6.25E-2</v>
      </c>
      <c r="L74" s="48">
        <v>1.6</v>
      </c>
      <c r="M74" s="4">
        <v>19</v>
      </c>
      <c r="N74" s="15">
        <f t="shared" si="7"/>
        <v>0.1875</v>
      </c>
      <c r="O74" s="49">
        <v>3.288467195</v>
      </c>
      <c r="P74" s="48">
        <v>3.2653134E-2</v>
      </c>
    </row>
    <row r="75" spans="1:16" x14ac:dyDescent="0.35">
      <c r="A75" s="2" t="s">
        <v>229</v>
      </c>
      <c r="B75" s="2">
        <v>36</v>
      </c>
      <c r="C75" s="2">
        <v>40</v>
      </c>
      <c r="D75" s="2">
        <v>4</v>
      </c>
      <c r="E75" s="3">
        <v>6</v>
      </c>
      <c r="F75" s="10">
        <f t="shared" si="4"/>
        <v>16</v>
      </c>
      <c r="G75" s="4">
        <v>16</v>
      </c>
      <c r="H75" s="15">
        <f t="shared" si="5"/>
        <v>0</v>
      </c>
      <c r="I75" s="48">
        <v>0.366611099</v>
      </c>
      <c r="J75" s="4">
        <v>22</v>
      </c>
      <c r="K75" s="15">
        <f t="shared" si="6"/>
        <v>0.375</v>
      </c>
      <c r="L75" s="48">
        <v>3.48</v>
      </c>
      <c r="M75" s="4">
        <v>17</v>
      </c>
      <c r="N75" s="15">
        <f t="shared" si="7"/>
        <v>6.25E-2</v>
      </c>
      <c r="O75" s="49">
        <v>3.3766134640000001</v>
      </c>
      <c r="P75" s="48">
        <v>0.30342739600000002</v>
      </c>
    </row>
    <row r="76" spans="1:16" x14ac:dyDescent="0.35">
      <c r="A76" s="2" t="s">
        <v>230</v>
      </c>
      <c r="B76" s="2">
        <v>36</v>
      </c>
      <c r="C76" s="2">
        <v>41</v>
      </c>
      <c r="D76" s="2">
        <v>6</v>
      </c>
      <c r="E76" s="3">
        <v>4</v>
      </c>
      <c r="F76" s="10">
        <f t="shared" si="4"/>
        <v>3</v>
      </c>
      <c r="G76" s="4">
        <v>3</v>
      </c>
      <c r="H76" s="15">
        <f t="shared" si="5"/>
        <v>0</v>
      </c>
      <c r="I76" s="48">
        <v>6.0699148000000001E-2</v>
      </c>
      <c r="J76" s="4">
        <v>5</v>
      </c>
      <c r="K76" s="15">
        <f t="shared" si="6"/>
        <v>0.66666666666666663</v>
      </c>
      <c r="L76" s="48">
        <v>0.89</v>
      </c>
      <c r="M76" s="4">
        <v>3</v>
      </c>
      <c r="N76" s="15">
        <f t="shared" si="7"/>
        <v>0</v>
      </c>
      <c r="O76" s="49">
        <v>4.6542851670000003</v>
      </c>
      <c r="P76" s="48">
        <v>0.34556088000000001</v>
      </c>
    </row>
    <row r="77" spans="1:16" x14ac:dyDescent="0.35">
      <c r="A77" s="2" t="s">
        <v>231</v>
      </c>
      <c r="B77" s="2">
        <v>36</v>
      </c>
      <c r="C77" s="2">
        <v>41</v>
      </c>
      <c r="D77" s="2">
        <v>4</v>
      </c>
      <c r="E77" s="3">
        <v>5</v>
      </c>
      <c r="F77" s="10">
        <f t="shared" si="4"/>
        <v>12</v>
      </c>
      <c r="G77" s="4">
        <v>12</v>
      </c>
      <c r="H77" s="15">
        <f t="shared" si="5"/>
        <v>0</v>
      </c>
      <c r="I77" s="48">
        <v>0.39955433200000001</v>
      </c>
      <c r="J77" s="4">
        <v>16</v>
      </c>
      <c r="K77" s="15">
        <f t="shared" si="6"/>
        <v>0.33333333333333331</v>
      </c>
      <c r="L77" s="48">
        <v>3.67</v>
      </c>
      <c r="M77" s="4">
        <v>15</v>
      </c>
      <c r="N77" s="15">
        <f t="shared" si="7"/>
        <v>0.25</v>
      </c>
      <c r="O77" s="49">
        <v>5.6906774340000004</v>
      </c>
      <c r="P77" s="48">
        <v>2.1115645710000002</v>
      </c>
    </row>
    <row r="78" spans="1:16" x14ac:dyDescent="0.35">
      <c r="A78" s="2" t="s">
        <v>232</v>
      </c>
      <c r="B78" s="2">
        <v>36</v>
      </c>
      <c r="C78" s="2">
        <v>42</v>
      </c>
      <c r="D78" s="2">
        <v>6</v>
      </c>
      <c r="E78" s="3">
        <v>3</v>
      </c>
      <c r="F78" s="10">
        <f t="shared" si="4"/>
        <v>5</v>
      </c>
      <c r="G78" s="4">
        <v>5</v>
      </c>
      <c r="H78" s="15">
        <f t="shared" si="5"/>
        <v>0</v>
      </c>
      <c r="I78" s="48">
        <v>6.8552693999999997E-2</v>
      </c>
      <c r="J78" s="4">
        <v>8</v>
      </c>
      <c r="K78" s="15">
        <f t="shared" si="6"/>
        <v>0.6</v>
      </c>
      <c r="L78" s="48">
        <v>0.89</v>
      </c>
      <c r="M78" s="4">
        <v>5</v>
      </c>
      <c r="N78" s="15">
        <f t="shared" si="7"/>
        <v>0</v>
      </c>
      <c r="O78" s="49">
        <v>5.2679482740000001</v>
      </c>
      <c r="P78" s="48">
        <v>0.24419848</v>
      </c>
    </row>
    <row r="79" spans="1:16" x14ac:dyDescent="0.35">
      <c r="A79" s="2" t="s">
        <v>233</v>
      </c>
      <c r="B79" s="2">
        <v>36</v>
      </c>
      <c r="C79" s="2">
        <v>55</v>
      </c>
      <c r="D79" s="2">
        <v>4</v>
      </c>
      <c r="E79" s="3">
        <v>3</v>
      </c>
      <c r="F79" s="10">
        <f t="shared" si="4"/>
        <v>81</v>
      </c>
      <c r="G79" s="4">
        <v>81</v>
      </c>
      <c r="H79" s="15">
        <f t="shared" si="5"/>
        <v>0</v>
      </c>
      <c r="I79" s="48">
        <v>36.737637370999998</v>
      </c>
      <c r="J79" s="4">
        <v>82</v>
      </c>
      <c r="K79" s="15">
        <f t="shared" si="6"/>
        <v>1.2345679012345678E-2</v>
      </c>
      <c r="L79" s="48">
        <v>5.61</v>
      </c>
      <c r="M79" s="4">
        <v>85</v>
      </c>
      <c r="N79" s="15">
        <f t="shared" si="7"/>
        <v>4.9382716049382713E-2</v>
      </c>
      <c r="O79" s="49">
        <v>12.653526373</v>
      </c>
      <c r="P79" s="48">
        <v>6.3343740579999999</v>
      </c>
    </row>
    <row r="80" spans="1:16" x14ac:dyDescent="0.35">
      <c r="A80" s="2" t="s">
        <v>234</v>
      </c>
      <c r="B80" s="2">
        <v>36</v>
      </c>
      <c r="C80" s="2">
        <v>41</v>
      </c>
      <c r="D80" s="2">
        <v>9</v>
      </c>
      <c r="E80" s="3">
        <v>3</v>
      </c>
      <c r="F80" s="10">
        <f t="shared" si="4"/>
        <v>3</v>
      </c>
      <c r="G80" s="4">
        <v>3</v>
      </c>
      <c r="H80" s="15">
        <f t="shared" si="5"/>
        <v>0</v>
      </c>
      <c r="I80" s="48">
        <v>2.1937924000000001E-2</v>
      </c>
      <c r="J80" s="4">
        <v>3</v>
      </c>
      <c r="K80" s="15">
        <f t="shared" si="6"/>
        <v>0</v>
      </c>
      <c r="L80" s="48">
        <v>0.22</v>
      </c>
      <c r="M80" s="4">
        <v>3</v>
      </c>
      <c r="N80" s="15">
        <f t="shared" si="7"/>
        <v>0</v>
      </c>
      <c r="O80" s="49">
        <v>5.2117663820000004</v>
      </c>
      <c r="P80" s="48">
        <v>5.1845799999999997E-2</v>
      </c>
    </row>
    <row r="81" spans="1:16" x14ac:dyDescent="0.35">
      <c r="A81" s="2" t="s">
        <v>235</v>
      </c>
      <c r="B81" s="2">
        <v>36</v>
      </c>
      <c r="C81" s="2">
        <v>42</v>
      </c>
      <c r="D81" s="2">
        <v>6</v>
      </c>
      <c r="E81" s="3">
        <v>5</v>
      </c>
      <c r="F81" s="10">
        <f t="shared" si="4"/>
        <v>7</v>
      </c>
      <c r="G81" s="4">
        <v>7</v>
      </c>
      <c r="H81" s="15">
        <f t="shared" si="5"/>
        <v>0</v>
      </c>
      <c r="I81" s="48">
        <v>0.153762335</v>
      </c>
      <c r="J81" s="4">
        <v>11</v>
      </c>
      <c r="K81" s="15">
        <f t="shared" si="6"/>
        <v>0.5714285714285714</v>
      </c>
      <c r="L81" s="48">
        <v>0.91</v>
      </c>
      <c r="M81" s="4">
        <v>7</v>
      </c>
      <c r="N81" s="15">
        <f t="shared" si="7"/>
        <v>0</v>
      </c>
      <c r="O81" s="49">
        <v>3.3745180779999999</v>
      </c>
      <c r="P81" s="48">
        <v>6.7144305000000001E-2</v>
      </c>
    </row>
    <row r="82" spans="1:16" x14ac:dyDescent="0.35">
      <c r="A82" s="2" t="s">
        <v>236</v>
      </c>
      <c r="B82" s="2">
        <v>40</v>
      </c>
      <c r="C82" s="2">
        <v>48</v>
      </c>
      <c r="D82" s="2">
        <v>10</v>
      </c>
      <c r="E82" s="3">
        <v>8</v>
      </c>
      <c r="F82" s="10">
        <f t="shared" si="4"/>
        <v>10</v>
      </c>
      <c r="G82" s="4">
        <v>10</v>
      </c>
      <c r="H82" s="15">
        <f t="shared" si="5"/>
        <v>0</v>
      </c>
      <c r="I82" s="48">
        <v>0.116149483</v>
      </c>
      <c r="J82" s="4">
        <v>11</v>
      </c>
      <c r="K82" s="15">
        <f t="shared" si="6"/>
        <v>0.1</v>
      </c>
      <c r="L82" s="48">
        <v>0.32</v>
      </c>
      <c r="M82" s="4">
        <v>12</v>
      </c>
      <c r="N82" s="15">
        <f t="shared" si="7"/>
        <v>0.2</v>
      </c>
      <c r="O82" s="49">
        <v>3.9522141049999999</v>
      </c>
      <c r="P82" s="48">
        <v>0.14957372299999999</v>
      </c>
    </row>
    <row r="83" spans="1:16" x14ac:dyDescent="0.35">
      <c r="A83" s="2" t="s">
        <v>237</v>
      </c>
      <c r="B83" s="2">
        <v>40</v>
      </c>
      <c r="C83" s="2">
        <v>46</v>
      </c>
      <c r="D83" s="2">
        <v>8</v>
      </c>
      <c r="E83" s="3">
        <v>6</v>
      </c>
      <c r="F83" s="10">
        <f t="shared" si="4"/>
        <v>8</v>
      </c>
      <c r="G83" s="4">
        <v>8</v>
      </c>
      <c r="H83" s="15">
        <f t="shared" si="5"/>
        <v>0</v>
      </c>
      <c r="I83" s="48">
        <v>0.29438884999999998</v>
      </c>
      <c r="J83" s="4">
        <v>8</v>
      </c>
      <c r="K83" s="15">
        <f t="shared" si="6"/>
        <v>0</v>
      </c>
      <c r="L83" s="48">
        <v>0.62</v>
      </c>
      <c r="M83" s="4">
        <v>9</v>
      </c>
      <c r="N83" s="15">
        <f t="shared" si="7"/>
        <v>0.125</v>
      </c>
      <c r="O83" s="49">
        <v>3.0502147050000001</v>
      </c>
      <c r="P83" s="48">
        <v>3.0981352E-2</v>
      </c>
    </row>
    <row r="84" spans="1:16" x14ac:dyDescent="0.35">
      <c r="A84" s="2" t="s">
        <v>238</v>
      </c>
      <c r="B84" s="2">
        <v>40</v>
      </c>
      <c r="C84" s="2">
        <v>46</v>
      </c>
      <c r="D84" s="2">
        <v>8</v>
      </c>
      <c r="E84" s="3">
        <v>4</v>
      </c>
      <c r="F84" s="10">
        <f t="shared" si="4"/>
        <v>5</v>
      </c>
      <c r="G84" s="4">
        <v>5</v>
      </c>
      <c r="H84" s="15">
        <f t="shared" si="5"/>
        <v>0</v>
      </c>
      <c r="I84" s="48">
        <v>4.2216398000000002E-2</v>
      </c>
      <c r="J84" s="4">
        <v>7</v>
      </c>
      <c r="K84" s="15">
        <f t="shared" si="6"/>
        <v>0.4</v>
      </c>
      <c r="L84" s="48">
        <v>0.62</v>
      </c>
      <c r="M84" s="4">
        <v>6</v>
      </c>
      <c r="N84" s="15">
        <f t="shared" si="7"/>
        <v>0.2</v>
      </c>
      <c r="O84" s="49">
        <v>5.6130983780000001</v>
      </c>
      <c r="P84" s="48">
        <v>5.6706257000000003E-2</v>
      </c>
    </row>
    <row r="85" spans="1:16" x14ac:dyDescent="0.35">
      <c r="A85" s="2" t="s">
        <v>239</v>
      </c>
      <c r="B85" s="2">
        <v>40</v>
      </c>
      <c r="C85" s="2">
        <v>48</v>
      </c>
      <c r="D85" s="2">
        <v>10</v>
      </c>
      <c r="E85" s="3">
        <v>5</v>
      </c>
      <c r="F85" s="10">
        <f t="shared" si="4"/>
        <v>4</v>
      </c>
      <c r="G85" s="4">
        <v>4</v>
      </c>
      <c r="H85" s="15">
        <f t="shared" si="5"/>
        <v>0</v>
      </c>
      <c r="I85" s="48">
        <v>4.3181467000000001E-2</v>
      </c>
      <c r="J85" s="4">
        <v>4</v>
      </c>
      <c r="K85" s="15">
        <f t="shared" si="6"/>
        <v>0</v>
      </c>
      <c r="L85" s="48">
        <v>0.28999999999999998</v>
      </c>
      <c r="M85" s="4">
        <v>4</v>
      </c>
      <c r="N85" s="15">
        <f t="shared" si="7"/>
        <v>0</v>
      </c>
      <c r="O85" s="49">
        <v>4.5266510320000002</v>
      </c>
      <c r="P85" s="48">
        <v>4.4416501999999997E-2</v>
      </c>
    </row>
    <row r="86" spans="1:16" x14ac:dyDescent="0.35">
      <c r="A86" s="2" t="s">
        <v>240</v>
      </c>
      <c r="B86" s="2">
        <v>40</v>
      </c>
      <c r="C86" s="2">
        <v>47</v>
      </c>
      <c r="D86" s="2">
        <v>8</v>
      </c>
      <c r="E86" s="3">
        <v>6</v>
      </c>
      <c r="F86" s="10">
        <f t="shared" si="4"/>
        <v>8</v>
      </c>
      <c r="G86" s="4">
        <v>8</v>
      </c>
      <c r="H86" s="15">
        <f t="shared" si="5"/>
        <v>0</v>
      </c>
      <c r="I86" s="48">
        <v>0.127064344</v>
      </c>
      <c r="J86" s="4">
        <v>11</v>
      </c>
      <c r="K86" s="15">
        <f t="shared" si="6"/>
        <v>0.375</v>
      </c>
      <c r="L86" s="48">
        <v>0.62</v>
      </c>
      <c r="M86" s="4">
        <v>8</v>
      </c>
      <c r="N86" s="15">
        <f t="shared" si="7"/>
        <v>0</v>
      </c>
      <c r="O86" s="49">
        <v>4.2438404429999999</v>
      </c>
      <c r="P86" s="48">
        <v>0.17823151600000001</v>
      </c>
    </row>
    <row r="87" spans="1:16" x14ac:dyDescent="0.35">
      <c r="A87" s="2" t="s">
        <v>241</v>
      </c>
      <c r="B87" s="2">
        <v>40</v>
      </c>
      <c r="C87" s="2">
        <v>47</v>
      </c>
      <c r="D87" s="2">
        <v>10</v>
      </c>
      <c r="E87" s="3">
        <v>4</v>
      </c>
      <c r="F87" s="10">
        <f t="shared" si="4"/>
        <v>6</v>
      </c>
      <c r="G87" s="4">
        <v>6</v>
      </c>
      <c r="H87" s="15">
        <f t="shared" si="5"/>
        <v>0</v>
      </c>
      <c r="I87" s="48">
        <v>0.13636085100000001</v>
      </c>
      <c r="J87" s="4">
        <v>6</v>
      </c>
      <c r="K87" s="15">
        <f t="shared" si="6"/>
        <v>0</v>
      </c>
      <c r="L87" s="48">
        <v>0.28999999999999998</v>
      </c>
      <c r="M87" s="4">
        <v>7</v>
      </c>
      <c r="N87" s="15">
        <f t="shared" si="7"/>
        <v>0.16666666666666666</v>
      </c>
      <c r="O87" s="49">
        <v>5.4446820000000002</v>
      </c>
      <c r="P87" s="48">
        <v>5.6991900999999998E-2</v>
      </c>
    </row>
    <row r="88" spans="1:16" x14ac:dyDescent="0.35">
      <c r="A88" s="2" t="s">
        <v>242</v>
      </c>
      <c r="B88" s="2">
        <v>40</v>
      </c>
      <c r="C88" s="2">
        <v>51</v>
      </c>
      <c r="D88" s="2">
        <v>10</v>
      </c>
      <c r="E88" s="3">
        <v>5</v>
      </c>
      <c r="F88" s="10">
        <f t="shared" si="4"/>
        <v>11</v>
      </c>
      <c r="G88" s="4">
        <v>11</v>
      </c>
      <c r="H88" s="15">
        <f t="shared" si="5"/>
        <v>0</v>
      </c>
      <c r="I88" s="48">
        <v>0.111181564</v>
      </c>
      <c r="J88" s="4">
        <v>11</v>
      </c>
      <c r="K88" s="15">
        <f t="shared" si="6"/>
        <v>0</v>
      </c>
      <c r="L88" s="48">
        <v>0.32</v>
      </c>
      <c r="M88" s="4">
        <v>13</v>
      </c>
      <c r="N88" s="15">
        <f t="shared" si="7"/>
        <v>0.18181818181818182</v>
      </c>
      <c r="O88" s="49">
        <v>5.2972638459999999</v>
      </c>
      <c r="P88" s="48">
        <v>5.0258496999999999E-2</v>
      </c>
    </row>
    <row r="89" spans="1:16" x14ac:dyDescent="0.35">
      <c r="A89" s="2" t="s">
        <v>243</v>
      </c>
      <c r="B89" s="2">
        <v>40</v>
      </c>
      <c r="C89" s="2">
        <v>47</v>
      </c>
      <c r="D89" s="2">
        <v>10</v>
      </c>
      <c r="E89" s="3">
        <v>6</v>
      </c>
      <c r="F89" s="10">
        <f t="shared" si="4"/>
        <v>6</v>
      </c>
      <c r="G89" s="4">
        <v>6</v>
      </c>
      <c r="H89" s="15">
        <f t="shared" si="5"/>
        <v>0</v>
      </c>
      <c r="I89" s="48">
        <v>8.0399980999999995E-2</v>
      </c>
      <c r="J89" s="4">
        <v>7</v>
      </c>
      <c r="K89" s="15">
        <f t="shared" si="6"/>
        <v>0.16666666666666666</v>
      </c>
      <c r="L89" s="48">
        <v>0.3</v>
      </c>
      <c r="M89" s="4">
        <v>7</v>
      </c>
      <c r="N89" s="15">
        <f t="shared" si="7"/>
        <v>0.16666666666666666</v>
      </c>
      <c r="O89" s="49">
        <v>3.5863013700000002</v>
      </c>
      <c r="P89" s="48">
        <v>3.4312374E-2</v>
      </c>
    </row>
    <row r="90" spans="1:16" x14ac:dyDescent="0.35">
      <c r="A90" s="2" t="s">
        <v>244</v>
      </c>
      <c r="B90" s="2">
        <v>40</v>
      </c>
      <c r="C90" s="2">
        <v>43</v>
      </c>
      <c r="D90" s="2">
        <v>5</v>
      </c>
      <c r="E90" s="3">
        <v>6</v>
      </c>
      <c r="F90" s="10">
        <f t="shared" si="4"/>
        <v>13</v>
      </c>
      <c r="G90" s="4">
        <v>13</v>
      </c>
      <c r="H90" s="15">
        <f t="shared" si="5"/>
        <v>0</v>
      </c>
      <c r="I90" s="48">
        <v>0.42855243500000001</v>
      </c>
      <c r="J90" s="4">
        <v>21</v>
      </c>
      <c r="K90" s="15">
        <f t="shared" si="6"/>
        <v>0.61538461538461542</v>
      </c>
      <c r="L90" s="48">
        <v>0.28000000000000003</v>
      </c>
      <c r="M90" s="4">
        <v>14</v>
      </c>
      <c r="N90" s="15">
        <f t="shared" si="7"/>
        <v>7.6923076923076927E-2</v>
      </c>
      <c r="O90" s="49">
        <v>3.829936478</v>
      </c>
      <c r="P90" s="48">
        <v>7.4199863000000005E-2</v>
      </c>
    </row>
    <row r="91" spans="1:16" x14ac:dyDescent="0.35">
      <c r="A91" s="2" t="s">
        <v>245</v>
      </c>
      <c r="B91" s="2">
        <v>40</v>
      </c>
      <c r="C91" s="2">
        <v>48</v>
      </c>
      <c r="D91" s="2">
        <v>8</v>
      </c>
      <c r="E91" s="3">
        <v>4</v>
      </c>
      <c r="F91" s="10">
        <f t="shared" si="4"/>
        <v>7</v>
      </c>
      <c r="G91" s="4">
        <v>7</v>
      </c>
      <c r="H91" s="15">
        <f t="shared" si="5"/>
        <v>0</v>
      </c>
      <c r="I91" s="48">
        <v>7.899552E-2</v>
      </c>
      <c r="J91" s="4">
        <v>8</v>
      </c>
      <c r="K91" s="15">
        <f t="shared" si="6"/>
        <v>0.14285714285714285</v>
      </c>
      <c r="L91" s="48">
        <v>0.62</v>
      </c>
      <c r="M91" s="4">
        <v>7</v>
      </c>
      <c r="N91" s="15">
        <f t="shared" si="7"/>
        <v>0</v>
      </c>
      <c r="O91" s="49">
        <v>5.553106852</v>
      </c>
      <c r="P91" s="48">
        <v>5.5550291000000002E-2</v>
      </c>
    </row>
    <row r="92" spans="1:16" x14ac:dyDescent="0.35">
      <c r="A92" s="2" t="s">
        <v>246</v>
      </c>
      <c r="B92" s="2">
        <v>40</v>
      </c>
      <c r="C92" s="2">
        <v>47</v>
      </c>
      <c r="D92" s="2">
        <v>8</v>
      </c>
      <c r="E92" s="3">
        <v>7</v>
      </c>
      <c r="F92" s="10">
        <f t="shared" si="4"/>
        <v>10</v>
      </c>
      <c r="G92" s="4">
        <v>10</v>
      </c>
      <c r="H92" s="15">
        <f t="shared" si="5"/>
        <v>0</v>
      </c>
      <c r="I92" s="48">
        <v>0.15448394800000001</v>
      </c>
      <c r="J92" s="4">
        <v>12</v>
      </c>
      <c r="K92" s="15">
        <f t="shared" si="6"/>
        <v>0.2</v>
      </c>
      <c r="L92" s="48">
        <v>0.65</v>
      </c>
      <c r="M92" s="4">
        <v>13</v>
      </c>
      <c r="N92" s="15">
        <f t="shared" si="7"/>
        <v>0.3</v>
      </c>
      <c r="O92" s="49">
        <v>3.6524331999999999</v>
      </c>
      <c r="P92" s="48">
        <v>0.176425516</v>
      </c>
    </row>
    <row r="93" spans="1:16" x14ac:dyDescent="0.35">
      <c r="A93" s="2" t="s">
        <v>247</v>
      </c>
      <c r="B93" s="2">
        <v>40</v>
      </c>
      <c r="C93" s="2">
        <v>55</v>
      </c>
      <c r="D93" s="2">
        <v>5</v>
      </c>
      <c r="E93" s="3">
        <v>4</v>
      </c>
      <c r="F93" s="10">
        <f t="shared" si="4"/>
        <v>32</v>
      </c>
      <c r="G93" s="4">
        <v>32</v>
      </c>
      <c r="H93" s="15">
        <f t="shared" si="5"/>
        <v>0</v>
      </c>
      <c r="I93" s="48">
        <v>7.9103148399999998</v>
      </c>
      <c r="J93" s="4">
        <v>34</v>
      </c>
      <c r="K93" s="15">
        <f t="shared" si="6"/>
        <v>6.25E-2</v>
      </c>
      <c r="L93" s="48">
        <v>3.75</v>
      </c>
      <c r="M93" s="4">
        <v>32</v>
      </c>
      <c r="N93" s="15">
        <f t="shared" si="7"/>
        <v>0</v>
      </c>
      <c r="O93" s="49">
        <v>8.9479619780000004</v>
      </c>
      <c r="P93" s="48">
        <v>2.1601442780000002</v>
      </c>
    </row>
    <row r="94" spans="1:16" x14ac:dyDescent="0.35">
      <c r="A94" s="2" t="s">
        <v>248</v>
      </c>
      <c r="B94" s="2">
        <v>40</v>
      </c>
      <c r="C94" s="2">
        <v>51</v>
      </c>
      <c r="D94" s="2">
        <v>8</v>
      </c>
      <c r="E94" s="3">
        <v>4</v>
      </c>
      <c r="F94" s="10">
        <f t="shared" si="4"/>
        <v>8</v>
      </c>
      <c r="G94" s="4">
        <v>8</v>
      </c>
      <c r="H94" s="15">
        <f t="shared" si="5"/>
        <v>0</v>
      </c>
      <c r="I94" s="48">
        <v>3.9308250000000003E-2</v>
      </c>
      <c r="J94" s="4">
        <v>10</v>
      </c>
      <c r="K94" s="15">
        <f t="shared" si="6"/>
        <v>0.25</v>
      </c>
      <c r="L94" s="48">
        <v>0.68</v>
      </c>
      <c r="M94" s="4">
        <v>8</v>
      </c>
      <c r="N94" s="15">
        <f t="shared" si="7"/>
        <v>0</v>
      </c>
      <c r="O94" s="49">
        <v>6.5833434950000003</v>
      </c>
      <c r="P94" s="48">
        <v>6.6855053999999997E-2</v>
      </c>
    </row>
    <row r="95" spans="1:16" x14ac:dyDescent="0.35">
      <c r="A95" s="2" t="s">
        <v>249</v>
      </c>
      <c r="B95" s="2">
        <v>40</v>
      </c>
      <c r="C95" s="2">
        <v>48</v>
      </c>
      <c r="D95" s="2">
        <v>8</v>
      </c>
      <c r="E95" s="3">
        <v>7</v>
      </c>
      <c r="F95" s="10">
        <f t="shared" si="4"/>
        <v>10</v>
      </c>
      <c r="G95" s="4">
        <v>10</v>
      </c>
      <c r="H95" s="15">
        <f t="shared" si="5"/>
        <v>0</v>
      </c>
      <c r="I95" s="48">
        <v>0.171827954</v>
      </c>
      <c r="J95" s="4">
        <v>12</v>
      </c>
      <c r="K95" s="15">
        <f t="shared" si="6"/>
        <v>0.2</v>
      </c>
      <c r="L95" s="48">
        <v>0.66</v>
      </c>
      <c r="M95" s="4">
        <v>13</v>
      </c>
      <c r="N95" s="15">
        <f t="shared" si="7"/>
        <v>0.3</v>
      </c>
      <c r="O95" s="49">
        <v>2.5902734760000001</v>
      </c>
      <c r="P95" s="48">
        <v>2.5019837E-2</v>
      </c>
    </row>
    <row r="96" spans="1:16" x14ac:dyDescent="0.35">
      <c r="A96" s="2" t="s">
        <v>250</v>
      </c>
      <c r="B96" s="2">
        <v>42</v>
      </c>
      <c r="C96" s="2">
        <v>52</v>
      </c>
      <c r="D96" s="2">
        <v>6</v>
      </c>
      <c r="E96" s="3">
        <v>5</v>
      </c>
      <c r="F96" s="10">
        <f t="shared" si="4"/>
        <v>18</v>
      </c>
      <c r="G96" s="4">
        <v>18</v>
      </c>
      <c r="H96" s="15">
        <f t="shared" si="5"/>
        <v>0</v>
      </c>
      <c r="I96" s="48">
        <v>0.32080027700000002</v>
      </c>
      <c r="J96" s="4">
        <v>20</v>
      </c>
      <c r="K96" s="15">
        <f t="shared" si="6"/>
        <v>0.1111111111111111</v>
      </c>
      <c r="L96" s="48">
        <v>2.37</v>
      </c>
      <c r="M96" s="4">
        <v>18</v>
      </c>
      <c r="N96" s="15">
        <f t="shared" si="7"/>
        <v>0</v>
      </c>
      <c r="O96" s="49">
        <v>5.3300361279999997</v>
      </c>
      <c r="P96" s="48">
        <v>5.6038771000000001E-2</v>
      </c>
    </row>
    <row r="97" spans="1:16" x14ac:dyDescent="0.35">
      <c r="A97" s="2" t="s">
        <v>251</v>
      </c>
      <c r="B97" s="2">
        <v>42</v>
      </c>
      <c r="C97" s="2">
        <v>52</v>
      </c>
      <c r="D97" s="2">
        <v>6</v>
      </c>
      <c r="E97" s="3">
        <v>4</v>
      </c>
      <c r="F97" s="10">
        <f t="shared" si="4"/>
        <v>13</v>
      </c>
      <c r="G97" s="4">
        <v>13</v>
      </c>
      <c r="H97" s="15">
        <f t="shared" si="5"/>
        <v>0</v>
      </c>
      <c r="I97" s="48">
        <v>2.1052052539999999</v>
      </c>
      <c r="J97" s="4">
        <v>20</v>
      </c>
      <c r="K97" s="15">
        <f t="shared" si="6"/>
        <v>0.53846153846153844</v>
      </c>
      <c r="L97" s="48">
        <v>2.35</v>
      </c>
      <c r="M97" s="4">
        <v>14</v>
      </c>
      <c r="N97" s="15">
        <f t="shared" si="7"/>
        <v>7.6923076923076927E-2</v>
      </c>
      <c r="O97" s="49">
        <v>6.9373156659999999</v>
      </c>
      <c r="P97" s="48">
        <v>6.8215134999999996E-2</v>
      </c>
    </row>
    <row r="98" spans="1:16" x14ac:dyDescent="0.35">
      <c r="A98" s="2" t="s">
        <v>252</v>
      </c>
      <c r="B98" s="2">
        <v>42</v>
      </c>
      <c r="C98" s="2">
        <v>52</v>
      </c>
      <c r="D98" s="2">
        <v>6</v>
      </c>
      <c r="E98" s="3">
        <v>5</v>
      </c>
      <c r="F98" s="10">
        <f t="shared" si="4"/>
        <v>19</v>
      </c>
      <c r="G98" s="4">
        <v>19</v>
      </c>
      <c r="H98" s="15">
        <f t="shared" si="5"/>
        <v>0</v>
      </c>
      <c r="I98" s="48">
        <v>0.463567811</v>
      </c>
      <c r="J98" s="4">
        <v>22</v>
      </c>
      <c r="K98" s="15">
        <f t="shared" si="6"/>
        <v>0.15789473684210525</v>
      </c>
      <c r="L98" s="48">
        <v>2.57</v>
      </c>
      <c r="M98" s="4">
        <v>20</v>
      </c>
      <c r="N98" s="15">
        <f t="shared" si="7"/>
        <v>5.2631578947368418E-2</v>
      </c>
      <c r="O98" s="49">
        <v>6.9142913349999997</v>
      </c>
      <c r="P98" s="48">
        <v>0.87369587900000001</v>
      </c>
    </row>
    <row r="99" spans="1:16" x14ac:dyDescent="0.35">
      <c r="A99" s="2" t="s">
        <v>253</v>
      </c>
      <c r="B99" s="2">
        <v>42</v>
      </c>
      <c r="C99" s="2">
        <v>53</v>
      </c>
      <c r="D99" s="2">
        <v>6</v>
      </c>
      <c r="E99" s="3">
        <v>6</v>
      </c>
      <c r="F99" s="10">
        <f t="shared" si="4"/>
        <v>20</v>
      </c>
      <c r="G99" s="4">
        <v>20</v>
      </c>
      <c r="H99" s="15">
        <f t="shared" si="5"/>
        <v>0</v>
      </c>
      <c r="I99" s="48">
        <v>0.409180078</v>
      </c>
      <c r="J99" s="4">
        <v>22</v>
      </c>
      <c r="K99" s="15">
        <f t="shared" si="6"/>
        <v>0.1</v>
      </c>
      <c r="L99" s="48">
        <v>2.57</v>
      </c>
      <c r="M99" s="4">
        <v>22</v>
      </c>
      <c r="N99" s="15">
        <f t="shared" si="7"/>
        <v>0.1</v>
      </c>
      <c r="O99" s="49">
        <v>4.457592075</v>
      </c>
      <c r="P99" s="48">
        <v>4.3407679999999997E-2</v>
      </c>
    </row>
    <row r="100" spans="1:16" x14ac:dyDescent="0.35">
      <c r="A100" s="2" t="s">
        <v>254</v>
      </c>
      <c r="B100" s="2">
        <v>42</v>
      </c>
      <c r="C100" s="2">
        <v>49</v>
      </c>
      <c r="D100" s="2">
        <v>6</v>
      </c>
      <c r="E100" s="3">
        <v>5</v>
      </c>
      <c r="F100" s="10">
        <f t="shared" si="4"/>
        <v>12</v>
      </c>
      <c r="G100" s="4">
        <v>12</v>
      </c>
      <c r="H100" s="15">
        <f t="shared" si="5"/>
        <v>0</v>
      </c>
      <c r="I100" s="48">
        <v>0.35001325</v>
      </c>
      <c r="J100" s="4">
        <v>17</v>
      </c>
      <c r="K100" s="15">
        <f t="shared" si="6"/>
        <v>0.41666666666666669</v>
      </c>
      <c r="L100" s="48">
        <v>2.12</v>
      </c>
      <c r="M100" s="4">
        <v>12</v>
      </c>
      <c r="N100" s="15">
        <f t="shared" si="7"/>
        <v>0</v>
      </c>
      <c r="O100" s="49">
        <v>6.0415963169999998</v>
      </c>
      <c r="P100" s="48">
        <v>0.63869952399999996</v>
      </c>
    </row>
    <row r="101" spans="1:16" x14ac:dyDescent="0.35">
      <c r="A101" s="2" t="s">
        <v>255</v>
      </c>
      <c r="B101" s="2">
        <v>42</v>
      </c>
      <c r="C101" s="2">
        <v>52</v>
      </c>
      <c r="D101" s="2">
        <v>7</v>
      </c>
      <c r="E101" s="3">
        <v>5</v>
      </c>
      <c r="F101" s="10">
        <f t="shared" si="4"/>
        <v>10</v>
      </c>
      <c r="G101" s="4">
        <v>10</v>
      </c>
      <c r="H101" s="15">
        <f t="shared" si="5"/>
        <v>0</v>
      </c>
      <c r="I101" s="48">
        <v>8.1406205999999995E-2</v>
      </c>
      <c r="J101" s="4">
        <v>14</v>
      </c>
      <c r="K101" s="15">
        <f t="shared" si="6"/>
        <v>0.4</v>
      </c>
      <c r="L101" s="48">
        <v>1.4</v>
      </c>
      <c r="M101" s="4">
        <v>11</v>
      </c>
      <c r="N101" s="15">
        <f t="shared" si="7"/>
        <v>0.1</v>
      </c>
      <c r="O101" s="49">
        <v>5.769056119</v>
      </c>
      <c r="P101" s="48">
        <v>0.114377571</v>
      </c>
    </row>
    <row r="102" spans="1:16" x14ac:dyDescent="0.35">
      <c r="A102" s="2" t="s">
        <v>256</v>
      </c>
      <c r="B102" s="2">
        <v>42</v>
      </c>
      <c r="C102" s="2">
        <v>49</v>
      </c>
      <c r="D102" s="2">
        <v>6</v>
      </c>
      <c r="E102" s="3">
        <v>4</v>
      </c>
      <c r="F102" s="10">
        <f t="shared" ref="F102:F127" si="8">MIN(G102,J102,M102)</f>
        <v>14</v>
      </c>
      <c r="G102" s="4">
        <v>14</v>
      </c>
      <c r="H102" s="15">
        <f t="shared" si="5"/>
        <v>0</v>
      </c>
      <c r="I102" s="48">
        <v>0.47579528100000001</v>
      </c>
      <c r="J102" s="4">
        <v>21</v>
      </c>
      <c r="K102" s="15">
        <f t="shared" si="6"/>
        <v>0.5</v>
      </c>
      <c r="L102" s="48">
        <v>2.12</v>
      </c>
      <c r="M102" s="4">
        <v>14</v>
      </c>
      <c r="N102" s="15">
        <f t="shared" si="7"/>
        <v>0</v>
      </c>
      <c r="O102" s="49">
        <v>6.6865335699999999</v>
      </c>
      <c r="P102" s="48">
        <v>6.4966392999999997E-2</v>
      </c>
    </row>
    <row r="103" spans="1:16" x14ac:dyDescent="0.35">
      <c r="A103" s="2" t="s">
        <v>257</v>
      </c>
      <c r="B103" s="2">
        <v>42</v>
      </c>
      <c r="C103" s="2">
        <v>50</v>
      </c>
      <c r="D103" s="2">
        <v>7</v>
      </c>
      <c r="E103" s="3">
        <v>4</v>
      </c>
      <c r="F103" s="10">
        <f t="shared" si="8"/>
        <v>14</v>
      </c>
      <c r="G103" s="4">
        <v>14</v>
      </c>
      <c r="H103" s="15">
        <f t="shared" si="5"/>
        <v>0</v>
      </c>
      <c r="I103" s="48">
        <v>4.8332464819999998</v>
      </c>
      <c r="J103" s="4">
        <v>16</v>
      </c>
      <c r="K103" s="15">
        <f t="shared" si="6"/>
        <v>0.14285714285714285</v>
      </c>
      <c r="L103" s="48">
        <v>1.26</v>
      </c>
      <c r="M103" s="4">
        <v>16</v>
      </c>
      <c r="N103" s="15">
        <f t="shared" si="7"/>
        <v>0.14285714285714285</v>
      </c>
      <c r="O103" s="49">
        <v>5.9975940349999997</v>
      </c>
      <c r="P103" s="48">
        <v>0.12656895300000001</v>
      </c>
    </row>
    <row r="104" spans="1:16" x14ac:dyDescent="0.35">
      <c r="A104" s="2" t="s">
        <v>258</v>
      </c>
      <c r="B104" s="2">
        <v>42</v>
      </c>
      <c r="C104" s="2">
        <v>49</v>
      </c>
      <c r="D104" s="2">
        <v>7</v>
      </c>
      <c r="E104" s="3">
        <v>5</v>
      </c>
      <c r="F104" s="10">
        <f t="shared" si="8"/>
        <v>10</v>
      </c>
      <c r="G104" s="4">
        <v>10</v>
      </c>
      <c r="H104" s="15">
        <f t="shared" si="5"/>
        <v>0</v>
      </c>
      <c r="I104" s="48">
        <v>0.165577112</v>
      </c>
      <c r="J104" s="4">
        <v>12</v>
      </c>
      <c r="K104" s="15">
        <f t="shared" si="6"/>
        <v>0.2</v>
      </c>
      <c r="L104" s="48">
        <v>1.31</v>
      </c>
      <c r="M104" s="4">
        <v>10</v>
      </c>
      <c r="N104" s="15">
        <f t="shared" si="7"/>
        <v>0</v>
      </c>
      <c r="O104" s="49">
        <v>4.8151655370000004</v>
      </c>
      <c r="P104" s="48">
        <v>4.4236635000000003E-2</v>
      </c>
    </row>
    <row r="105" spans="1:16" x14ac:dyDescent="0.35">
      <c r="A105" s="2" t="s">
        <v>259</v>
      </c>
      <c r="B105" s="2">
        <v>45</v>
      </c>
      <c r="C105" s="2">
        <v>54</v>
      </c>
      <c r="D105" s="2">
        <v>9</v>
      </c>
      <c r="E105" s="3">
        <v>4</v>
      </c>
      <c r="F105" s="10">
        <f t="shared" si="8"/>
        <v>6</v>
      </c>
      <c r="G105" s="4">
        <v>6</v>
      </c>
      <c r="H105" s="15">
        <f t="shared" si="5"/>
        <v>0</v>
      </c>
      <c r="I105" s="48">
        <v>0.147202785</v>
      </c>
      <c r="J105" s="4">
        <v>8</v>
      </c>
      <c r="K105" s="15">
        <f t="shared" si="6"/>
        <v>0.33333333333333331</v>
      </c>
      <c r="L105" s="48">
        <v>0.8</v>
      </c>
      <c r="M105" s="4">
        <v>9</v>
      </c>
      <c r="N105" s="15">
        <f t="shared" si="7"/>
        <v>0.5</v>
      </c>
      <c r="O105" s="49">
        <v>7.6481081379999996</v>
      </c>
      <c r="P105" s="48">
        <v>7.4941593000000001E-2</v>
      </c>
    </row>
    <row r="106" spans="1:16" x14ac:dyDescent="0.35">
      <c r="A106" s="2" t="s">
        <v>260</v>
      </c>
      <c r="B106" s="2">
        <v>45</v>
      </c>
      <c r="C106" s="2">
        <v>53</v>
      </c>
      <c r="D106" s="2">
        <v>9</v>
      </c>
      <c r="E106" s="3">
        <v>8</v>
      </c>
      <c r="F106" s="10">
        <f t="shared" si="8"/>
        <v>10</v>
      </c>
      <c r="G106" s="4">
        <v>10</v>
      </c>
      <c r="H106" s="15">
        <f t="shared" si="5"/>
        <v>0</v>
      </c>
      <c r="I106" s="48">
        <v>0.175469076</v>
      </c>
      <c r="J106" s="4">
        <v>10</v>
      </c>
      <c r="K106" s="15">
        <f t="shared" si="6"/>
        <v>0</v>
      </c>
      <c r="L106" s="48">
        <v>0.86</v>
      </c>
      <c r="M106" s="4">
        <v>10</v>
      </c>
      <c r="N106" s="15">
        <f t="shared" si="7"/>
        <v>0</v>
      </c>
      <c r="O106" s="49">
        <v>3.555908606</v>
      </c>
      <c r="P106" s="48">
        <v>3.6006106000000003E-2</v>
      </c>
    </row>
    <row r="107" spans="1:16" x14ac:dyDescent="0.35">
      <c r="A107" s="2" t="s">
        <v>261</v>
      </c>
      <c r="B107" s="2">
        <v>45</v>
      </c>
      <c r="C107" s="2">
        <v>55</v>
      </c>
      <c r="D107" s="2">
        <v>9</v>
      </c>
      <c r="E107" s="3">
        <v>6</v>
      </c>
      <c r="F107" s="10">
        <f t="shared" si="8"/>
        <v>13</v>
      </c>
      <c r="G107" s="4">
        <v>13</v>
      </c>
      <c r="H107" s="15">
        <f t="shared" si="5"/>
        <v>0</v>
      </c>
      <c r="I107" s="48">
        <v>0.18908820500000001</v>
      </c>
      <c r="J107" s="4">
        <v>15</v>
      </c>
      <c r="K107" s="15">
        <f t="shared" si="6"/>
        <v>0.15384615384615385</v>
      </c>
      <c r="L107" s="48">
        <v>0.85</v>
      </c>
      <c r="M107" s="4">
        <v>13</v>
      </c>
      <c r="N107" s="15">
        <f t="shared" si="7"/>
        <v>0</v>
      </c>
      <c r="O107" s="49">
        <v>5.5078902919999999</v>
      </c>
      <c r="P107" s="48">
        <v>0.35783789700000002</v>
      </c>
    </row>
    <row r="108" spans="1:16" x14ac:dyDescent="0.35">
      <c r="A108" s="2" t="s">
        <v>262</v>
      </c>
      <c r="B108" s="2">
        <v>45</v>
      </c>
      <c r="C108" s="2">
        <v>57</v>
      </c>
      <c r="D108" s="2">
        <v>9</v>
      </c>
      <c r="E108" s="3">
        <v>9</v>
      </c>
      <c r="F108" s="10">
        <f t="shared" si="8"/>
        <v>15</v>
      </c>
      <c r="G108" s="4">
        <v>15</v>
      </c>
      <c r="H108" s="15">
        <f t="shared" si="5"/>
        <v>0</v>
      </c>
      <c r="I108" s="48">
        <v>0.27073323900000001</v>
      </c>
      <c r="J108" s="4">
        <v>20</v>
      </c>
      <c r="K108" s="15">
        <f t="shared" si="6"/>
        <v>0.33333333333333331</v>
      </c>
      <c r="L108" s="48">
        <v>0.95</v>
      </c>
      <c r="M108" s="4">
        <v>18</v>
      </c>
      <c r="N108" s="15">
        <f t="shared" si="7"/>
        <v>0.2</v>
      </c>
      <c r="O108" s="49">
        <v>4.9892797670000002</v>
      </c>
      <c r="P108" s="48">
        <v>1.7029179240000001</v>
      </c>
    </row>
    <row r="109" spans="1:16" x14ac:dyDescent="0.35">
      <c r="A109" s="2" t="s">
        <v>263</v>
      </c>
      <c r="B109" s="2">
        <v>45</v>
      </c>
      <c r="C109" s="2">
        <v>52</v>
      </c>
      <c r="D109" s="2">
        <v>9</v>
      </c>
      <c r="E109" s="3">
        <v>8</v>
      </c>
      <c r="F109" s="10">
        <f t="shared" si="8"/>
        <v>4</v>
      </c>
      <c r="G109" s="4">
        <v>4</v>
      </c>
      <c r="H109" s="15">
        <f t="shared" si="5"/>
        <v>0</v>
      </c>
      <c r="I109" s="48">
        <v>0.11423278100000001</v>
      </c>
      <c r="J109" s="4">
        <v>10</v>
      </c>
      <c r="K109" s="15">
        <f t="shared" si="6"/>
        <v>1.5</v>
      </c>
      <c r="L109" s="48">
        <v>0.8</v>
      </c>
      <c r="M109" s="4">
        <v>4</v>
      </c>
      <c r="N109" s="15">
        <f t="shared" si="7"/>
        <v>0</v>
      </c>
      <c r="O109" s="49">
        <v>3.8307490190000002</v>
      </c>
      <c r="P109" s="48">
        <v>7.5218532000000005E-2</v>
      </c>
    </row>
    <row r="110" spans="1:16" x14ac:dyDescent="0.35">
      <c r="A110" s="2" t="s">
        <v>264</v>
      </c>
      <c r="B110" s="2">
        <v>45</v>
      </c>
      <c r="C110" s="2">
        <v>54</v>
      </c>
      <c r="D110" s="2">
        <v>9</v>
      </c>
      <c r="E110" s="3">
        <v>7</v>
      </c>
      <c r="F110" s="10">
        <f t="shared" si="8"/>
        <v>8</v>
      </c>
      <c r="G110" s="4">
        <v>8</v>
      </c>
      <c r="H110" s="15">
        <f t="shared" ref="H110:H127" si="9">(G110-$F110)/$F110</f>
        <v>0</v>
      </c>
      <c r="I110" s="48">
        <v>0.244621584</v>
      </c>
      <c r="J110" s="4">
        <v>10</v>
      </c>
      <c r="K110" s="15">
        <f t="shared" ref="K110:K127" si="10">(J110-$F110)/$F110</f>
        <v>0.25</v>
      </c>
      <c r="L110" s="48">
        <v>0.88</v>
      </c>
      <c r="M110" s="4">
        <v>8</v>
      </c>
      <c r="N110" s="15">
        <f t="shared" ref="N110:N127" si="11">(M110-$F110)/$F110</f>
        <v>0</v>
      </c>
      <c r="O110" s="49">
        <v>4.4403327399999997</v>
      </c>
      <c r="P110" s="48">
        <v>0.131301744</v>
      </c>
    </row>
    <row r="111" spans="1:16" x14ac:dyDescent="0.35">
      <c r="A111" s="2" t="s">
        <v>265</v>
      </c>
      <c r="B111" s="2">
        <v>48</v>
      </c>
      <c r="C111" s="2">
        <v>65</v>
      </c>
      <c r="D111" s="2">
        <v>6</v>
      </c>
      <c r="E111" s="3">
        <v>5</v>
      </c>
      <c r="F111" s="10">
        <f t="shared" si="8"/>
        <v>31</v>
      </c>
      <c r="G111" s="4">
        <v>31</v>
      </c>
      <c r="H111" s="15">
        <f t="shared" si="9"/>
        <v>0</v>
      </c>
      <c r="I111" s="48">
        <v>0.53550740900000005</v>
      </c>
      <c r="J111" s="4">
        <v>36</v>
      </c>
      <c r="K111" s="15">
        <f t="shared" si="10"/>
        <v>0.16129032258064516</v>
      </c>
      <c r="L111" s="48">
        <v>5.5</v>
      </c>
      <c r="M111" s="4">
        <v>45</v>
      </c>
      <c r="N111" s="15">
        <f t="shared" si="11"/>
        <v>0.45161290322580644</v>
      </c>
      <c r="O111" s="49">
        <v>11.13593464</v>
      </c>
      <c r="P111" s="48">
        <v>2.8026554419999998</v>
      </c>
    </row>
    <row r="112" spans="1:16" x14ac:dyDescent="0.35">
      <c r="A112" s="2" t="s">
        <v>266</v>
      </c>
      <c r="B112" s="2">
        <v>48</v>
      </c>
      <c r="C112" s="2">
        <v>67</v>
      </c>
      <c r="D112" s="2">
        <v>6</v>
      </c>
      <c r="E112" s="3">
        <v>4</v>
      </c>
      <c r="F112" s="10">
        <f t="shared" si="8"/>
        <v>31</v>
      </c>
      <c r="G112" s="4">
        <v>31</v>
      </c>
      <c r="H112" s="15">
        <f t="shared" si="9"/>
        <v>0</v>
      </c>
      <c r="I112" s="48">
        <v>2.3745769609999998</v>
      </c>
      <c r="J112" s="4">
        <v>40</v>
      </c>
      <c r="K112" s="15">
        <f t="shared" si="10"/>
        <v>0.29032258064516131</v>
      </c>
      <c r="L112" s="48">
        <v>5.56</v>
      </c>
      <c r="M112" s="4">
        <v>32</v>
      </c>
      <c r="N112" s="15">
        <f t="shared" si="11"/>
        <v>3.2258064516129031E-2</v>
      </c>
      <c r="O112" s="49">
        <v>11.914921026</v>
      </c>
      <c r="P112" s="48">
        <v>2.5237220869999999</v>
      </c>
    </row>
    <row r="113" spans="1:16" x14ac:dyDescent="0.35">
      <c r="A113" s="2" t="s">
        <v>267</v>
      </c>
      <c r="B113" s="2">
        <v>48</v>
      </c>
      <c r="C113" s="2">
        <v>59</v>
      </c>
      <c r="D113" s="2">
        <v>8</v>
      </c>
      <c r="E113" s="3">
        <v>7</v>
      </c>
      <c r="F113" s="10">
        <f t="shared" si="8"/>
        <v>21</v>
      </c>
      <c r="G113" s="4">
        <v>21</v>
      </c>
      <c r="H113" s="15">
        <f t="shared" si="9"/>
        <v>0</v>
      </c>
      <c r="I113" s="48">
        <v>0.75628706300000004</v>
      </c>
      <c r="J113" s="4">
        <v>23</v>
      </c>
      <c r="K113" s="15">
        <f t="shared" si="10"/>
        <v>9.5238095238095233E-2</v>
      </c>
      <c r="L113" s="48">
        <v>1.98</v>
      </c>
      <c r="M113" s="4">
        <v>22</v>
      </c>
      <c r="N113" s="15">
        <f t="shared" si="11"/>
        <v>4.7619047619047616E-2</v>
      </c>
      <c r="O113" s="49">
        <v>4.7271354099999998</v>
      </c>
      <c r="P113" s="48">
        <v>4.9696679000000001E-2</v>
      </c>
    </row>
    <row r="114" spans="1:16" x14ac:dyDescent="0.35">
      <c r="A114" s="2" t="s">
        <v>268</v>
      </c>
      <c r="B114" s="2">
        <v>48</v>
      </c>
      <c r="C114" s="2">
        <v>62</v>
      </c>
      <c r="D114" s="2">
        <v>6</v>
      </c>
      <c r="E114" s="3">
        <v>7</v>
      </c>
      <c r="F114" s="10">
        <f t="shared" si="8"/>
        <v>37</v>
      </c>
      <c r="G114" s="4">
        <v>37</v>
      </c>
      <c r="H114" s="15">
        <f t="shared" si="9"/>
        <v>0</v>
      </c>
      <c r="I114" s="48">
        <v>2.236378116</v>
      </c>
      <c r="J114" s="4">
        <v>48</v>
      </c>
      <c r="K114" s="15">
        <f t="shared" si="10"/>
        <v>0.29729729729729731</v>
      </c>
      <c r="L114" s="48">
        <v>5.2</v>
      </c>
      <c r="M114" s="4">
        <v>43</v>
      </c>
      <c r="N114" s="15">
        <f t="shared" si="11"/>
        <v>0.16216216216216217</v>
      </c>
      <c r="O114" s="49">
        <v>9.8017746020000001</v>
      </c>
      <c r="P114" s="48">
        <v>4.0276683210000002</v>
      </c>
    </row>
    <row r="115" spans="1:16" x14ac:dyDescent="0.35">
      <c r="A115" s="2" t="s">
        <v>269</v>
      </c>
      <c r="B115" s="2">
        <v>48</v>
      </c>
      <c r="C115" s="2">
        <v>60</v>
      </c>
      <c r="D115" s="2">
        <v>6</v>
      </c>
      <c r="E115" s="3">
        <v>6</v>
      </c>
      <c r="F115" s="10">
        <f t="shared" si="8"/>
        <v>23</v>
      </c>
      <c r="G115" s="4">
        <v>23</v>
      </c>
      <c r="H115" s="15">
        <f t="shared" si="9"/>
        <v>0</v>
      </c>
      <c r="I115" s="48">
        <v>1.0272165980000001</v>
      </c>
      <c r="J115" s="4">
        <v>32</v>
      </c>
      <c r="K115" s="15">
        <f t="shared" si="10"/>
        <v>0.39130434782608697</v>
      </c>
      <c r="L115" s="48">
        <v>5.05</v>
      </c>
      <c r="M115" s="4">
        <v>25</v>
      </c>
      <c r="N115" s="15">
        <f t="shared" si="11"/>
        <v>8.6956521739130432E-2</v>
      </c>
      <c r="O115" s="49">
        <v>9.8128995109999995</v>
      </c>
      <c r="P115" s="48">
        <v>3.0838570669999998</v>
      </c>
    </row>
    <row r="116" spans="1:16" x14ac:dyDescent="0.35">
      <c r="A116" s="2" t="s">
        <v>270</v>
      </c>
      <c r="B116" s="2">
        <v>48</v>
      </c>
      <c r="C116" s="2">
        <v>54</v>
      </c>
      <c r="D116" s="2">
        <v>8</v>
      </c>
      <c r="E116" s="3">
        <v>9</v>
      </c>
      <c r="F116" s="10">
        <f t="shared" si="8"/>
        <v>7</v>
      </c>
      <c r="G116" s="4">
        <v>7</v>
      </c>
      <c r="H116" s="15">
        <f t="shared" si="9"/>
        <v>0</v>
      </c>
      <c r="I116" s="48">
        <v>0.32260118900000001</v>
      </c>
      <c r="J116" s="4">
        <v>12</v>
      </c>
      <c r="K116" s="15">
        <f t="shared" si="10"/>
        <v>0.7142857142857143</v>
      </c>
      <c r="L116" s="48">
        <v>1.7</v>
      </c>
      <c r="M116" s="4">
        <v>10</v>
      </c>
      <c r="N116" s="15">
        <f t="shared" si="11"/>
        <v>0.42857142857142855</v>
      </c>
      <c r="O116" s="49">
        <v>3.0675923009999999</v>
      </c>
      <c r="P116" s="48">
        <v>3.0439850000000001E-2</v>
      </c>
    </row>
    <row r="117" spans="1:16" x14ac:dyDescent="0.35">
      <c r="A117" s="2" t="s">
        <v>271</v>
      </c>
      <c r="B117" s="2">
        <v>48</v>
      </c>
      <c r="C117" s="2">
        <v>59</v>
      </c>
      <c r="D117" s="2">
        <v>6</v>
      </c>
      <c r="E117" s="3">
        <v>7</v>
      </c>
      <c r="F117" s="10">
        <f t="shared" si="8"/>
        <v>20</v>
      </c>
      <c r="G117" s="4">
        <v>20</v>
      </c>
      <c r="H117" s="15">
        <f t="shared" si="9"/>
        <v>0</v>
      </c>
      <c r="I117" s="48">
        <v>5.0725844960000002</v>
      </c>
      <c r="J117" s="4">
        <v>29</v>
      </c>
      <c r="K117" s="15">
        <f t="shared" si="10"/>
        <v>0.45</v>
      </c>
      <c r="L117" s="48">
        <v>4.58</v>
      </c>
      <c r="M117" s="4">
        <v>21</v>
      </c>
      <c r="N117" s="15">
        <f t="shared" si="11"/>
        <v>0.05</v>
      </c>
      <c r="O117" s="49">
        <v>11.770622078000001</v>
      </c>
      <c r="P117" s="48">
        <v>5.8294747129999998</v>
      </c>
    </row>
    <row r="118" spans="1:16" x14ac:dyDescent="0.35">
      <c r="A118" s="2" t="s">
        <v>272</v>
      </c>
      <c r="B118" s="2">
        <v>49</v>
      </c>
      <c r="C118" s="2">
        <v>65</v>
      </c>
      <c r="D118" s="2">
        <v>7</v>
      </c>
      <c r="E118" s="3">
        <v>6</v>
      </c>
      <c r="F118" s="10">
        <f t="shared" si="8"/>
        <v>24</v>
      </c>
      <c r="G118" s="4">
        <v>24</v>
      </c>
      <c r="H118" s="15">
        <f t="shared" si="9"/>
        <v>0</v>
      </c>
      <c r="I118" s="48">
        <v>4.4570458569999998</v>
      </c>
      <c r="J118" s="4">
        <v>27</v>
      </c>
      <c r="K118" s="15">
        <f t="shared" si="10"/>
        <v>0.125</v>
      </c>
      <c r="L118" s="48">
        <v>3.55</v>
      </c>
      <c r="M118" s="4">
        <v>25</v>
      </c>
      <c r="N118" s="15">
        <f t="shared" si="11"/>
        <v>4.1666666666666664E-2</v>
      </c>
      <c r="O118" s="49">
        <v>8.3381865269999995</v>
      </c>
      <c r="P118" s="48">
        <v>8.5696031000000006E-2</v>
      </c>
    </row>
    <row r="119" spans="1:16" x14ac:dyDescent="0.35">
      <c r="A119" s="2" t="s">
        <v>273</v>
      </c>
      <c r="B119" s="2">
        <v>49</v>
      </c>
      <c r="C119" s="2">
        <v>63</v>
      </c>
      <c r="D119" s="2">
        <v>7</v>
      </c>
      <c r="E119" s="3">
        <v>6</v>
      </c>
      <c r="F119" s="10">
        <f t="shared" si="8"/>
        <v>26</v>
      </c>
      <c r="G119" s="4">
        <v>26</v>
      </c>
      <c r="H119" s="15">
        <f t="shared" si="9"/>
        <v>0</v>
      </c>
      <c r="I119" s="48">
        <v>16.400870481999998</v>
      </c>
      <c r="J119" s="4">
        <v>29</v>
      </c>
      <c r="K119" s="15">
        <f t="shared" si="10"/>
        <v>0.11538461538461539</v>
      </c>
      <c r="L119" s="48">
        <v>3.57</v>
      </c>
      <c r="M119" s="4">
        <v>29</v>
      </c>
      <c r="N119" s="15">
        <f t="shared" si="11"/>
        <v>0.11538461538461539</v>
      </c>
      <c r="O119" s="49">
        <v>9.9618874099999992</v>
      </c>
      <c r="P119" s="48">
        <v>3.2004617510000002</v>
      </c>
    </row>
    <row r="120" spans="1:16" x14ac:dyDescent="0.35">
      <c r="A120" s="2" t="s">
        <v>274</v>
      </c>
      <c r="B120" s="2">
        <v>49</v>
      </c>
      <c r="C120" s="2">
        <v>66</v>
      </c>
      <c r="D120" s="2">
        <v>7</v>
      </c>
      <c r="E120" s="3">
        <v>9</v>
      </c>
      <c r="F120" s="10">
        <f t="shared" si="8"/>
        <v>30</v>
      </c>
      <c r="G120" s="4">
        <v>30</v>
      </c>
      <c r="H120" s="15">
        <f t="shared" si="9"/>
        <v>0</v>
      </c>
      <c r="I120" s="48">
        <v>1.364891501</v>
      </c>
      <c r="J120" s="4">
        <v>47</v>
      </c>
      <c r="K120" s="15">
        <f t="shared" si="10"/>
        <v>0.56666666666666665</v>
      </c>
      <c r="L120" s="48">
        <v>3.94</v>
      </c>
      <c r="M120" s="4">
        <v>40</v>
      </c>
      <c r="N120" s="15">
        <f t="shared" si="11"/>
        <v>0.33333333333333331</v>
      </c>
      <c r="O120" s="49">
        <v>3.3229670929999999</v>
      </c>
      <c r="P120" s="48">
        <v>3.2555220000000003E-2</v>
      </c>
    </row>
    <row r="121" spans="1:16" x14ac:dyDescent="0.35">
      <c r="A121" s="2" t="s">
        <v>275</v>
      </c>
      <c r="B121" s="2">
        <v>49</v>
      </c>
      <c r="C121" s="2">
        <v>64</v>
      </c>
      <c r="D121" s="2">
        <v>7</v>
      </c>
      <c r="E121" s="3">
        <v>6</v>
      </c>
      <c r="F121" s="10">
        <f t="shared" si="8"/>
        <v>24</v>
      </c>
      <c r="G121" s="4">
        <v>24</v>
      </c>
      <c r="H121" s="15">
        <f t="shared" si="9"/>
        <v>0</v>
      </c>
      <c r="I121" s="48">
        <v>0.75100025699999995</v>
      </c>
      <c r="J121" s="4">
        <v>32</v>
      </c>
      <c r="K121" s="15">
        <f t="shared" si="10"/>
        <v>0.33333333333333331</v>
      </c>
      <c r="L121" s="48">
        <v>3.43</v>
      </c>
      <c r="M121" s="4">
        <v>32</v>
      </c>
      <c r="N121" s="15">
        <f t="shared" si="11"/>
        <v>0.33333333333333331</v>
      </c>
      <c r="O121" s="49">
        <v>9.0017276059999993</v>
      </c>
      <c r="P121" s="48">
        <v>1.2968461440000001</v>
      </c>
    </row>
    <row r="122" spans="1:16" x14ac:dyDescent="0.35">
      <c r="A122" s="2" t="s">
        <v>276</v>
      </c>
      <c r="B122" s="2">
        <v>49</v>
      </c>
      <c r="C122" s="2">
        <v>58</v>
      </c>
      <c r="D122" s="2">
        <v>7</v>
      </c>
      <c r="E122" s="3">
        <v>6</v>
      </c>
      <c r="F122" s="10">
        <f t="shared" si="8"/>
        <v>12</v>
      </c>
      <c r="G122" s="4">
        <v>12</v>
      </c>
      <c r="H122" s="15">
        <f t="shared" si="9"/>
        <v>0</v>
      </c>
      <c r="I122" s="48">
        <v>0.38163350600000001</v>
      </c>
      <c r="J122" s="4">
        <v>23</v>
      </c>
      <c r="K122" s="15">
        <f t="shared" si="10"/>
        <v>0.91666666666666663</v>
      </c>
      <c r="L122" s="48">
        <v>3.05</v>
      </c>
      <c r="M122" s="4">
        <v>14</v>
      </c>
      <c r="N122" s="15">
        <f t="shared" si="11"/>
        <v>0.16666666666666666</v>
      </c>
      <c r="O122" s="49">
        <v>7.675245597</v>
      </c>
      <c r="P122" s="48">
        <v>0.22147557400000001</v>
      </c>
    </row>
    <row r="123" spans="1:16" x14ac:dyDescent="0.35">
      <c r="A123" s="2" t="s">
        <v>277</v>
      </c>
      <c r="B123" s="2">
        <v>50</v>
      </c>
      <c r="C123" s="2">
        <v>63</v>
      </c>
      <c r="D123" s="2">
        <v>5</v>
      </c>
      <c r="E123" s="3">
        <v>6</v>
      </c>
      <c r="F123" s="10">
        <f t="shared" si="8"/>
        <v>37</v>
      </c>
      <c r="G123" s="4">
        <v>37</v>
      </c>
      <c r="H123" s="15">
        <f t="shared" si="9"/>
        <v>0</v>
      </c>
      <c r="I123" s="48">
        <v>3.484296101</v>
      </c>
      <c r="J123" s="4">
        <v>44</v>
      </c>
      <c r="K123" s="15">
        <f t="shared" si="10"/>
        <v>0.1891891891891892</v>
      </c>
      <c r="L123" s="48">
        <v>9.93</v>
      </c>
      <c r="M123" s="4">
        <v>37</v>
      </c>
      <c r="N123" s="15">
        <f t="shared" si="11"/>
        <v>0</v>
      </c>
      <c r="O123" s="49">
        <v>7.9742620909999999</v>
      </c>
      <c r="P123" s="48">
        <v>0.30624464899999998</v>
      </c>
    </row>
    <row r="124" spans="1:16" x14ac:dyDescent="0.35">
      <c r="A124" s="2" t="s">
        <v>278</v>
      </c>
      <c r="B124" s="2">
        <v>50</v>
      </c>
      <c r="C124" s="2">
        <v>75</v>
      </c>
      <c r="D124" s="2">
        <v>5</v>
      </c>
      <c r="E124" s="3">
        <v>4</v>
      </c>
      <c r="F124" s="10">
        <f t="shared" si="8"/>
        <v>73</v>
      </c>
      <c r="G124" s="4">
        <v>73</v>
      </c>
      <c r="H124" s="15">
        <f t="shared" si="9"/>
        <v>0</v>
      </c>
      <c r="I124" s="48">
        <v>2.076997134</v>
      </c>
      <c r="J124" s="4">
        <v>85</v>
      </c>
      <c r="K124" s="15">
        <f t="shared" si="10"/>
        <v>0.16438356164383561</v>
      </c>
      <c r="L124" s="48">
        <v>12.77</v>
      </c>
      <c r="M124" s="4">
        <v>73</v>
      </c>
      <c r="N124" s="15">
        <f t="shared" si="11"/>
        <v>0</v>
      </c>
      <c r="O124" s="49">
        <v>22.807586473000001</v>
      </c>
      <c r="P124" s="48">
        <v>11.131421367</v>
      </c>
    </row>
    <row r="125" spans="1:16" x14ac:dyDescent="0.35">
      <c r="A125" s="2" t="s">
        <v>279</v>
      </c>
      <c r="B125" s="2">
        <v>50</v>
      </c>
      <c r="C125" s="2">
        <v>82</v>
      </c>
      <c r="D125" s="2">
        <v>5</v>
      </c>
      <c r="E125" s="3">
        <v>3</v>
      </c>
      <c r="F125" s="10">
        <f t="shared" si="8"/>
        <v>118</v>
      </c>
      <c r="G125" s="4">
        <v>118</v>
      </c>
      <c r="H125" s="15">
        <f t="shared" si="9"/>
        <v>0</v>
      </c>
      <c r="I125" s="48">
        <v>540.90697395400002</v>
      </c>
      <c r="J125" s="4">
        <v>131</v>
      </c>
      <c r="K125" s="15">
        <f t="shared" si="10"/>
        <v>0.11016949152542373</v>
      </c>
      <c r="L125" s="48">
        <v>14.69</v>
      </c>
      <c r="M125" s="4">
        <v>123</v>
      </c>
      <c r="N125" s="15">
        <f t="shared" si="11"/>
        <v>4.2372881355932202E-2</v>
      </c>
      <c r="O125" s="49">
        <v>16.069178347000001</v>
      </c>
      <c r="P125" s="48">
        <v>3.784831219</v>
      </c>
    </row>
    <row r="126" spans="1:16" x14ac:dyDescent="0.35">
      <c r="A126" s="2" t="s">
        <v>280</v>
      </c>
      <c r="B126" s="2">
        <v>50</v>
      </c>
      <c r="C126" s="2">
        <v>58</v>
      </c>
      <c r="D126" s="2">
        <v>5</v>
      </c>
      <c r="E126" s="3">
        <v>7</v>
      </c>
      <c r="F126" s="10">
        <f t="shared" si="8"/>
        <v>21</v>
      </c>
      <c r="G126" s="4">
        <v>21</v>
      </c>
      <c r="H126" s="15">
        <f t="shared" si="9"/>
        <v>0</v>
      </c>
      <c r="I126" s="48">
        <v>1.0154885330000001</v>
      </c>
      <c r="J126" s="4">
        <v>31</v>
      </c>
      <c r="K126" s="15">
        <f t="shared" si="10"/>
        <v>0.47619047619047616</v>
      </c>
      <c r="L126" s="48">
        <v>9.16</v>
      </c>
      <c r="M126" s="4">
        <v>27</v>
      </c>
      <c r="N126" s="15">
        <f t="shared" si="11"/>
        <v>0.2857142857142857</v>
      </c>
      <c r="O126" s="49">
        <v>8.9136467840000009</v>
      </c>
      <c r="P126" s="48">
        <v>2.4890001239999999</v>
      </c>
    </row>
    <row r="127" spans="1:16" x14ac:dyDescent="0.35">
      <c r="A127" s="2" t="s">
        <v>281</v>
      </c>
      <c r="B127" s="2">
        <v>50</v>
      </c>
      <c r="C127" s="2">
        <v>61</v>
      </c>
      <c r="D127" s="2">
        <v>10</v>
      </c>
      <c r="E127" s="3">
        <v>7</v>
      </c>
      <c r="F127" s="10">
        <f t="shared" si="8"/>
        <v>10</v>
      </c>
      <c r="G127" s="4">
        <v>10</v>
      </c>
      <c r="H127" s="15">
        <f t="shared" si="9"/>
        <v>0</v>
      </c>
      <c r="I127" s="48">
        <v>0.314839488</v>
      </c>
      <c r="J127" s="4">
        <v>12</v>
      </c>
      <c r="K127" s="15">
        <f t="shared" si="10"/>
        <v>0.2</v>
      </c>
      <c r="L127" s="48">
        <v>1.0900000000000001</v>
      </c>
      <c r="M127" s="4">
        <v>10</v>
      </c>
      <c r="N127" s="15">
        <f t="shared" si="11"/>
        <v>0</v>
      </c>
      <c r="O127" s="49">
        <v>6.5254165970000004</v>
      </c>
      <c r="P127" s="48">
        <v>0.68915986900000004</v>
      </c>
    </row>
    <row r="128" spans="1:16" x14ac:dyDescent="0.35">
      <c r="A128" s="2" t="s">
        <v>282</v>
      </c>
      <c r="B128" s="2">
        <v>54</v>
      </c>
      <c r="C128" s="2">
        <v>69</v>
      </c>
      <c r="D128" s="2">
        <v>9</v>
      </c>
      <c r="E128" s="3">
        <v>6</v>
      </c>
      <c r="F128" s="10">
        <f t="shared" ref="F128:F172" si="12">MIN(G128,J128,M128)</f>
        <v>12</v>
      </c>
      <c r="G128" s="4">
        <v>12</v>
      </c>
      <c r="H128" s="15">
        <f t="shared" ref="H128:H172" si="13">(G128-$F128)/$F128</f>
        <v>0</v>
      </c>
      <c r="I128" s="48">
        <v>0.46454368899999998</v>
      </c>
      <c r="J128" s="4">
        <v>13</v>
      </c>
      <c r="K128" s="15">
        <f t="shared" ref="K128:K172" si="14">(J128-$F128)/$F128</f>
        <v>8.3333333333333329E-2</v>
      </c>
      <c r="L128" s="48">
        <v>2.48</v>
      </c>
      <c r="M128" s="4">
        <v>13</v>
      </c>
      <c r="N128" s="15">
        <f t="shared" ref="N128:N172" si="15">(M128-$F128)/$F128</f>
        <v>8.3333333333333329E-2</v>
      </c>
      <c r="O128" s="49">
        <v>15.555907325</v>
      </c>
      <c r="P128" s="48">
        <v>6.3393061169999996</v>
      </c>
    </row>
    <row r="129" spans="1:16" x14ac:dyDescent="0.35">
      <c r="A129" s="2" t="s">
        <v>283</v>
      </c>
      <c r="B129" s="2">
        <v>54</v>
      </c>
      <c r="C129" s="2">
        <v>68</v>
      </c>
      <c r="D129" s="2">
        <v>9</v>
      </c>
      <c r="E129" s="3">
        <v>6</v>
      </c>
      <c r="F129" s="10">
        <f t="shared" si="12"/>
        <v>16</v>
      </c>
      <c r="G129" s="4">
        <v>16</v>
      </c>
      <c r="H129" s="15">
        <f t="shared" si="13"/>
        <v>0</v>
      </c>
      <c r="I129" s="48">
        <v>0.35738167500000001</v>
      </c>
      <c r="J129" s="4">
        <v>24</v>
      </c>
      <c r="K129" s="15">
        <f t="shared" si="14"/>
        <v>0.5</v>
      </c>
      <c r="L129" s="48">
        <v>2.57</v>
      </c>
      <c r="M129" s="4">
        <v>23</v>
      </c>
      <c r="N129" s="15">
        <f t="shared" si="15"/>
        <v>0.4375</v>
      </c>
      <c r="O129" s="49">
        <v>9.1405298619999993</v>
      </c>
      <c r="P129" s="48">
        <v>8.8930861999999999E-2</v>
      </c>
    </row>
    <row r="130" spans="1:16" x14ac:dyDescent="0.35">
      <c r="A130" s="2" t="s">
        <v>284</v>
      </c>
      <c r="B130" s="2">
        <v>54</v>
      </c>
      <c r="C130" s="2">
        <v>69</v>
      </c>
      <c r="D130" s="2">
        <v>9</v>
      </c>
      <c r="E130" s="3">
        <v>9</v>
      </c>
      <c r="F130" s="10">
        <f t="shared" si="12"/>
        <v>19</v>
      </c>
      <c r="G130" s="4">
        <v>19</v>
      </c>
      <c r="H130" s="15">
        <f t="shared" si="13"/>
        <v>0</v>
      </c>
      <c r="I130" s="48">
        <v>0.44133997899999999</v>
      </c>
      <c r="J130" s="4">
        <v>21</v>
      </c>
      <c r="K130" s="15">
        <f t="shared" si="14"/>
        <v>0.10526315789473684</v>
      </c>
      <c r="L130" s="48">
        <v>2.74</v>
      </c>
      <c r="M130" s="4">
        <v>21</v>
      </c>
      <c r="N130" s="15">
        <f t="shared" si="15"/>
        <v>0.10526315789473684</v>
      </c>
      <c r="O130" s="49">
        <v>6.1620409250000003</v>
      </c>
      <c r="P130" s="48">
        <v>6.0093699E-2</v>
      </c>
    </row>
    <row r="131" spans="1:16" x14ac:dyDescent="0.35">
      <c r="A131" s="2" t="s">
        <v>285</v>
      </c>
      <c r="B131" s="2">
        <v>54</v>
      </c>
      <c r="C131" s="2">
        <v>70</v>
      </c>
      <c r="D131" s="2">
        <v>6</v>
      </c>
      <c r="E131" s="3">
        <v>8</v>
      </c>
      <c r="F131" s="10">
        <f t="shared" si="12"/>
        <v>34</v>
      </c>
      <c r="G131" s="4">
        <v>34</v>
      </c>
      <c r="H131" s="15">
        <f t="shared" si="13"/>
        <v>0</v>
      </c>
      <c r="I131" s="48">
        <v>1.976947201</v>
      </c>
      <c r="J131" s="4">
        <v>49</v>
      </c>
      <c r="K131" s="15">
        <f t="shared" si="14"/>
        <v>0.44117647058823528</v>
      </c>
      <c r="L131" s="48">
        <v>9.33</v>
      </c>
      <c r="M131" s="4">
        <v>34</v>
      </c>
      <c r="N131" s="15">
        <f t="shared" si="15"/>
        <v>0</v>
      </c>
      <c r="O131" s="49">
        <v>12.091736332</v>
      </c>
      <c r="P131" s="48">
        <v>5.0239387070000001</v>
      </c>
    </row>
    <row r="132" spans="1:16" x14ac:dyDescent="0.35">
      <c r="A132" s="2" t="s">
        <v>286</v>
      </c>
      <c r="B132" s="2">
        <v>54</v>
      </c>
      <c r="C132" s="2">
        <v>77</v>
      </c>
      <c r="D132" s="2">
        <v>6</v>
      </c>
      <c r="E132" s="3">
        <v>7</v>
      </c>
      <c r="F132" s="10">
        <f t="shared" si="12"/>
        <v>64</v>
      </c>
      <c r="G132" s="4">
        <v>64</v>
      </c>
      <c r="H132" s="15">
        <f t="shared" si="13"/>
        <v>0</v>
      </c>
      <c r="I132" s="48">
        <v>7.4163450969999998</v>
      </c>
      <c r="J132" s="4">
        <v>73</v>
      </c>
      <c r="K132" s="15">
        <f t="shared" si="14"/>
        <v>0.140625</v>
      </c>
      <c r="L132" s="48">
        <v>10.27</v>
      </c>
      <c r="M132" s="4">
        <v>64</v>
      </c>
      <c r="N132" s="15">
        <f t="shared" si="15"/>
        <v>0</v>
      </c>
      <c r="O132" s="49">
        <v>9.2541598740000008</v>
      </c>
      <c r="P132" s="48">
        <v>0.26514974099999999</v>
      </c>
    </row>
    <row r="133" spans="1:16" x14ac:dyDescent="0.35">
      <c r="A133" s="2" t="s">
        <v>287</v>
      </c>
      <c r="B133" s="2">
        <v>54</v>
      </c>
      <c r="C133" s="2">
        <v>69</v>
      </c>
      <c r="D133" s="2">
        <v>9</v>
      </c>
      <c r="E133" s="3">
        <v>8</v>
      </c>
      <c r="F133" s="10">
        <f t="shared" si="12"/>
        <v>28</v>
      </c>
      <c r="G133" s="4">
        <v>28</v>
      </c>
      <c r="H133" s="15">
        <f t="shared" si="13"/>
        <v>0</v>
      </c>
      <c r="I133" s="48">
        <v>8.6166968490000002</v>
      </c>
      <c r="J133" s="4">
        <v>29</v>
      </c>
      <c r="K133" s="15">
        <f t="shared" si="14"/>
        <v>3.5714285714285712E-2</v>
      </c>
      <c r="L133" s="48">
        <v>2.6</v>
      </c>
      <c r="M133" s="4">
        <v>30</v>
      </c>
      <c r="N133" s="15">
        <f t="shared" si="15"/>
        <v>7.1428571428571425E-2</v>
      </c>
      <c r="O133" s="49">
        <v>7.2794022710000004</v>
      </c>
      <c r="P133" s="48">
        <v>0.15432236299999999</v>
      </c>
    </row>
    <row r="134" spans="1:16" x14ac:dyDescent="0.35">
      <c r="A134" s="2" t="s">
        <v>288</v>
      </c>
      <c r="B134" s="2">
        <v>56</v>
      </c>
      <c r="C134" s="2">
        <v>72</v>
      </c>
      <c r="D134" s="2">
        <v>7</v>
      </c>
      <c r="E134" s="3">
        <v>9</v>
      </c>
      <c r="F134" s="10">
        <f t="shared" si="12"/>
        <v>35</v>
      </c>
      <c r="G134" s="4">
        <v>35</v>
      </c>
      <c r="H134" s="15">
        <f t="shared" si="13"/>
        <v>0</v>
      </c>
      <c r="I134" s="48">
        <v>1.261774068</v>
      </c>
      <c r="J134" s="4">
        <v>49</v>
      </c>
      <c r="K134" s="15">
        <f t="shared" si="14"/>
        <v>0.4</v>
      </c>
      <c r="L134" s="48">
        <v>7.1</v>
      </c>
      <c r="M134" s="4">
        <v>44</v>
      </c>
      <c r="N134" s="15">
        <f t="shared" si="15"/>
        <v>0.25714285714285712</v>
      </c>
      <c r="O134" s="49">
        <v>7.6597020740000001</v>
      </c>
      <c r="P134" s="48">
        <v>0.50111338100000002</v>
      </c>
    </row>
    <row r="135" spans="1:16" x14ac:dyDescent="0.35">
      <c r="A135" s="2" t="s">
        <v>289</v>
      </c>
      <c r="B135" s="2">
        <v>56</v>
      </c>
      <c r="C135" s="2">
        <v>71</v>
      </c>
      <c r="D135" s="2">
        <v>8</v>
      </c>
      <c r="E135" s="3">
        <v>6</v>
      </c>
      <c r="F135" s="10">
        <f t="shared" si="12"/>
        <v>19</v>
      </c>
      <c r="G135" s="4">
        <v>19</v>
      </c>
      <c r="H135" s="15">
        <f t="shared" si="13"/>
        <v>0</v>
      </c>
      <c r="I135" s="48">
        <v>0.21159066000000001</v>
      </c>
      <c r="J135" s="4">
        <v>27</v>
      </c>
      <c r="K135" s="15">
        <f t="shared" si="14"/>
        <v>0.42105263157894735</v>
      </c>
      <c r="L135" s="48">
        <v>4.2</v>
      </c>
      <c r="M135" s="4">
        <v>23</v>
      </c>
      <c r="N135" s="15">
        <f t="shared" si="15"/>
        <v>0.21052631578947367</v>
      </c>
      <c r="O135" s="49">
        <v>13.274504708</v>
      </c>
      <c r="P135" s="48">
        <v>2.7443665309999998</v>
      </c>
    </row>
    <row r="136" spans="1:16" x14ac:dyDescent="0.35">
      <c r="A136" s="2" t="s">
        <v>290</v>
      </c>
      <c r="B136" s="2">
        <v>56</v>
      </c>
      <c r="C136" s="2">
        <v>70</v>
      </c>
      <c r="D136" s="2">
        <v>8</v>
      </c>
      <c r="E136" s="3">
        <v>8</v>
      </c>
      <c r="F136" s="10">
        <f t="shared" si="12"/>
        <v>18</v>
      </c>
      <c r="G136" s="4">
        <v>18</v>
      </c>
      <c r="H136" s="15">
        <f t="shared" si="13"/>
        <v>0</v>
      </c>
      <c r="I136" s="48">
        <v>0.66448438600000004</v>
      </c>
      <c r="J136" s="4">
        <v>20</v>
      </c>
      <c r="K136" s="15">
        <f t="shared" si="14"/>
        <v>0.1111111111111111</v>
      </c>
      <c r="L136" s="48">
        <v>4.4400000000000004</v>
      </c>
      <c r="M136" s="4">
        <v>19</v>
      </c>
      <c r="N136" s="15">
        <f t="shared" si="15"/>
        <v>5.5555555555555552E-2</v>
      </c>
      <c r="O136" s="49">
        <v>13.450811602</v>
      </c>
      <c r="P136" s="48">
        <v>5.7392491940000001</v>
      </c>
    </row>
    <row r="137" spans="1:16" x14ac:dyDescent="0.35">
      <c r="A137" s="2" t="s">
        <v>291</v>
      </c>
      <c r="B137" s="2">
        <v>56</v>
      </c>
      <c r="C137" s="2">
        <v>66</v>
      </c>
      <c r="D137" s="2">
        <v>7</v>
      </c>
      <c r="E137" s="3">
        <v>8</v>
      </c>
      <c r="F137" s="10">
        <f t="shared" si="12"/>
        <v>24</v>
      </c>
      <c r="G137" s="4">
        <v>24</v>
      </c>
      <c r="H137" s="15">
        <f t="shared" si="13"/>
        <v>0</v>
      </c>
      <c r="I137" s="48">
        <v>1.9525604510000001</v>
      </c>
      <c r="J137" s="4">
        <v>36</v>
      </c>
      <c r="K137" s="15">
        <f t="shared" si="14"/>
        <v>0.5</v>
      </c>
      <c r="L137" s="48">
        <v>5.97</v>
      </c>
      <c r="M137" s="4">
        <v>24</v>
      </c>
      <c r="N137" s="15">
        <f t="shared" si="15"/>
        <v>0</v>
      </c>
      <c r="O137" s="49">
        <v>13.326989955</v>
      </c>
      <c r="P137" s="48">
        <v>5.8136297810000004</v>
      </c>
    </row>
    <row r="138" spans="1:16" x14ac:dyDescent="0.35">
      <c r="A138" s="2" t="s">
        <v>292</v>
      </c>
      <c r="B138" s="2">
        <v>56</v>
      </c>
      <c r="C138" s="2">
        <v>70</v>
      </c>
      <c r="D138" s="2">
        <v>8</v>
      </c>
      <c r="E138" s="3">
        <v>8</v>
      </c>
      <c r="F138" s="10">
        <f t="shared" si="12"/>
        <v>25</v>
      </c>
      <c r="G138" s="4">
        <v>25</v>
      </c>
      <c r="H138" s="15">
        <f t="shared" si="13"/>
        <v>0</v>
      </c>
      <c r="I138" s="48">
        <v>11.179272537999999</v>
      </c>
      <c r="J138" s="4">
        <v>32</v>
      </c>
      <c r="K138" s="15">
        <f t="shared" si="14"/>
        <v>0.28000000000000003</v>
      </c>
      <c r="L138" s="48">
        <v>4.58</v>
      </c>
      <c r="M138" s="4">
        <v>28</v>
      </c>
      <c r="N138" s="15">
        <f t="shared" si="15"/>
        <v>0.12</v>
      </c>
      <c r="O138" s="49">
        <v>9.2935269169999994</v>
      </c>
      <c r="P138" s="48">
        <v>1.7422951609999999</v>
      </c>
    </row>
    <row r="139" spans="1:16" x14ac:dyDescent="0.35">
      <c r="A139" s="2" t="s">
        <v>293</v>
      </c>
      <c r="B139" s="2">
        <v>56</v>
      </c>
      <c r="C139" s="2">
        <v>70</v>
      </c>
      <c r="D139" s="2">
        <v>7</v>
      </c>
      <c r="E139" s="3">
        <v>8</v>
      </c>
      <c r="F139" s="10">
        <f t="shared" si="12"/>
        <v>16</v>
      </c>
      <c r="G139" s="4">
        <v>16</v>
      </c>
      <c r="H139" s="15">
        <f t="shared" si="13"/>
        <v>0</v>
      </c>
      <c r="I139" s="48">
        <v>0.383842868</v>
      </c>
      <c r="J139" s="4">
        <v>31</v>
      </c>
      <c r="K139" s="15">
        <f t="shared" si="14"/>
        <v>0.9375</v>
      </c>
      <c r="L139" s="48">
        <v>6.87</v>
      </c>
      <c r="M139" s="4">
        <v>16</v>
      </c>
      <c r="N139" s="15">
        <f t="shared" si="15"/>
        <v>0</v>
      </c>
      <c r="O139" s="49">
        <v>11.8329874</v>
      </c>
      <c r="P139" s="48">
        <v>3.3128361229999999</v>
      </c>
    </row>
    <row r="140" spans="1:16" x14ac:dyDescent="0.35">
      <c r="A140" s="2" t="s">
        <v>294</v>
      </c>
      <c r="B140" s="2">
        <v>60</v>
      </c>
      <c r="C140" s="2">
        <v>83</v>
      </c>
      <c r="D140" s="2">
        <v>6</v>
      </c>
      <c r="E140" s="3">
        <v>7</v>
      </c>
      <c r="F140" s="10">
        <f t="shared" si="12"/>
        <v>47</v>
      </c>
      <c r="G140" s="4">
        <v>47</v>
      </c>
      <c r="H140" s="15">
        <f t="shared" si="13"/>
        <v>0</v>
      </c>
      <c r="I140" s="48">
        <v>3.4404766370000002</v>
      </c>
      <c r="J140" s="4">
        <v>63</v>
      </c>
      <c r="K140" s="15">
        <f t="shared" si="14"/>
        <v>0.34042553191489361</v>
      </c>
      <c r="L140" s="48">
        <v>17.66</v>
      </c>
      <c r="M140" s="4">
        <v>50</v>
      </c>
      <c r="N140" s="15">
        <f t="shared" si="15"/>
        <v>6.3829787234042548E-2</v>
      </c>
      <c r="O140" s="49">
        <v>18.45890275</v>
      </c>
      <c r="P140" s="48">
        <v>7.0740813190000003</v>
      </c>
    </row>
    <row r="141" spans="1:16" x14ac:dyDescent="0.35">
      <c r="A141" s="2" t="s">
        <v>295</v>
      </c>
      <c r="B141" s="2">
        <v>60</v>
      </c>
      <c r="C141" s="2">
        <v>91</v>
      </c>
      <c r="D141" s="2">
        <v>6</v>
      </c>
      <c r="E141" s="3">
        <v>4</v>
      </c>
      <c r="F141" s="10">
        <f t="shared" si="12"/>
        <v>96</v>
      </c>
      <c r="G141" s="4">
        <v>96</v>
      </c>
      <c r="H141" s="15">
        <f t="shared" si="13"/>
        <v>0</v>
      </c>
      <c r="I141" s="48">
        <v>87.683794077000002</v>
      </c>
      <c r="J141" s="4">
        <v>108</v>
      </c>
      <c r="K141" s="15">
        <f t="shared" si="14"/>
        <v>0.125</v>
      </c>
      <c r="L141" s="48">
        <v>19.46</v>
      </c>
      <c r="M141" s="4">
        <v>100</v>
      </c>
      <c r="N141" s="15">
        <f t="shared" si="15"/>
        <v>4.1666666666666664E-2</v>
      </c>
      <c r="O141" s="49">
        <v>28.920387471000002</v>
      </c>
      <c r="P141" s="48">
        <v>12.216027331999999</v>
      </c>
    </row>
    <row r="142" spans="1:16" x14ac:dyDescent="0.35">
      <c r="A142" s="2" t="s">
        <v>296</v>
      </c>
      <c r="B142" s="2">
        <v>60</v>
      </c>
      <c r="C142" s="2">
        <v>72</v>
      </c>
      <c r="D142" s="2">
        <v>10</v>
      </c>
      <c r="E142" s="3">
        <v>10</v>
      </c>
      <c r="F142" s="10">
        <f t="shared" si="12"/>
        <v>11</v>
      </c>
      <c r="G142" s="4">
        <v>11</v>
      </c>
      <c r="H142" s="15">
        <f t="shared" si="13"/>
        <v>0</v>
      </c>
      <c r="I142" s="48">
        <v>0.28768607099999999</v>
      </c>
      <c r="J142" s="4">
        <v>21</v>
      </c>
      <c r="K142" s="15">
        <f t="shared" si="14"/>
        <v>0.90909090909090906</v>
      </c>
      <c r="L142" s="48">
        <v>3.19</v>
      </c>
      <c r="M142" s="4">
        <v>11</v>
      </c>
      <c r="N142" s="15">
        <f t="shared" si="15"/>
        <v>0</v>
      </c>
      <c r="O142" s="49">
        <v>8.5306321119999993</v>
      </c>
      <c r="P142" s="48">
        <v>2.6047788619999999</v>
      </c>
    </row>
    <row r="143" spans="1:16" x14ac:dyDescent="0.35">
      <c r="A143" s="2" t="s">
        <v>297</v>
      </c>
      <c r="B143" s="2">
        <v>60</v>
      </c>
      <c r="C143" s="2">
        <v>77</v>
      </c>
      <c r="D143" s="2">
        <v>6</v>
      </c>
      <c r="E143" s="3">
        <v>8</v>
      </c>
      <c r="F143" s="10">
        <f t="shared" si="12"/>
        <v>35</v>
      </c>
      <c r="G143" s="4">
        <v>35</v>
      </c>
      <c r="H143" s="15">
        <f t="shared" si="13"/>
        <v>0</v>
      </c>
      <c r="I143" s="48">
        <v>3.637038596</v>
      </c>
      <c r="J143" s="4">
        <v>57</v>
      </c>
      <c r="K143" s="15">
        <f t="shared" si="14"/>
        <v>0.62857142857142856</v>
      </c>
      <c r="L143" s="48">
        <v>15.73</v>
      </c>
      <c r="M143" s="4">
        <v>37</v>
      </c>
      <c r="N143" s="15">
        <f t="shared" si="15"/>
        <v>5.7142857142857141E-2</v>
      </c>
      <c r="O143" s="49">
        <v>14.684539501</v>
      </c>
      <c r="P143" s="48">
        <v>4.8500470729999998</v>
      </c>
    </row>
    <row r="144" spans="1:16" x14ac:dyDescent="0.35">
      <c r="A144" s="2" t="s">
        <v>298</v>
      </c>
      <c r="B144" s="2">
        <v>60</v>
      </c>
      <c r="C144" s="2">
        <v>69</v>
      </c>
      <c r="D144" s="2">
        <v>10</v>
      </c>
      <c r="E144" s="3">
        <v>9</v>
      </c>
      <c r="F144" s="10">
        <f t="shared" si="12"/>
        <v>11</v>
      </c>
      <c r="G144" s="4">
        <v>11</v>
      </c>
      <c r="H144" s="15">
        <f t="shared" si="13"/>
        <v>0</v>
      </c>
      <c r="I144" s="48">
        <v>0.38023066900000002</v>
      </c>
      <c r="J144" s="4">
        <v>25</v>
      </c>
      <c r="K144" s="15">
        <f t="shared" si="14"/>
        <v>1.2727272727272727</v>
      </c>
      <c r="L144" s="48">
        <v>2.84</v>
      </c>
      <c r="M144" s="4">
        <v>11</v>
      </c>
      <c r="N144" s="15">
        <f t="shared" si="15"/>
        <v>0</v>
      </c>
      <c r="O144" s="49">
        <v>8.5299767479999993</v>
      </c>
      <c r="P144" s="48">
        <v>1.4921909849999999</v>
      </c>
    </row>
    <row r="145" spans="1:16" x14ac:dyDescent="0.35">
      <c r="A145" s="2" t="s">
        <v>299</v>
      </c>
      <c r="B145" s="2">
        <v>60</v>
      </c>
      <c r="C145" s="2">
        <v>72</v>
      </c>
      <c r="D145" s="2">
        <v>6</v>
      </c>
      <c r="E145" s="3">
        <v>7</v>
      </c>
      <c r="F145" s="10">
        <f t="shared" si="12"/>
        <v>23</v>
      </c>
      <c r="G145" s="4">
        <v>23</v>
      </c>
      <c r="H145" s="15">
        <f t="shared" si="13"/>
        <v>0</v>
      </c>
      <c r="I145" s="48">
        <v>2.0319807769999998</v>
      </c>
      <c r="J145" s="4">
        <v>50</v>
      </c>
      <c r="K145" s="15">
        <f t="shared" si="14"/>
        <v>1.173913043478261</v>
      </c>
      <c r="L145" s="48">
        <v>14.41</v>
      </c>
      <c r="M145" s="4">
        <v>25</v>
      </c>
      <c r="N145" s="15">
        <f t="shared" si="15"/>
        <v>8.6956521739130432E-2</v>
      </c>
      <c r="O145" s="49">
        <v>11.427141933</v>
      </c>
      <c r="P145" s="48">
        <v>1.2401059210000001</v>
      </c>
    </row>
    <row r="146" spans="1:16" x14ac:dyDescent="0.35">
      <c r="A146" s="2" t="s">
        <v>300</v>
      </c>
      <c r="B146" s="2">
        <v>60</v>
      </c>
      <c r="C146" s="2">
        <v>70</v>
      </c>
      <c r="D146" s="2">
        <v>10</v>
      </c>
      <c r="E146" s="3">
        <v>9</v>
      </c>
      <c r="F146" s="10">
        <f t="shared" si="12"/>
        <v>16</v>
      </c>
      <c r="G146" s="4">
        <v>16</v>
      </c>
      <c r="H146" s="15">
        <f t="shared" si="13"/>
        <v>0</v>
      </c>
      <c r="I146" s="48">
        <v>0.628452707</v>
      </c>
      <c r="J146" s="4">
        <v>19</v>
      </c>
      <c r="K146" s="15">
        <f t="shared" si="14"/>
        <v>0.1875</v>
      </c>
      <c r="L146" s="48">
        <v>2.96</v>
      </c>
      <c r="M146" s="4">
        <v>17</v>
      </c>
      <c r="N146" s="15">
        <f t="shared" si="15"/>
        <v>6.25E-2</v>
      </c>
      <c r="O146" s="49">
        <v>7.898897807</v>
      </c>
      <c r="P146" s="48">
        <v>0.23062161</v>
      </c>
    </row>
    <row r="147" spans="1:16" x14ac:dyDescent="0.35">
      <c r="A147" s="2" t="s">
        <v>301</v>
      </c>
      <c r="B147" s="2">
        <v>60</v>
      </c>
      <c r="C147" s="2">
        <v>79</v>
      </c>
      <c r="D147" s="2">
        <v>10</v>
      </c>
      <c r="E147" s="3">
        <v>10</v>
      </c>
      <c r="F147" s="10">
        <f t="shared" si="12"/>
        <v>29</v>
      </c>
      <c r="G147" s="4">
        <v>29</v>
      </c>
      <c r="H147" s="15">
        <f t="shared" si="13"/>
        <v>0</v>
      </c>
      <c r="I147" s="48">
        <v>31.272756168000001</v>
      </c>
      <c r="J147" s="4">
        <v>40</v>
      </c>
      <c r="K147" s="15">
        <f t="shared" si="14"/>
        <v>0.37931034482758619</v>
      </c>
      <c r="L147" s="48">
        <v>3.48</v>
      </c>
      <c r="M147" s="4">
        <v>31</v>
      </c>
      <c r="N147" s="15">
        <f t="shared" si="15"/>
        <v>6.8965517241379309E-2</v>
      </c>
      <c r="O147" s="49">
        <v>7.6912476219999997</v>
      </c>
      <c r="P147" s="48">
        <v>7.5671696999999996E-2</v>
      </c>
    </row>
    <row r="148" spans="1:16" x14ac:dyDescent="0.35">
      <c r="A148" s="2" t="s">
        <v>302</v>
      </c>
      <c r="B148" s="2">
        <v>63</v>
      </c>
      <c r="C148" s="2">
        <v>80</v>
      </c>
      <c r="D148" s="2">
        <v>9</v>
      </c>
      <c r="E148" s="3">
        <v>9</v>
      </c>
      <c r="F148" s="10">
        <f t="shared" si="12"/>
        <v>28</v>
      </c>
      <c r="G148" s="4">
        <v>28</v>
      </c>
      <c r="H148" s="15">
        <f t="shared" si="13"/>
        <v>0</v>
      </c>
      <c r="I148" s="48">
        <v>2.1477266359999998</v>
      </c>
      <c r="J148" s="4">
        <v>32</v>
      </c>
      <c r="K148" s="15">
        <f t="shared" si="14"/>
        <v>0.14285714285714285</v>
      </c>
      <c r="L148" s="48">
        <v>5.68</v>
      </c>
      <c r="M148" s="4">
        <v>32</v>
      </c>
      <c r="N148" s="15">
        <f t="shared" si="15"/>
        <v>0.14285714285714285</v>
      </c>
      <c r="O148" s="49">
        <v>10.432427027999999</v>
      </c>
      <c r="P148" s="48">
        <v>0.40499427300000002</v>
      </c>
    </row>
    <row r="149" spans="1:16" x14ac:dyDescent="0.35">
      <c r="A149" s="2" t="s">
        <v>303</v>
      </c>
      <c r="B149" s="2">
        <v>63</v>
      </c>
      <c r="C149" s="2">
        <v>82</v>
      </c>
      <c r="D149" s="2">
        <v>7</v>
      </c>
      <c r="E149" s="3">
        <v>8</v>
      </c>
      <c r="F149" s="10">
        <f t="shared" si="12"/>
        <v>52</v>
      </c>
      <c r="G149" s="4">
        <v>52</v>
      </c>
      <c r="H149" s="15">
        <f t="shared" si="13"/>
        <v>0</v>
      </c>
      <c r="I149" s="48">
        <v>72.710215980000001</v>
      </c>
      <c r="J149" s="4">
        <v>55</v>
      </c>
      <c r="K149" s="15">
        <f t="shared" si="14"/>
        <v>5.7692307692307696E-2</v>
      </c>
      <c r="L149" s="48">
        <v>12.07</v>
      </c>
      <c r="M149" s="4">
        <v>55</v>
      </c>
      <c r="N149" s="15">
        <f t="shared" si="15"/>
        <v>5.7692307692307696E-2</v>
      </c>
      <c r="O149" s="49">
        <v>12.223052666999999</v>
      </c>
      <c r="P149" s="48">
        <v>0.90782721</v>
      </c>
    </row>
    <row r="150" spans="1:16" x14ac:dyDescent="0.35">
      <c r="A150" s="2" t="s">
        <v>304</v>
      </c>
      <c r="B150" s="2">
        <v>63</v>
      </c>
      <c r="C150" s="2">
        <v>83</v>
      </c>
      <c r="D150" s="2">
        <v>7</v>
      </c>
      <c r="E150" s="3">
        <v>9</v>
      </c>
      <c r="F150" s="10">
        <f t="shared" si="12"/>
        <v>49</v>
      </c>
      <c r="G150" s="4">
        <v>49</v>
      </c>
      <c r="H150" s="15">
        <f t="shared" si="13"/>
        <v>0</v>
      </c>
      <c r="I150" s="48">
        <v>5.4390396580000004</v>
      </c>
      <c r="J150" s="4">
        <v>65</v>
      </c>
      <c r="K150" s="15">
        <f t="shared" si="14"/>
        <v>0.32653061224489793</v>
      </c>
      <c r="L150" s="48">
        <v>12.81</v>
      </c>
      <c r="M150" s="4">
        <v>51</v>
      </c>
      <c r="N150" s="15">
        <f t="shared" si="15"/>
        <v>4.0816326530612242E-2</v>
      </c>
      <c r="O150" s="49">
        <v>11.407584814</v>
      </c>
      <c r="P150" s="48">
        <v>1.124479539</v>
      </c>
    </row>
    <row r="151" spans="1:16" x14ac:dyDescent="0.35">
      <c r="A151" s="2" t="s">
        <v>305</v>
      </c>
      <c r="B151" s="2">
        <v>63</v>
      </c>
      <c r="C151" s="2">
        <v>83</v>
      </c>
      <c r="D151" s="2">
        <v>9</v>
      </c>
      <c r="E151" s="3">
        <v>9</v>
      </c>
      <c r="F151" s="10">
        <f t="shared" si="12"/>
        <v>29</v>
      </c>
      <c r="G151" s="4">
        <v>29</v>
      </c>
      <c r="H151" s="15">
        <f t="shared" si="13"/>
        <v>0</v>
      </c>
      <c r="I151" s="48">
        <v>1.5262042739999999</v>
      </c>
      <c r="J151" s="4">
        <v>42</v>
      </c>
      <c r="K151" s="15">
        <f t="shared" si="14"/>
        <v>0.44827586206896552</v>
      </c>
      <c r="L151" s="48">
        <v>6.22</v>
      </c>
      <c r="M151" s="4">
        <v>39</v>
      </c>
      <c r="N151" s="15">
        <f t="shared" si="15"/>
        <v>0.34482758620689657</v>
      </c>
      <c r="O151" s="49">
        <v>11.034961336</v>
      </c>
      <c r="P151" s="48">
        <v>1.432678602</v>
      </c>
    </row>
    <row r="152" spans="1:16" x14ac:dyDescent="0.35">
      <c r="A152" s="2" t="s">
        <v>306</v>
      </c>
      <c r="B152" s="2">
        <v>63</v>
      </c>
      <c r="C152" s="2">
        <v>77</v>
      </c>
      <c r="D152" s="2">
        <v>9</v>
      </c>
      <c r="E152" s="3">
        <v>11</v>
      </c>
      <c r="F152" s="10">
        <f t="shared" si="12"/>
        <v>21</v>
      </c>
      <c r="G152" s="4">
        <v>21</v>
      </c>
      <c r="H152" s="15">
        <f t="shared" si="13"/>
        <v>0</v>
      </c>
      <c r="I152" s="48">
        <v>1.697494675</v>
      </c>
      <c r="J152" s="4">
        <v>33</v>
      </c>
      <c r="K152" s="15">
        <f t="shared" si="14"/>
        <v>0.5714285714285714</v>
      </c>
      <c r="L152" s="48">
        <v>5.77</v>
      </c>
      <c r="M152" s="4">
        <v>27</v>
      </c>
      <c r="N152" s="15">
        <f t="shared" si="15"/>
        <v>0.2857142857142857</v>
      </c>
      <c r="O152" s="49">
        <v>7.5654961490000003</v>
      </c>
      <c r="P152" s="48">
        <v>7.4317320000000006E-2</v>
      </c>
    </row>
    <row r="153" spans="1:16" x14ac:dyDescent="0.35">
      <c r="A153" s="2" t="s">
        <v>307</v>
      </c>
      <c r="B153" s="2">
        <v>63</v>
      </c>
      <c r="C153" s="2">
        <v>86</v>
      </c>
      <c r="D153" s="2">
        <v>9</v>
      </c>
      <c r="E153" s="3">
        <v>6</v>
      </c>
      <c r="F153" s="10">
        <f t="shared" si="12"/>
        <v>31</v>
      </c>
      <c r="G153" s="4">
        <v>31</v>
      </c>
      <c r="H153" s="15">
        <f t="shared" si="13"/>
        <v>0</v>
      </c>
      <c r="I153" s="48">
        <v>0.74842886799999997</v>
      </c>
      <c r="J153" s="4">
        <v>39</v>
      </c>
      <c r="K153" s="15">
        <f t="shared" si="14"/>
        <v>0.25806451612903225</v>
      </c>
      <c r="L153" s="48">
        <v>6.09</v>
      </c>
      <c r="M153" s="4">
        <v>33</v>
      </c>
      <c r="N153" s="15">
        <f t="shared" si="15"/>
        <v>6.4516129032258063E-2</v>
      </c>
      <c r="O153" s="49">
        <v>21.261402647000001</v>
      </c>
      <c r="P153" s="48">
        <v>7.3980706009999997</v>
      </c>
    </row>
    <row r="154" spans="1:16" x14ac:dyDescent="0.35">
      <c r="A154" s="2" t="s">
        <v>308</v>
      </c>
      <c r="B154" s="2">
        <v>63</v>
      </c>
      <c r="C154" s="2">
        <v>71</v>
      </c>
      <c r="D154" s="2">
        <v>9</v>
      </c>
      <c r="E154" s="3">
        <v>10</v>
      </c>
      <c r="F154" s="10">
        <f t="shared" si="12"/>
        <v>18</v>
      </c>
      <c r="G154" s="4">
        <v>18</v>
      </c>
      <c r="H154" s="15">
        <f t="shared" si="13"/>
        <v>0</v>
      </c>
      <c r="I154" s="48">
        <v>2.784018305</v>
      </c>
      <c r="J154" s="4">
        <v>27</v>
      </c>
      <c r="K154" s="15">
        <f t="shared" si="14"/>
        <v>0.5</v>
      </c>
      <c r="L154" s="48">
        <v>5.12</v>
      </c>
      <c r="M154" s="4">
        <v>18</v>
      </c>
      <c r="N154" s="15">
        <f t="shared" si="15"/>
        <v>0</v>
      </c>
      <c r="O154" s="49">
        <v>6.5636462040000003</v>
      </c>
      <c r="P154" s="48">
        <v>0.542800858</v>
      </c>
    </row>
    <row r="155" spans="1:16" x14ac:dyDescent="0.35">
      <c r="A155" s="2" t="s">
        <v>309</v>
      </c>
      <c r="B155" s="2">
        <v>63</v>
      </c>
      <c r="C155" s="2">
        <v>80</v>
      </c>
      <c r="D155" s="2">
        <v>9</v>
      </c>
      <c r="E155" s="3">
        <v>10</v>
      </c>
      <c r="F155" s="10">
        <f t="shared" si="12"/>
        <v>33</v>
      </c>
      <c r="G155" s="4">
        <v>33</v>
      </c>
      <c r="H155" s="15">
        <f t="shared" si="13"/>
        <v>0</v>
      </c>
      <c r="I155" s="48">
        <v>1.918587332</v>
      </c>
      <c r="J155" s="4">
        <v>48</v>
      </c>
      <c r="K155" s="15">
        <f t="shared" si="14"/>
        <v>0.45454545454545453</v>
      </c>
      <c r="L155" s="48">
        <v>5.89</v>
      </c>
      <c r="M155" s="4">
        <v>33</v>
      </c>
      <c r="N155" s="15">
        <f t="shared" si="15"/>
        <v>0</v>
      </c>
      <c r="O155" s="49">
        <v>8.2963164079999991</v>
      </c>
      <c r="P155" s="48">
        <v>8.3405314999999994E-2</v>
      </c>
    </row>
    <row r="156" spans="1:16" x14ac:dyDescent="0.35">
      <c r="A156" s="2" t="s">
        <v>310</v>
      </c>
      <c r="B156" s="2">
        <v>63</v>
      </c>
      <c r="C156" s="2">
        <v>78</v>
      </c>
      <c r="D156" s="2">
        <v>9</v>
      </c>
      <c r="E156" s="3">
        <v>11</v>
      </c>
      <c r="F156" s="10">
        <f t="shared" si="12"/>
        <v>25</v>
      </c>
      <c r="G156" s="4">
        <v>25</v>
      </c>
      <c r="H156" s="15">
        <f t="shared" si="13"/>
        <v>0</v>
      </c>
      <c r="I156" s="48">
        <v>1.3837106850000001</v>
      </c>
      <c r="J156" s="4">
        <v>32</v>
      </c>
      <c r="K156" s="15">
        <f t="shared" si="14"/>
        <v>0.28000000000000003</v>
      </c>
      <c r="L156" s="48">
        <v>5.72</v>
      </c>
      <c r="M156" s="4">
        <v>32</v>
      </c>
      <c r="N156" s="15">
        <f t="shared" si="15"/>
        <v>0.28000000000000003</v>
      </c>
      <c r="O156" s="49">
        <v>6.5298829280000001</v>
      </c>
      <c r="P156" s="48">
        <v>6.8398265E-2</v>
      </c>
    </row>
    <row r="157" spans="1:16" x14ac:dyDescent="0.35">
      <c r="A157" s="2" t="s">
        <v>311</v>
      </c>
      <c r="B157" s="2">
        <v>64</v>
      </c>
      <c r="C157" s="2">
        <v>76</v>
      </c>
      <c r="D157" s="2">
        <v>8</v>
      </c>
      <c r="E157" s="3">
        <v>10</v>
      </c>
      <c r="F157" s="10">
        <f t="shared" si="12"/>
        <v>23</v>
      </c>
      <c r="G157" s="4">
        <v>23</v>
      </c>
      <c r="H157" s="15">
        <f t="shared" si="13"/>
        <v>0</v>
      </c>
      <c r="I157" s="48">
        <v>6.4413501389999999</v>
      </c>
      <c r="J157" s="4">
        <v>41</v>
      </c>
      <c r="K157" s="15">
        <f t="shared" si="14"/>
        <v>0.78260869565217395</v>
      </c>
      <c r="L157" s="48">
        <v>8.42</v>
      </c>
      <c r="M157" s="4">
        <v>24</v>
      </c>
      <c r="N157" s="15">
        <f t="shared" si="15"/>
        <v>4.3478260869565216E-2</v>
      </c>
      <c r="O157" s="49">
        <v>21.249820720999999</v>
      </c>
      <c r="P157" s="48">
        <v>12.814647925999999</v>
      </c>
    </row>
    <row r="158" spans="1:16" x14ac:dyDescent="0.35">
      <c r="A158" s="2" t="s">
        <v>312</v>
      </c>
      <c r="B158" s="2">
        <v>64</v>
      </c>
      <c r="C158" s="2">
        <v>78</v>
      </c>
      <c r="D158" s="2">
        <v>8</v>
      </c>
      <c r="E158" s="3">
        <v>6</v>
      </c>
      <c r="F158" s="10">
        <f t="shared" si="12"/>
        <v>18</v>
      </c>
      <c r="G158" s="4">
        <v>18</v>
      </c>
      <c r="H158" s="15">
        <f t="shared" si="13"/>
        <v>0</v>
      </c>
      <c r="I158" s="48">
        <v>0.86572548599999999</v>
      </c>
      <c r="J158" s="4">
        <v>27</v>
      </c>
      <c r="K158" s="15">
        <f t="shared" si="14"/>
        <v>0.5</v>
      </c>
      <c r="L158" s="48">
        <v>7.79</v>
      </c>
      <c r="M158" s="4">
        <v>19</v>
      </c>
      <c r="N158" s="15">
        <f t="shared" si="15"/>
        <v>5.5555555555555552E-2</v>
      </c>
      <c r="O158" s="49">
        <v>15.385336462</v>
      </c>
      <c r="P158" s="48">
        <v>1.5808898170000001</v>
      </c>
    </row>
    <row r="159" spans="1:16" x14ac:dyDescent="0.35">
      <c r="A159" s="2" t="s">
        <v>313</v>
      </c>
      <c r="B159" s="2">
        <v>70</v>
      </c>
      <c r="C159" s="2">
        <v>94</v>
      </c>
      <c r="D159" s="2">
        <v>7</v>
      </c>
      <c r="E159" s="3">
        <v>11</v>
      </c>
      <c r="F159" s="10">
        <f t="shared" si="12"/>
        <v>56</v>
      </c>
      <c r="G159" s="4">
        <v>56</v>
      </c>
      <c r="H159" s="15">
        <f t="shared" si="13"/>
        <v>0</v>
      </c>
      <c r="I159" s="48">
        <v>9.1081668140000005</v>
      </c>
      <c r="J159" s="4">
        <v>84</v>
      </c>
      <c r="K159" s="15">
        <f t="shared" si="14"/>
        <v>0.5</v>
      </c>
      <c r="L159" s="48">
        <v>24.61</v>
      </c>
      <c r="M159" s="4">
        <v>56</v>
      </c>
      <c r="N159" s="15">
        <f t="shared" si="15"/>
        <v>0</v>
      </c>
      <c r="O159" s="49">
        <v>22.129662037999999</v>
      </c>
      <c r="P159" s="48">
        <v>11.289794342</v>
      </c>
    </row>
    <row r="160" spans="1:16" x14ac:dyDescent="0.35">
      <c r="A160" s="2" t="s">
        <v>314</v>
      </c>
      <c r="B160" s="2">
        <v>70</v>
      </c>
      <c r="C160" s="2">
        <v>103</v>
      </c>
      <c r="D160" s="2">
        <v>7</v>
      </c>
      <c r="E160" s="3">
        <v>9</v>
      </c>
      <c r="F160" s="10">
        <f t="shared" si="12"/>
        <v>97</v>
      </c>
      <c r="G160" s="4">
        <v>97</v>
      </c>
      <c r="H160" s="15">
        <f t="shared" si="13"/>
        <v>0</v>
      </c>
      <c r="I160" s="48">
        <v>570.98598325</v>
      </c>
      <c r="J160" s="4">
        <v>116</v>
      </c>
      <c r="K160" s="15">
        <f t="shared" si="14"/>
        <v>0.19587628865979381</v>
      </c>
      <c r="L160" s="48">
        <v>25.48</v>
      </c>
      <c r="M160" s="4">
        <v>102</v>
      </c>
      <c r="N160" s="15">
        <f t="shared" si="15"/>
        <v>5.1546391752577317E-2</v>
      </c>
      <c r="O160" s="49">
        <v>26.540112024999999</v>
      </c>
      <c r="P160" s="48">
        <v>12.015652376</v>
      </c>
    </row>
    <row r="161" spans="1:16" x14ac:dyDescent="0.35">
      <c r="A161" s="2" t="s">
        <v>315</v>
      </c>
      <c r="B161" s="2">
        <v>70</v>
      </c>
      <c r="C161" s="2">
        <v>103</v>
      </c>
      <c r="D161" s="2">
        <v>10</v>
      </c>
      <c r="E161" s="3">
        <v>7</v>
      </c>
      <c r="F161" s="10">
        <f t="shared" si="12"/>
        <v>54</v>
      </c>
      <c r="G161" s="4">
        <v>54</v>
      </c>
      <c r="H161" s="15">
        <f t="shared" si="13"/>
        <v>0</v>
      </c>
      <c r="I161" s="48">
        <v>6.5469497649999999</v>
      </c>
      <c r="J161" s="4">
        <v>70</v>
      </c>
      <c r="K161" s="15">
        <f t="shared" si="14"/>
        <v>0.29629629629629628</v>
      </c>
      <c r="L161" s="48">
        <v>8.89</v>
      </c>
      <c r="M161" s="4">
        <v>57</v>
      </c>
      <c r="N161" s="15">
        <f t="shared" si="15"/>
        <v>5.5555555555555552E-2</v>
      </c>
      <c r="O161" s="49">
        <v>17.295794287</v>
      </c>
      <c r="P161" s="48">
        <v>1.7123730370000001</v>
      </c>
    </row>
    <row r="162" spans="1:16" x14ac:dyDescent="0.35">
      <c r="A162" s="2" t="s">
        <v>316</v>
      </c>
      <c r="B162" s="2">
        <v>70</v>
      </c>
      <c r="C162" s="2">
        <v>102</v>
      </c>
      <c r="D162" s="2">
        <v>7</v>
      </c>
      <c r="E162" s="3">
        <v>9</v>
      </c>
      <c r="F162" s="10">
        <f t="shared" si="12"/>
        <v>80</v>
      </c>
      <c r="G162" s="4">
        <v>80</v>
      </c>
      <c r="H162" s="15">
        <f t="shared" si="13"/>
        <v>0</v>
      </c>
      <c r="I162" s="48">
        <v>32.434602048999999</v>
      </c>
      <c r="J162" s="4">
        <v>104</v>
      </c>
      <c r="K162" s="15">
        <f t="shared" si="14"/>
        <v>0.3</v>
      </c>
      <c r="L162" s="48">
        <v>24.81</v>
      </c>
      <c r="M162" s="4">
        <v>86</v>
      </c>
      <c r="N162" s="15">
        <f t="shared" si="15"/>
        <v>7.4999999999999997E-2</v>
      </c>
      <c r="O162" s="49">
        <v>17.268043810999998</v>
      </c>
      <c r="P162" s="48">
        <v>3.7666712169999998</v>
      </c>
    </row>
    <row r="163" spans="1:16" x14ac:dyDescent="0.35">
      <c r="A163" s="2" t="s">
        <v>317</v>
      </c>
      <c r="B163" s="2">
        <v>70</v>
      </c>
      <c r="C163" s="2">
        <v>94</v>
      </c>
      <c r="D163" s="2">
        <v>10</v>
      </c>
      <c r="E163" s="3">
        <v>11</v>
      </c>
      <c r="F163" s="10">
        <f t="shared" si="12"/>
        <v>39</v>
      </c>
      <c r="G163" s="4">
        <v>39</v>
      </c>
      <c r="H163" s="15">
        <f t="shared" si="13"/>
        <v>0</v>
      </c>
      <c r="I163" s="48">
        <v>29.871160529000001</v>
      </c>
      <c r="J163" s="4">
        <v>50</v>
      </c>
      <c r="K163" s="15">
        <f t="shared" si="14"/>
        <v>0.28205128205128205</v>
      </c>
      <c r="L163" s="48">
        <v>8.35</v>
      </c>
      <c r="M163" s="4">
        <v>40</v>
      </c>
      <c r="N163" s="15">
        <f t="shared" si="15"/>
        <v>2.564102564102564E-2</v>
      </c>
      <c r="O163" s="49">
        <v>16.431928167999999</v>
      </c>
      <c r="P163" s="48">
        <v>6.067975079</v>
      </c>
    </row>
    <row r="164" spans="1:16" x14ac:dyDescent="0.35">
      <c r="A164" s="2" t="s">
        <v>318</v>
      </c>
      <c r="B164" s="2">
        <v>70</v>
      </c>
      <c r="C164" s="2">
        <v>95</v>
      </c>
      <c r="D164" s="2">
        <v>7</v>
      </c>
      <c r="E164" s="3">
        <v>10</v>
      </c>
      <c r="F164" s="10">
        <f t="shared" si="12"/>
        <v>62</v>
      </c>
      <c r="G164" s="4">
        <v>62</v>
      </c>
      <c r="H164" s="15">
        <f t="shared" si="13"/>
        <v>0</v>
      </c>
      <c r="I164" s="48">
        <v>64.545780751999999</v>
      </c>
      <c r="J164" s="4">
        <v>83</v>
      </c>
      <c r="K164" s="15">
        <f t="shared" si="14"/>
        <v>0.33870967741935482</v>
      </c>
      <c r="L164" s="48">
        <v>23.23</v>
      </c>
      <c r="M164" s="4">
        <v>67</v>
      </c>
      <c r="N164" s="15">
        <f t="shared" si="15"/>
        <v>8.0645161290322578E-2</v>
      </c>
      <c r="O164" s="49">
        <v>13.054573335000001</v>
      </c>
      <c r="P164" s="48">
        <v>1.3849221979999999</v>
      </c>
    </row>
    <row r="165" spans="1:16" x14ac:dyDescent="0.35">
      <c r="A165" s="2" t="s">
        <v>319</v>
      </c>
      <c r="B165" s="2">
        <v>72</v>
      </c>
      <c r="C165" s="2">
        <v>91</v>
      </c>
      <c r="D165" s="2">
        <v>9</v>
      </c>
      <c r="E165" s="3">
        <v>12</v>
      </c>
      <c r="F165" s="10">
        <f t="shared" si="12"/>
        <v>34</v>
      </c>
      <c r="G165" s="4">
        <v>34</v>
      </c>
      <c r="H165" s="15">
        <f t="shared" si="13"/>
        <v>0</v>
      </c>
      <c r="I165" s="48">
        <v>5.6506294160000001</v>
      </c>
      <c r="J165" s="4">
        <v>65</v>
      </c>
      <c r="K165" s="15">
        <f t="shared" si="14"/>
        <v>0.91176470588235292</v>
      </c>
      <c r="L165" s="48">
        <v>11.47</v>
      </c>
      <c r="M165" s="4">
        <v>35</v>
      </c>
      <c r="N165" s="15">
        <f t="shared" si="15"/>
        <v>2.9411764705882353E-2</v>
      </c>
      <c r="O165" s="49">
        <v>15.491641118</v>
      </c>
      <c r="P165" s="48">
        <v>5.9488194529999996</v>
      </c>
    </row>
    <row r="166" spans="1:16" x14ac:dyDescent="0.35">
      <c r="A166" s="2" t="s">
        <v>320</v>
      </c>
      <c r="B166" s="2">
        <v>72</v>
      </c>
      <c r="C166" s="2">
        <v>88</v>
      </c>
      <c r="D166" s="2">
        <v>9</v>
      </c>
      <c r="E166" s="3">
        <v>11</v>
      </c>
      <c r="F166" s="10">
        <f t="shared" si="12"/>
        <v>35</v>
      </c>
      <c r="G166" s="4">
        <v>35</v>
      </c>
      <c r="H166" s="15">
        <f t="shared" si="13"/>
        <v>0</v>
      </c>
      <c r="I166" s="48">
        <v>21.582691232999998</v>
      </c>
      <c r="J166" s="4">
        <v>51</v>
      </c>
      <c r="K166" s="15">
        <f t="shared" si="14"/>
        <v>0.45714285714285713</v>
      </c>
      <c r="L166" s="48">
        <v>11.23</v>
      </c>
      <c r="M166" s="4">
        <v>39</v>
      </c>
      <c r="N166" s="15">
        <f t="shared" si="15"/>
        <v>0.11428571428571428</v>
      </c>
      <c r="O166" s="49">
        <v>16.744361681000001</v>
      </c>
      <c r="P166" s="48">
        <v>6.2116656160000003</v>
      </c>
    </row>
    <row r="167" spans="1:16" x14ac:dyDescent="0.35">
      <c r="A167" s="2" t="s">
        <v>321</v>
      </c>
      <c r="B167" s="2">
        <v>72</v>
      </c>
      <c r="C167" s="2">
        <v>104</v>
      </c>
      <c r="D167" s="2">
        <v>9</v>
      </c>
      <c r="E167" s="3">
        <v>7</v>
      </c>
      <c r="F167" s="10">
        <f t="shared" si="12"/>
        <v>61</v>
      </c>
      <c r="G167" s="4">
        <v>61</v>
      </c>
      <c r="H167" s="15">
        <f t="shared" si="13"/>
        <v>0</v>
      </c>
      <c r="I167" s="48">
        <v>52.972390771000001</v>
      </c>
      <c r="J167" s="4">
        <v>79</v>
      </c>
      <c r="K167" s="15">
        <f t="shared" si="14"/>
        <v>0.29508196721311475</v>
      </c>
      <c r="L167" s="48">
        <v>13.59</v>
      </c>
      <c r="M167" s="4">
        <v>65</v>
      </c>
      <c r="N167" s="15">
        <f t="shared" si="15"/>
        <v>6.5573770491803282E-2</v>
      </c>
      <c r="O167" s="49">
        <v>26.997273567000001</v>
      </c>
      <c r="P167" s="48">
        <v>7.9443355840000001</v>
      </c>
    </row>
    <row r="168" spans="1:16" x14ac:dyDescent="0.35">
      <c r="A168" s="2" t="s">
        <v>322</v>
      </c>
      <c r="B168" s="2">
        <v>72</v>
      </c>
      <c r="C168" s="2">
        <v>93</v>
      </c>
      <c r="D168" s="2">
        <v>8</v>
      </c>
      <c r="E168" s="3">
        <v>10</v>
      </c>
      <c r="F168" s="10">
        <f t="shared" si="12"/>
        <v>44</v>
      </c>
      <c r="G168" s="4">
        <v>44</v>
      </c>
      <c r="H168" s="15">
        <f t="shared" si="13"/>
        <v>0</v>
      </c>
      <c r="I168" s="48">
        <v>9.2982029700000002</v>
      </c>
      <c r="J168" s="4">
        <v>60</v>
      </c>
      <c r="K168" s="15">
        <f t="shared" si="14"/>
        <v>0.36363636363636365</v>
      </c>
      <c r="L168" s="48">
        <v>16.48</v>
      </c>
      <c r="M168" s="4">
        <v>49</v>
      </c>
      <c r="N168" s="15">
        <f t="shared" si="15"/>
        <v>0.11363636363636363</v>
      </c>
      <c r="O168" s="49">
        <v>14.458725471999999</v>
      </c>
      <c r="P168" s="48">
        <v>2.5936299119999999</v>
      </c>
    </row>
    <row r="169" spans="1:16" x14ac:dyDescent="0.35">
      <c r="A169" s="2" t="s">
        <v>323</v>
      </c>
      <c r="B169" s="2">
        <v>72</v>
      </c>
      <c r="C169" s="2">
        <v>97</v>
      </c>
      <c r="D169" s="2">
        <v>8</v>
      </c>
      <c r="E169" s="3">
        <v>8</v>
      </c>
      <c r="F169" s="10">
        <f t="shared" si="12"/>
        <v>53</v>
      </c>
      <c r="G169" s="4">
        <v>53</v>
      </c>
      <c r="H169" s="15">
        <f t="shared" si="13"/>
        <v>0</v>
      </c>
      <c r="I169" s="48">
        <v>13.453646389999999</v>
      </c>
      <c r="J169" s="4">
        <v>68</v>
      </c>
      <c r="K169" s="15">
        <f t="shared" si="14"/>
        <v>0.28301886792452829</v>
      </c>
      <c r="L169" s="48">
        <v>17.11</v>
      </c>
      <c r="M169" s="4">
        <v>54</v>
      </c>
      <c r="N169" s="15">
        <f t="shared" si="15"/>
        <v>1.8867924528301886E-2</v>
      </c>
      <c r="O169" s="49">
        <v>24.642450745000001</v>
      </c>
      <c r="P169" s="48">
        <v>8.6390669720000002</v>
      </c>
    </row>
    <row r="170" spans="1:16" x14ac:dyDescent="0.35">
      <c r="A170" s="2" t="s">
        <v>324</v>
      </c>
      <c r="B170" s="2">
        <v>72</v>
      </c>
      <c r="C170" s="2">
        <v>96</v>
      </c>
      <c r="D170" s="2">
        <v>8</v>
      </c>
      <c r="E170" s="3">
        <v>8</v>
      </c>
      <c r="F170" s="10">
        <f t="shared" si="12"/>
        <v>55</v>
      </c>
      <c r="G170" s="4">
        <v>55</v>
      </c>
      <c r="H170" s="15">
        <f t="shared" si="13"/>
        <v>0</v>
      </c>
      <c r="I170" s="48">
        <v>12.837898848</v>
      </c>
      <c r="J170" s="4">
        <v>76</v>
      </c>
      <c r="K170" s="15">
        <f t="shared" si="14"/>
        <v>0.38181818181818183</v>
      </c>
      <c r="L170" s="48">
        <v>17.059999999999999</v>
      </c>
      <c r="M170" s="4">
        <v>63</v>
      </c>
      <c r="N170" s="15">
        <f t="shared" si="15"/>
        <v>0.14545454545454545</v>
      </c>
      <c r="O170" s="49">
        <v>31.646399407000001</v>
      </c>
      <c r="P170" s="48">
        <v>17.133197993</v>
      </c>
    </row>
    <row r="171" spans="1:16" x14ac:dyDescent="0.35">
      <c r="A171" s="2" t="s">
        <v>325</v>
      </c>
      <c r="B171" s="2">
        <v>72</v>
      </c>
      <c r="C171" s="2">
        <v>91</v>
      </c>
      <c r="D171" s="2">
        <v>9</v>
      </c>
      <c r="E171" s="3">
        <v>7</v>
      </c>
      <c r="F171" s="10">
        <f t="shared" si="12"/>
        <v>28</v>
      </c>
      <c r="G171" s="4">
        <v>28</v>
      </c>
      <c r="H171" s="15">
        <f t="shared" si="13"/>
        <v>0</v>
      </c>
      <c r="I171" s="48">
        <v>2.086472214</v>
      </c>
      <c r="J171" s="4">
        <v>47</v>
      </c>
      <c r="K171" s="15">
        <f t="shared" si="14"/>
        <v>0.6785714285714286</v>
      </c>
      <c r="L171" s="48">
        <v>10.41</v>
      </c>
      <c r="M171" s="4">
        <v>32</v>
      </c>
      <c r="N171" s="15">
        <f t="shared" si="15"/>
        <v>0.14285714285714285</v>
      </c>
      <c r="O171" s="49">
        <v>18.893830780999998</v>
      </c>
      <c r="P171" s="48">
        <v>2.4077942220000002</v>
      </c>
    </row>
    <row r="172" spans="1:16" x14ac:dyDescent="0.35">
      <c r="A172" s="2" t="s">
        <v>326</v>
      </c>
      <c r="B172" s="2">
        <v>72</v>
      </c>
      <c r="C172" s="2">
        <v>93</v>
      </c>
      <c r="D172" s="2">
        <v>8</v>
      </c>
      <c r="E172" s="3">
        <v>9</v>
      </c>
      <c r="F172" s="10">
        <f t="shared" si="12"/>
        <v>40</v>
      </c>
      <c r="G172" s="4">
        <v>40</v>
      </c>
      <c r="H172" s="15">
        <f t="shared" si="13"/>
        <v>0</v>
      </c>
      <c r="I172" s="48">
        <v>128.77884702599999</v>
      </c>
      <c r="J172" s="4">
        <v>61</v>
      </c>
      <c r="K172" s="15">
        <f t="shared" si="14"/>
        <v>0.52500000000000002</v>
      </c>
      <c r="L172" s="48">
        <v>16.21</v>
      </c>
      <c r="M172" s="4">
        <v>54</v>
      </c>
      <c r="N172" s="15">
        <f t="shared" si="15"/>
        <v>0.35</v>
      </c>
      <c r="O172" s="49">
        <v>22.761381983</v>
      </c>
      <c r="P172" s="48">
        <v>9.2545164569999994</v>
      </c>
    </row>
    <row r="173" spans="1:16" x14ac:dyDescent="0.35">
      <c r="A173" s="2" t="s">
        <v>327</v>
      </c>
      <c r="B173" s="2">
        <v>80</v>
      </c>
      <c r="C173" s="2">
        <v>114</v>
      </c>
      <c r="D173" s="2">
        <v>8</v>
      </c>
      <c r="E173" s="3">
        <v>8</v>
      </c>
      <c r="F173" s="10">
        <f t="shared" ref="F173:F202" si="16">MIN(G173,J173,M173)</f>
        <v>95</v>
      </c>
      <c r="G173" s="4">
        <v>95</v>
      </c>
      <c r="H173" s="15">
        <f t="shared" ref="H173:H202" si="17">(G173-$F173)/$F173</f>
        <v>0</v>
      </c>
      <c r="I173" s="48">
        <v>156.47245976299999</v>
      </c>
      <c r="J173" s="4">
        <v>109</v>
      </c>
      <c r="K173" s="15">
        <f t="shared" ref="K173:K202" si="18">(J173-$F173)/$F173</f>
        <v>0.14736842105263157</v>
      </c>
      <c r="L173" s="48">
        <v>28.75</v>
      </c>
      <c r="M173" s="4">
        <v>101</v>
      </c>
      <c r="N173" s="15">
        <f t="shared" ref="N173:N202" si="19">(M173-$F173)/$F173</f>
        <v>6.3157894736842107E-2</v>
      </c>
      <c r="O173" s="49">
        <v>39.273232210000003</v>
      </c>
      <c r="P173" s="48">
        <v>15.980472603999999</v>
      </c>
    </row>
    <row r="174" spans="1:16" x14ac:dyDescent="0.35">
      <c r="A174" s="2" t="s">
        <v>328</v>
      </c>
      <c r="B174" s="2">
        <v>80</v>
      </c>
      <c r="C174" s="2">
        <v>108</v>
      </c>
      <c r="D174" s="2">
        <v>10</v>
      </c>
      <c r="E174" s="3">
        <v>11</v>
      </c>
      <c r="F174" s="10">
        <f t="shared" si="16"/>
        <v>55</v>
      </c>
      <c r="G174" s="4">
        <v>55</v>
      </c>
      <c r="H174" s="15">
        <f t="shared" si="17"/>
        <v>0</v>
      </c>
      <c r="I174" s="48">
        <v>44.667382858000003</v>
      </c>
      <c r="J174" s="4">
        <v>74</v>
      </c>
      <c r="K174" s="15">
        <f t="shared" si="18"/>
        <v>0.34545454545454546</v>
      </c>
      <c r="L174" s="48">
        <v>15.42</v>
      </c>
      <c r="M174" s="4">
        <v>59</v>
      </c>
      <c r="N174" s="15">
        <f t="shared" si="19"/>
        <v>7.2727272727272724E-2</v>
      </c>
      <c r="O174" s="49">
        <v>25.818352525000002</v>
      </c>
      <c r="P174" s="48">
        <v>10.218597021000001</v>
      </c>
    </row>
    <row r="175" spans="1:16" x14ac:dyDescent="0.35">
      <c r="A175" s="2" t="s">
        <v>329</v>
      </c>
      <c r="B175" s="2">
        <v>80</v>
      </c>
      <c r="C175" s="2">
        <v>131</v>
      </c>
      <c r="D175" s="2">
        <v>8</v>
      </c>
      <c r="E175" s="3">
        <v>8</v>
      </c>
      <c r="F175" s="10">
        <f t="shared" si="16"/>
        <v>131</v>
      </c>
      <c r="G175" s="4">
        <v>131</v>
      </c>
      <c r="H175" s="15">
        <f t="shared" si="17"/>
        <v>0</v>
      </c>
      <c r="I175" s="48">
        <v>187.46651066300001</v>
      </c>
      <c r="J175" s="4">
        <v>148</v>
      </c>
      <c r="K175" s="15">
        <f t="shared" si="18"/>
        <v>0.12977099236641221</v>
      </c>
      <c r="L175" s="48">
        <v>37.299999999999997</v>
      </c>
      <c r="M175" s="4">
        <v>137</v>
      </c>
      <c r="N175" s="15">
        <f t="shared" si="19"/>
        <v>4.5801526717557252E-2</v>
      </c>
      <c r="O175" s="49">
        <v>32.301965521</v>
      </c>
      <c r="P175" s="48">
        <v>8.665252229</v>
      </c>
    </row>
    <row r="176" spans="1:16" x14ac:dyDescent="0.35">
      <c r="A176" s="2" t="s">
        <v>330</v>
      </c>
      <c r="B176" s="2">
        <v>80</v>
      </c>
      <c r="C176" s="2">
        <v>125</v>
      </c>
      <c r="D176" s="2">
        <v>8</v>
      </c>
      <c r="E176" s="3">
        <v>10</v>
      </c>
      <c r="F176" s="10">
        <f t="shared" si="16"/>
        <v>134</v>
      </c>
      <c r="G176" s="4">
        <v>134</v>
      </c>
      <c r="H176" s="15">
        <f t="shared" si="17"/>
        <v>0</v>
      </c>
      <c r="I176" s="48">
        <v>242.55400305200001</v>
      </c>
      <c r="J176" s="4">
        <v>163</v>
      </c>
      <c r="K176" s="15">
        <f t="shared" si="18"/>
        <v>0.21641791044776118</v>
      </c>
      <c r="L176" s="48">
        <v>36.47</v>
      </c>
      <c r="M176" s="4">
        <v>152</v>
      </c>
      <c r="N176" s="15">
        <f t="shared" si="19"/>
        <v>0.13432835820895522</v>
      </c>
      <c r="O176" s="49">
        <v>55.30969391</v>
      </c>
      <c r="P176" s="48">
        <v>35.154330324</v>
      </c>
    </row>
    <row r="177" spans="1:16" x14ac:dyDescent="0.35">
      <c r="A177" s="2" t="s">
        <v>331</v>
      </c>
      <c r="B177" s="2">
        <v>80</v>
      </c>
      <c r="C177" s="2">
        <v>111</v>
      </c>
      <c r="D177" s="2">
        <v>10</v>
      </c>
      <c r="E177" s="3">
        <v>9</v>
      </c>
      <c r="F177" s="10">
        <f t="shared" si="16"/>
        <v>46</v>
      </c>
      <c r="G177" s="4">
        <v>46</v>
      </c>
      <c r="H177" s="15">
        <f t="shared" si="17"/>
        <v>0</v>
      </c>
      <c r="I177" s="48">
        <v>25.165123044000001</v>
      </c>
      <c r="J177" s="4">
        <v>62</v>
      </c>
      <c r="K177" s="15">
        <f t="shared" si="18"/>
        <v>0.34782608695652173</v>
      </c>
      <c r="L177" s="48">
        <v>15.41</v>
      </c>
      <c r="M177" s="4">
        <v>53</v>
      </c>
      <c r="N177" s="15">
        <f t="shared" si="19"/>
        <v>0.15217391304347827</v>
      </c>
      <c r="O177" s="49">
        <v>39.130204481</v>
      </c>
      <c r="P177" s="48">
        <v>20.144257106000001</v>
      </c>
    </row>
    <row r="178" spans="1:16" x14ac:dyDescent="0.35">
      <c r="A178" s="2" t="s">
        <v>332</v>
      </c>
      <c r="B178" s="2">
        <v>80</v>
      </c>
      <c r="C178" s="2">
        <v>116</v>
      </c>
      <c r="D178" s="2">
        <v>10</v>
      </c>
      <c r="E178" s="3">
        <v>13</v>
      </c>
      <c r="F178" s="10">
        <f t="shared" si="16"/>
        <v>75</v>
      </c>
      <c r="G178" s="4">
        <v>75</v>
      </c>
      <c r="H178" s="15">
        <f t="shared" si="17"/>
        <v>0</v>
      </c>
      <c r="I178" s="48">
        <v>89.097804472000007</v>
      </c>
      <c r="J178" s="4">
        <v>102</v>
      </c>
      <c r="K178" s="15">
        <f t="shared" si="18"/>
        <v>0.36</v>
      </c>
      <c r="L178" s="48">
        <v>16.989999999999998</v>
      </c>
      <c r="M178" s="4">
        <v>84</v>
      </c>
      <c r="N178" s="15">
        <f t="shared" si="19"/>
        <v>0.12</v>
      </c>
      <c r="O178" s="49">
        <v>32.423017852000001</v>
      </c>
      <c r="P178" s="48">
        <v>18.502149584000001</v>
      </c>
    </row>
    <row r="179" spans="1:16" x14ac:dyDescent="0.35">
      <c r="A179" s="2" t="s">
        <v>333</v>
      </c>
      <c r="B179" s="2">
        <v>80</v>
      </c>
      <c r="C179" s="2">
        <v>112</v>
      </c>
      <c r="D179" s="2">
        <v>8</v>
      </c>
      <c r="E179" s="3">
        <v>8</v>
      </c>
      <c r="F179" s="10">
        <f t="shared" si="16"/>
        <v>77</v>
      </c>
      <c r="G179" s="4">
        <v>77</v>
      </c>
      <c r="H179" s="15">
        <f t="shared" si="17"/>
        <v>0</v>
      </c>
      <c r="I179" s="48">
        <v>137.76443923900001</v>
      </c>
      <c r="J179" s="4">
        <v>96</v>
      </c>
      <c r="K179" s="15">
        <f t="shared" si="18"/>
        <v>0.24675324675324675</v>
      </c>
      <c r="L179" s="48">
        <v>29.58</v>
      </c>
      <c r="M179" s="4">
        <v>82</v>
      </c>
      <c r="N179" s="15">
        <f t="shared" si="19"/>
        <v>6.4935064935064929E-2</v>
      </c>
      <c r="O179" s="49">
        <v>22.890408349000001</v>
      </c>
      <c r="P179" s="48">
        <v>2.0955230600000001</v>
      </c>
    </row>
    <row r="180" spans="1:16" x14ac:dyDescent="0.35">
      <c r="A180" s="2" t="s">
        <v>334</v>
      </c>
      <c r="B180" s="2">
        <v>80</v>
      </c>
      <c r="C180" s="2">
        <v>100</v>
      </c>
      <c r="D180" s="2">
        <v>10</v>
      </c>
      <c r="E180" s="3">
        <v>9</v>
      </c>
      <c r="F180" s="10">
        <f t="shared" si="16"/>
        <v>27</v>
      </c>
      <c r="G180" s="4">
        <v>27</v>
      </c>
      <c r="H180" s="15">
        <f t="shared" si="17"/>
        <v>0</v>
      </c>
      <c r="I180" s="48">
        <v>2.0556627879999998</v>
      </c>
      <c r="J180" s="4">
        <v>40</v>
      </c>
      <c r="K180" s="15">
        <f t="shared" si="18"/>
        <v>0.48148148148148145</v>
      </c>
      <c r="L180" s="48">
        <v>12.74</v>
      </c>
      <c r="M180" s="4">
        <v>30</v>
      </c>
      <c r="N180" s="15">
        <f t="shared" si="19"/>
        <v>0.1111111111111111</v>
      </c>
      <c r="O180" s="49">
        <v>22.764419153999999</v>
      </c>
      <c r="P180" s="48">
        <v>4.1369150919999997</v>
      </c>
    </row>
    <row r="181" spans="1:16" x14ac:dyDescent="0.35">
      <c r="A181" s="2" t="s">
        <v>335</v>
      </c>
      <c r="B181" s="2">
        <v>80</v>
      </c>
      <c r="C181" s="2">
        <v>114</v>
      </c>
      <c r="D181" s="2">
        <v>8</v>
      </c>
      <c r="E181" s="3">
        <v>10</v>
      </c>
      <c r="F181" s="10">
        <f t="shared" si="16"/>
        <v>86</v>
      </c>
      <c r="G181" s="4">
        <v>86</v>
      </c>
      <c r="H181" s="15">
        <f t="shared" si="17"/>
        <v>0</v>
      </c>
      <c r="I181" s="48">
        <v>458.146238912</v>
      </c>
      <c r="J181" s="4">
        <v>110</v>
      </c>
      <c r="K181" s="15">
        <f t="shared" si="18"/>
        <v>0.27906976744186046</v>
      </c>
      <c r="L181" s="48">
        <v>32.130000000000003</v>
      </c>
      <c r="M181" s="4">
        <v>88</v>
      </c>
      <c r="N181" s="15">
        <f t="shared" si="19"/>
        <v>2.3255813953488372E-2</v>
      </c>
      <c r="O181" s="49">
        <v>20.001923902000001</v>
      </c>
      <c r="P181" s="48">
        <v>2.9576136200000001</v>
      </c>
    </row>
    <row r="182" spans="1:16" x14ac:dyDescent="0.35">
      <c r="A182" s="2" t="s">
        <v>336</v>
      </c>
      <c r="B182" s="2">
        <v>80</v>
      </c>
      <c r="C182" s="2">
        <v>107</v>
      </c>
      <c r="D182" s="2">
        <v>10</v>
      </c>
      <c r="E182" s="3">
        <v>15</v>
      </c>
      <c r="F182" s="10">
        <f t="shared" si="16"/>
        <v>48</v>
      </c>
      <c r="G182" s="4">
        <v>48</v>
      </c>
      <c r="H182" s="15">
        <f t="shared" si="17"/>
        <v>0</v>
      </c>
      <c r="I182" s="48">
        <v>100.71573813800001</v>
      </c>
      <c r="J182" s="4">
        <v>89</v>
      </c>
      <c r="K182" s="15">
        <f t="shared" si="18"/>
        <v>0.85416666666666663</v>
      </c>
      <c r="L182" s="48">
        <v>15.75</v>
      </c>
      <c r="M182" s="4">
        <v>54</v>
      </c>
      <c r="N182" s="15">
        <f t="shared" si="19"/>
        <v>0.125</v>
      </c>
      <c r="O182" s="49">
        <v>18.170973896</v>
      </c>
      <c r="P182" s="48">
        <v>7.8145051670000001</v>
      </c>
    </row>
    <row r="183" spans="1:16" x14ac:dyDescent="0.35">
      <c r="A183" s="2" t="s">
        <v>337</v>
      </c>
      <c r="B183" s="2">
        <v>80</v>
      </c>
      <c r="C183" s="2">
        <v>130</v>
      </c>
      <c r="D183" s="2">
        <v>8</v>
      </c>
      <c r="E183" s="3">
        <v>9</v>
      </c>
      <c r="F183" s="10">
        <f t="shared" si="16"/>
        <v>149</v>
      </c>
      <c r="G183" s="4">
        <v>149</v>
      </c>
      <c r="H183" s="15">
        <f t="shared" si="17"/>
        <v>0</v>
      </c>
      <c r="I183" s="48">
        <v>311.698945939</v>
      </c>
      <c r="J183" s="4">
        <v>168</v>
      </c>
      <c r="K183" s="15">
        <f t="shared" si="18"/>
        <v>0.12751677852348994</v>
      </c>
      <c r="L183" s="48">
        <v>36.9</v>
      </c>
      <c r="M183" s="4">
        <v>157</v>
      </c>
      <c r="N183" s="15">
        <f t="shared" si="19"/>
        <v>5.3691275167785234E-2</v>
      </c>
      <c r="O183" s="49">
        <v>29.744453098000001</v>
      </c>
      <c r="P183" s="48">
        <v>8.03448253</v>
      </c>
    </row>
    <row r="184" spans="1:16" x14ac:dyDescent="0.35">
      <c r="A184" s="2" t="s">
        <v>338</v>
      </c>
      <c r="B184" s="2">
        <v>80</v>
      </c>
      <c r="C184" s="2">
        <v>114</v>
      </c>
      <c r="D184" s="2">
        <v>8</v>
      </c>
      <c r="E184" s="3">
        <v>11</v>
      </c>
      <c r="F184" s="10">
        <f t="shared" si="16"/>
        <v>87</v>
      </c>
      <c r="G184" s="4">
        <v>87</v>
      </c>
      <c r="H184" s="15">
        <f t="shared" si="17"/>
        <v>0</v>
      </c>
      <c r="I184" s="48">
        <v>227.81165406599999</v>
      </c>
      <c r="J184" s="4">
        <v>123</v>
      </c>
      <c r="K184" s="15">
        <f t="shared" si="18"/>
        <v>0.41379310344827586</v>
      </c>
      <c r="L184" s="48">
        <v>33.380000000000003</v>
      </c>
      <c r="M184" s="4">
        <v>95</v>
      </c>
      <c r="N184" s="15">
        <f t="shared" si="19"/>
        <v>9.1954022988505746E-2</v>
      </c>
      <c r="O184" s="49">
        <v>45.530143250999998</v>
      </c>
      <c r="P184" s="48">
        <v>28.048109961000002</v>
      </c>
    </row>
    <row r="185" spans="1:16" x14ac:dyDescent="0.35">
      <c r="A185" s="2" t="s">
        <v>339</v>
      </c>
      <c r="B185" s="2">
        <v>80</v>
      </c>
      <c r="C185" s="2">
        <v>115</v>
      </c>
      <c r="D185" s="2">
        <v>10</v>
      </c>
      <c r="E185" s="3">
        <v>10</v>
      </c>
      <c r="F185" s="10">
        <f t="shared" si="16"/>
        <v>63</v>
      </c>
      <c r="G185" s="4">
        <v>63</v>
      </c>
      <c r="H185" s="15">
        <f t="shared" si="17"/>
        <v>0</v>
      </c>
      <c r="I185" s="48">
        <v>168.76607276999999</v>
      </c>
      <c r="J185" s="4">
        <v>84</v>
      </c>
      <c r="K185" s="15">
        <f t="shared" si="18"/>
        <v>0.33333333333333331</v>
      </c>
      <c r="L185" s="48">
        <v>15.6</v>
      </c>
      <c r="M185" s="4">
        <v>67</v>
      </c>
      <c r="N185" s="15">
        <f t="shared" si="19"/>
        <v>6.3492063492063489E-2</v>
      </c>
      <c r="O185" s="49">
        <v>20.56793218</v>
      </c>
      <c r="P185" s="48">
        <v>1.669267144</v>
      </c>
    </row>
    <row r="186" spans="1:16" x14ac:dyDescent="0.35">
      <c r="A186" s="2" t="s">
        <v>340</v>
      </c>
      <c r="B186" s="2">
        <v>81</v>
      </c>
      <c r="C186" s="2">
        <v>111</v>
      </c>
      <c r="D186" s="2">
        <v>9</v>
      </c>
      <c r="E186" s="3">
        <v>12</v>
      </c>
      <c r="F186" s="10">
        <f t="shared" si="16"/>
        <v>66</v>
      </c>
      <c r="G186" s="4">
        <v>66</v>
      </c>
      <c r="H186" s="15">
        <f t="shared" si="17"/>
        <v>0</v>
      </c>
      <c r="I186" s="48">
        <v>111.32333362999999</v>
      </c>
      <c r="J186" s="4">
        <v>92</v>
      </c>
      <c r="K186" s="15">
        <f t="shared" si="18"/>
        <v>0.39393939393939392</v>
      </c>
      <c r="L186" s="48">
        <v>23.38</v>
      </c>
      <c r="M186" s="4">
        <v>74</v>
      </c>
      <c r="N186" s="15">
        <f t="shared" si="19"/>
        <v>0.12121212121212122</v>
      </c>
      <c r="O186" s="49">
        <v>30.054786149000002</v>
      </c>
      <c r="P186" s="48">
        <v>14.403505745</v>
      </c>
    </row>
    <row r="187" spans="1:16" x14ac:dyDescent="0.35">
      <c r="A187" s="2" t="s">
        <v>341</v>
      </c>
      <c r="B187" s="2">
        <v>81</v>
      </c>
      <c r="C187" s="2">
        <v>98</v>
      </c>
      <c r="D187" s="2">
        <v>9</v>
      </c>
      <c r="E187" s="3">
        <v>15</v>
      </c>
      <c r="F187" s="10">
        <f t="shared" si="16"/>
        <v>36</v>
      </c>
      <c r="G187" s="4">
        <v>36</v>
      </c>
      <c r="H187" s="15">
        <f t="shared" si="17"/>
        <v>0</v>
      </c>
      <c r="I187" s="48">
        <v>22.036005360000001</v>
      </c>
      <c r="J187" s="4">
        <v>74</v>
      </c>
      <c r="K187" s="15">
        <f t="shared" si="18"/>
        <v>1.0555555555555556</v>
      </c>
      <c r="L187" s="48">
        <v>19.87</v>
      </c>
      <c r="M187" s="4">
        <v>40</v>
      </c>
      <c r="N187" s="15">
        <f t="shared" si="19"/>
        <v>0.1111111111111111</v>
      </c>
      <c r="O187" s="49">
        <v>11.69954967</v>
      </c>
      <c r="P187" s="48">
        <v>0.11489345400000001</v>
      </c>
    </row>
    <row r="188" spans="1:16" x14ac:dyDescent="0.35">
      <c r="A188" s="2" t="s">
        <v>342</v>
      </c>
      <c r="B188" s="2">
        <v>81</v>
      </c>
      <c r="C188" s="2">
        <v>106</v>
      </c>
      <c r="D188" s="2">
        <v>9</v>
      </c>
      <c r="E188" s="3">
        <v>8</v>
      </c>
      <c r="F188" s="10">
        <f t="shared" si="16"/>
        <v>54</v>
      </c>
      <c r="G188" s="4">
        <v>54</v>
      </c>
      <c r="H188" s="15">
        <f t="shared" si="17"/>
        <v>0</v>
      </c>
      <c r="I188" s="48">
        <v>44.498645621000001</v>
      </c>
      <c r="J188" s="4">
        <v>63</v>
      </c>
      <c r="K188" s="15">
        <f t="shared" si="18"/>
        <v>0.16666666666666666</v>
      </c>
      <c r="L188" s="48">
        <v>19.73</v>
      </c>
      <c r="M188" s="4">
        <v>69</v>
      </c>
      <c r="N188" s="15">
        <f t="shared" si="19"/>
        <v>0.27777777777777779</v>
      </c>
      <c r="O188" s="49">
        <v>23.832860536999998</v>
      </c>
      <c r="P188" s="48">
        <v>3.4444329090000001</v>
      </c>
    </row>
    <row r="189" spans="1:16" x14ac:dyDescent="0.35">
      <c r="A189" s="2" t="s">
        <v>343</v>
      </c>
      <c r="B189" s="2">
        <v>81</v>
      </c>
      <c r="C189" s="2">
        <v>104</v>
      </c>
      <c r="D189" s="2">
        <v>9</v>
      </c>
      <c r="E189" s="3">
        <v>12</v>
      </c>
      <c r="F189" s="10">
        <f t="shared" si="16"/>
        <v>55</v>
      </c>
      <c r="G189" s="4">
        <v>55</v>
      </c>
      <c r="H189" s="15">
        <f t="shared" si="17"/>
        <v>0</v>
      </c>
      <c r="I189" s="48">
        <v>63.830340516</v>
      </c>
      <c r="J189" s="4">
        <v>88</v>
      </c>
      <c r="K189" s="15">
        <f t="shared" si="18"/>
        <v>0.6</v>
      </c>
      <c r="L189" s="48">
        <v>21.28</v>
      </c>
      <c r="M189" s="4">
        <v>57</v>
      </c>
      <c r="N189" s="15">
        <f t="shared" si="19"/>
        <v>3.6363636363636362E-2</v>
      </c>
      <c r="O189" s="49">
        <v>20.40707149</v>
      </c>
      <c r="P189" s="48">
        <v>5.1219402079999998</v>
      </c>
    </row>
    <row r="190" spans="1:16" x14ac:dyDescent="0.35">
      <c r="A190" s="2" t="s">
        <v>344</v>
      </c>
      <c r="B190" s="2">
        <v>81</v>
      </c>
      <c r="C190" s="2">
        <v>107</v>
      </c>
      <c r="D190" s="2">
        <v>9</v>
      </c>
      <c r="E190" s="3">
        <v>14</v>
      </c>
      <c r="F190" s="10">
        <f t="shared" si="16"/>
        <v>49</v>
      </c>
      <c r="G190" s="4">
        <v>49</v>
      </c>
      <c r="H190" s="15">
        <f t="shared" si="17"/>
        <v>0</v>
      </c>
      <c r="I190" s="48">
        <v>23.829692679000001</v>
      </c>
      <c r="J190" s="4">
        <v>90</v>
      </c>
      <c r="K190" s="15">
        <f t="shared" si="18"/>
        <v>0.83673469387755106</v>
      </c>
      <c r="L190" s="48">
        <v>22.31</v>
      </c>
      <c r="M190" s="4">
        <v>61</v>
      </c>
      <c r="N190" s="15">
        <f t="shared" si="19"/>
        <v>0.24489795918367346</v>
      </c>
      <c r="O190" s="49">
        <v>17.967446473999999</v>
      </c>
      <c r="P190" s="48">
        <v>5.0932288459999997</v>
      </c>
    </row>
    <row r="191" spans="1:16" x14ac:dyDescent="0.35">
      <c r="A191" s="2" t="s">
        <v>345</v>
      </c>
      <c r="B191" s="2">
        <v>90</v>
      </c>
      <c r="C191" s="2">
        <v>144</v>
      </c>
      <c r="D191" s="2">
        <v>9</v>
      </c>
      <c r="E191" s="3">
        <v>9</v>
      </c>
      <c r="F191" s="10">
        <f t="shared" si="16"/>
        <v>153</v>
      </c>
      <c r="G191" s="4">
        <v>153</v>
      </c>
      <c r="H191" s="15">
        <f t="shared" si="17"/>
        <v>0</v>
      </c>
      <c r="I191" s="48">
        <v>477.52868757200002</v>
      </c>
      <c r="J191" s="4">
        <v>181</v>
      </c>
      <c r="K191" s="15">
        <f t="shared" si="18"/>
        <v>0.18300653594771241</v>
      </c>
      <c r="L191" s="48">
        <v>44.37</v>
      </c>
      <c r="M191" s="4">
        <v>160</v>
      </c>
      <c r="N191" s="15">
        <f t="shared" si="19"/>
        <v>4.5751633986928102E-2</v>
      </c>
      <c r="O191" s="49">
        <v>60.199596374000002</v>
      </c>
      <c r="P191" s="48">
        <v>46.222400913999998</v>
      </c>
    </row>
    <row r="192" spans="1:16" x14ac:dyDescent="0.35">
      <c r="A192" s="2" t="s">
        <v>346</v>
      </c>
      <c r="B192" s="2">
        <v>90</v>
      </c>
      <c r="C192" s="2">
        <v>126</v>
      </c>
      <c r="D192" s="2">
        <v>9</v>
      </c>
      <c r="E192" s="3">
        <v>9</v>
      </c>
      <c r="F192" s="10">
        <f t="shared" si="16"/>
        <v>106</v>
      </c>
      <c r="G192" s="4">
        <v>106</v>
      </c>
      <c r="H192" s="15">
        <f t="shared" si="17"/>
        <v>0</v>
      </c>
      <c r="I192" s="48">
        <v>178.87545570699999</v>
      </c>
      <c r="J192" s="4">
        <v>131</v>
      </c>
      <c r="K192" s="15">
        <f t="shared" si="18"/>
        <v>0.23584905660377359</v>
      </c>
      <c r="L192" s="48">
        <v>41.88</v>
      </c>
      <c r="M192" s="4">
        <v>121</v>
      </c>
      <c r="N192" s="15">
        <f t="shared" si="19"/>
        <v>0.14150943396226415</v>
      </c>
      <c r="O192" s="49">
        <v>46.588228688999997</v>
      </c>
      <c r="P192" s="48">
        <v>20.391683722</v>
      </c>
    </row>
    <row r="193" spans="1:16" x14ac:dyDescent="0.35">
      <c r="A193" s="2" t="s">
        <v>347</v>
      </c>
      <c r="B193" s="2">
        <v>90</v>
      </c>
      <c r="C193" s="2">
        <v>124</v>
      </c>
      <c r="D193" s="2">
        <v>10</v>
      </c>
      <c r="E193" s="3">
        <v>13</v>
      </c>
      <c r="F193" s="10">
        <f t="shared" si="16"/>
        <v>76</v>
      </c>
      <c r="G193" s="4">
        <v>76</v>
      </c>
      <c r="H193" s="15">
        <f t="shared" si="17"/>
        <v>0</v>
      </c>
      <c r="I193" s="48">
        <v>149.18281335</v>
      </c>
      <c r="J193" s="4">
        <v>110</v>
      </c>
      <c r="K193" s="15">
        <f t="shared" si="18"/>
        <v>0.44736842105263158</v>
      </c>
      <c r="L193" s="48">
        <v>29</v>
      </c>
      <c r="M193" s="4">
        <v>86</v>
      </c>
      <c r="N193" s="15">
        <f t="shared" si="19"/>
        <v>0.13157894736842105</v>
      </c>
      <c r="O193" s="49">
        <v>35.738905555999999</v>
      </c>
      <c r="P193" s="48">
        <v>16.575176035999998</v>
      </c>
    </row>
    <row r="194" spans="1:16" x14ac:dyDescent="0.35">
      <c r="A194" s="2" t="s">
        <v>348</v>
      </c>
      <c r="B194" s="2">
        <v>90</v>
      </c>
      <c r="C194" s="2">
        <v>146</v>
      </c>
      <c r="D194" s="2">
        <v>9</v>
      </c>
      <c r="E194" s="3">
        <v>9</v>
      </c>
      <c r="F194" s="10">
        <f t="shared" si="16"/>
        <v>170</v>
      </c>
      <c r="G194" s="4">
        <v>170</v>
      </c>
      <c r="H194" s="15">
        <f t="shared" si="17"/>
        <v>0</v>
      </c>
      <c r="I194" s="48">
        <v>1492.335157282</v>
      </c>
      <c r="J194" s="4">
        <v>205</v>
      </c>
      <c r="K194" s="15">
        <f t="shared" si="18"/>
        <v>0.20588235294117646</v>
      </c>
      <c r="L194" s="48">
        <v>46.44</v>
      </c>
      <c r="M194" s="4">
        <v>176</v>
      </c>
      <c r="N194" s="15">
        <f t="shared" si="19"/>
        <v>3.5294117647058823E-2</v>
      </c>
      <c r="O194" s="49">
        <v>29.124483129000001</v>
      </c>
      <c r="P194" s="48">
        <v>1.110784108</v>
      </c>
    </row>
    <row r="195" spans="1:16" x14ac:dyDescent="0.35">
      <c r="A195" s="2" t="s">
        <v>349</v>
      </c>
      <c r="B195" s="2">
        <v>90</v>
      </c>
      <c r="C195" s="2">
        <v>124</v>
      </c>
      <c r="D195" s="2">
        <v>10</v>
      </c>
      <c r="E195" s="3">
        <v>9</v>
      </c>
      <c r="F195" s="10">
        <f t="shared" si="16"/>
        <v>56</v>
      </c>
      <c r="G195" s="4">
        <v>56</v>
      </c>
      <c r="H195" s="15">
        <f t="shared" si="17"/>
        <v>0</v>
      </c>
      <c r="I195" s="48">
        <v>13.642398088</v>
      </c>
      <c r="J195" s="4">
        <v>86</v>
      </c>
      <c r="K195" s="15">
        <f t="shared" si="18"/>
        <v>0.5357142857142857</v>
      </c>
      <c r="L195" s="48">
        <v>26.4</v>
      </c>
      <c r="M195" s="4">
        <v>64</v>
      </c>
      <c r="N195" s="15">
        <f t="shared" si="19"/>
        <v>0.14285714285714285</v>
      </c>
      <c r="O195" s="49">
        <v>60.056818141000001</v>
      </c>
      <c r="P195" s="48">
        <v>37.907388582999999</v>
      </c>
    </row>
    <row r="196" spans="1:16" x14ac:dyDescent="0.35">
      <c r="A196" s="2" t="s">
        <v>350</v>
      </c>
      <c r="B196" s="2">
        <v>90</v>
      </c>
      <c r="C196" s="2">
        <v>125</v>
      </c>
      <c r="D196" s="2">
        <v>9</v>
      </c>
      <c r="E196" s="3">
        <v>11</v>
      </c>
      <c r="F196" s="10">
        <f t="shared" si="16"/>
        <v>68</v>
      </c>
      <c r="G196" s="4">
        <v>68</v>
      </c>
      <c r="H196" s="15">
        <f t="shared" si="17"/>
        <v>0</v>
      </c>
      <c r="I196" s="48">
        <v>25.587981546999998</v>
      </c>
      <c r="J196" s="4">
        <v>105</v>
      </c>
      <c r="K196" s="15">
        <f t="shared" si="18"/>
        <v>0.54411764705882348</v>
      </c>
      <c r="L196" s="48">
        <v>36.94</v>
      </c>
      <c r="M196" s="4">
        <v>78</v>
      </c>
      <c r="N196" s="15">
        <f t="shared" si="19"/>
        <v>0.14705882352941177</v>
      </c>
      <c r="O196" s="49">
        <v>59.022893037000003</v>
      </c>
      <c r="P196" s="48">
        <v>35.341043892999998</v>
      </c>
    </row>
    <row r="197" spans="1:16" x14ac:dyDescent="0.35">
      <c r="A197" s="2" t="s">
        <v>351</v>
      </c>
      <c r="B197" s="2">
        <v>90</v>
      </c>
      <c r="C197" s="2">
        <v>117</v>
      </c>
      <c r="D197" s="2">
        <v>9</v>
      </c>
      <c r="E197" s="3">
        <v>10</v>
      </c>
      <c r="F197" s="10">
        <f t="shared" si="16"/>
        <v>62</v>
      </c>
      <c r="G197" s="4">
        <v>62</v>
      </c>
      <c r="H197" s="15">
        <f t="shared" si="17"/>
        <v>0</v>
      </c>
      <c r="I197" s="48">
        <v>121.69211076000001</v>
      </c>
      <c r="J197" s="4">
        <v>90</v>
      </c>
      <c r="K197" s="15">
        <f t="shared" si="18"/>
        <v>0.45161290322580644</v>
      </c>
      <c r="L197" s="48">
        <v>34.869999999999997</v>
      </c>
      <c r="M197" s="4">
        <v>69</v>
      </c>
      <c r="N197" s="15">
        <f t="shared" si="19"/>
        <v>0.11290322580645161</v>
      </c>
      <c r="O197" s="49">
        <v>60.165855436999998</v>
      </c>
      <c r="P197" s="48">
        <v>57.519108932000002</v>
      </c>
    </row>
    <row r="198" spans="1:16" x14ac:dyDescent="0.35">
      <c r="A198" s="2" t="s">
        <v>352</v>
      </c>
      <c r="B198" s="2">
        <v>90</v>
      </c>
      <c r="C198" s="2">
        <v>123</v>
      </c>
      <c r="D198" s="2">
        <v>9</v>
      </c>
      <c r="E198" s="3">
        <v>13</v>
      </c>
      <c r="F198" s="10">
        <f t="shared" si="16"/>
        <v>78</v>
      </c>
      <c r="G198" s="4">
        <v>78</v>
      </c>
      <c r="H198" s="15">
        <f t="shared" si="17"/>
        <v>0</v>
      </c>
      <c r="I198" s="48">
        <v>180.06979124099999</v>
      </c>
      <c r="J198" s="4">
        <v>111</v>
      </c>
      <c r="K198" s="15">
        <f t="shared" si="18"/>
        <v>0.42307692307692307</v>
      </c>
      <c r="L198" s="48">
        <v>37.049999999999997</v>
      </c>
      <c r="M198" s="4">
        <v>91</v>
      </c>
      <c r="N198" s="15">
        <f t="shared" si="19"/>
        <v>0.16666666666666666</v>
      </c>
      <c r="O198" s="49">
        <v>22.815789379000002</v>
      </c>
      <c r="P198" s="48">
        <v>4.1282284389999999</v>
      </c>
    </row>
    <row r="199" spans="1:16" x14ac:dyDescent="0.35">
      <c r="A199" s="2" t="s">
        <v>353</v>
      </c>
      <c r="B199" s="2">
        <v>90</v>
      </c>
      <c r="C199" s="2">
        <v>115</v>
      </c>
      <c r="D199" s="2">
        <v>10</v>
      </c>
      <c r="E199" s="3">
        <v>14</v>
      </c>
      <c r="F199" s="10">
        <f t="shared" si="16"/>
        <v>53</v>
      </c>
      <c r="G199" s="4">
        <v>53</v>
      </c>
      <c r="H199" s="15">
        <f t="shared" si="17"/>
        <v>0</v>
      </c>
      <c r="I199" s="48">
        <v>50.762134330000002</v>
      </c>
      <c r="J199" s="4">
        <v>76</v>
      </c>
      <c r="K199" s="15">
        <f t="shared" si="18"/>
        <v>0.43396226415094341</v>
      </c>
      <c r="L199" s="48">
        <v>25</v>
      </c>
      <c r="M199" s="4">
        <v>57</v>
      </c>
      <c r="N199" s="15">
        <f t="shared" si="19"/>
        <v>7.5471698113207544E-2</v>
      </c>
      <c r="O199" s="49">
        <v>19.952385647</v>
      </c>
      <c r="P199" s="48">
        <v>4.4887210460000002</v>
      </c>
    </row>
    <row r="200" spans="1:16" x14ac:dyDescent="0.35">
      <c r="A200" s="2" t="s">
        <v>354</v>
      </c>
      <c r="B200" s="2">
        <v>90</v>
      </c>
      <c r="C200" s="2">
        <v>139</v>
      </c>
      <c r="D200" s="2">
        <v>9</v>
      </c>
      <c r="E200" s="3">
        <v>8</v>
      </c>
      <c r="F200" s="10">
        <f t="shared" si="16"/>
        <v>105</v>
      </c>
      <c r="G200" s="4">
        <v>105</v>
      </c>
      <c r="H200" s="15">
        <f t="shared" si="17"/>
        <v>0</v>
      </c>
      <c r="I200" s="48">
        <v>18.890763766999999</v>
      </c>
      <c r="J200" s="4">
        <v>140</v>
      </c>
      <c r="K200" s="15">
        <f t="shared" si="18"/>
        <v>0.33333333333333331</v>
      </c>
      <c r="L200" s="48">
        <v>42.6</v>
      </c>
      <c r="M200" s="4">
        <v>106</v>
      </c>
      <c r="N200" s="15">
        <f t="shared" si="19"/>
        <v>9.5238095238095247E-3</v>
      </c>
      <c r="O200" s="49">
        <v>45.841135694000002</v>
      </c>
      <c r="P200" s="48">
        <v>16.844998135000001</v>
      </c>
    </row>
    <row r="201" spans="1:16" x14ac:dyDescent="0.35">
      <c r="A201" s="2" t="s">
        <v>355</v>
      </c>
      <c r="B201" s="2">
        <v>100</v>
      </c>
      <c r="C201" s="2">
        <v>161</v>
      </c>
      <c r="D201" s="2">
        <v>10</v>
      </c>
      <c r="E201" s="3">
        <v>10</v>
      </c>
      <c r="F201" s="10">
        <f t="shared" si="16"/>
        <v>171</v>
      </c>
      <c r="G201" s="4">
        <v>171</v>
      </c>
      <c r="H201" s="15">
        <f t="shared" si="17"/>
        <v>0</v>
      </c>
      <c r="I201" s="48">
        <v>2913.047700564</v>
      </c>
      <c r="J201" s="4">
        <v>209</v>
      </c>
      <c r="K201" s="15">
        <f t="shared" si="18"/>
        <v>0.22222222222222221</v>
      </c>
      <c r="L201" s="48">
        <v>58.02</v>
      </c>
      <c r="M201" s="4">
        <v>196</v>
      </c>
      <c r="N201" s="15">
        <f t="shared" si="19"/>
        <v>0.14619883040935672</v>
      </c>
      <c r="O201" s="49">
        <v>52.098852753000003</v>
      </c>
      <c r="P201" s="48">
        <v>15.668963745999999</v>
      </c>
    </row>
    <row r="202" spans="1:16" ht="15" thickBot="1" x14ac:dyDescent="0.4">
      <c r="A202" s="2" t="s">
        <v>356</v>
      </c>
      <c r="B202" s="2">
        <v>100</v>
      </c>
      <c r="C202" s="2">
        <v>154</v>
      </c>
      <c r="D202" s="2">
        <v>10</v>
      </c>
      <c r="E202" s="3">
        <v>17</v>
      </c>
      <c r="F202" s="10">
        <f t="shared" si="16"/>
        <v>136</v>
      </c>
      <c r="G202" s="4">
        <v>136</v>
      </c>
      <c r="H202" s="15">
        <f t="shared" si="17"/>
        <v>0</v>
      </c>
      <c r="I202" s="48">
        <v>1551.362906583</v>
      </c>
      <c r="J202" s="4">
        <v>214</v>
      </c>
      <c r="K202" s="15">
        <f t="shared" si="18"/>
        <v>0.57352941176470584</v>
      </c>
      <c r="L202" s="48">
        <v>59.29</v>
      </c>
      <c r="M202" s="4">
        <v>145</v>
      </c>
      <c r="N202" s="15">
        <f t="shared" si="19"/>
        <v>6.6176470588235295E-2</v>
      </c>
      <c r="O202" s="49">
        <v>29.061035673999999</v>
      </c>
      <c r="P202" s="48">
        <v>7.1385378929999996</v>
      </c>
    </row>
    <row r="203" spans="1:16" ht="15" thickBot="1" x14ac:dyDescent="0.4">
      <c r="B203" s="50">
        <f t="shared" ref="B203:F203" si="20">AVERAGE(B173:B202)</f>
        <v>84.833333333333329</v>
      </c>
      <c r="C203" s="51">
        <f t="shared" si="20"/>
        <v>120.7</v>
      </c>
      <c r="D203" s="51">
        <f t="shared" si="20"/>
        <v>9.1333333333333329</v>
      </c>
      <c r="E203" s="52">
        <f t="shared" si="20"/>
        <v>10.8</v>
      </c>
      <c r="F203" s="52">
        <f t="shared" si="20"/>
        <v>85.566666666666663</v>
      </c>
      <c r="G203" s="50">
        <f>AVERAGE(G3:G202)</f>
        <v>28.155000000000001</v>
      </c>
      <c r="H203" s="50">
        <f t="shared" ref="H203:P203" si="21">AVERAGE(H3:H202)</f>
        <v>0</v>
      </c>
      <c r="I203" s="50">
        <f t="shared" si="21"/>
        <v>57.353248738514992</v>
      </c>
      <c r="J203" s="50">
        <f t="shared" si="21"/>
        <v>36.795000000000002</v>
      </c>
      <c r="K203" s="50">
        <f t="shared" si="21"/>
        <v>0.27206342518975685</v>
      </c>
      <c r="L203" s="50">
        <f t="shared" si="21"/>
        <v>7.7693499999999993</v>
      </c>
      <c r="M203" s="50">
        <f t="shared" si="21"/>
        <v>30.704999999999998</v>
      </c>
      <c r="N203" s="50">
        <f t="shared" si="21"/>
        <v>8.4956304208791009E-2</v>
      </c>
      <c r="O203" s="50">
        <f t="shared" si="21"/>
        <v>11.074121515315001</v>
      </c>
      <c r="P203" s="50">
        <f t="shared" si="21"/>
        <v>3.5319456324050003</v>
      </c>
    </row>
    <row r="204" spans="1:16" ht="15" thickBot="1" x14ac:dyDescent="0.4">
      <c r="G204" s="9" t="s">
        <v>4</v>
      </c>
      <c r="H204" s="5">
        <f>COUNTIF(H3:H202,0)</f>
        <v>200</v>
      </c>
      <c r="J204" s="9" t="s">
        <v>4</v>
      </c>
      <c r="K204" s="5">
        <f>COUNTIF(K3:K202,0)</f>
        <v>59</v>
      </c>
      <c r="M204" s="9" t="s">
        <v>4</v>
      </c>
      <c r="N204" s="5">
        <f>COUNTIF(N3:N202,0)</f>
        <v>85</v>
      </c>
    </row>
    <row r="215" spans="4:14" ht="15" thickBot="1" x14ac:dyDescent="0.4"/>
    <row r="216" spans="4:14" x14ac:dyDescent="0.35">
      <c r="D216" s="55"/>
      <c r="E216" s="56" t="s">
        <v>357</v>
      </c>
      <c r="F216" s="57"/>
      <c r="G216" s="58" t="s">
        <v>358</v>
      </c>
      <c r="H216" s="56"/>
      <c r="I216" s="56"/>
      <c r="J216" s="57"/>
      <c r="K216" s="58" t="s">
        <v>359</v>
      </c>
      <c r="L216" s="56"/>
      <c r="M216" s="56"/>
      <c r="N216" s="56"/>
    </row>
    <row r="217" spans="4:14" x14ac:dyDescent="0.35">
      <c r="D217" s="59" t="s">
        <v>360</v>
      </c>
      <c r="E217" s="59" t="s">
        <v>361</v>
      </c>
      <c r="F217" s="60" t="s">
        <v>4</v>
      </c>
      <c r="G217" s="61" t="s">
        <v>361</v>
      </c>
      <c r="H217" s="59" t="s">
        <v>362</v>
      </c>
      <c r="I217" s="59" t="s">
        <v>4</v>
      </c>
      <c r="J217" s="60" t="s">
        <v>2</v>
      </c>
      <c r="K217" s="59" t="s">
        <v>361</v>
      </c>
      <c r="L217" s="59" t="s">
        <v>362</v>
      </c>
      <c r="M217" s="59" t="s">
        <v>4</v>
      </c>
      <c r="N217" s="59" t="s">
        <v>2</v>
      </c>
    </row>
    <row r="218" spans="4:14" x14ac:dyDescent="0.35">
      <c r="D218" s="55" t="s">
        <v>367</v>
      </c>
      <c r="E218" s="62">
        <f>G203</f>
        <v>28.155000000000001</v>
      </c>
      <c r="F218" s="63">
        <f>H204</f>
        <v>200</v>
      </c>
      <c r="G218" s="64">
        <f>J203</f>
        <v>36.795000000000002</v>
      </c>
      <c r="H218" s="65">
        <f>K203</f>
        <v>0.27206342518975685</v>
      </c>
      <c r="I218" s="55">
        <f>K204</f>
        <v>59</v>
      </c>
      <c r="J218" s="66">
        <f>L203</f>
        <v>7.7693499999999993</v>
      </c>
      <c r="K218" s="62">
        <f>M203</f>
        <v>30.704999999999998</v>
      </c>
      <c r="L218" s="65">
        <f>N203</f>
        <v>8.4956304208791009E-2</v>
      </c>
      <c r="M218" s="67">
        <f>N204</f>
        <v>85</v>
      </c>
      <c r="N218" s="62">
        <f>O203</f>
        <v>11.074121515315001</v>
      </c>
    </row>
  </sheetData>
  <mergeCells count="6">
    <mergeCell ref="G1:I1"/>
    <mergeCell ref="J1:L1"/>
    <mergeCell ref="M1:P1"/>
    <mergeCell ref="E216:F216"/>
    <mergeCell ref="G216:J216"/>
    <mergeCell ref="K216:N2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5B89-8026-4B20-AC75-FEDDC3AA8B08}">
  <dimension ref="A1:M118"/>
  <sheetViews>
    <sheetView tabSelected="1" zoomScale="55" zoomScaleNormal="55" workbookViewId="0">
      <selection activeCell="C11" sqref="C11"/>
    </sheetView>
  </sheetViews>
  <sheetFormatPr baseColWidth="10" defaultRowHeight="14.5" x14ac:dyDescent="0.35"/>
  <cols>
    <col min="1" max="6" width="15.1796875" customWidth="1"/>
    <col min="7" max="13" width="14.7265625" customWidth="1"/>
  </cols>
  <sheetData>
    <row r="1" spans="1:13" ht="15" thickBot="1" x14ac:dyDescent="0.4">
      <c r="A1" s="1"/>
      <c r="B1" s="1"/>
      <c r="C1" s="1"/>
      <c r="D1" s="1"/>
      <c r="E1" s="1"/>
      <c r="F1" s="11"/>
      <c r="G1" s="41" t="s">
        <v>373</v>
      </c>
      <c r="H1" s="42"/>
      <c r="I1" s="43"/>
      <c r="J1" s="41" t="s">
        <v>359</v>
      </c>
      <c r="K1" s="42"/>
      <c r="L1" s="42"/>
      <c r="M1" s="43"/>
    </row>
    <row r="2" spans="1:13" ht="15" thickBot="1" x14ac:dyDescent="0.4">
      <c r="A2" s="16" t="s">
        <v>0</v>
      </c>
      <c r="B2" s="44" t="s">
        <v>368</v>
      </c>
      <c r="C2" s="44" t="s">
        <v>369</v>
      </c>
      <c r="D2" s="44" t="s">
        <v>370</v>
      </c>
      <c r="E2" s="45" t="s">
        <v>371</v>
      </c>
      <c r="F2" s="17" t="s">
        <v>3</v>
      </c>
      <c r="G2" s="16" t="s">
        <v>1</v>
      </c>
      <c r="H2" s="8" t="s">
        <v>75</v>
      </c>
      <c r="I2" s="18" t="s">
        <v>2</v>
      </c>
      <c r="J2" s="16" t="s">
        <v>1</v>
      </c>
      <c r="K2" s="8" t="s">
        <v>75</v>
      </c>
      <c r="L2" s="18" t="s">
        <v>2</v>
      </c>
      <c r="M2" s="18" t="s">
        <v>76</v>
      </c>
    </row>
    <row r="3" spans="1:13" x14ac:dyDescent="0.35">
      <c r="A3" s="6" t="s">
        <v>5</v>
      </c>
      <c r="B3" s="6">
        <v>190</v>
      </c>
      <c r="C3" s="6">
        <v>237</v>
      </c>
      <c r="D3" s="6">
        <v>10</v>
      </c>
      <c r="E3" s="12">
        <v>33</v>
      </c>
      <c r="F3" s="10">
        <f>MIN(G3,J3)</f>
        <v>305</v>
      </c>
      <c r="G3" s="7">
        <v>473</v>
      </c>
      <c r="H3" s="15">
        <f>(G3-$F3)/$F3</f>
        <v>0.55081967213114758</v>
      </c>
      <c r="I3" s="13">
        <v>1143.73</v>
      </c>
      <c r="J3" s="7">
        <v>305</v>
      </c>
      <c r="K3" s="15">
        <f>(J3-$F3)/$F3</f>
        <v>0</v>
      </c>
      <c r="L3" s="19">
        <v>60.500424328999998</v>
      </c>
      <c r="M3" s="13">
        <v>12.444430586999999</v>
      </c>
    </row>
    <row r="4" spans="1:13" x14ac:dyDescent="0.35">
      <c r="A4" s="2" t="s">
        <v>6</v>
      </c>
      <c r="B4" s="2">
        <v>100</v>
      </c>
      <c r="C4" s="2">
        <v>130</v>
      </c>
      <c r="D4" s="2">
        <v>10</v>
      </c>
      <c r="E4" s="3">
        <v>14</v>
      </c>
      <c r="F4" s="10">
        <f t="shared" ref="F4:F67" si="0">MIN(G4,J4)</f>
        <v>73</v>
      </c>
      <c r="G4" s="4">
        <v>103</v>
      </c>
      <c r="H4" s="15">
        <f t="shared" ref="H4:H64" si="1">(G4-$F4)/$F4</f>
        <v>0.41095890410958902</v>
      </c>
      <c r="I4" s="14">
        <v>43.86</v>
      </c>
      <c r="J4" s="4">
        <v>73</v>
      </c>
      <c r="K4" s="15">
        <f t="shared" ref="K4:K64" si="2">(J4-$F4)/$F4</f>
        <v>0</v>
      </c>
      <c r="L4" s="19">
        <v>34.579031606000001</v>
      </c>
      <c r="M4" s="14">
        <v>14.556997467</v>
      </c>
    </row>
    <row r="5" spans="1:13" x14ac:dyDescent="0.35">
      <c r="A5" s="2" t="s">
        <v>7</v>
      </c>
      <c r="B5" s="2">
        <v>195</v>
      </c>
      <c r="C5" s="2">
        <v>264</v>
      </c>
      <c r="D5" s="2">
        <v>15</v>
      </c>
      <c r="E5" s="3">
        <v>34</v>
      </c>
      <c r="F5" s="10">
        <f t="shared" si="0"/>
        <v>254</v>
      </c>
      <c r="G5" s="4">
        <v>393</v>
      </c>
      <c r="H5" s="15">
        <f t="shared" si="1"/>
        <v>0.547244094488189</v>
      </c>
      <c r="I5" s="14">
        <v>394.03</v>
      </c>
      <c r="J5" s="4">
        <v>254</v>
      </c>
      <c r="K5" s="15">
        <f t="shared" si="2"/>
        <v>0</v>
      </c>
      <c r="L5" s="19">
        <v>60.519117967</v>
      </c>
      <c r="M5" s="14">
        <v>18.255894929</v>
      </c>
    </row>
    <row r="6" spans="1:13" x14ac:dyDescent="0.35">
      <c r="A6" s="2" t="s">
        <v>8</v>
      </c>
      <c r="B6" s="2">
        <v>170</v>
      </c>
      <c r="C6" s="2">
        <v>217</v>
      </c>
      <c r="D6" s="2">
        <v>17</v>
      </c>
      <c r="E6" s="3">
        <v>31</v>
      </c>
      <c r="F6" s="10">
        <f t="shared" si="0"/>
        <v>113</v>
      </c>
      <c r="G6" s="4">
        <v>214</v>
      </c>
      <c r="H6" s="15">
        <f t="shared" si="1"/>
        <v>0.89380530973451322</v>
      </c>
      <c r="I6" s="14">
        <v>133.31</v>
      </c>
      <c r="J6" s="4">
        <v>113</v>
      </c>
      <c r="K6" s="15">
        <f t="shared" si="2"/>
        <v>0</v>
      </c>
      <c r="L6" s="19">
        <v>44.310000039000002</v>
      </c>
      <c r="M6" s="14">
        <v>9.7797359159999999</v>
      </c>
    </row>
    <row r="7" spans="1:13" x14ac:dyDescent="0.35">
      <c r="A7" s="2" t="s">
        <v>9</v>
      </c>
      <c r="B7" s="2">
        <v>220</v>
      </c>
      <c r="C7" s="2">
        <v>301</v>
      </c>
      <c r="D7" s="2">
        <v>10</v>
      </c>
      <c r="E7" s="3">
        <v>32</v>
      </c>
      <c r="F7" s="10">
        <f t="shared" si="0"/>
        <v>570</v>
      </c>
      <c r="G7" s="4">
        <v>709</v>
      </c>
      <c r="H7" s="15">
        <f t="shared" si="1"/>
        <v>0.24385964912280703</v>
      </c>
      <c r="I7" s="14">
        <v>2481.42</v>
      </c>
      <c r="J7" s="4">
        <v>570</v>
      </c>
      <c r="K7" s="15">
        <f t="shared" si="2"/>
        <v>0</v>
      </c>
      <c r="L7" s="19">
        <v>61.047112429999999</v>
      </c>
      <c r="M7" s="14">
        <v>7.9067170070000001</v>
      </c>
    </row>
    <row r="8" spans="1:13" x14ac:dyDescent="0.35">
      <c r="A8" s="2" t="s">
        <v>10</v>
      </c>
      <c r="B8" s="2">
        <v>180</v>
      </c>
      <c r="C8" s="2">
        <v>235</v>
      </c>
      <c r="D8" s="2">
        <v>10</v>
      </c>
      <c r="E8" s="3">
        <v>28</v>
      </c>
      <c r="F8" s="10">
        <f t="shared" si="0"/>
        <v>317</v>
      </c>
      <c r="G8" s="4">
        <v>454</v>
      </c>
      <c r="H8" s="15">
        <f t="shared" si="1"/>
        <v>0.43217665615141954</v>
      </c>
      <c r="I8" s="14">
        <v>854.18</v>
      </c>
      <c r="J8" s="4">
        <v>317</v>
      </c>
      <c r="K8" s="15">
        <f t="shared" si="2"/>
        <v>0</v>
      </c>
      <c r="L8" s="19">
        <v>60.348256075999998</v>
      </c>
      <c r="M8" s="14">
        <v>58.46734309</v>
      </c>
    </row>
    <row r="9" spans="1:13" x14ac:dyDescent="0.35">
      <c r="A9" s="2" t="s">
        <v>11</v>
      </c>
      <c r="B9" s="2">
        <v>150</v>
      </c>
      <c r="C9" s="2">
        <v>182</v>
      </c>
      <c r="D9" s="2">
        <v>10</v>
      </c>
      <c r="E9" s="3">
        <v>27</v>
      </c>
      <c r="F9" s="10">
        <f t="shared" si="0"/>
        <v>136</v>
      </c>
      <c r="G9" s="4">
        <v>272</v>
      </c>
      <c r="H9" s="15">
        <f t="shared" si="1"/>
        <v>1</v>
      </c>
      <c r="I9" s="14">
        <v>312.33</v>
      </c>
      <c r="J9" s="4">
        <v>136</v>
      </c>
      <c r="K9" s="15">
        <f t="shared" si="2"/>
        <v>0</v>
      </c>
      <c r="L9" s="19">
        <v>60.239086792999998</v>
      </c>
      <c r="M9" s="14">
        <v>58.895182405</v>
      </c>
    </row>
    <row r="10" spans="1:13" x14ac:dyDescent="0.35">
      <c r="A10" s="2" t="s">
        <v>12</v>
      </c>
      <c r="B10" s="2">
        <v>100</v>
      </c>
      <c r="C10" s="2">
        <v>125</v>
      </c>
      <c r="D10" s="2">
        <v>10</v>
      </c>
      <c r="E10" s="3">
        <v>17</v>
      </c>
      <c r="F10" s="10">
        <f t="shared" si="0"/>
        <v>62</v>
      </c>
      <c r="G10" s="4">
        <v>106</v>
      </c>
      <c r="H10" s="15">
        <f t="shared" si="1"/>
        <v>0.70967741935483875</v>
      </c>
      <c r="I10" s="14">
        <v>42.1</v>
      </c>
      <c r="J10" s="4">
        <v>62</v>
      </c>
      <c r="K10" s="15">
        <f t="shared" si="2"/>
        <v>0</v>
      </c>
      <c r="L10" s="19">
        <v>27.206326988000001</v>
      </c>
      <c r="M10" s="14">
        <v>9.2682871369999997</v>
      </c>
    </row>
    <row r="11" spans="1:13" x14ac:dyDescent="0.35">
      <c r="A11" s="2" t="s">
        <v>13</v>
      </c>
      <c r="B11" s="2">
        <v>192</v>
      </c>
      <c r="C11" s="2">
        <v>255</v>
      </c>
      <c r="D11" s="2">
        <v>16</v>
      </c>
      <c r="E11" s="3">
        <v>33</v>
      </c>
      <c r="F11" s="10">
        <f t="shared" si="0"/>
        <v>202</v>
      </c>
      <c r="G11" s="4">
        <v>359</v>
      </c>
      <c r="H11" s="15">
        <f t="shared" si="1"/>
        <v>0.77722772277227725</v>
      </c>
      <c r="I11" s="14">
        <v>292.77</v>
      </c>
      <c r="J11" s="4">
        <v>202</v>
      </c>
      <c r="K11" s="15">
        <f t="shared" si="2"/>
        <v>0</v>
      </c>
      <c r="L11" s="19">
        <v>60.21253832</v>
      </c>
      <c r="M11" s="14">
        <v>41.346687734</v>
      </c>
    </row>
    <row r="12" spans="1:13" x14ac:dyDescent="0.35">
      <c r="A12" s="2" t="s">
        <v>14</v>
      </c>
      <c r="B12" s="2">
        <v>176</v>
      </c>
      <c r="C12" s="2">
        <v>222</v>
      </c>
      <c r="D12" s="2">
        <v>11</v>
      </c>
      <c r="E12" s="3">
        <v>33</v>
      </c>
      <c r="F12" s="10">
        <f t="shared" si="0"/>
        <v>251</v>
      </c>
      <c r="G12" s="4">
        <v>435</v>
      </c>
      <c r="H12" s="15">
        <f t="shared" si="1"/>
        <v>0.73306772908366535</v>
      </c>
      <c r="I12" s="14">
        <v>552.84</v>
      </c>
      <c r="J12" s="4">
        <v>251</v>
      </c>
      <c r="K12" s="15">
        <f t="shared" si="2"/>
        <v>0</v>
      </c>
      <c r="L12" s="19">
        <v>49.986569123999999</v>
      </c>
      <c r="M12" s="14">
        <v>1.3855884460000001</v>
      </c>
    </row>
    <row r="13" spans="1:13" x14ac:dyDescent="0.35">
      <c r="A13" s="2" t="s">
        <v>15</v>
      </c>
      <c r="B13" s="2">
        <v>143</v>
      </c>
      <c r="C13" s="2">
        <v>181</v>
      </c>
      <c r="D13" s="2">
        <v>11</v>
      </c>
      <c r="E13" s="3">
        <v>24</v>
      </c>
      <c r="F13" s="10">
        <f t="shared" si="0"/>
        <v>156</v>
      </c>
      <c r="G13" s="4">
        <v>242</v>
      </c>
      <c r="H13" s="15">
        <f t="shared" si="1"/>
        <v>0.55128205128205132</v>
      </c>
      <c r="I13" s="14">
        <v>191.15</v>
      </c>
      <c r="J13" s="4">
        <v>156</v>
      </c>
      <c r="K13" s="15">
        <f t="shared" si="2"/>
        <v>0</v>
      </c>
      <c r="L13" s="19">
        <v>46.997031522</v>
      </c>
      <c r="M13" s="14">
        <v>14.672234187999999</v>
      </c>
    </row>
    <row r="14" spans="1:13" x14ac:dyDescent="0.35">
      <c r="A14" s="2" t="s">
        <v>16</v>
      </c>
      <c r="B14" s="2">
        <v>180</v>
      </c>
      <c r="C14" s="2">
        <v>233</v>
      </c>
      <c r="D14" s="2">
        <v>12</v>
      </c>
      <c r="E14" s="3">
        <v>37</v>
      </c>
      <c r="F14" s="10">
        <f t="shared" si="0"/>
        <v>221</v>
      </c>
      <c r="G14" s="4">
        <v>425</v>
      </c>
      <c r="H14" s="15">
        <f t="shared" si="1"/>
        <v>0.92307692307692313</v>
      </c>
      <c r="I14" s="14">
        <v>511.3</v>
      </c>
      <c r="J14" s="4">
        <v>221</v>
      </c>
      <c r="K14" s="15">
        <f t="shared" si="2"/>
        <v>0</v>
      </c>
      <c r="L14" s="19">
        <v>40.632721996000001</v>
      </c>
      <c r="M14" s="14">
        <v>8.0450977090000002</v>
      </c>
    </row>
    <row r="15" spans="1:13" x14ac:dyDescent="0.35">
      <c r="A15" s="2" t="s">
        <v>17</v>
      </c>
      <c r="B15" s="2">
        <v>230</v>
      </c>
      <c r="C15" s="2">
        <v>308</v>
      </c>
      <c r="D15" s="2">
        <v>10</v>
      </c>
      <c r="E15" s="3">
        <v>36</v>
      </c>
      <c r="F15" s="10">
        <f t="shared" si="0"/>
        <v>581</v>
      </c>
      <c r="G15" s="4">
        <v>795</v>
      </c>
      <c r="H15" s="15">
        <f t="shared" si="1"/>
        <v>0.36833046471600689</v>
      </c>
      <c r="I15" s="14">
        <v>3028.23</v>
      </c>
      <c r="J15" s="4">
        <v>581</v>
      </c>
      <c r="K15" s="15">
        <f t="shared" si="2"/>
        <v>0</v>
      </c>
      <c r="L15" s="19">
        <v>60.830249983000002</v>
      </c>
      <c r="M15" s="14">
        <v>53.909628824000002</v>
      </c>
    </row>
    <row r="16" spans="1:13" x14ac:dyDescent="0.35">
      <c r="A16" s="2" t="s">
        <v>18</v>
      </c>
      <c r="B16" s="2">
        <v>220</v>
      </c>
      <c r="C16" s="2">
        <v>285</v>
      </c>
      <c r="D16" s="2">
        <v>20</v>
      </c>
      <c r="E16" s="3">
        <v>37</v>
      </c>
      <c r="F16" s="10">
        <f t="shared" si="0"/>
        <v>217</v>
      </c>
      <c r="G16" s="4">
        <v>311</v>
      </c>
      <c r="H16" s="15">
        <f t="shared" si="1"/>
        <v>0.43317972350230416</v>
      </c>
      <c r="I16" s="14">
        <v>308.11</v>
      </c>
      <c r="J16" s="4">
        <v>217</v>
      </c>
      <c r="K16" s="15">
        <f t="shared" si="2"/>
        <v>0</v>
      </c>
      <c r="L16" s="19">
        <v>60.104698249000002</v>
      </c>
      <c r="M16" s="14">
        <v>10.740292991</v>
      </c>
    </row>
    <row r="17" spans="1:13" x14ac:dyDescent="0.35">
      <c r="A17" s="2" t="s">
        <v>19</v>
      </c>
      <c r="B17" s="2">
        <v>160</v>
      </c>
      <c r="C17" s="2">
        <v>196</v>
      </c>
      <c r="D17" s="2">
        <v>10</v>
      </c>
      <c r="E17" s="3">
        <v>26</v>
      </c>
      <c r="F17" s="10">
        <f t="shared" si="0"/>
        <v>190</v>
      </c>
      <c r="G17" s="4">
        <v>290</v>
      </c>
      <c r="H17" s="15">
        <f t="shared" si="1"/>
        <v>0.52631578947368418</v>
      </c>
      <c r="I17" s="14">
        <v>425.73</v>
      </c>
      <c r="J17" s="4">
        <v>190</v>
      </c>
      <c r="K17" s="15">
        <f t="shared" si="2"/>
        <v>0</v>
      </c>
      <c r="L17" s="19">
        <v>60.006576819000003</v>
      </c>
      <c r="M17" s="14">
        <v>18.97353107</v>
      </c>
    </row>
    <row r="18" spans="1:13" x14ac:dyDescent="0.35">
      <c r="A18" s="2" t="s">
        <v>20</v>
      </c>
      <c r="B18" s="2">
        <v>143</v>
      </c>
      <c r="C18" s="2">
        <v>180</v>
      </c>
      <c r="D18" s="2">
        <v>11</v>
      </c>
      <c r="E18" s="3">
        <v>25</v>
      </c>
      <c r="F18" s="10">
        <f t="shared" si="0"/>
        <v>131</v>
      </c>
      <c r="G18" s="4">
        <v>220</v>
      </c>
      <c r="H18" s="15">
        <f t="shared" si="1"/>
        <v>0.67938931297709926</v>
      </c>
      <c r="I18" s="14">
        <v>192.82</v>
      </c>
      <c r="J18" s="4">
        <v>131</v>
      </c>
      <c r="K18" s="15">
        <f t="shared" si="2"/>
        <v>0</v>
      </c>
      <c r="L18" s="19">
        <v>60.306203762000003</v>
      </c>
      <c r="M18" s="14">
        <v>33.488291408000002</v>
      </c>
    </row>
    <row r="19" spans="1:13" x14ac:dyDescent="0.35">
      <c r="A19" s="2" t="s">
        <v>21</v>
      </c>
      <c r="B19" s="2">
        <v>176</v>
      </c>
      <c r="C19" s="2">
        <v>236</v>
      </c>
      <c r="D19" s="2">
        <v>16</v>
      </c>
      <c r="E19" s="3">
        <v>33</v>
      </c>
      <c r="F19" s="10">
        <f t="shared" si="0"/>
        <v>195</v>
      </c>
      <c r="G19" s="4">
        <v>311</v>
      </c>
      <c r="H19" s="15">
        <f t="shared" si="1"/>
        <v>0.59487179487179487</v>
      </c>
      <c r="I19" s="14">
        <v>233.85</v>
      </c>
      <c r="J19" s="4">
        <v>195</v>
      </c>
      <c r="K19" s="15">
        <f t="shared" si="2"/>
        <v>0</v>
      </c>
      <c r="L19" s="19">
        <v>60.012281440000002</v>
      </c>
      <c r="M19" s="14">
        <v>35.268083885999999</v>
      </c>
    </row>
    <row r="20" spans="1:13" x14ac:dyDescent="0.35">
      <c r="A20" s="2" t="s">
        <v>22</v>
      </c>
      <c r="B20" s="2">
        <v>209</v>
      </c>
      <c r="C20" s="2">
        <v>257</v>
      </c>
      <c r="D20" s="2">
        <v>11</v>
      </c>
      <c r="E20" s="3">
        <v>34</v>
      </c>
      <c r="F20" s="10">
        <f t="shared" si="0"/>
        <v>314</v>
      </c>
      <c r="G20" s="4">
        <v>442</v>
      </c>
      <c r="H20" s="15">
        <f t="shared" si="1"/>
        <v>0.40764331210191085</v>
      </c>
      <c r="I20" s="14">
        <v>1287.3</v>
      </c>
      <c r="J20" s="4">
        <v>314</v>
      </c>
      <c r="K20" s="15">
        <f t="shared" si="2"/>
        <v>0</v>
      </c>
      <c r="L20" s="19">
        <v>60.645385425000001</v>
      </c>
      <c r="M20" s="14">
        <v>15.573982642000001</v>
      </c>
    </row>
    <row r="21" spans="1:13" x14ac:dyDescent="0.35">
      <c r="A21" s="2" t="s">
        <v>23</v>
      </c>
      <c r="B21" s="2">
        <v>150</v>
      </c>
      <c r="C21" s="2">
        <v>180</v>
      </c>
      <c r="D21" s="2">
        <v>10</v>
      </c>
      <c r="E21" s="3">
        <v>24</v>
      </c>
      <c r="F21" s="10">
        <f t="shared" si="0"/>
        <v>134</v>
      </c>
      <c r="G21" s="4">
        <v>223</v>
      </c>
      <c r="H21" s="15">
        <f t="shared" si="1"/>
        <v>0.66417910447761197</v>
      </c>
      <c r="I21" s="14">
        <v>320.76</v>
      </c>
      <c r="J21" s="4">
        <v>134</v>
      </c>
      <c r="K21" s="15">
        <f t="shared" si="2"/>
        <v>0</v>
      </c>
      <c r="L21" s="19">
        <v>52.192196215999999</v>
      </c>
      <c r="M21" s="14">
        <v>17.142800575999999</v>
      </c>
    </row>
    <row r="22" spans="1:13" x14ac:dyDescent="0.35">
      <c r="A22" s="2" t="s">
        <v>24</v>
      </c>
      <c r="B22" s="2">
        <v>192</v>
      </c>
      <c r="C22" s="2">
        <v>235</v>
      </c>
      <c r="D22" s="2">
        <v>12</v>
      </c>
      <c r="E22" s="3">
        <v>34</v>
      </c>
      <c r="F22" s="10">
        <f t="shared" si="0"/>
        <v>211</v>
      </c>
      <c r="G22" s="4">
        <v>427</v>
      </c>
      <c r="H22" s="15">
        <f t="shared" si="1"/>
        <v>1.0236966824644549</v>
      </c>
      <c r="I22" s="14">
        <v>644.59</v>
      </c>
      <c r="J22" s="4">
        <v>211</v>
      </c>
      <c r="K22" s="15">
        <f t="shared" si="2"/>
        <v>0</v>
      </c>
      <c r="L22" s="19">
        <v>60.094936148000002</v>
      </c>
      <c r="M22" s="14">
        <v>50.473432262999999</v>
      </c>
    </row>
    <row r="23" spans="1:13" x14ac:dyDescent="0.35">
      <c r="A23" s="2" t="s">
        <v>25</v>
      </c>
      <c r="B23" s="2">
        <v>100</v>
      </c>
      <c r="C23" s="2">
        <v>129</v>
      </c>
      <c r="D23" s="2">
        <v>10</v>
      </c>
      <c r="E23" s="3">
        <v>18</v>
      </c>
      <c r="F23" s="10">
        <f t="shared" si="0"/>
        <v>72</v>
      </c>
      <c r="G23" s="4">
        <v>117</v>
      </c>
      <c r="H23" s="15">
        <f t="shared" si="1"/>
        <v>0.625</v>
      </c>
      <c r="I23" s="14">
        <v>43.92</v>
      </c>
      <c r="J23" s="4">
        <v>72</v>
      </c>
      <c r="K23" s="15">
        <f t="shared" si="2"/>
        <v>0</v>
      </c>
      <c r="L23" s="19">
        <v>13.493501962</v>
      </c>
      <c r="M23" s="14">
        <v>0.749444738</v>
      </c>
    </row>
    <row r="24" spans="1:13" x14ac:dyDescent="0.35">
      <c r="A24" s="2" t="s">
        <v>26</v>
      </c>
      <c r="B24" s="2">
        <v>132</v>
      </c>
      <c r="C24" s="2">
        <v>164</v>
      </c>
      <c r="D24" s="2">
        <v>11</v>
      </c>
      <c r="E24" s="3">
        <v>26</v>
      </c>
      <c r="F24" s="10">
        <f t="shared" si="0"/>
        <v>125</v>
      </c>
      <c r="G24" s="4">
        <v>267</v>
      </c>
      <c r="H24" s="15">
        <f t="shared" si="1"/>
        <v>1.1359999999999999</v>
      </c>
      <c r="I24" s="14">
        <v>131.08000000000001</v>
      </c>
      <c r="J24" s="4">
        <v>125</v>
      </c>
      <c r="K24" s="15">
        <f t="shared" si="2"/>
        <v>0</v>
      </c>
      <c r="L24" s="19">
        <v>42.543212981000003</v>
      </c>
      <c r="M24" s="14">
        <v>25.345266411000001</v>
      </c>
    </row>
    <row r="25" spans="1:13" x14ac:dyDescent="0.35">
      <c r="A25" s="2" t="s">
        <v>27</v>
      </c>
      <c r="B25" s="2">
        <v>220</v>
      </c>
      <c r="C25" s="2">
        <v>299</v>
      </c>
      <c r="D25" s="2">
        <v>11</v>
      </c>
      <c r="E25" s="3">
        <v>37</v>
      </c>
      <c r="F25" s="10">
        <f t="shared" si="0"/>
        <v>498</v>
      </c>
      <c r="G25" s="4">
        <v>658</v>
      </c>
      <c r="H25" s="15">
        <f t="shared" si="1"/>
        <v>0.32128514056224899</v>
      </c>
      <c r="I25" s="14">
        <v>1948.85</v>
      </c>
      <c r="J25" s="4">
        <v>498</v>
      </c>
      <c r="K25" s="15">
        <f t="shared" si="2"/>
        <v>0</v>
      </c>
      <c r="L25" s="19">
        <v>60.778336170999999</v>
      </c>
      <c r="M25" s="14">
        <v>41.314264674</v>
      </c>
    </row>
    <row r="26" spans="1:13" x14ac:dyDescent="0.35">
      <c r="A26" s="2" t="s">
        <v>28</v>
      </c>
      <c r="B26" s="2">
        <v>210</v>
      </c>
      <c r="C26" s="2">
        <v>255</v>
      </c>
      <c r="D26" s="2">
        <v>10</v>
      </c>
      <c r="E26" s="3">
        <v>40</v>
      </c>
      <c r="F26" s="10">
        <f t="shared" si="0"/>
        <v>304</v>
      </c>
      <c r="G26" s="4">
        <v>577</v>
      </c>
      <c r="H26" s="15">
        <f t="shared" si="1"/>
        <v>0.89802631578947367</v>
      </c>
      <c r="I26" s="14">
        <v>1801.81</v>
      </c>
      <c r="J26" s="4">
        <v>304</v>
      </c>
      <c r="K26" s="15">
        <f t="shared" si="2"/>
        <v>0</v>
      </c>
      <c r="L26" s="19">
        <v>60.505357775</v>
      </c>
      <c r="M26" s="14">
        <v>42.302234632999998</v>
      </c>
    </row>
    <row r="27" spans="1:13" x14ac:dyDescent="0.35">
      <c r="A27" s="2" t="s">
        <v>29</v>
      </c>
      <c r="B27" s="2">
        <v>165</v>
      </c>
      <c r="C27" s="2">
        <v>213</v>
      </c>
      <c r="D27" s="2">
        <v>15</v>
      </c>
      <c r="E27" s="3">
        <v>31</v>
      </c>
      <c r="F27" s="10">
        <f t="shared" si="0"/>
        <v>150</v>
      </c>
      <c r="G27" s="4">
        <v>295</v>
      </c>
      <c r="H27" s="15">
        <f t="shared" si="1"/>
        <v>0.96666666666666667</v>
      </c>
      <c r="I27" s="14">
        <v>163.94</v>
      </c>
      <c r="J27" s="4">
        <v>150</v>
      </c>
      <c r="K27" s="15">
        <f t="shared" si="2"/>
        <v>0</v>
      </c>
      <c r="L27" s="19">
        <v>51.464343131</v>
      </c>
      <c r="M27" s="14">
        <v>25.150695537000001</v>
      </c>
    </row>
    <row r="28" spans="1:13" x14ac:dyDescent="0.35">
      <c r="A28" s="2" t="s">
        <v>30</v>
      </c>
      <c r="B28" s="2">
        <v>182</v>
      </c>
      <c r="C28" s="2">
        <v>230</v>
      </c>
      <c r="D28" s="2">
        <v>14</v>
      </c>
      <c r="E28" s="3">
        <v>31</v>
      </c>
      <c r="F28" s="10">
        <f t="shared" si="0"/>
        <v>174</v>
      </c>
      <c r="G28" s="4">
        <v>301</v>
      </c>
      <c r="H28" s="15">
        <f t="shared" si="1"/>
        <v>0.72988505747126442</v>
      </c>
      <c r="I28" s="14">
        <v>328.55</v>
      </c>
      <c r="J28" s="4">
        <v>174</v>
      </c>
      <c r="K28" s="15">
        <f t="shared" si="2"/>
        <v>0</v>
      </c>
      <c r="L28" s="19">
        <v>60.019484706999997</v>
      </c>
      <c r="M28" s="14">
        <v>53.091017995999998</v>
      </c>
    </row>
    <row r="29" spans="1:13" x14ac:dyDescent="0.35">
      <c r="A29" s="2" t="s">
        <v>31</v>
      </c>
      <c r="B29" s="2">
        <v>150</v>
      </c>
      <c r="C29" s="2">
        <v>183</v>
      </c>
      <c r="D29" s="2">
        <v>10</v>
      </c>
      <c r="E29" s="3">
        <v>25</v>
      </c>
      <c r="F29" s="10">
        <f t="shared" si="0"/>
        <v>155</v>
      </c>
      <c r="G29" s="4">
        <v>256</v>
      </c>
      <c r="H29" s="15">
        <f t="shared" si="1"/>
        <v>0.65161290322580645</v>
      </c>
      <c r="I29" s="14">
        <v>308.79000000000002</v>
      </c>
      <c r="J29" s="4">
        <v>155</v>
      </c>
      <c r="K29" s="15">
        <f t="shared" si="2"/>
        <v>0</v>
      </c>
      <c r="L29" s="19">
        <v>35.852906820000001</v>
      </c>
      <c r="M29" s="14">
        <v>1.371054218</v>
      </c>
    </row>
    <row r="30" spans="1:13" x14ac:dyDescent="0.35">
      <c r="A30" s="2" t="s">
        <v>32</v>
      </c>
      <c r="B30" s="2">
        <v>210</v>
      </c>
      <c r="C30" s="2">
        <v>272</v>
      </c>
      <c r="D30" s="2">
        <v>15</v>
      </c>
      <c r="E30" s="3">
        <v>39</v>
      </c>
      <c r="F30" s="10">
        <f t="shared" si="0"/>
        <v>282</v>
      </c>
      <c r="G30" s="4">
        <v>409</v>
      </c>
      <c r="H30" s="15">
        <f t="shared" si="1"/>
        <v>0.450354609929078</v>
      </c>
      <c r="I30" s="14">
        <v>572.59</v>
      </c>
      <c r="J30" s="4">
        <v>282</v>
      </c>
      <c r="K30" s="15">
        <f t="shared" si="2"/>
        <v>0</v>
      </c>
      <c r="L30" s="19">
        <v>60.445086607</v>
      </c>
      <c r="M30" s="14">
        <v>15.279331325999999</v>
      </c>
    </row>
    <row r="31" spans="1:13" x14ac:dyDescent="0.35">
      <c r="A31" s="2" t="s">
        <v>33</v>
      </c>
      <c r="B31" s="2">
        <v>192</v>
      </c>
      <c r="C31" s="2">
        <v>256</v>
      </c>
      <c r="D31" s="2">
        <v>12</v>
      </c>
      <c r="E31" s="3">
        <v>32</v>
      </c>
      <c r="F31" s="10">
        <f t="shared" si="0"/>
        <v>333</v>
      </c>
      <c r="G31" s="4">
        <v>456</v>
      </c>
      <c r="H31" s="15">
        <f t="shared" si="1"/>
        <v>0.36936936936936937</v>
      </c>
      <c r="I31" s="14">
        <v>683.6</v>
      </c>
      <c r="J31" s="4">
        <v>333</v>
      </c>
      <c r="K31" s="15">
        <f t="shared" si="2"/>
        <v>0</v>
      </c>
      <c r="L31" s="19">
        <v>60.166859985999999</v>
      </c>
      <c r="M31" s="14">
        <v>33.549712618000001</v>
      </c>
    </row>
    <row r="32" spans="1:13" x14ac:dyDescent="0.35">
      <c r="A32" s="2" t="s">
        <v>34</v>
      </c>
      <c r="B32" s="2">
        <v>224</v>
      </c>
      <c r="C32" s="2">
        <v>298</v>
      </c>
      <c r="D32" s="2">
        <v>14</v>
      </c>
      <c r="E32" s="3">
        <v>42</v>
      </c>
      <c r="F32" s="10">
        <f t="shared" si="0"/>
        <v>401</v>
      </c>
      <c r="G32" s="4">
        <v>627</v>
      </c>
      <c r="H32" s="15">
        <f t="shared" si="1"/>
        <v>0.56359102244389025</v>
      </c>
      <c r="I32" s="14">
        <v>959.49</v>
      </c>
      <c r="J32" s="4">
        <v>401</v>
      </c>
      <c r="K32" s="15">
        <f t="shared" si="2"/>
        <v>0</v>
      </c>
      <c r="L32" s="19">
        <v>60.128239536999999</v>
      </c>
      <c r="M32" s="14">
        <v>5.5659103700000001</v>
      </c>
    </row>
    <row r="33" spans="1:13" x14ac:dyDescent="0.35">
      <c r="A33" s="2" t="s">
        <v>35</v>
      </c>
      <c r="B33" s="2">
        <v>198</v>
      </c>
      <c r="C33" s="2">
        <v>258</v>
      </c>
      <c r="D33" s="2">
        <v>11</v>
      </c>
      <c r="E33" s="3">
        <v>33</v>
      </c>
      <c r="F33" s="10">
        <f t="shared" si="0"/>
        <v>329</v>
      </c>
      <c r="G33" s="4">
        <v>459</v>
      </c>
      <c r="H33" s="15">
        <f t="shared" si="1"/>
        <v>0.39513677811550152</v>
      </c>
      <c r="I33" s="14">
        <v>995.9</v>
      </c>
      <c r="J33" s="4">
        <v>329</v>
      </c>
      <c r="K33" s="15">
        <f t="shared" si="2"/>
        <v>0</v>
      </c>
      <c r="L33" s="19">
        <v>60.270057684000001</v>
      </c>
      <c r="M33" s="14">
        <v>41.034285982999997</v>
      </c>
    </row>
    <row r="34" spans="1:13" x14ac:dyDescent="0.35">
      <c r="A34" s="2" t="s">
        <v>36</v>
      </c>
      <c r="B34" s="2">
        <v>238</v>
      </c>
      <c r="C34" s="2">
        <v>314</v>
      </c>
      <c r="D34" s="2">
        <v>17</v>
      </c>
      <c r="E34" s="3">
        <v>42</v>
      </c>
      <c r="F34" s="10">
        <f t="shared" si="0"/>
        <v>313</v>
      </c>
      <c r="G34" s="4">
        <v>507</v>
      </c>
      <c r="H34" s="15">
        <f t="shared" si="1"/>
        <v>0.61980830670926512</v>
      </c>
      <c r="I34" s="14">
        <v>766.48</v>
      </c>
      <c r="J34" s="4">
        <v>313</v>
      </c>
      <c r="K34" s="15">
        <f t="shared" si="2"/>
        <v>0</v>
      </c>
      <c r="L34" s="19">
        <v>60.123193438999998</v>
      </c>
      <c r="M34" s="14">
        <v>60.083430716000002</v>
      </c>
    </row>
    <row r="35" spans="1:13" x14ac:dyDescent="0.35">
      <c r="A35" s="2" t="s">
        <v>37</v>
      </c>
      <c r="B35" s="2">
        <v>225</v>
      </c>
      <c r="C35" s="2">
        <v>292</v>
      </c>
      <c r="D35" s="2">
        <v>15</v>
      </c>
      <c r="E35" s="3">
        <v>40</v>
      </c>
      <c r="F35" s="10">
        <f t="shared" si="0"/>
        <v>348</v>
      </c>
      <c r="G35" s="4">
        <v>499</v>
      </c>
      <c r="H35" s="15">
        <f t="shared" si="1"/>
        <v>0.43390804597701149</v>
      </c>
      <c r="I35" s="14">
        <v>808.46</v>
      </c>
      <c r="J35" s="4">
        <v>348</v>
      </c>
      <c r="K35" s="15">
        <f t="shared" si="2"/>
        <v>0</v>
      </c>
      <c r="L35" s="19">
        <v>60.503088648000002</v>
      </c>
      <c r="M35" s="14">
        <v>34.879441606</v>
      </c>
    </row>
    <row r="36" spans="1:13" x14ac:dyDescent="0.35">
      <c r="A36" s="2" t="s">
        <v>38</v>
      </c>
      <c r="B36" s="2">
        <v>140</v>
      </c>
      <c r="C36" s="2">
        <v>182</v>
      </c>
      <c r="D36" s="2">
        <v>10</v>
      </c>
      <c r="E36" s="3">
        <v>22</v>
      </c>
      <c r="F36" s="10">
        <f t="shared" si="0"/>
        <v>183</v>
      </c>
      <c r="G36" s="4">
        <v>251</v>
      </c>
      <c r="H36" s="15">
        <f t="shared" si="1"/>
        <v>0.37158469945355194</v>
      </c>
      <c r="I36" s="14">
        <v>227.97</v>
      </c>
      <c r="J36" s="4">
        <v>183</v>
      </c>
      <c r="K36" s="15">
        <f t="shared" si="2"/>
        <v>0</v>
      </c>
      <c r="L36" s="19">
        <v>40.057669263000001</v>
      </c>
      <c r="M36" s="14">
        <v>1.610274497</v>
      </c>
    </row>
    <row r="37" spans="1:13" x14ac:dyDescent="0.35">
      <c r="A37" s="2" t="s">
        <v>39</v>
      </c>
      <c r="B37" s="2">
        <v>156</v>
      </c>
      <c r="C37" s="2">
        <v>201</v>
      </c>
      <c r="D37" s="2">
        <v>13</v>
      </c>
      <c r="E37" s="3">
        <v>28</v>
      </c>
      <c r="F37" s="10">
        <f t="shared" si="0"/>
        <v>147</v>
      </c>
      <c r="G37" s="4">
        <v>241</v>
      </c>
      <c r="H37" s="15">
        <f t="shared" si="1"/>
        <v>0.63945578231292521</v>
      </c>
      <c r="I37" s="14">
        <v>188.42</v>
      </c>
      <c r="J37" s="4">
        <v>147</v>
      </c>
      <c r="K37" s="15">
        <f t="shared" si="2"/>
        <v>0</v>
      </c>
      <c r="L37" s="19">
        <v>60.062419779000003</v>
      </c>
      <c r="M37" s="14">
        <v>25.640344464999998</v>
      </c>
    </row>
    <row r="38" spans="1:13" x14ac:dyDescent="0.35">
      <c r="A38" s="2" t="s">
        <v>40</v>
      </c>
      <c r="B38" s="2">
        <v>165</v>
      </c>
      <c r="C38" s="2">
        <v>214</v>
      </c>
      <c r="D38" s="2">
        <v>15</v>
      </c>
      <c r="E38" s="3">
        <v>26</v>
      </c>
      <c r="F38" s="10">
        <f t="shared" si="0"/>
        <v>144</v>
      </c>
      <c r="G38" s="4">
        <v>225</v>
      </c>
      <c r="H38" s="15">
        <f t="shared" si="1"/>
        <v>0.5625</v>
      </c>
      <c r="I38" s="14">
        <v>159.12</v>
      </c>
      <c r="J38" s="4">
        <v>144</v>
      </c>
      <c r="K38" s="15">
        <f t="shared" si="2"/>
        <v>0</v>
      </c>
      <c r="L38" s="19">
        <v>60.391751389</v>
      </c>
      <c r="M38" s="14">
        <v>43.395848221000001</v>
      </c>
    </row>
    <row r="39" spans="1:13" x14ac:dyDescent="0.35">
      <c r="A39" s="2" t="s">
        <v>41</v>
      </c>
      <c r="B39" s="2">
        <v>209</v>
      </c>
      <c r="C39" s="2">
        <v>275</v>
      </c>
      <c r="D39" s="2">
        <v>11</v>
      </c>
      <c r="E39" s="3">
        <v>35</v>
      </c>
      <c r="F39" s="10">
        <f t="shared" si="0"/>
        <v>364</v>
      </c>
      <c r="G39" s="4">
        <v>604</v>
      </c>
      <c r="H39" s="15">
        <f t="shared" si="1"/>
        <v>0.65934065934065933</v>
      </c>
      <c r="I39" s="14">
        <v>1377.12</v>
      </c>
      <c r="J39" s="4">
        <v>364</v>
      </c>
      <c r="K39" s="15">
        <f t="shared" si="2"/>
        <v>0</v>
      </c>
      <c r="L39" s="19">
        <v>60.025839320999999</v>
      </c>
      <c r="M39" s="14">
        <v>50.260585018</v>
      </c>
    </row>
    <row r="40" spans="1:13" x14ac:dyDescent="0.35">
      <c r="A40" s="2" t="s">
        <v>42</v>
      </c>
      <c r="B40" s="2">
        <v>169</v>
      </c>
      <c r="C40" s="2">
        <v>215</v>
      </c>
      <c r="D40" s="2">
        <v>13</v>
      </c>
      <c r="E40" s="3">
        <v>28</v>
      </c>
      <c r="F40" s="10">
        <f t="shared" si="0"/>
        <v>184</v>
      </c>
      <c r="G40" s="4">
        <v>261</v>
      </c>
      <c r="H40" s="15">
        <f t="shared" si="1"/>
        <v>0.41847826086956524</v>
      </c>
      <c r="I40" s="14">
        <v>278.06</v>
      </c>
      <c r="J40" s="4">
        <v>184</v>
      </c>
      <c r="K40" s="15">
        <f t="shared" si="2"/>
        <v>0</v>
      </c>
      <c r="L40" s="19">
        <v>60.209661617999998</v>
      </c>
      <c r="M40" s="14">
        <v>24.979722673000001</v>
      </c>
    </row>
    <row r="41" spans="1:13" x14ac:dyDescent="0.35">
      <c r="A41" s="2" t="s">
        <v>43</v>
      </c>
      <c r="B41" s="2">
        <v>144</v>
      </c>
      <c r="C41" s="2">
        <v>177</v>
      </c>
      <c r="D41" s="2">
        <v>12</v>
      </c>
      <c r="E41" s="3">
        <v>26</v>
      </c>
      <c r="F41" s="10">
        <f t="shared" si="0"/>
        <v>106</v>
      </c>
      <c r="G41" s="4">
        <v>230</v>
      </c>
      <c r="H41" s="15">
        <f t="shared" si="1"/>
        <v>1.1698113207547169</v>
      </c>
      <c r="I41" s="14">
        <v>160.69</v>
      </c>
      <c r="J41" s="4">
        <v>106</v>
      </c>
      <c r="K41" s="15">
        <f t="shared" si="2"/>
        <v>0</v>
      </c>
      <c r="L41" s="19">
        <v>40.488182377999998</v>
      </c>
      <c r="M41" s="14">
        <v>11.561400497999999</v>
      </c>
    </row>
    <row r="42" spans="1:13" x14ac:dyDescent="0.35">
      <c r="A42" s="2" t="s">
        <v>44</v>
      </c>
      <c r="B42" s="2">
        <v>182</v>
      </c>
      <c r="C42" s="2">
        <v>243</v>
      </c>
      <c r="D42" s="2">
        <v>14</v>
      </c>
      <c r="E42" s="3">
        <v>32</v>
      </c>
      <c r="F42" s="10">
        <f t="shared" si="0"/>
        <v>217</v>
      </c>
      <c r="G42" s="4">
        <v>329</v>
      </c>
      <c r="H42" s="15">
        <f t="shared" si="1"/>
        <v>0.5161290322580645</v>
      </c>
      <c r="I42" s="14">
        <v>333.91</v>
      </c>
      <c r="J42" s="4">
        <v>217</v>
      </c>
      <c r="K42" s="15">
        <f t="shared" si="2"/>
        <v>0</v>
      </c>
      <c r="L42" s="19">
        <v>60.386622860999999</v>
      </c>
      <c r="M42" s="14">
        <v>51.757471875999997</v>
      </c>
    </row>
    <row r="43" spans="1:13" x14ac:dyDescent="0.35">
      <c r="A43" s="2" t="s">
        <v>45</v>
      </c>
      <c r="B43" s="2">
        <v>247</v>
      </c>
      <c r="C43" s="2">
        <v>334</v>
      </c>
      <c r="D43" s="2">
        <v>13</v>
      </c>
      <c r="E43" s="3">
        <v>37</v>
      </c>
      <c r="F43" s="10">
        <f t="shared" si="0"/>
        <v>448</v>
      </c>
      <c r="G43" s="4">
        <v>673</v>
      </c>
      <c r="H43" s="15">
        <f t="shared" si="1"/>
        <v>0.5022321428571429</v>
      </c>
      <c r="I43" s="14">
        <v>1961.1</v>
      </c>
      <c r="J43" s="4">
        <v>448</v>
      </c>
      <c r="K43" s="15">
        <f t="shared" si="2"/>
        <v>0</v>
      </c>
      <c r="L43" s="19">
        <v>60.598809424000002</v>
      </c>
      <c r="M43" s="14">
        <v>42.019555204</v>
      </c>
    </row>
    <row r="44" spans="1:13" x14ac:dyDescent="0.35">
      <c r="A44" s="2" t="s">
        <v>46</v>
      </c>
      <c r="B44" s="2">
        <v>140</v>
      </c>
      <c r="C44" s="2">
        <v>180</v>
      </c>
      <c r="D44" s="2">
        <v>14</v>
      </c>
      <c r="E44" s="3">
        <v>25</v>
      </c>
      <c r="F44" s="10">
        <f t="shared" si="0"/>
        <v>107</v>
      </c>
      <c r="G44" s="4">
        <v>169</v>
      </c>
      <c r="H44" s="15">
        <f t="shared" si="1"/>
        <v>0.57943925233644855</v>
      </c>
      <c r="I44" s="14">
        <v>86.79</v>
      </c>
      <c r="J44" s="4">
        <v>107</v>
      </c>
      <c r="K44" s="15">
        <f t="shared" si="2"/>
        <v>0</v>
      </c>
      <c r="L44" s="19">
        <v>43.911983820000003</v>
      </c>
      <c r="M44" s="14">
        <v>12.363271852</v>
      </c>
    </row>
    <row r="45" spans="1:13" x14ac:dyDescent="0.35">
      <c r="A45" s="2" t="s">
        <v>47</v>
      </c>
      <c r="B45" s="2">
        <v>220</v>
      </c>
      <c r="C45" s="2">
        <v>295</v>
      </c>
      <c r="D45" s="2">
        <v>10</v>
      </c>
      <c r="E45" s="3">
        <v>37</v>
      </c>
      <c r="F45" s="10">
        <f t="shared" si="0"/>
        <v>494</v>
      </c>
      <c r="G45" s="4">
        <v>621</v>
      </c>
      <c r="H45" s="15">
        <f t="shared" si="1"/>
        <v>0.25708502024291496</v>
      </c>
      <c r="I45" s="14">
        <v>2403.84</v>
      </c>
      <c r="J45" s="4">
        <v>494</v>
      </c>
      <c r="K45" s="15">
        <f t="shared" si="2"/>
        <v>0</v>
      </c>
      <c r="L45" s="19">
        <v>60.009101538000003</v>
      </c>
      <c r="M45" s="14">
        <v>53.533497324000002</v>
      </c>
    </row>
    <row r="46" spans="1:13" x14ac:dyDescent="0.35">
      <c r="A46" s="2" t="s">
        <v>48</v>
      </c>
      <c r="B46" s="2">
        <v>210</v>
      </c>
      <c r="C46" s="2">
        <v>283</v>
      </c>
      <c r="D46" s="2">
        <v>10</v>
      </c>
      <c r="E46" s="3">
        <v>41</v>
      </c>
      <c r="F46" s="10">
        <f t="shared" si="0"/>
        <v>522</v>
      </c>
      <c r="G46" s="4">
        <v>766</v>
      </c>
      <c r="H46" s="15">
        <f t="shared" si="1"/>
        <v>0.46743295019157088</v>
      </c>
      <c r="I46" s="14">
        <v>1999.06</v>
      </c>
      <c r="J46" s="4">
        <v>522</v>
      </c>
      <c r="K46" s="15">
        <f t="shared" si="2"/>
        <v>0</v>
      </c>
      <c r="L46" s="19">
        <v>60.363746165999999</v>
      </c>
      <c r="M46" s="14">
        <v>2.1369281020000002</v>
      </c>
    </row>
    <row r="47" spans="1:13" x14ac:dyDescent="0.35">
      <c r="A47" s="2" t="s">
        <v>49</v>
      </c>
      <c r="B47" s="2">
        <v>221</v>
      </c>
      <c r="C47" s="2">
        <v>301</v>
      </c>
      <c r="D47" s="2">
        <v>17</v>
      </c>
      <c r="E47" s="3">
        <v>39</v>
      </c>
      <c r="F47" s="10">
        <f t="shared" si="0"/>
        <v>297</v>
      </c>
      <c r="G47" s="4">
        <v>470</v>
      </c>
      <c r="H47" s="15">
        <f t="shared" si="1"/>
        <v>0.5824915824915825</v>
      </c>
      <c r="I47" s="14">
        <v>528.29999999999995</v>
      </c>
      <c r="J47" s="4">
        <v>297</v>
      </c>
      <c r="K47" s="15">
        <f t="shared" si="2"/>
        <v>0</v>
      </c>
      <c r="L47" s="19">
        <v>60.305553400000001</v>
      </c>
      <c r="M47" s="14">
        <v>49.852442449000002</v>
      </c>
    </row>
    <row r="48" spans="1:13" x14ac:dyDescent="0.35">
      <c r="A48" s="2" t="s">
        <v>50</v>
      </c>
      <c r="B48" s="2">
        <v>221</v>
      </c>
      <c r="C48" s="2">
        <v>287</v>
      </c>
      <c r="D48" s="2">
        <v>17</v>
      </c>
      <c r="E48" s="3">
        <v>39</v>
      </c>
      <c r="F48" s="10">
        <f t="shared" si="0"/>
        <v>234</v>
      </c>
      <c r="G48" s="4">
        <v>398</v>
      </c>
      <c r="H48" s="15">
        <f t="shared" si="1"/>
        <v>0.70085470085470081</v>
      </c>
      <c r="I48" s="14">
        <v>499.7</v>
      </c>
      <c r="J48" s="4">
        <v>234</v>
      </c>
      <c r="K48" s="15">
        <f t="shared" si="2"/>
        <v>0</v>
      </c>
      <c r="L48" s="19">
        <v>60.394868897000002</v>
      </c>
      <c r="M48" s="14">
        <v>19.429722633000001</v>
      </c>
    </row>
    <row r="49" spans="1:13" x14ac:dyDescent="0.35">
      <c r="A49" s="2" t="s">
        <v>51</v>
      </c>
      <c r="B49" s="2">
        <v>110</v>
      </c>
      <c r="C49" s="2">
        <v>132</v>
      </c>
      <c r="D49" s="2">
        <v>10</v>
      </c>
      <c r="E49" s="3">
        <v>17</v>
      </c>
      <c r="F49" s="10">
        <f t="shared" si="0"/>
        <v>75</v>
      </c>
      <c r="G49" s="4">
        <v>100</v>
      </c>
      <c r="H49" s="15">
        <f t="shared" si="1"/>
        <v>0.33333333333333331</v>
      </c>
      <c r="I49" s="14">
        <v>64.05</v>
      </c>
      <c r="J49" s="4">
        <v>75</v>
      </c>
      <c r="K49" s="15">
        <f t="shared" si="2"/>
        <v>0</v>
      </c>
      <c r="L49" s="19">
        <v>33.005553128999999</v>
      </c>
      <c r="M49" s="14">
        <v>12.456813260000001</v>
      </c>
    </row>
    <row r="50" spans="1:13" x14ac:dyDescent="0.35">
      <c r="A50" s="2" t="s">
        <v>52</v>
      </c>
      <c r="B50" s="2">
        <v>187</v>
      </c>
      <c r="C50" s="2">
        <v>239</v>
      </c>
      <c r="D50" s="2">
        <v>11</v>
      </c>
      <c r="E50" s="3">
        <v>28</v>
      </c>
      <c r="F50" s="10">
        <f t="shared" si="0"/>
        <v>274</v>
      </c>
      <c r="G50" s="4">
        <v>397</v>
      </c>
      <c r="H50" s="15">
        <f t="shared" si="1"/>
        <v>0.4489051094890511</v>
      </c>
      <c r="I50" s="14">
        <v>745.25</v>
      </c>
      <c r="J50" s="4">
        <v>274</v>
      </c>
      <c r="K50" s="15">
        <f t="shared" si="2"/>
        <v>0</v>
      </c>
      <c r="L50" s="19">
        <v>60.106112902</v>
      </c>
      <c r="M50" s="14">
        <v>44.359012513000003</v>
      </c>
    </row>
    <row r="51" spans="1:13" x14ac:dyDescent="0.35">
      <c r="A51" s="2" t="s">
        <v>53</v>
      </c>
      <c r="B51" s="2">
        <v>196</v>
      </c>
      <c r="C51" s="2">
        <v>246</v>
      </c>
      <c r="D51" s="2">
        <v>14</v>
      </c>
      <c r="E51" s="3">
        <v>32</v>
      </c>
      <c r="F51" s="10">
        <f t="shared" si="0"/>
        <v>223</v>
      </c>
      <c r="G51" s="4">
        <v>323</v>
      </c>
      <c r="H51" s="15">
        <f t="shared" si="1"/>
        <v>0.44843049327354262</v>
      </c>
      <c r="I51" s="14">
        <v>468.35</v>
      </c>
      <c r="J51" s="4">
        <v>223</v>
      </c>
      <c r="K51" s="15">
        <f t="shared" si="2"/>
        <v>0</v>
      </c>
      <c r="L51" s="19">
        <v>60.602733190999999</v>
      </c>
      <c r="M51" s="14">
        <v>37.582992762000003</v>
      </c>
    </row>
    <row r="52" spans="1:13" x14ac:dyDescent="0.35">
      <c r="A52" s="2" t="s">
        <v>54</v>
      </c>
      <c r="B52" s="2">
        <v>182</v>
      </c>
      <c r="C52" s="2">
        <v>233</v>
      </c>
      <c r="D52" s="2">
        <v>13</v>
      </c>
      <c r="E52" s="3">
        <v>33</v>
      </c>
      <c r="F52" s="10">
        <f t="shared" si="0"/>
        <v>201</v>
      </c>
      <c r="G52" s="4">
        <v>357</v>
      </c>
      <c r="H52" s="15">
        <f t="shared" si="1"/>
        <v>0.77611940298507465</v>
      </c>
      <c r="I52" s="14">
        <v>400.21</v>
      </c>
      <c r="J52" s="4">
        <v>201</v>
      </c>
      <c r="K52" s="15">
        <f t="shared" si="2"/>
        <v>0</v>
      </c>
      <c r="L52" s="19">
        <v>60.196232649000002</v>
      </c>
      <c r="M52" s="14">
        <v>34.500209900000002</v>
      </c>
    </row>
    <row r="53" spans="1:13" x14ac:dyDescent="0.35">
      <c r="A53" s="2" t="s">
        <v>55</v>
      </c>
      <c r="B53" s="2">
        <v>210</v>
      </c>
      <c r="C53" s="2">
        <v>263</v>
      </c>
      <c r="D53" s="2">
        <v>10</v>
      </c>
      <c r="E53" s="3">
        <v>34</v>
      </c>
      <c r="F53" s="10">
        <f t="shared" si="0"/>
        <v>381</v>
      </c>
      <c r="G53" s="4">
        <v>541</v>
      </c>
      <c r="H53" s="15">
        <f t="shared" si="1"/>
        <v>0.41994750656167978</v>
      </c>
      <c r="I53" s="14">
        <v>1791.29</v>
      </c>
      <c r="J53" s="4">
        <v>381</v>
      </c>
      <c r="K53" s="15">
        <f t="shared" si="2"/>
        <v>0</v>
      </c>
      <c r="L53" s="19">
        <v>60.076884028000002</v>
      </c>
      <c r="M53" s="14">
        <v>17.368964468000001</v>
      </c>
    </row>
    <row r="54" spans="1:13" x14ac:dyDescent="0.35">
      <c r="A54" s="2" t="s">
        <v>56</v>
      </c>
      <c r="B54" s="2">
        <v>210</v>
      </c>
      <c r="C54" s="2">
        <v>268</v>
      </c>
      <c r="D54" s="2">
        <v>10</v>
      </c>
      <c r="E54" s="3">
        <v>36</v>
      </c>
      <c r="F54" s="10">
        <f t="shared" si="0"/>
        <v>341</v>
      </c>
      <c r="G54" s="4">
        <v>587</v>
      </c>
      <c r="H54" s="15">
        <f t="shared" si="1"/>
        <v>0.72140762463343111</v>
      </c>
      <c r="I54" s="14">
        <v>1782.31</v>
      </c>
      <c r="J54" s="4">
        <v>341</v>
      </c>
      <c r="K54" s="15">
        <f t="shared" si="2"/>
        <v>0</v>
      </c>
      <c r="L54" s="19">
        <v>60.578760811000002</v>
      </c>
      <c r="M54" s="14">
        <v>47.048430369999998</v>
      </c>
    </row>
    <row r="55" spans="1:13" x14ac:dyDescent="0.35">
      <c r="A55" s="2" t="s">
        <v>57</v>
      </c>
      <c r="B55" s="2">
        <v>170</v>
      </c>
      <c r="C55" s="2">
        <v>220</v>
      </c>
      <c r="D55" s="2">
        <v>10</v>
      </c>
      <c r="E55" s="3">
        <v>28</v>
      </c>
      <c r="F55" s="10">
        <f t="shared" si="0"/>
        <v>267</v>
      </c>
      <c r="G55" s="4">
        <v>355</v>
      </c>
      <c r="H55" s="15">
        <f t="shared" si="1"/>
        <v>0.32958801498127338</v>
      </c>
      <c r="I55" s="14">
        <v>622.32000000000005</v>
      </c>
      <c r="J55" s="4">
        <v>267</v>
      </c>
      <c r="K55" s="15">
        <f t="shared" si="2"/>
        <v>0</v>
      </c>
      <c r="L55" s="19">
        <v>60.556912869999998</v>
      </c>
      <c r="M55" s="14">
        <v>42.520687641000002</v>
      </c>
    </row>
    <row r="56" spans="1:13" x14ac:dyDescent="0.35">
      <c r="A56" s="2" t="s">
        <v>58</v>
      </c>
      <c r="B56" s="2">
        <v>168</v>
      </c>
      <c r="C56" s="2">
        <v>212</v>
      </c>
      <c r="D56" s="2">
        <v>14</v>
      </c>
      <c r="E56" s="3">
        <v>30</v>
      </c>
      <c r="F56" s="10">
        <f t="shared" si="0"/>
        <v>158</v>
      </c>
      <c r="G56" s="4">
        <v>238</v>
      </c>
      <c r="H56" s="15">
        <f t="shared" si="1"/>
        <v>0.50632911392405067</v>
      </c>
      <c r="I56" s="14">
        <v>210.78</v>
      </c>
      <c r="J56" s="4">
        <v>158</v>
      </c>
      <c r="K56" s="15">
        <f t="shared" si="2"/>
        <v>0</v>
      </c>
      <c r="L56" s="19">
        <v>54.208767344000002</v>
      </c>
      <c r="M56" s="14">
        <v>16.933938206000001</v>
      </c>
    </row>
    <row r="57" spans="1:13" x14ac:dyDescent="0.35">
      <c r="A57" s="2" t="s">
        <v>59</v>
      </c>
      <c r="B57" s="2">
        <v>209</v>
      </c>
      <c r="C57" s="2">
        <v>283</v>
      </c>
      <c r="D57" s="2">
        <v>19</v>
      </c>
      <c r="E57" s="3">
        <v>33</v>
      </c>
      <c r="F57" s="10">
        <f t="shared" si="0"/>
        <v>219</v>
      </c>
      <c r="G57" s="4">
        <v>329</v>
      </c>
      <c r="H57" s="15">
        <f t="shared" si="1"/>
        <v>0.50228310502283102</v>
      </c>
      <c r="I57" s="14">
        <v>271.39999999999998</v>
      </c>
      <c r="J57" s="4">
        <v>219</v>
      </c>
      <c r="K57" s="15">
        <f t="shared" si="2"/>
        <v>0</v>
      </c>
      <c r="L57" s="19">
        <v>60.188057630000003</v>
      </c>
      <c r="M57" s="14">
        <v>60.168575040999997</v>
      </c>
    </row>
    <row r="58" spans="1:13" x14ac:dyDescent="0.35">
      <c r="A58" s="2" t="s">
        <v>60</v>
      </c>
      <c r="B58" s="2">
        <v>195</v>
      </c>
      <c r="C58" s="2">
        <v>258</v>
      </c>
      <c r="D58" s="2">
        <v>13</v>
      </c>
      <c r="E58" s="3">
        <v>37</v>
      </c>
      <c r="F58" s="10">
        <f t="shared" si="0"/>
        <v>289</v>
      </c>
      <c r="G58" s="4">
        <v>469</v>
      </c>
      <c r="H58" s="15">
        <f t="shared" si="1"/>
        <v>0.62283737024221453</v>
      </c>
      <c r="I58" s="14">
        <v>620.69000000000005</v>
      </c>
      <c r="J58" s="4">
        <v>289</v>
      </c>
      <c r="K58" s="15">
        <f t="shared" si="2"/>
        <v>0</v>
      </c>
      <c r="L58" s="19">
        <v>49.440898152000003</v>
      </c>
      <c r="M58" s="14">
        <v>4.6368986159999999</v>
      </c>
    </row>
    <row r="59" spans="1:13" x14ac:dyDescent="0.35">
      <c r="A59" s="2" t="s">
        <v>61</v>
      </c>
      <c r="B59" s="2">
        <v>224</v>
      </c>
      <c r="C59" s="2">
        <v>298</v>
      </c>
      <c r="D59" s="2">
        <v>16</v>
      </c>
      <c r="E59" s="3">
        <v>44</v>
      </c>
      <c r="F59" s="10">
        <f t="shared" si="0"/>
        <v>316</v>
      </c>
      <c r="G59" s="4">
        <v>633</v>
      </c>
      <c r="H59" s="15">
        <f t="shared" si="1"/>
        <v>1.0031645569620253</v>
      </c>
      <c r="I59" s="14">
        <v>659.89</v>
      </c>
      <c r="J59" s="4">
        <v>316</v>
      </c>
      <c r="K59" s="15">
        <f t="shared" si="2"/>
        <v>0</v>
      </c>
      <c r="L59" s="19">
        <v>60.623136385999999</v>
      </c>
      <c r="M59" s="14">
        <v>2.5766016299999999</v>
      </c>
    </row>
    <row r="60" spans="1:13" x14ac:dyDescent="0.35">
      <c r="A60" s="2" t="s">
        <v>62</v>
      </c>
      <c r="B60" s="2">
        <v>176</v>
      </c>
      <c r="C60" s="2">
        <v>229</v>
      </c>
      <c r="D60" s="2">
        <v>11</v>
      </c>
      <c r="E60" s="3">
        <v>31</v>
      </c>
      <c r="F60" s="10">
        <f t="shared" si="0"/>
        <v>244</v>
      </c>
      <c r="G60" s="4">
        <v>383</v>
      </c>
      <c r="H60" s="15">
        <f t="shared" si="1"/>
        <v>0.56967213114754101</v>
      </c>
      <c r="I60" s="14">
        <v>569.79999999999995</v>
      </c>
      <c r="J60" s="4">
        <v>244</v>
      </c>
      <c r="K60" s="15">
        <f t="shared" si="2"/>
        <v>0</v>
      </c>
      <c r="L60" s="19">
        <v>60.407497450999998</v>
      </c>
      <c r="M60" s="14">
        <v>43.981522908000002</v>
      </c>
    </row>
    <row r="61" spans="1:13" x14ac:dyDescent="0.35">
      <c r="A61" s="2" t="s">
        <v>63</v>
      </c>
      <c r="B61" s="2">
        <v>168</v>
      </c>
      <c r="C61" s="2">
        <v>213</v>
      </c>
      <c r="D61" s="2">
        <v>14</v>
      </c>
      <c r="E61" s="3">
        <v>31</v>
      </c>
      <c r="F61" s="10">
        <f t="shared" si="0"/>
        <v>163</v>
      </c>
      <c r="G61" s="4">
        <v>281</v>
      </c>
      <c r="H61" s="15">
        <f t="shared" si="1"/>
        <v>0.7239263803680982</v>
      </c>
      <c r="I61" s="14">
        <v>220.81</v>
      </c>
      <c r="J61" s="4">
        <v>163</v>
      </c>
      <c r="K61" s="15">
        <f t="shared" si="2"/>
        <v>0</v>
      </c>
      <c r="L61" s="19">
        <v>60.319404622999997</v>
      </c>
      <c r="M61" s="14">
        <v>34.130535125999998</v>
      </c>
    </row>
    <row r="62" spans="1:13" x14ac:dyDescent="0.35">
      <c r="A62" s="2" t="s">
        <v>64</v>
      </c>
      <c r="B62" s="2">
        <v>132</v>
      </c>
      <c r="C62" s="2">
        <v>163</v>
      </c>
      <c r="D62" s="2">
        <v>11</v>
      </c>
      <c r="E62" s="3">
        <v>25</v>
      </c>
      <c r="F62" s="10">
        <f t="shared" si="0"/>
        <v>122</v>
      </c>
      <c r="G62" s="4">
        <v>179</v>
      </c>
      <c r="H62" s="15">
        <f t="shared" si="1"/>
        <v>0.46721311475409838</v>
      </c>
      <c r="I62" s="14">
        <v>128.12</v>
      </c>
      <c r="J62" s="4">
        <v>122</v>
      </c>
      <c r="K62" s="15">
        <f t="shared" si="2"/>
        <v>0</v>
      </c>
      <c r="L62" s="19">
        <v>44.713644408999997</v>
      </c>
      <c r="M62" s="14">
        <v>24.246702531</v>
      </c>
    </row>
    <row r="63" spans="1:13" x14ac:dyDescent="0.35">
      <c r="A63" s="2" t="s">
        <v>65</v>
      </c>
      <c r="B63" s="2">
        <v>156</v>
      </c>
      <c r="C63" s="2">
        <v>197</v>
      </c>
      <c r="D63" s="2">
        <v>13</v>
      </c>
      <c r="E63" s="3">
        <v>26</v>
      </c>
      <c r="F63" s="10">
        <f t="shared" si="0"/>
        <v>147</v>
      </c>
      <c r="G63" s="4">
        <v>223</v>
      </c>
      <c r="H63" s="15">
        <f t="shared" si="1"/>
        <v>0.51700680272108845</v>
      </c>
      <c r="I63" s="14">
        <v>177.43</v>
      </c>
      <c r="J63" s="4">
        <v>147</v>
      </c>
      <c r="K63" s="15">
        <f t="shared" si="2"/>
        <v>0</v>
      </c>
      <c r="L63" s="19">
        <v>60.283878223999999</v>
      </c>
      <c r="M63" s="14">
        <v>26.486846977999999</v>
      </c>
    </row>
    <row r="64" spans="1:13" x14ac:dyDescent="0.35">
      <c r="A64" s="2" t="s">
        <v>66</v>
      </c>
      <c r="B64" s="2">
        <v>176</v>
      </c>
      <c r="C64" s="2">
        <v>227</v>
      </c>
      <c r="D64" s="2">
        <v>16</v>
      </c>
      <c r="E64" s="3">
        <v>31</v>
      </c>
      <c r="F64" s="10">
        <f t="shared" si="0"/>
        <v>152</v>
      </c>
      <c r="G64" s="4">
        <v>239</v>
      </c>
      <c r="H64" s="15">
        <f t="shared" si="1"/>
        <v>0.57236842105263153</v>
      </c>
      <c r="I64" s="14">
        <v>185.8</v>
      </c>
      <c r="J64" s="4">
        <v>152</v>
      </c>
      <c r="K64" s="15">
        <f t="shared" si="2"/>
        <v>0</v>
      </c>
      <c r="L64" s="19">
        <v>60.061518536999998</v>
      </c>
      <c r="M64" s="14">
        <v>57.753149209</v>
      </c>
    </row>
    <row r="65" spans="1:13" x14ac:dyDescent="0.35">
      <c r="A65" s="2" t="s">
        <v>67</v>
      </c>
      <c r="B65" s="2">
        <v>176</v>
      </c>
      <c r="C65" s="2">
        <v>224</v>
      </c>
      <c r="D65" s="2">
        <v>11</v>
      </c>
      <c r="E65" s="3">
        <v>31</v>
      </c>
      <c r="F65" s="10">
        <f t="shared" si="0"/>
        <v>244</v>
      </c>
      <c r="G65" s="4">
        <v>356</v>
      </c>
      <c r="H65" s="15">
        <f t="shared" ref="H65:H72" si="3">(G65-$F65)/$F65</f>
        <v>0.45901639344262296</v>
      </c>
      <c r="I65" s="14">
        <v>579.99</v>
      </c>
      <c r="J65" s="4">
        <v>244</v>
      </c>
      <c r="K65" s="15">
        <f t="shared" ref="K65:K72" si="4">(J65-$F65)/$F65</f>
        <v>0</v>
      </c>
      <c r="L65" s="19">
        <v>60.093680538000001</v>
      </c>
      <c r="M65" s="14">
        <v>58.110199584999997</v>
      </c>
    </row>
    <row r="66" spans="1:13" x14ac:dyDescent="0.35">
      <c r="A66" s="2" t="s">
        <v>68</v>
      </c>
      <c r="B66" s="2">
        <v>240</v>
      </c>
      <c r="C66" s="2">
        <v>307</v>
      </c>
      <c r="D66" s="2">
        <v>16</v>
      </c>
      <c r="E66" s="3">
        <v>44</v>
      </c>
      <c r="F66" s="10">
        <f t="shared" si="0"/>
        <v>289</v>
      </c>
      <c r="G66" s="4">
        <v>469</v>
      </c>
      <c r="H66" s="15">
        <f t="shared" si="3"/>
        <v>0.62283737024221453</v>
      </c>
      <c r="I66" s="14">
        <v>906.74</v>
      </c>
      <c r="J66" s="4">
        <v>289</v>
      </c>
      <c r="K66" s="15">
        <f t="shared" si="4"/>
        <v>0</v>
      </c>
      <c r="L66" s="19">
        <v>60.694370438999997</v>
      </c>
      <c r="M66" s="14">
        <v>43.49689154</v>
      </c>
    </row>
    <row r="67" spans="1:13" x14ac:dyDescent="0.35">
      <c r="A67" s="2" t="s">
        <v>69</v>
      </c>
      <c r="B67" s="2">
        <v>160</v>
      </c>
      <c r="C67" s="2">
        <v>211</v>
      </c>
      <c r="D67" s="2">
        <v>16</v>
      </c>
      <c r="E67" s="3">
        <v>27</v>
      </c>
      <c r="F67" s="10">
        <f t="shared" si="0"/>
        <v>118</v>
      </c>
      <c r="G67" s="4">
        <v>190</v>
      </c>
      <c r="H67" s="15">
        <f t="shared" si="3"/>
        <v>0.61016949152542377</v>
      </c>
      <c r="I67" s="14">
        <v>120.1</v>
      </c>
      <c r="J67" s="4">
        <v>118</v>
      </c>
      <c r="K67" s="15">
        <f t="shared" si="4"/>
        <v>0</v>
      </c>
      <c r="L67" s="19">
        <v>55.913983115000001</v>
      </c>
      <c r="M67" s="14">
        <v>18.701287326999999</v>
      </c>
    </row>
    <row r="68" spans="1:13" x14ac:dyDescent="0.35">
      <c r="A68" s="2" t="s">
        <v>70</v>
      </c>
      <c r="B68" s="2">
        <v>195</v>
      </c>
      <c r="C68" s="2">
        <v>242</v>
      </c>
      <c r="D68" s="2">
        <v>15</v>
      </c>
      <c r="E68" s="3">
        <v>37</v>
      </c>
      <c r="F68" s="10">
        <f t="shared" ref="F68:F72" si="5">MIN(G68,J68)</f>
        <v>180</v>
      </c>
      <c r="G68" s="4">
        <v>326</v>
      </c>
      <c r="H68" s="15">
        <f t="shared" si="3"/>
        <v>0.81111111111111112</v>
      </c>
      <c r="I68" s="14">
        <v>360.41</v>
      </c>
      <c r="J68" s="4">
        <v>180</v>
      </c>
      <c r="K68" s="15">
        <f t="shared" si="4"/>
        <v>0</v>
      </c>
      <c r="L68" s="19">
        <v>49.588436516000002</v>
      </c>
      <c r="M68" s="14">
        <v>2.7868935490000002</v>
      </c>
    </row>
    <row r="69" spans="1:13" x14ac:dyDescent="0.35">
      <c r="A69" s="2" t="s">
        <v>71</v>
      </c>
      <c r="B69" s="2">
        <v>231</v>
      </c>
      <c r="C69" s="2">
        <v>300</v>
      </c>
      <c r="D69" s="2">
        <v>11</v>
      </c>
      <c r="E69" s="3">
        <v>43</v>
      </c>
      <c r="F69" s="10">
        <f t="shared" si="5"/>
        <v>451</v>
      </c>
      <c r="G69" s="4">
        <v>851</v>
      </c>
      <c r="H69" s="15">
        <f t="shared" si="3"/>
        <v>0.88691796008869184</v>
      </c>
      <c r="I69" s="14">
        <v>2202.5</v>
      </c>
      <c r="J69" s="4">
        <v>451</v>
      </c>
      <c r="K69" s="15">
        <f t="shared" si="4"/>
        <v>0</v>
      </c>
      <c r="L69" s="19">
        <v>60.735426457000003</v>
      </c>
      <c r="M69" s="14">
        <v>29.58603905</v>
      </c>
    </row>
    <row r="70" spans="1:13" x14ac:dyDescent="0.35">
      <c r="A70" s="2" t="s">
        <v>72</v>
      </c>
      <c r="B70" s="2">
        <v>160</v>
      </c>
      <c r="C70" s="2">
        <v>201</v>
      </c>
      <c r="D70" s="2">
        <v>16</v>
      </c>
      <c r="E70" s="3">
        <v>30</v>
      </c>
      <c r="F70" s="10">
        <f t="shared" si="5"/>
        <v>112</v>
      </c>
      <c r="G70" s="4">
        <v>206</v>
      </c>
      <c r="H70" s="15">
        <f t="shared" si="3"/>
        <v>0.8392857142857143</v>
      </c>
      <c r="I70" s="14">
        <v>115.73</v>
      </c>
      <c r="J70" s="4">
        <v>112</v>
      </c>
      <c r="K70" s="15">
        <f t="shared" si="4"/>
        <v>0</v>
      </c>
      <c r="L70" s="19">
        <v>37.516982456000001</v>
      </c>
      <c r="M70" s="14">
        <v>9.8701459479999993</v>
      </c>
    </row>
    <row r="71" spans="1:13" x14ac:dyDescent="0.35">
      <c r="A71" s="2" t="s">
        <v>73</v>
      </c>
      <c r="B71" s="2">
        <v>187</v>
      </c>
      <c r="C71" s="2">
        <v>240</v>
      </c>
      <c r="D71" s="2">
        <v>11</v>
      </c>
      <c r="E71" s="3">
        <v>31</v>
      </c>
      <c r="F71" s="10">
        <f t="shared" si="5"/>
        <v>275</v>
      </c>
      <c r="G71" s="4">
        <v>397</v>
      </c>
      <c r="H71" s="15">
        <f t="shared" si="3"/>
        <v>0.44363636363636366</v>
      </c>
      <c r="I71" s="14">
        <v>745.44</v>
      </c>
      <c r="J71" s="4">
        <v>275</v>
      </c>
      <c r="K71" s="15">
        <f t="shared" si="4"/>
        <v>0</v>
      </c>
      <c r="L71" s="19">
        <v>60.126606834</v>
      </c>
      <c r="M71" s="14">
        <v>54.238328576999997</v>
      </c>
    </row>
    <row r="72" spans="1:13" x14ac:dyDescent="0.35">
      <c r="A72" s="2" t="s">
        <v>74</v>
      </c>
      <c r="B72" s="2">
        <v>221</v>
      </c>
      <c r="C72" s="2">
        <v>284</v>
      </c>
      <c r="D72" s="2">
        <v>17</v>
      </c>
      <c r="E72" s="3">
        <v>44</v>
      </c>
      <c r="F72" s="10">
        <f t="shared" si="5"/>
        <v>271</v>
      </c>
      <c r="G72" s="4">
        <v>440</v>
      </c>
      <c r="H72" s="15">
        <f t="shared" si="3"/>
        <v>0.62361623616236161</v>
      </c>
      <c r="I72" s="14">
        <v>489.65</v>
      </c>
      <c r="J72" s="4">
        <v>271</v>
      </c>
      <c r="K72" s="15">
        <f t="shared" si="4"/>
        <v>0</v>
      </c>
      <c r="L72" s="19">
        <v>60.004592477000003</v>
      </c>
      <c r="M72" s="14">
        <v>49.836976761999999</v>
      </c>
    </row>
    <row r="73" spans="1:13" x14ac:dyDescent="0.35">
      <c r="A73" s="6" t="s">
        <v>127</v>
      </c>
      <c r="B73" s="6">
        <v>210</v>
      </c>
      <c r="C73" s="6">
        <v>272</v>
      </c>
      <c r="D73" s="6">
        <v>14</v>
      </c>
      <c r="E73" s="12">
        <v>36</v>
      </c>
      <c r="F73" s="10">
        <f>MIN(G73,J73)</f>
        <v>241</v>
      </c>
      <c r="G73" s="7">
        <v>496</v>
      </c>
      <c r="H73" s="15">
        <f>(G73-$F73)/$F73</f>
        <v>1.058091286307054</v>
      </c>
      <c r="I73" s="13">
        <v>77.03</v>
      </c>
      <c r="J73" s="7">
        <v>241</v>
      </c>
      <c r="K73" s="15">
        <f>(J73-$F73)/$F73</f>
        <v>0</v>
      </c>
      <c r="L73" s="19">
        <v>60.072037557999998</v>
      </c>
      <c r="M73" s="13">
        <v>40.339171927999999</v>
      </c>
    </row>
    <row r="74" spans="1:13" x14ac:dyDescent="0.35">
      <c r="A74" s="2" t="s">
        <v>128</v>
      </c>
      <c r="B74" s="2">
        <v>209</v>
      </c>
      <c r="C74" s="2">
        <v>274</v>
      </c>
      <c r="D74" s="2">
        <v>11</v>
      </c>
      <c r="E74" s="3">
        <v>35</v>
      </c>
      <c r="F74" s="10">
        <f t="shared" ref="F74:F102" si="6">MIN(G74,J74)</f>
        <v>423</v>
      </c>
      <c r="G74" s="4">
        <v>602</v>
      </c>
      <c r="H74" s="15">
        <f t="shared" ref="H74:H102" si="7">(G74-$F74)/$F74</f>
        <v>0.42316784869976359</v>
      </c>
      <c r="I74" s="14">
        <v>140.91</v>
      </c>
      <c r="J74" s="4">
        <v>423</v>
      </c>
      <c r="K74" s="15">
        <f t="shared" ref="K74:K102" si="8">(J74-$F74)/$F74</f>
        <v>0</v>
      </c>
      <c r="L74" s="19">
        <v>60.603519124000002</v>
      </c>
      <c r="M74" s="14">
        <v>6.4930296890000001</v>
      </c>
    </row>
    <row r="75" spans="1:13" x14ac:dyDescent="0.35">
      <c r="A75" s="2" t="s">
        <v>129</v>
      </c>
      <c r="B75" s="2">
        <v>132</v>
      </c>
      <c r="C75" s="2">
        <v>166</v>
      </c>
      <c r="D75" s="2">
        <v>12</v>
      </c>
      <c r="E75" s="3">
        <v>23</v>
      </c>
      <c r="F75" s="10">
        <f t="shared" si="6"/>
        <v>92</v>
      </c>
      <c r="G75" s="4">
        <v>220</v>
      </c>
      <c r="H75" s="15">
        <f t="shared" si="7"/>
        <v>1.3913043478260869</v>
      </c>
      <c r="I75" s="14">
        <v>10.68</v>
      </c>
      <c r="J75" s="4">
        <v>92</v>
      </c>
      <c r="K75" s="15">
        <f t="shared" si="8"/>
        <v>0</v>
      </c>
      <c r="L75" s="19">
        <v>48.905436723000001</v>
      </c>
      <c r="M75" s="14">
        <v>1.97206718</v>
      </c>
    </row>
    <row r="76" spans="1:13" x14ac:dyDescent="0.35">
      <c r="A76" s="2" t="s">
        <v>130</v>
      </c>
      <c r="B76" s="2">
        <v>208</v>
      </c>
      <c r="C76" s="2">
        <v>269</v>
      </c>
      <c r="D76" s="2">
        <v>13</v>
      </c>
      <c r="E76" s="3">
        <v>37</v>
      </c>
      <c r="F76" s="10">
        <f t="shared" si="6"/>
        <v>305</v>
      </c>
      <c r="G76" s="4">
        <v>474</v>
      </c>
      <c r="H76" s="15">
        <f t="shared" si="7"/>
        <v>0.5540983606557377</v>
      </c>
      <c r="I76" s="14">
        <v>88.5</v>
      </c>
      <c r="J76" s="4">
        <v>305</v>
      </c>
      <c r="K76" s="15">
        <f t="shared" si="8"/>
        <v>0</v>
      </c>
      <c r="L76" s="19">
        <v>61.184365108999998</v>
      </c>
      <c r="M76" s="14">
        <v>18.372003595999999</v>
      </c>
    </row>
    <row r="77" spans="1:13" x14ac:dyDescent="0.35">
      <c r="A77" s="2" t="s">
        <v>131</v>
      </c>
      <c r="B77" s="2">
        <v>210</v>
      </c>
      <c r="C77" s="2">
        <v>282</v>
      </c>
      <c r="D77" s="2">
        <v>15</v>
      </c>
      <c r="E77" s="3">
        <v>41</v>
      </c>
      <c r="F77" s="10">
        <f t="shared" si="6"/>
        <v>344</v>
      </c>
      <c r="G77" s="4">
        <v>464</v>
      </c>
      <c r="H77" s="15">
        <f t="shared" si="7"/>
        <v>0.34883720930232559</v>
      </c>
      <c r="I77" s="14">
        <v>64.150000000000006</v>
      </c>
      <c r="J77" s="4">
        <v>344</v>
      </c>
      <c r="K77" s="15">
        <f t="shared" si="8"/>
        <v>0</v>
      </c>
      <c r="L77" s="19">
        <v>60.750050707</v>
      </c>
      <c r="M77" s="14">
        <v>29.715727468000001</v>
      </c>
    </row>
    <row r="78" spans="1:13" x14ac:dyDescent="0.35">
      <c r="A78" s="2" t="s">
        <v>132</v>
      </c>
      <c r="B78" s="2">
        <v>160</v>
      </c>
      <c r="C78" s="2">
        <v>202</v>
      </c>
      <c r="D78" s="2">
        <v>16</v>
      </c>
      <c r="E78" s="3">
        <v>31</v>
      </c>
      <c r="F78" s="10">
        <f t="shared" si="6"/>
        <v>121</v>
      </c>
      <c r="G78" s="4">
        <v>224</v>
      </c>
      <c r="H78" s="15">
        <f t="shared" si="7"/>
        <v>0.85123966942148765</v>
      </c>
      <c r="I78" s="14">
        <v>12.31</v>
      </c>
      <c r="J78" s="4">
        <v>121</v>
      </c>
      <c r="K78" s="15">
        <f t="shared" si="8"/>
        <v>0</v>
      </c>
      <c r="L78" s="19">
        <v>60.091536050999999</v>
      </c>
      <c r="M78" s="14">
        <v>24.216260301999998</v>
      </c>
    </row>
    <row r="79" spans="1:13" x14ac:dyDescent="0.35">
      <c r="A79" s="2" t="s">
        <v>133</v>
      </c>
      <c r="B79" s="2">
        <v>228</v>
      </c>
      <c r="C79" s="2">
        <v>305</v>
      </c>
      <c r="D79" s="2">
        <v>19</v>
      </c>
      <c r="E79" s="3">
        <v>42</v>
      </c>
      <c r="F79" s="10">
        <f t="shared" si="6"/>
        <v>282</v>
      </c>
      <c r="G79" s="4">
        <v>492</v>
      </c>
      <c r="H79" s="15">
        <f t="shared" si="7"/>
        <v>0.74468085106382975</v>
      </c>
      <c r="I79" s="14">
        <v>46.9</v>
      </c>
      <c r="J79" s="4">
        <v>282</v>
      </c>
      <c r="K79" s="15">
        <f t="shared" si="8"/>
        <v>0</v>
      </c>
      <c r="L79" s="19">
        <v>63.155194680000001</v>
      </c>
      <c r="M79" s="14">
        <v>51.28726374</v>
      </c>
    </row>
    <row r="80" spans="1:13" x14ac:dyDescent="0.35">
      <c r="A80" s="2" t="s">
        <v>134</v>
      </c>
      <c r="B80" s="2">
        <v>187</v>
      </c>
      <c r="C80" s="2">
        <v>249</v>
      </c>
      <c r="D80" s="2">
        <v>17</v>
      </c>
      <c r="E80" s="3">
        <v>34</v>
      </c>
      <c r="F80" s="10">
        <f t="shared" si="6"/>
        <v>194</v>
      </c>
      <c r="G80" s="4">
        <v>326</v>
      </c>
      <c r="H80" s="15">
        <f t="shared" si="7"/>
        <v>0.68041237113402064</v>
      </c>
      <c r="I80" s="14">
        <v>25.46</v>
      </c>
      <c r="J80" s="4">
        <v>194</v>
      </c>
      <c r="K80" s="15">
        <f t="shared" si="8"/>
        <v>0</v>
      </c>
      <c r="L80" s="19">
        <v>60.363015791000002</v>
      </c>
      <c r="M80" s="14">
        <v>43.288368337999998</v>
      </c>
    </row>
    <row r="81" spans="1:13" x14ac:dyDescent="0.35">
      <c r="A81" s="2" t="s">
        <v>135</v>
      </c>
      <c r="B81" s="2">
        <v>140</v>
      </c>
      <c r="C81" s="2">
        <v>180</v>
      </c>
      <c r="D81" s="2">
        <v>14</v>
      </c>
      <c r="E81" s="3">
        <v>26</v>
      </c>
      <c r="F81" s="10">
        <f t="shared" si="6"/>
        <v>122</v>
      </c>
      <c r="G81" s="4">
        <v>224</v>
      </c>
      <c r="H81" s="15">
        <f t="shared" si="7"/>
        <v>0.83606557377049184</v>
      </c>
      <c r="I81" s="14">
        <v>10.27</v>
      </c>
      <c r="J81" s="4">
        <v>122</v>
      </c>
      <c r="K81" s="15">
        <f t="shared" si="8"/>
        <v>0</v>
      </c>
      <c r="L81" s="19">
        <v>60.477284992999998</v>
      </c>
      <c r="M81" s="14">
        <v>15.588872547999999</v>
      </c>
    </row>
    <row r="82" spans="1:13" x14ac:dyDescent="0.35">
      <c r="A82" s="2" t="s">
        <v>136</v>
      </c>
      <c r="B82" s="2">
        <v>160</v>
      </c>
      <c r="C82" s="2">
        <v>198</v>
      </c>
      <c r="D82" s="2">
        <v>16</v>
      </c>
      <c r="E82" s="3">
        <v>27</v>
      </c>
      <c r="F82" s="10">
        <f t="shared" si="6"/>
        <v>106</v>
      </c>
      <c r="G82" s="4">
        <v>207</v>
      </c>
      <c r="H82" s="15">
        <f t="shared" si="7"/>
        <v>0.95283018867924529</v>
      </c>
      <c r="I82" s="14">
        <v>11.44</v>
      </c>
      <c r="J82" s="4">
        <v>106</v>
      </c>
      <c r="K82" s="15">
        <f t="shared" si="8"/>
        <v>0</v>
      </c>
      <c r="L82" s="19">
        <v>60.642641457000003</v>
      </c>
      <c r="M82" s="14">
        <v>50.163841611000002</v>
      </c>
    </row>
    <row r="83" spans="1:13" x14ac:dyDescent="0.35">
      <c r="A83" s="2" t="s">
        <v>137</v>
      </c>
      <c r="B83" s="2">
        <v>240</v>
      </c>
      <c r="C83" s="2">
        <v>321</v>
      </c>
      <c r="D83" s="2">
        <v>16</v>
      </c>
      <c r="E83" s="3">
        <v>42</v>
      </c>
      <c r="F83" s="10">
        <f t="shared" si="6"/>
        <v>387</v>
      </c>
      <c r="G83" s="4">
        <v>647</v>
      </c>
      <c r="H83" s="15">
        <f t="shared" si="7"/>
        <v>0.67183462532299743</v>
      </c>
      <c r="I83" s="14">
        <v>116.51</v>
      </c>
      <c r="J83" s="4">
        <v>387</v>
      </c>
      <c r="K83" s="15">
        <f t="shared" si="8"/>
        <v>0</v>
      </c>
      <c r="L83" s="19">
        <v>61.139473764000002</v>
      </c>
      <c r="M83" s="14">
        <v>50.482165162999998</v>
      </c>
    </row>
    <row r="84" spans="1:13" x14ac:dyDescent="0.35">
      <c r="A84" s="2" t="s">
        <v>138</v>
      </c>
      <c r="B84" s="2">
        <v>210</v>
      </c>
      <c r="C84" s="2">
        <v>276</v>
      </c>
      <c r="D84" s="2">
        <v>14</v>
      </c>
      <c r="E84" s="3">
        <v>38</v>
      </c>
      <c r="F84" s="10">
        <f t="shared" si="6"/>
        <v>326</v>
      </c>
      <c r="G84" s="4">
        <v>441</v>
      </c>
      <c r="H84" s="15">
        <f t="shared" si="7"/>
        <v>0.35276073619631904</v>
      </c>
      <c r="I84" s="14">
        <v>76.11</v>
      </c>
      <c r="J84" s="4">
        <v>326</v>
      </c>
      <c r="K84" s="15">
        <f t="shared" si="8"/>
        <v>0</v>
      </c>
      <c r="L84" s="19">
        <v>60.821570692999998</v>
      </c>
      <c r="M84" s="14">
        <v>54.495311757000003</v>
      </c>
    </row>
    <row r="85" spans="1:13" x14ac:dyDescent="0.35">
      <c r="A85" s="2" t="s">
        <v>139</v>
      </c>
      <c r="B85" s="2">
        <v>144</v>
      </c>
      <c r="C85" s="2">
        <v>182</v>
      </c>
      <c r="D85" s="2">
        <v>12</v>
      </c>
      <c r="E85" s="3">
        <v>26</v>
      </c>
      <c r="F85" s="10">
        <f t="shared" si="6"/>
        <v>133</v>
      </c>
      <c r="G85" s="4">
        <v>222</v>
      </c>
      <c r="H85" s="15">
        <f t="shared" si="7"/>
        <v>0.66917293233082709</v>
      </c>
      <c r="I85" s="14">
        <v>22.57</v>
      </c>
      <c r="J85" s="4">
        <v>133</v>
      </c>
      <c r="K85" s="15">
        <f t="shared" si="8"/>
        <v>0</v>
      </c>
      <c r="L85" s="19">
        <v>60.332296827999997</v>
      </c>
      <c r="M85" s="14">
        <v>11.786103689999999</v>
      </c>
    </row>
    <row r="86" spans="1:13" x14ac:dyDescent="0.35">
      <c r="A86" s="2" t="s">
        <v>140</v>
      </c>
      <c r="B86" s="2">
        <v>132</v>
      </c>
      <c r="C86" s="2">
        <v>167</v>
      </c>
      <c r="D86" s="2">
        <v>12</v>
      </c>
      <c r="E86" s="3">
        <v>22</v>
      </c>
      <c r="F86" s="10">
        <f t="shared" si="6"/>
        <v>122</v>
      </c>
      <c r="G86" s="4">
        <v>208</v>
      </c>
      <c r="H86" s="15">
        <f t="shared" si="7"/>
        <v>0.70491803278688525</v>
      </c>
      <c r="I86" s="14">
        <v>18.71</v>
      </c>
      <c r="J86" s="4">
        <v>122</v>
      </c>
      <c r="K86" s="15">
        <f t="shared" si="8"/>
        <v>0</v>
      </c>
      <c r="L86" s="19">
        <v>60.848669786000002</v>
      </c>
      <c r="M86" s="14">
        <v>37.398158783</v>
      </c>
    </row>
    <row r="87" spans="1:13" x14ac:dyDescent="0.35">
      <c r="A87" s="2" t="s">
        <v>141</v>
      </c>
      <c r="B87" s="2">
        <v>238</v>
      </c>
      <c r="C87" s="2">
        <v>317</v>
      </c>
      <c r="D87" s="2">
        <v>17</v>
      </c>
      <c r="E87" s="3">
        <v>44</v>
      </c>
      <c r="F87" s="10">
        <f t="shared" si="6"/>
        <v>357</v>
      </c>
      <c r="G87" s="4">
        <v>643</v>
      </c>
      <c r="H87" s="15">
        <f t="shared" si="7"/>
        <v>0.80112044817927175</v>
      </c>
      <c r="I87" s="14">
        <v>96.92</v>
      </c>
      <c r="J87" s="4">
        <v>357</v>
      </c>
      <c r="K87" s="15">
        <f t="shared" si="8"/>
        <v>0</v>
      </c>
      <c r="L87" s="19">
        <v>60.837804963000004</v>
      </c>
      <c r="M87" s="14">
        <v>37.656357935000003</v>
      </c>
    </row>
    <row r="88" spans="1:13" x14ac:dyDescent="0.35">
      <c r="A88" s="2" t="s">
        <v>142</v>
      </c>
      <c r="B88" s="2">
        <v>240</v>
      </c>
      <c r="C88" s="2">
        <v>315</v>
      </c>
      <c r="D88" s="2">
        <v>20</v>
      </c>
      <c r="E88" s="3">
        <v>45</v>
      </c>
      <c r="F88" s="10">
        <f t="shared" si="6"/>
        <v>262</v>
      </c>
      <c r="G88" s="4">
        <v>486</v>
      </c>
      <c r="H88" s="15">
        <f t="shared" si="7"/>
        <v>0.85496183206106868</v>
      </c>
      <c r="I88" s="14">
        <v>53.24</v>
      </c>
      <c r="J88" s="4">
        <v>262</v>
      </c>
      <c r="K88" s="15">
        <f t="shared" si="8"/>
        <v>0</v>
      </c>
      <c r="L88" s="19">
        <v>63.449522565000002</v>
      </c>
      <c r="M88" s="14">
        <v>30.818442034</v>
      </c>
    </row>
    <row r="89" spans="1:13" x14ac:dyDescent="0.35">
      <c r="A89" s="2" t="s">
        <v>143</v>
      </c>
      <c r="B89" s="2">
        <v>140</v>
      </c>
      <c r="C89" s="2">
        <v>178</v>
      </c>
      <c r="D89" s="2">
        <v>10</v>
      </c>
      <c r="E89" s="3">
        <v>20</v>
      </c>
      <c r="F89" s="10">
        <f t="shared" si="6"/>
        <v>136</v>
      </c>
      <c r="G89" s="4">
        <v>273</v>
      </c>
      <c r="H89" s="15">
        <f t="shared" si="7"/>
        <v>1.0073529411764706</v>
      </c>
      <c r="I89" s="14">
        <v>26.11</v>
      </c>
      <c r="J89" s="4">
        <v>136</v>
      </c>
      <c r="K89" s="15">
        <f t="shared" si="8"/>
        <v>0</v>
      </c>
      <c r="L89" s="19">
        <v>60.380667918</v>
      </c>
      <c r="M89" s="14">
        <v>18.728196271000002</v>
      </c>
    </row>
    <row r="90" spans="1:13" x14ac:dyDescent="0.35">
      <c r="A90" s="2" t="s">
        <v>144</v>
      </c>
      <c r="B90" s="2">
        <v>156</v>
      </c>
      <c r="C90" s="2">
        <v>198</v>
      </c>
      <c r="D90" s="2">
        <v>13</v>
      </c>
      <c r="E90" s="3">
        <v>29</v>
      </c>
      <c r="F90" s="10">
        <f t="shared" si="6"/>
        <v>122</v>
      </c>
      <c r="G90" s="4">
        <v>301</v>
      </c>
      <c r="H90" s="15">
        <f t="shared" si="7"/>
        <v>1.4672131147540983</v>
      </c>
      <c r="I90" s="14">
        <v>22.02</v>
      </c>
      <c r="J90" s="4">
        <v>122</v>
      </c>
      <c r="K90" s="15">
        <f t="shared" si="8"/>
        <v>0</v>
      </c>
      <c r="L90" s="19">
        <v>61.401205593999997</v>
      </c>
      <c r="M90" s="14">
        <v>27.669416305999999</v>
      </c>
    </row>
    <row r="91" spans="1:13" x14ac:dyDescent="0.35">
      <c r="A91" s="2" t="s">
        <v>145</v>
      </c>
      <c r="B91" s="2">
        <v>238</v>
      </c>
      <c r="C91" s="2">
        <v>313</v>
      </c>
      <c r="D91" s="2">
        <v>14</v>
      </c>
      <c r="E91" s="3">
        <v>41</v>
      </c>
      <c r="F91" s="10">
        <f t="shared" si="6"/>
        <v>442</v>
      </c>
      <c r="G91" s="4">
        <v>600</v>
      </c>
      <c r="H91" s="15">
        <f t="shared" si="7"/>
        <v>0.3574660633484163</v>
      </c>
      <c r="I91" s="14">
        <v>157.44999999999999</v>
      </c>
      <c r="J91" s="4">
        <v>442</v>
      </c>
      <c r="K91" s="15">
        <f t="shared" si="8"/>
        <v>0</v>
      </c>
      <c r="L91" s="19">
        <v>60.861048525999998</v>
      </c>
      <c r="M91" s="14">
        <v>22.430363373999999</v>
      </c>
    </row>
    <row r="92" spans="1:13" x14ac:dyDescent="0.35">
      <c r="A92" s="2" t="s">
        <v>146</v>
      </c>
      <c r="B92" s="2">
        <v>132</v>
      </c>
      <c r="C92" s="2">
        <v>167</v>
      </c>
      <c r="D92" s="2">
        <v>12</v>
      </c>
      <c r="E92" s="3">
        <v>23</v>
      </c>
      <c r="F92" s="10">
        <f t="shared" ref="F92:F100" si="9">MIN(G92,J92)</f>
        <v>100</v>
      </c>
      <c r="G92" s="4">
        <v>218</v>
      </c>
      <c r="H92" s="15">
        <f t="shared" ref="H92:H100" si="10">(G92-$F92)/$F92</f>
        <v>1.18</v>
      </c>
      <c r="I92" s="14">
        <v>12.12</v>
      </c>
      <c r="J92" s="4">
        <v>100</v>
      </c>
      <c r="K92" s="15">
        <f t="shared" ref="K92:K100" si="11">(J92-$F92)/$F92</f>
        <v>0</v>
      </c>
      <c r="L92" s="19">
        <v>60.286922025000003</v>
      </c>
      <c r="M92" s="14">
        <v>48.989737857999998</v>
      </c>
    </row>
    <row r="93" spans="1:13" x14ac:dyDescent="0.35">
      <c r="A93" s="2" t="s">
        <v>147</v>
      </c>
      <c r="B93" s="2">
        <v>208</v>
      </c>
      <c r="C93" s="2">
        <v>272</v>
      </c>
      <c r="D93" s="2">
        <v>13</v>
      </c>
      <c r="E93" s="3">
        <v>40</v>
      </c>
      <c r="F93" s="10">
        <f t="shared" si="9"/>
        <v>313</v>
      </c>
      <c r="G93" s="4">
        <v>512</v>
      </c>
      <c r="H93" s="15">
        <f t="shared" si="10"/>
        <v>0.63578274760383391</v>
      </c>
      <c r="I93" s="14">
        <v>108.63</v>
      </c>
      <c r="J93" s="4">
        <v>313</v>
      </c>
      <c r="K93" s="15">
        <f t="shared" si="11"/>
        <v>0</v>
      </c>
      <c r="L93" s="19">
        <v>60.422028756000003</v>
      </c>
      <c r="M93" s="14">
        <v>24.582657382000001</v>
      </c>
    </row>
    <row r="94" spans="1:13" x14ac:dyDescent="0.35">
      <c r="A94" s="2" t="s">
        <v>148</v>
      </c>
      <c r="B94" s="2">
        <v>187</v>
      </c>
      <c r="C94" s="2">
        <v>243</v>
      </c>
      <c r="D94" s="2">
        <v>11</v>
      </c>
      <c r="E94" s="3">
        <v>32</v>
      </c>
      <c r="F94" s="10">
        <f t="shared" si="9"/>
        <v>312</v>
      </c>
      <c r="G94" s="4">
        <v>465</v>
      </c>
      <c r="H94" s="15">
        <f t="shared" si="10"/>
        <v>0.49038461538461536</v>
      </c>
      <c r="I94" s="14">
        <v>100.57</v>
      </c>
      <c r="J94" s="4">
        <v>312</v>
      </c>
      <c r="K94" s="15">
        <f t="shared" si="11"/>
        <v>0</v>
      </c>
      <c r="L94" s="19">
        <v>63.000411894000003</v>
      </c>
      <c r="M94" s="14">
        <v>13.960303803</v>
      </c>
    </row>
    <row r="95" spans="1:13" x14ac:dyDescent="0.35">
      <c r="A95" s="2" t="s">
        <v>149</v>
      </c>
      <c r="B95" s="2">
        <v>200</v>
      </c>
      <c r="C95" s="2">
        <v>269</v>
      </c>
      <c r="D95" s="2">
        <v>10</v>
      </c>
      <c r="E95" s="3">
        <v>35</v>
      </c>
      <c r="F95" s="10">
        <f t="shared" si="9"/>
        <v>428</v>
      </c>
      <c r="G95" s="4">
        <v>680</v>
      </c>
      <c r="H95" s="15">
        <f t="shared" si="10"/>
        <v>0.58878504672897192</v>
      </c>
      <c r="I95" s="14">
        <v>193.77</v>
      </c>
      <c r="J95" s="4">
        <v>428</v>
      </c>
      <c r="K95" s="15">
        <f t="shared" si="11"/>
        <v>0</v>
      </c>
      <c r="L95" s="19">
        <v>61.632107863999998</v>
      </c>
      <c r="M95" s="14">
        <v>19.848417263999998</v>
      </c>
    </row>
    <row r="96" spans="1:13" x14ac:dyDescent="0.35">
      <c r="A96" s="2" t="s">
        <v>150</v>
      </c>
      <c r="B96" s="2">
        <v>216</v>
      </c>
      <c r="C96" s="2">
        <v>279</v>
      </c>
      <c r="D96" s="2">
        <v>18</v>
      </c>
      <c r="E96" s="3">
        <v>40</v>
      </c>
      <c r="F96" s="10">
        <f t="shared" si="9"/>
        <v>220</v>
      </c>
      <c r="G96" s="4">
        <v>363</v>
      </c>
      <c r="H96" s="15">
        <f t="shared" si="10"/>
        <v>0.65</v>
      </c>
      <c r="I96" s="14">
        <v>56.91</v>
      </c>
      <c r="J96" s="4">
        <v>220</v>
      </c>
      <c r="K96" s="15">
        <f t="shared" si="11"/>
        <v>0</v>
      </c>
      <c r="L96" s="19">
        <v>60.324245793999999</v>
      </c>
      <c r="M96" s="14">
        <v>14.654022195</v>
      </c>
    </row>
    <row r="97" spans="1:13" x14ac:dyDescent="0.35">
      <c r="A97" s="2" t="s">
        <v>151</v>
      </c>
      <c r="B97" s="2">
        <v>234</v>
      </c>
      <c r="C97" s="2">
        <v>311</v>
      </c>
      <c r="D97" s="2">
        <v>18</v>
      </c>
      <c r="E97" s="3">
        <v>40</v>
      </c>
      <c r="F97" s="10">
        <f t="shared" si="9"/>
        <v>315</v>
      </c>
      <c r="G97" s="4">
        <v>556</v>
      </c>
      <c r="H97" s="15">
        <f t="shared" si="10"/>
        <v>0.76507936507936503</v>
      </c>
      <c r="I97" s="14">
        <v>104.84</v>
      </c>
      <c r="J97" s="4">
        <v>315</v>
      </c>
      <c r="K97" s="15">
        <f t="shared" si="11"/>
        <v>0</v>
      </c>
      <c r="L97" s="19">
        <v>61.003025630000003</v>
      </c>
      <c r="M97" s="14">
        <v>51.726502484999997</v>
      </c>
    </row>
    <row r="98" spans="1:13" x14ac:dyDescent="0.35">
      <c r="A98" s="2" t="s">
        <v>152</v>
      </c>
      <c r="B98" s="2">
        <v>228</v>
      </c>
      <c r="C98" s="2">
        <v>295</v>
      </c>
      <c r="D98" s="2">
        <v>19</v>
      </c>
      <c r="E98" s="3">
        <v>40</v>
      </c>
      <c r="F98" s="10">
        <f t="shared" si="9"/>
        <v>236</v>
      </c>
      <c r="G98" s="4">
        <v>383</v>
      </c>
      <c r="H98" s="15">
        <f t="shared" si="10"/>
        <v>0.6228813559322034</v>
      </c>
      <c r="I98" s="14">
        <v>64.34</v>
      </c>
      <c r="J98" s="4">
        <v>236</v>
      </c>
      <c r="K98" s="15">
        <f t="shared" si="11"/>
        <v>0</v>
      </c>
      <c r="L98" s="19">
        <v>60.889125288000002</v>
      </c>
      <c r="M98" s="14">
        <v>28.631223088999999</v>
      </c>
    </row>
    <row r="99" spans="1:13" x14ac:dyDescent="0.35">
      <c r="A99" s="2" t="s">
        <v>153</v>
      </c>
      <c r="B99" s="2">
        <v>230</v>
      </c>
      <c r="C99" s="2">
        <v>291</v>
      </c>
      <c r="D99" s="2">
        <v>10</v>
      </c>
      <c r="E99" s="3">
        <v>36</v>
      </c>
      <c r="F99" s="10">
        <f t="shared" si="9"/>
        <v>508</v>
      </c>
      <c r="G99" s="4">
        <v>799</v>
      </c>
      <c r="H99" s="15">
        <f t="shared" si="10"/>
        <v>0.57283464566929132</v>
      </c>
      <c r="I99" s="14">
        <v>426.13</v>
      </c>
      <c r="J99" s="4">
        <v>508</v>
      </c>
      <c r="K99" s="15">
        <f t="shared" si="11"/>
        <v>0</v>
      </c>
      <c r="L99" s="19">
        <v>60.184536514000001</v>
      </c>
      <c r="M99" s="14">
        <v>42.499502186000001</v>
      </c>
    </row>
    <row r="100" spans="1:13" x14ac:dyDescent="0.35">
      <c r="A100" s="2" t="s">
        <v>154</v>
      </c>
      <c r="B100" s="2">
        <v>208</v>
      </c>
      <c r="C100" s="2">
        <v>271</v>
      </c>
      <c r="D100" s="2">
        <v>16</v>
      </c>
      <c r="E100" s="3">
        <v>36</v>
      </c>
      <c r="F100" s="10">
        <f t="shared" si="9"/>
        <v>234</v>
      </c>
      <c r="G100" s="4">
        <v>411</v>
      </c>
      <c r="H100" s="15">
        <f t="shared" si="10"/>
        <v>0.75641025641025639</v>
      </c>
      <c r="I100" s="14">
        <v>86.92</v>
      </c>
      <c r="J100" s="4">
        <v>234</v>
      </c>
      <c r="K100" s="15">
        <f t="shared" si="11"/>
        <v>0</v>
      </c>
      <c r="L100" s="19">
        <v>60.425840608000001</v>
      </c>
      <c r="M100" s="14">
        <v>38.224939692</v>
      </c>
    </row>
    <row r="101" spans="1:13" x14ac:dyDescent="0.35">
      <c r="A101" s="2" t="s">
        <v>155</v>
      </c>
      <c r="B101" s="2">
        <v>190</v>
      </c>
      <c r="C101" s="2">
        <v>259</v>
      </c>
      <c r="D101" s="2">
        <v>19</v>
      </c>
      <c r="E101" s="3">
        <v>37</v>
      </c>
      <c r="F101" s="10">
        <f t="shared" si="6"/>
        <v>208</v>
      </c>
      <c r="G101" s="4">
        <v>392</v>
      </c>
      <c r="H101" s="15">
        <f t="shared" si="7"/>
        <v>0.88461538461538458</v>
      </c>
      <c r="I101" s="14">
        <v>38.18</v>
      </c>
      <c r="J101" s="4">
        <v>208</v>
      </c>
      <c r="K101" s="15">
        <f t="shared" si="8"/>
        <v>0</v>
      </c>
      <c r="L101" s="19">
        <v>60.185418306000003</v>
      </c>
      <c r="M101" s="14">
        <v>12.75215187</v>
      </c>
    </row>
    <row r="102" spans="1:13" ht="15" thickBot="1" x14ac:dyDescent="0.4">
      <c r="A102" s="2" t="s">
        <v>156</v>
      </c>
      <c r="B102" s="2">
        <v>120</v>
      </c>
      <c r="C102" s="2">
        <v>150</v>
      </c>
      <c r="D102" s="2">
        <v>12</v>
      </c>
      <c r="E102" s="3">
        <v>20</v>
      </c>
      <c r="F102" s="10">
        <f t="shared" si="6"/>
        <v>76</v>
      </c>
      <c r="G102" s="4">
        <v>150</v>
      </c>
      <c r="H102" s="15">
        <f t="shared" si="7"/>
        <v>0.97368421052631582</v>
      </c>
      <c r="I102" s="14">
        <v>8.01</v>
      </c>
      <c r="J102" s="4">
        <v>76</v>
      </c>
      <c r="K102" s="15">
        <f t="shared" si="8"/>
        <v>0</v>
      </c>
      <c r="L102" s="19">
        <v>60.353380188000003</v>
      </c>
      <c r="M102" s="14">
        <v>48.873366566000001</v>
      </c>
    </row>
    <row r="103" spans="1:13" ht="15" thickBot="1" x14ac:dyDescent="0.4">
      <c r="B103" s="20">
        <f>AVERAGE(B3:B102)</f>
        <v>185.2</v>
      </c>
      <c r="C103" s="20">
        <f t="shared" ref="C103:M103" si="12">AVERAGE(C3:C102)</f>
        <v>239.7</v>
      </c>
      <c r="D103" s="20">
        <f t="shared" si="12"/>
        <v>13.27</v>
      </c>
      <c r="E103" s="20">
        <f t="shared" si="12"/>
        <v>32.44</v>
      </c>
      <c r="F103" s="20">
        <f t="shared" si="12"/>
        <v>245.43</v>
      </c>
      <c r="G103" s="20">
        <f t="shared" si="12"/>
        <v>392.18</v>
      </c>
      <c r="H103" s="40">
        <f t="shared" si="12"/>
        <v>0.65165391119028815</v>
      </c>
      <c r="I103" s="20">
        <f t="shared" si="12"/>
        <v>498.28719999999993</v>
      </c>
      <c r="J103" s="20">
        <f t="shared" si="12"/>
        <v>245.43</v>
      </c>
      <c r="K103" s="20">
        <f t="shared" si="12"/>
        <v>0</v>
      </c>
      <c r="L103" s="20">
        <f t="shared" si="12"/>
        <v>56.593390813989991</v>
      </c>
      <c r="M103" s="20">
        <f t="shared" si="12"/>
        <v>29.498739855129994</v>
      </c>
    </row>
    <row r="104" spans="1:13" ht="15" thickBot="1" x14ac:dyDescent="0.4">
      <c r="B104" s="20">
        <f>MIN(B3:B102)</f>
        <v>100</v>
      </c>
      <c r="C104" s="20">
        <f t="shared" ref="C104:E104" si="13">MIN(C3:C102)</f>
        <v>125</v>
      </c>
      <c r="D104" s="20">
        <f t="shared" si="13"/>
        <v>10</v>
      </c>
      <c r="E104" s="20">
        <f t="shared" si="13"/>
        <v>14</v>
      </c>
      <c r="G104" s="9" t="s">
        <v>4</v>
      </c>
      <c r="H104" s="5">
        <f>COUNTIF(H3:H102,0)</f>
        <v>0</v>
      </c>
      <c r="J104" s="9" t="s">
        <v>4</v>
      </c>
      <c r="K104" s="5">
        <f>COUNTIF(K3:K102,0)</f>
        <v>100</v>
      </c>
    </row>
    <row r="105" spans="1:13" ht="15" thickBot="1" x14ac:dyDescent="0.4">
      <c r="B105" s="20">
        <f>MAX(B4:B102)</f>
        <v>247</v>
      </c>
      <c r="C105" s="20">
        <f t="shared" ref="C105:E105" si="14">MAX(C4:C102)</f>
        <v>334</v>
      </c>
      <c r="D105" s="20">
        <f t="shared" si="14"/>
        <v>20</v>
      </c>
      <c r="E105" s="20">
        <f t="shared" si="14"/>
        <v>45</v>
      </c>
    </row>
    <row r="111" spans="1:13" ht="15" thickBot="1" x14ac:dyDescent="0.4"/>
    <row r="112" spans="1:13" ht="15" thickBot="1" x14ac:dyDescent="0.4">
      <c r="G112" s="20">
        <v>392.18</v>
      </c>
      <c r="H112" s="40">
        <v>0.65165391119028815</v>
      </c>
      <c r="I112" s="5">
        <v>0</v>
      </c>
      <c r="J112" s="39">
        <v>498.28719999999993</v>
      </c>
    </row>
    <row r="113" spans="7:10" ht="15" thickBot="1" x14ac:dyDescent="0.4">
      <c r="G113" s="20">
        <v>245.43</v>
      </c>
      <c r="H113" s="40">
        <v>0</v>
      </c>
      <c r="I113">
        <v>100</v>
      </c>
      <c r="J113" s="39">
        <v>29.498739855129994</v>
      </c>
    </row>
    <row r="117" spans="7:10" x14ac:dyDescent="0.35">
      <c r="G117">
        <v>392.18</v>
      </c>
      <c r="H117" s="38">
        <v>0.65165391119028815</v>
      </c>
      <c r="I117">
        <v>0</v>
      </c>
      <c r="J117" s="39">
        <v>498.28719999999993</v>
      </c>
    </row>
    <row r="118" spans="7:10" x14ac:dyDescent="0.35">
      <c r="G118">
        <v>245.43</v>
      </c>
      <c r="H118" s="38">
        <v>0</v>
      </c>
      <c r="I118">
        <v>100</v>
      </c>
      <c r="J118" s="39">
        <v>29.498739855129994</v>
      </c>
    </row>
  </sheetData>
  <mergeCells count="2">
    <mergeCell ref="G1:I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67AB-7AEC-438D-A78A-4159812E7380}">
  <dimension ref="A1:M61"/>
  <sheetViews>
    <sheetView topLeftCell="B1" zoomScale="89" zoomScaleNormal="60" workbookViewId="0">
      <selection activeCell="H9" sqref="H9"/>
    </sheetView>
  </sheetViews>
  <sheetFormatPr baseColWidth="10" defaultRowHeight="14.5" x14ac:dyDescent="0.35"/>
  <cols>
    <col min="1" max="1" width="26.90625" customWidth="1"/>
    <col min="2" max="6" width="15.1796875" customWidth="1"/>
    <col min="7" max="13" width="14.7265625" customWidth="1"/>
  </cols>
  <sheetData>
    <row r="1" spans="1:13" ht="15" thickBot="1" x14ac:dyDescent="0.4">
      <c r="A1" s="1"/>
      <c r="B1" s="1"/>
      <c r="C1" s="1"/>
      <c r="D1" s="1"/>
      <c r="E1" s="1"/>
      <c r="F1" s="11"/>
      <c r="G1" s="41" t="s">
        <v>373</v>
      </c>
      <c r="H1" s="42"/>
      <c r="I1" s="43"/>
      <c r="J1" s="41" t="s">
        <v>359</v>
      </c>
      <c r="K1" s="42"/>
      <c r="L1" s="42"/>
      <c r="M1" s="43"/>
    </row>
    <row r="2" spans="1:13" ht="15" thickBot="1" x14ac:dyDescent="0.4">
      <c r="A2" s="16" t="s">
        <v>0</v>
      </c>
      <c r="B2" s="44" t="s">
        <v>368</v>
      </c>
      <c r="C2" s="44" t="s">
        <v>369</v>
      </c>
      <c r="D2" s="44" t="s">
        <v>370</v>
      </c>
      <c r="E2" s="45" t="s">
        <v>371</v>
      </c>
      <c r="F2" s="17" t="s">
        <v>3</v>
      </c>
      <c r="G2" s="16" t="s">
        <v>1</v>
      </c>
      <c r="H2" s="8" t="s">
        <v>75</v>
      </c>
      <c r="I2" s="18" t="s">
        <v>2</v>
      </c>
      <c r="J2" s="16" t="s">
        <v>1</v>
      </c>
      <c r="K2" s="8" t="s">
        <v>75</v>
      </c>
      <c r="L2" s="18" t="s">
        <v>2</v>
      </c>
      <c r="M2" s="18" t="s">
        <v>76</v>
      </c>
    </row>
    <row r="3" spans="1:13" x14ac:dyDescent="0.35">
      <c r="A3" s="24" t="s">
        <v>77</v>
      </c>
      <c r="B3" s="6">
        <v>280</v>
      </c>
      <c r="C3" s="6">
        <v>390</v>
      </c>
      <c r="D3" s="6">
        <v>14</v>
      </c>
      <c r="E3" s="12">
        <v>45</v>
      </c>
      <c r="F3" s="10">
        <f>MIN(G3,J3)</f>
        <v>658</v>
      </c>
      <c r="G3" s="7">
        <v>972</v>
      </c>
      <c r="H3" s="35">
        <f>(G3-$F3)/$F3</f>
        <v>0.47720364741641336</v>
      </c>
      <c r="I3" s="13">
        <v>3297.97</v>
      </c>
      <c r="J3" s="7">
        <v>658</v>
      </c>
      <c r="K3" s="15">
        <f>(J3-$F3)/$F3</f>
        <v>0</v>
      </c>
      <c r="L3" s="19">
        <v>60.620955127999999</v>
      </c>
      <c r="M3" s="13">
        <v>44.883409815999997</v>
      </c>
    </row>
    <row r="4" spans="1:13" x14ac:dyDescent="0.35">
      <c r="A4" s="25" t="s">
        <v>78</v>
      </c>
      <c r="B4" s="2">
        <v>368</v>
      </c>
      <c r="C4" s="2">
        <v>498</v>
      </c>
      <c r="D4" s="2">
        <v>16</v>
      </c>
      <c r="E4" s="3">
        <v>66</v>
      </c>
      <c r="F4" s="10">
        <f t="shared" ref="F4:F27" si="0">MIN(G4,J4)</f>
        <v>916</v>
      </c>
      <c r="G4" s="4">
        <v>1551</v>
      </c>
      <c r="H4" s="35">
        <f t="shared" ref="H4:H27" si="1">(G4-$F4)/$F4</f>
        <v>0.69323144104803491</v>
      </c>
      <c r="I4" s="14">
        <v>8795.5400000000009</v>
      </c>
      <c r="J4" s="4">
        <v>916</v>
      </c>
      <c r="K4" s="15">
        <f t="shared" ref="K4:K27" si="2">(J4-$F4)/$F4</f>
        <v>0</v>
      </c>
      <c r="L4" s="19">
        <v>60.216864911999998</v>
      </c>
      <c r="M4" s="14">
        <v>47.869371653000002</v>
      </c>
    </row>
    <row r="5" spans="1:13" x14ac:dyDescent="0.35">
      <c r="A5" s="25" t="s">
        <v>79</v>
      </c>
      <c r="B5" s="2">
        <v>290</v>
      </c>
      <c r="C5" s="2">
        <v>413</v>
      </c>
      <c r="D5" s="2">
        <v>10</v>
      </c>
      <c r="E5" s="3">
        <v>43</v>
      </c>
      <c r="F5" s="10">
        <f t="shared" si="0"/>
        <v>1235</v>
      </c>
      <c r="G5" s="4">
        <v>1527</v>
      </c>
      <c r="H5" s="35">
        <f t="shared" si="1"/>
        <v>0.23643724696356275</v>
      </c>
      <c r="I5" s="14">
        <v>12168.36</v>
      </c>
      <c r="J5" s="4">
        <v>1235</v>
      </c>
      <c r="K5" s="15">
        <f t="shared" si="2"/>
        <v>0</v>
      </c>
      <c r="L5" s="19">
        <v>61.062133981000002</v>
      </c>
      <c r="M5" s="14">
        <v>39.873753848</v>
      </c>
    </row>
    <row r="6" spans="1:13" x14ac:dyDescent="0.35">
      <c r="A6" s="25" t="s">
        <v>80</v>
      </c>
      <c r="B6" s="2">
        <v>410</v>
      </c>
      <c r="C6" s="2">
        <v>794</v>
      </c>
      <c r="D6" s="2">
        <v>10</v>
      </c>
      <c r="E6" s="3">
        <v>38</v>
      </c>
      <c r="F6" s="10">
        <f t="shared" si="0"/>
        <v>6731</v>
      </c>
      <c r="G6" s="4">
        <v>6934</v>
      </c>
      <c r="H6" s="35">
        <f t="shared" si="1"/>
        <v>3.0158965978309315E-2</v>
      </c>
      <c r="I6" s="14">
        <v>98787.95</v>
      </c>
      <c r="J6" s="4">
        <v>6731</v>
      </c>
      <c r="K6" s="15">
        <f t="shared" si="2"/>
        <v>0</v>
      </c>
      <c r="L6" s="19">
        <v>64.579145343999997</v>
      </c>
      <c r="M6" s="14">
        <v>17.977004247</v>
      </c>
    </row>
    <row r="7" spans="1:13" x14ac:dyDescent="0.35">
      <c r="A7" s="25" t="s">
        <v>81</v>
      </c>
      <c r="B7" s="2">
        <v>253</v>
      </c>
      <c r="C7" s="2">
        <v>329</v>
      </c>
      <c r="D7" s="2">
        <v>23</v>
      </c>
      <c r="E7" s="3">
        <v>46</v>
      </c>
      <c r="F7" s="10">
        <f t="shared" si="0"/>
        <v>254</v>
      </c>
      <c r="G7" s="4">
        <v>409</v>
      </c>
      <c r="H7" s="35">
        <f t="shared" si="1"/>
        <v>0.61023622047244097</v>
      </c>
      <c r="I7" s="14">
        <v>407.93</v>
      </c>
      <c r="J7" s="4">
        <v>254</v>
      </c>
      <c r="K7" s="15">
        <f t="shared" si="2"/>
        <v>0</v>
      </c>
      <c r="L7" s="19">
        <v>60.514682114000003</v>
      </c>
      <c r="M7" s="14">
        <v>40.549882625000002</v>
      </c>
    </row>
    <row r="8" spans="1:13" x14ac:dyDescent="0.35">
      <c r="A8" s="25" t="s">
        <v>82</v>
      </c>
      <c r="B8" s="2">
        <v>351</v>
      </c>
      <c r="C8" s="2">
        <v>479</v>
      </c>
      <c r="D8" s="2">
        <v>13</v>
      </c>
      <c r="E8" s="3">
        <v>61</v>
      </c>
      <c r="F8" s="10">
        <f t="shared" si="0"/>
        <v>1121</v>
      </c>
      <c r="G8" s="4">
        <v>1725</v>
      </c>
      <c r="H8" s="35">
        <f t="shared" si="1"/>
        <v>0.5388046387154326</v>
      </c>
      <c r="I8" s="14">
        <v>12256.32</v>
      </c>
      <c r="J8" s="4">
        <v>1121</v>
      </c>
      <c r="K8" s="15">
        <f t="shared" si="2"/>
        <v>0</v>
      </c>
      <c r="L8" s="19">
        <v>61.928383973999999</v>
      </c>
      <c r="M8" s="14">
        <v>26.141796973999998</v>
      </c>
    </row>
    <row r="9" spans="1:13" x14ac:dyDescent="0.35">
      <c r="A9" s="25" t="s">
        <v>83</v>
      </c>
      <c r="B9" s="2">
        <v>464</v>
      </c>
      <c r="C9" s="2">
        <v>667</v>
      </c>
      <c r="D9" s="2">
        <v>16</v>
      </c>
      <c r="E9" s="3">
        <v>79</v>
      </c>
      <c r="F9" s="10">
        <f t="shared" si="0"/>
        <v>1881</v>
      </c>
      <c r="G9" s="4">
        <v>2582</v>
      </c>
      <c r="H9" s="35">
        <f t="shared" si="1"/>
        <v>0.37267410951621477</v>
      </c>
      <c r="I9" s="14">
        <v>29550.67</v>
      </c>
      <c r="J9" s="4">
        <v>1881</v>
      </c>
      <c r="K9" s="15">
        <f t="shared" si="2"/>
        <v>0</v>
      </c>
      <c r="L9" s="19">
        <v>63.725624209999999</v>
      </c>
      <c r="M9" s="14">
        <v>3.5026605690000001</v>
      </c>
    </row>
    <row r="10" spans="1:13" x14ac:dyDescent="0.35">
      <c r="A10" s="25" t="s">
        <v>84</v>
      </c>
      <c r="B10" s="2">
        <v>336</v>
      </c>
      <c r="C10" s="2">
        <v>468</v>
      </c>
      <c r="D10" s="2">
        <v>14</v>
      </c>
      <c r="E10" s="3">
        <v>55</v>
      </c>
      <c r="F10" s="10">
        <f t="shared" si="0"/>
        <v>1007</v>
      </c>
      <c r="G10" s="4">
        <v>1433</v>
      </c>
      <c r="H10" s="35">
        <f t="shared" si="1"/>
        <v>0.42303872889771599</v>
      </c>
      <c r="I10" s="14">
        <v>8085.08</v>
      </c>
      <c r="J10" s="4">
        <v>1007</v>
      </c>
      <c r="K10" s="15">
        <f t="shared" si="2"/>
        <v>0</v>
      </c>
      <c r="L10" s="19">
        <v>61.156521619999999</v>
      </c>
      <c r="M10" s="14">
        <v>26.954037098000001</v>
      </c>
    </row>
    <row r="11" spans="1:13" x14ac:dyDescent="0.35">
      <c r="A11" s="25" t="s">
        <v>85</v>
      </c>
      <c r="B11" s="2">
        <v>372</v>
      </c>
      <c r="C11" s="2">
        <v>495</v>
      </c>
      <c r="D11" s="2">
        <v>31</v>
      </c>
      <c r="E11" s="3">
        <v>68</v>
      </c>
      <c r="F11" s="10">
        <f t="shared" si="0"/>
        <v>457</v>
      </c>
      <c r="G11" s="4">
        <v>690</v>
      </c>
      <c r="H11" s="35">
        <f t="shared" si="1"/>
        <v>0.50984682713347917</v>
      </c>
      <c r="I11" s="14">
        <v>1217.19</v>
      </c>
      <c r="J11" s="4">
        <v>457</v>
      </c>
      <c r="K11" s="15">
        <f t="shared" si="2"/>
        <v>0</v>
      </c>
      <c r="L11" s="19">
        <v>61.521240245999998</v>
      </c>
      <c r="M11" s="14">
        <v>27.262906721</v>
      </c>
    </row>
    <row r="12" spans="1:13" x14ac:dyDescent="0.35">
      <c r="A12" s="25" t="s">
        <v>86</v>
      </c>
      <c r="B12" s="2">
        <v>320</v>
      </c>
      <c r="C12" s="2">
        <v>424</v>
      </c>
      <c r="D12" s="2">
        <v>20</v>
      </c>
      <c r="E12" s="3">
        <v>58</v>
      </c>
      <c r="F12" s="10">
        <f t="shared" si="0"/>
        <v>541</v>
      </c>
      <c r="G12" s="4">
        <v>846</v>
      </c>
      <c r="H12" s="35">
        <f t="shared" si="1"/>
        <v>0.56377079482439929</v>
      </c>
      <c r="I12" s="14">
        <v>2094.9</v>
      </c>
      <c r="J12" s="4">
        <v>541</v>
      </c>
      <c r="K12" s="15">
        <f t="shared" si="2"/>
        <v>0</v>
      </c>
      <c r="L12" s="19">
        <v>60.097134891000003</v>
      </c>
      <c r="M12" s="14">
        <v>42.996740471000003</v>
      </c>
    </row>
    <row r="13" spans="1:13" x14ac:dyDescent="0.35">
      <c r="A13" s="25" t="s">
        <v>87</v>
      </c>
      <c r="B13" s="2">
        <v>432</v>
      </c>
      <c r="C13" s="2">
        <v>622</v>
      </c>
      <c r="D13" s="2">
        <v>16</v>
      </c>
      <c r="E13" s="3">
        <v>73</v>
      </c>
      <c r="F13" s="10">
        <f t="shared" si="0"/>
        <v>1712</v>
      </c>
      <c r="G13" s="4">
        <v>2338</v>
      </c>
      <c r="H13" s="35">
        <f t="shared" si="1"/>
        <v>0.36565420560747663</v>
      </c>
      <c r="I13" s="14">
        <v>22088.05</v>
      </c>
      <c r="J13" s="4">
        <v>1712</v>
      </c>
      <c r="K13" s="15">
        <f t="shared" si="2"/>
        <v>0</v>
      </c>
      <c r="L13" s="19">
        <v>63.656981721000001</v>
      </c>
      <c r="M13" s="14">
        <v>49.707045739000002</v>
      </c>
    </row>
    <row r="14" spans="1:13" x14ac:dyDescent="0.35">
      <c r="A14" s="25" t="s">
        <v>88</v>
      </c>
      <c r="B14" s="2">
        <v>323</v>
      </c>
      <c r="C14" s="2">
        <v>436</v>
      </c>
      <c r="D14" s="2">
        <v>19</v>
      </c>
      <c r="E14" s="3">
        <v>56</v>
      </c>
      <c r="F14" s="10">
        <f t="shared" si="0"/>
        <v>553</v>
      </c>
      <c r="G14" s="4">
        <v>949</v>
      </c>
      <c r="H14" s="35">
        <f t="shared" si="1"/>
        <v>0.7160940325497287</v>
      </c>
      <c r="I14" s="14">
        <v>2506.5300000000002</v>
      </c>
      <c r="J14" s="4">
        <v>553</v>
      </c>
      <c r="K14" s="15">
        <f t="shared" si="2"/>
        <v>0</v>
      </c>
      <c r="L14" s="19">
        <v>61.103245238</v>
      </c>
      <c r="M14" s="14">
        <v>8.5225756720000003</v>
      </c>
    </row>
    <row r="15" spans="1:13" x14ac:dyDescent="0.35">
      <c r="A15" s="25" t="s">
        <v>89</v>
      </c>
      <c r="B15" s="2">
        <v>432</v>
      </c>
      <c r="C15" s="2">
        <v>588</v>
      </c>
      <c r="D15" s="2">
        <v>24</v>
      </c>
      <c r="E15" s="3">
        <v>83</v>
      </c>
      <c r="F15" s="10">
        <f t="shared" si="0"/>
        <v>890</v>
      </c>
      <c r="G15" s="4">
        <v>1224</v>
      </c>
      <c r="H15" s="35">
        <f t="shared" si="1"/>
        <v>0.37528089887640448</v>
      </c>
      <c r="I15" s="14">
        <v>5634.46</v>
      </c>
      <c r="J15" s="4">
        <v>890</v>
      </c>
      <c r="K15" s="15">
        <f t="shared" si="2"/>
        <v>0</v>
      </c>
      <c r="L15" s="19">
        <v>62.252178981</v>
      </c>
      <c r="M15" s="14">
        <v>48.786447410999997</v>
      </c>
    </row>
    <row r="16" spans="1:13" x14ac:dyDescent="0.35">
      <c r="A16" s="25" t="s">
        <v>90</v>
      </c>
      <c r="B16" s="2">
        <v>598</v>
      </c>
      <c r="C16" s="2">
        <v>843</v>
      </c>
      <c r="D16" s="2">
        <v>26</v>
      </c>
      <c r="E16" s="3">
        <v>100</v>
      </c>
      <c r="F16" s="10">
        <f t="shared" si="0"/>
        <v>1928</v>
      </c>
      <c r="G16" s="4">
        <v>2543</v>
      </c>
      <c r="H16" s="35">
        <f t="shared" si="1"/>
        <v>0.31898340248962653</v>
      </c>
      <c r="I16" s="14">
        <v>24057.77</v>
      </c>
      <c r="J16" s="4">
        <v>1928</v>
      </c>
      <c r="K16" s="15">
        <f t="shared" si="2"/>
        <v>0</v>
      </c>
      <c r="L16" s="19">
        <v>63.945075619000001</v>
      </c>
      <c r="M16" s="14">
        <v>14.014164548</v>
      </c>
    </row>
    <row r="17" spans="1:13" x14ac:dyDescent="0.35">
      <c r="A17" s="25" t="s">
        <v>91</v>
      </c>
      <c r="B17" s="2">
        <v>550</v>
      </c>
      <c r="C17" s="2">
        <v>743</v>
      </c>
      <c r="D17" s="2">
        <v>50</v>
      </c>
      <c r="E17" s="3">
        <v>101</v>
      </c>
      <c r="F17" s="10">
        <f t="shared" si="0"/>
        <v>701</v>
      </c>
      <c r="G17" s="4">
        <v>972</v>
      </c>
      <c r="H17" s="35">
        <f t="shared" si="1"/>
        <v>0.38659058487874465</v>
      </c>
      <c r="I17" s="14">
        <v>2312.9699999999998</v>
      </c>
      <c r="J17" s="4">
        <v>701</v>
      </c>
      <c r="K17" s="15">
        <f t="shared" si="2"/>
        <v>0</v>
      </c>
      <c r="L17" s="19">
        <v>60.815259646000001</v>
      </c>
      <c r="M17" s="14">
        <v>42.984453995999999</v>
      </c>
    </row>
    <row r="18" spans="1:13" x14ac:dyDescent="0.35">
      <c r="A18" s="25" t="s">
        <v>92</v>
      </c>
      <c r="B18" s="2">
        <v>550</v>
      </c>
      <c r="C18" s="2">
        <v>750</v>
      </c>
      <c r="D18" s="2">
        <v>55</v>
      </c>
      <c r="E18" s="3">
        <v>108</v>
      </c>
      <c r="F18" s="10">
        <f t="shared" si="0"/>
        <v>649</v>
      </c>
      <c r="G18" s="4">
        <v>834</v>
      </c>
      <c r="H18" s="35">
        <f t="shared" si="1"/>
        <v>0.28505392912172572</v>
      </c>
      <c r="I18" s="14">
        <v>1875.61</v>
      </c>
      <c r="J18" s="4">
        <v>649</v>
      </c>
      <c r="K18" s="15">
        <f t="shared" si="2"/>
        <v>0</v>
      </c>
      <c r="L18" s="19">
        <v>61.593640893</v>
      </c>
      <c r="M18" s="14">
        <v>32.068188951000003</v>
      </c>
    </row>
    <row r="19" spans="1:13" x14ac:dyDescent="0.35">
      <c r="A19" s="25" t="s">
        <v>93</v>
      </c>
      <c r="B19" s="2">
        <v>462</v>
      </c>
      <c r="C19" s="2">
        <v>626</v>
      </c>
      <c r="D19" s="2">
        <v>42</v>
      </c>
      <c r="E19" s="3">
        <v>85</v>
      </c>
      <c r="F19" s="10">
        <f t="shared" si="0"/>
        <v>581</v>
      </c>
      <c r="G19" s="4">
        <v>770</v>
      </c>
      <c r="H19" s="35">
        <f t="shared" si="1"/>
        <v>0.3253012048192771</v>
      </c>
      <c r="I19" s="14">
        <v>1557.08</v>
      </c>
      <c r="J19" s="4">
        <v>581</v>
      </c>
      <c r="K19" s="15">
        <f t="shared" si="2"/>
        <v>0</v>
      </c>
      <c r="L19" s="19">
        <v>60.966343444000003</v>
      </c>
      <c r="M19" s="14">
        <v>58.582632801000003</v>
      </c>
    </row>
    <row r="20" spans="1:13" x14ac:dyDescent="0.35">
      <c r="A20" s="25" t="s">
        <v>94</v>
      </c>
      <c r="B20" s="2">
        <v>495</v>
      </c>
      <c r="C20" s="2">
        <v>763</v>
      </c>
      <c r="D20" s="2">
        <v>15</v>
      </c>
      <c r="E20" s="3">
        <v>72</v>
      </c>
      <c r="F20" s="10">
        <f t="shared" si="0"/>
        <v>3055</v>
      </c>
      <c r="G20" s="4">
        <v>3912</v>
      </c>
      <c r="H20" s="35">
        <f t="shared" si="1"/>
        <v>0.28052373158756139</v>
      </c>
      <c r="I20" s="14">
        <v>60867.92</v>
      </c>
      <c r="J20" s="4">
        <v>3055</v>
      </c>
      <c r="K20" s="15">
        <f t="shared" si="2"/>
        <v>0</v>
      </c>
      <c r="L20" s="19">
        <v>62.704462851000002</v>
      </c>
      <c r="M20" s="14">
        <v>58.81928095</v>
      </c>
    </row>
    <row r="21" spans="1:13" x14ac:dyDescent="0.35">
      <c r="A21" s="25" t="s">
        <v>102</v>
      </c>
      <c r="B21" s="2">
        <v>504</v>
      </c>
      <c r="C21" s="2">
        <v>675</v>
      </c>
      <c r="D21" s="2">
        <v>42</v>
      </c>
      <c r="E21" s="3">
        <v>97</v>
      </c>
      <c r="F21" s="10">
        <f t="shared" si="0"/>
        <v>666</v>
      </c>
      <c r="G21" s="4">
        <v>925</v>
      </c>
      <c r="H21" s="35">
        <f t="shared" si="1"/>
        <v>0.3888888888888889</v>
      </c>
      <c r="I21" s="14">
        <v>2396.08</v>
      </c>
      <c r="J21" s="4">
        <v>666</v>
      </c>
      <c r="K21" s="15">
        <f t="shared" si="2"/>
        <v>0</v>
      </c>
      <c r="L21" s="19">
        <v>60.576588995999998</v>
      </c>
      <c r="M21" s="14">
        <v>35.273938111</v>
      </c>
    </row>
    <row r="22" spans="1:13" x14ac:dyDescent="0.35">
      <c r="A22" s="25" t="s">
        <v>103</v>
      </c>
      <c r="B22" s="2">
        <v>600</v>
      </c>
      <c r="C22" s="2">
        <v>850</v>
      </c>
      <c r="D22" s="2">
        <v>30</v>
      </c>
      <c r="E22" s="3">
        <v>104</v>
      </c>
      <c r="F22" s="10">
        <f t="shared" si="0"/>
        <v>1641</v>
      </c>
      <c r="G22" s="4">
        <v>2339</v>
      </c>
      <c r="H22" s="35">
        <f t="shared" si="1"/>
        <v>0.42535039609993908</v>
      </c>
      <c r="I22" s="14">
        <v>15870.68</v>
      </c>
      <c r="J22" s="4">
        <v>1641</v>
      </c>
      <c r="K22" s="15">
        <f t="shared" si="2"/>
        <v>0</v>
      </c>
      <c r="L22" s="19">
        <v>62.443753815999997</v>
      </c>
      <c r="M22" s="14">
        <v>26.921183555999999</v>
      </c>
    </row>
    <row r="23" spans="1:13" x14ac:dyDescent="0.35">
      <c r="A23" s="25" t="s">
        <v>104</v>
      </c>
      <c r="B23" s="2">
        <v>574</v>
      </c>
      <c r="C23" s="2">
        <v>782</v>
      </c>
      <c r="D23" s="2">
        <v>41</v>
      </c>
      <c r="E23" s="3">
        <v>107</v>
      </c>
      <c r="F23" s="10">
        <f t="shared" si="0"/>
        <v>966</v>
      </c>
      <c r="G23" s="4">
        <v>1464</v>
      </c>
      <c r="H23" s="35">
        <f t="shared" si="1"/>
        <v>0.51552795031055898</v>
      </c>
      <c r="I23" s="14">
        <v>5035.1400000000003</v>
      </c>
      <c r="J23" s="4">
        <v>966</v>
      </c>
      <c r="K23" s="15">
        <f t="shared" si="2"/>
        <v>0</v>
      </c>
      <c r="L23" s="19">
        <v>62.369743024999998</v>
      </c>
      <c r="M23" s="14">
        <v>57.236303073000002</v>
      </c>
    </row>
    <row r="24" spans="1:13" x14ac:dyDescent="0.35">
      <c r="A24" s="25" t="s">
        <v>105</v>
      </c>
      <c r="B24" s="2">
        <v>253</v>
      </c>
      <c r="C24" s="2">
        <v>339</v>
      </c>
      <c r="D24" s="2">
        <v>23</v>
      </c>
      <c r="E24" s="3">
        <v>45</v>
      </c>
      <c r="F24" s="10">
        <f t="shared" si="0"/>
        <v>268</v>
      </c>
      <c r="G24" s="4">
        <v>459</v>
      </c>
      <c r="H24" s="35">
        <f t="shared" si="1"/>
        <v>0.71268656716417911</v>
      </c>
      <c r="I24" s="14">
        <v>425.95</v>
      </c>
      <c r="J24" s="4">
        <v>268</v>
      </c>
      <c r="K24" s="15">
        <f t="shared" si="2"/>
        <v>0</v>
      </c>
      <c r="L24" s="19">
        <v>60.067889194999999</v>
      </c>
      <c r="M24" s="14">
        <v>5.8855572929999997</v>
      </c>
    </row>
    <row r="25" spans="1:13" x14ac:dyDescent="0.35">
      <c r="A25" s="25" t="s">
        <v>95</v>
      </c>
      <c r="B25" s="2">
        <v>598</v>
      </c>
      <c r="C25" s="2">
        <v>1155</v>
      </c>
      <c r="D25" s="2">
        <v>13</v>
      </c>
      <c r="E25" s="3">
        <v>68</v>
      </c>
      <c r="F25" s="10">
        <f t="shared" si="0"/>
        <v>11629</v>
      </c>
      <c r="G25" s="4">
        <v>12568</v>
      </c>
      <c r="H25" s="35">
        <f t="shared" si="1"/>
        <v>8.0746409837475275E-2</v>
      </c>
      <c r="I25" s="14">
        <v>31109.61</v>
      </c>
      <c r="J25" s="4">
        <v>11629</v>
      </c>
      <c r="K25" s="15">
        <f t="shared" si="2"/>
        <v>0</v>
      </c>
      <c r="L25" s="19">
        <v>77.234242265000006</v>
      </c>
      <c r="M25" s="14">
        <v>50.167393715000003</v>
      </c>
    </row>
    <row r="26" spans="1:13" x14ac:dyDescent="0.35">
      <c r="A26" s="25" t="s">
        <v>106</v>
      </c>
      <c r="B26" s="2">
        <v>464</v>
      </c>
      <c r="C26" s="2">
        <v>725</v>
      </c>
      <c r="D26" s="2">
        <v>16</v>
      </c>
      <c r="E26" s="3">
        <v>68</v>
      </c>
      <c r="F26" s="10">
        <f t="shared" si="0"/>
        <v>2584</v>
      </c>
      <c r="G26" s="4">
        <v>3224</v>
      </c>
      <c r="H26" s="35">
        <f t="shared" si="1"/>
        <v>0.24767801857585139</v>
      </c>
      <c r="I26" s="14">
        <v>3145.26</v>
      </c>
      <c r="J26" s="4">
        <v>2584</v>
      </c>
      <c r="K26" s="15">
        <f t="shared" si="2"/>
        <v>0</v>
      </c>
      <c r="L26" s="19">
        <v>66.280901080000007</v>
      </c>
      <c r="M26" s="14">
        <v>56.321638952999997</v>
      </c>
    </row>
    <row r="27" spans="1:13" x14ac:dyDescent="0.35">
      <c r="A27" s="25" t="s">
        <v>96</v>
      </c>
      <c r="B27" s="2">
        <v>585</v>
      </c>
      <c r="C27" s="2">
        <v>804</v>
      </c>
      <c r="D27" s="2">
        <v>45</v>
      </c>
      <c r="E27" s="3">
        <v>114</v>
      </c>
      <c r="F27" s="10">
        <f t="shared" si="0"/>
        <v>919</v>
      </c>
      <c r="G27" s="4">
        <v>1402</v>
      </c>
      <c r="H27" s="35">
        <f t="shared" si="1"/>
        <v>0.5255712731229597</v>
      </c>
      <c r="I27" s="14">
        <v>427.35</v>
      </c>
      <c r="J27" s="4">
        <v>919</v>
      </c>
      <c r="K27" s="15">
        <f t="shared" si="2"/>
        <v>0</v>
      </c>
      <c r="L27" s="19">
        <v>62.415395820999997</v>
      </c>
      <c r="M27" s="14">
        <v>6.9122797829999998</v>
      </c>
    </row>
    <row r="28" spans="1:13" x14ac:dyDescent="0.35">
      <c r="A28" s="25" t="s">
        <v>97</v>
      </c>
      <c r="B28" s="2">
        <v>520</v>
      </c>
      <c r="C28" s="2">
        <v>1045</v>
      </c>
      <c r="D28" s="2">
        <v>10</v>
      </c>
      <c r="E28" s="3">
        <v>50</v>
      </c>
      <c r="F28" s="10">
        <f t="shared" ref="F28:F33" si="3">MIN(G28,J28)</f>
        <v>13137</v>
      </c>
      <c r="G28" s="4">
        <v>13918</v>
      </c>
      <c r="H28" s="35">
        <f t="shared" ref="H28:H33" si="4">(G28-$F28)/$F28</f>
        <v>5.9450407246707769E-2</v>
      </c>
      <c r="I28" s="14">
        <v>37621.949999999997</v>
      </c>
      <c r="J28" s="4">
        <v>13137</v>
      </c>
      <c r="K28" s="15">
        <f t="shared" ref="K28:K33" si="5">(J28-$F28)/$F28</f>
        <v>0</v>
      </c>
      <c r="L28" s="19">
        <v>64.889963702000003</v>
      </c>
      <c r="M28" s="14">
        <v>8.1301084130000003</v>
      </c>
    </row>
    <row r="29" spans="1:13" x14ac:dyDescent="0.35">
      <c r="A29" s="25" t="s">
        <v>98</v>
      </c>
      <c r="B29" s="2">
        <v>272</v>
      </c>
      <c r="C29" s="2">
        <v>352</v>
      </c>
      <c r="D29" s="2">
        <v>16</v>
      </c>
      <c r="E29" s="3">
        <v>47</v>
      </c>
      <c r="F29" s="10">
        <f t="shared" si="3"/>
        <v>422</v>
      </c>
      <c r="G29" s="4">
        <v>799</v>
      </c>
      <c r="H29" s="35">
        <f t="shared" si="4"/>
        <v>0.89336492890995256</v>
      </c>
      <c r="I29" s="14">
        <v>197.99</v>
      </c>
      <c r="J29" s="4">
        <v>422</v>
      </c>
      <c r="K29" s="15">
        <f t="shared" si="5"/>
        <v>0</v>
      </c>
      <c r="L29" s="19">
        <v>60.855827169999998</v>
      </c>
      <c r="M29" s="14">
        <v>60.738245307</v>
      </c>
    </row>
    <row r="30" spans="1:13" x14ac:dyDescent="0.35">
      <c r="A30" s="25" t="s">
        <v>99</v>
      </c>
      <c r="B30" s="2">
        <v>416</v>
      </c>
      <c r="C30" s="2">
        <v>559</v>
      </c>
      <c r="D30" s="2">
        <v>26</v>
      </c>
      <c r="E30" s="3">
        <v>81</v>
      </c>
      <c r="F30" s="10">
        <f t="shared" si="3"/>
        <v>748</v>
      </c>
      <c r="G30" s="4">
        <v>1092</v>
      </c>
      <c r="H30" s="35">
        <f t="shared" si="4"/>
        <v>0.45989304812834225</v>
      </c>
      <c r="I30" s="14">
        <v>402.88</v>
      </c>
      <c r="J30" s="4">
        <v>748</v>
      </c>
      <c r="K30" s="15">
        <f t="shared" si="5"/>
        <v>0</v>
      </c>
      <c r="L30" s="19">
        <v>60.802332880999998</v>
      </c>
      <c r="M30" s="14">
        <v>35.651946895999998</v>
      </c>
    </row>
    <row r="31" spans="1:13" x14ac:dyDescent="0.35">
      <c r="A31" s="25" t="s">
        <v>100</v>
      </c>
      <c r="B31" s="2">
        <v>572</v>
      </c>
      <c r="C31" s="2">
        <v>753</v>
      </c>
      <c r="D31" s="2">
        <v>52</v>
      </c>
      <c r="E31" s="3">
        <v>103</v>
      </c>
      <c r="F31" s="10">
        <f t="shared" si="3"/>
        <v>654</v>
      </c>
      <c r="G31" s="4">
        <v>941</v>
      </c>
      <c r="H31" s="35">
        <f t="shared" si="4"/>
        <v>0.43883792048929665</v>
      </c>
      <c r="I31" s="14">
        <v>256.75</v>
      </c>
      <c r="J31" s="4">
        <v>654</v>
      </c>
      <c r="K31" s="15">
        <f t="shared" si="5"/>
        <v>0</v>
      </c>
      <c r="L31" s="19">
        <v>63.415358390000002</v>
      </c>
      <c r="M31" s="14">
        <v>21.743246249999999</v>
      </c>
    </row>
    <row r="32" spans="1:13" ht="15" thickBot="1" x14ac:dyDescent="0.4">
      <c r="A32" s="28" t="s">
        <v>101</v>
      </c>
      <c r="B32" s="21">
        <v>288</v>
      </c>
      <c r="C32" s="21">
        <v>413</v>
      </c>
      <c r="D32" s="21">
        <v>12</v>
      </c>
      <c r="E32" s="29">
        <v>43</v>
      </c>
      <c r="F32" s="30">
        <f t="shared" si="3"/>
        <v>985</v>
      </c>
      <c r="G32" s="31">
        <v>1323</v>
      </c>
      <c r="H32" s="36">
        <f t="shared" si="4"/>
        <v>0.34314720812182742</v>
      </c>
      <c r="I32" s="33">
        <v>633.12</v>
      </c>
      <c r="J32" s="31">
        <v>985</v>
      </c>
      <c r="K32" s="32">
        <f t="shared" si="5"/>
        <v>0</v>
      </c>
      <c r="L32" s="34">
        <v>60.277654607999999</v>
      </c>
      <c r="M32" s="33">
        <v>51.870707154000002</v>
      </c>
    </row>
    <row r="33" spans="1:13" x14ac:dyDescent="0.35">
      <c r="A33" s="25" t="s">
        <v>107</v>
      </c>
      <c r="B33" s="2">
        <v>430</v>
      </c>
      <c r="C33" s="2">
        <v>567</v>
      </c>
      <c r="D33" s="2">
        <v>43</v>
      </c>
      <c r="E33" s="3">
        <v>85</v>
      </c>
      <c r="F33" s="10">
        <f t="shared" si="3"/>
        <v>435</v>
      </c>
      <c r="G33" s="4">
        <v>656</v>
      </c>
      <c r="H33" s="35">
        <f t="shared" si="4"/>
        <v>0.50804597701149423</v>
      </c>
      <c r="I33" s="14">
        <v>122.13</v>
      </c>
      <c r="J33" s="4">
        <v>435</v>
      </c>
      <c r="K33" s="15">
        <f t="shared" si="5"/>
        <v>0</v>
      </c>
      <c r="L33" s="19">
        <v>60.635997568000001</v>
      </c>
      <c r="M33" s="14">
        <v>16.282531390999999</v>
      </c>
    </row>
    <row r="34" spans="1:13" x14ac:dyDescent="0.35">
      <c r="A34" s="25" t="s">
        <v>108</v>
      </c>
      <c r="B34" s="2">
        <v>494</v>
      </c>
      <c r="C34" s="2">
        <v>808</v>
      </c>
      <c r="D34" s="2">
        <v>13</v>
      </c>
      <c r="E34" s="3">
        <v>74</v>
      </c>
      <c r="F34" s="10">
        <f t="shared" ref="F34:F52" si="6">MIN(G34,J34)</f>
        <v>4667</v>
      </c>
      <c r="G34" s="4">
        <v>5523</v>
      </c>
      <c r="H34" s="35">
        <f t="shared" ref="H34:H52" si="7">(G34-$F34)/$F34</f>
        <v>0.18341547032354832</v>
      </c>
      <c r="I34" s="14">
        <v>11875.72</v>
      </c>
      <c r="J34" s="4">
        <v>4667</v>
      </c>
      <c r="K34" s="15">
        <f t="shared" ref="K34:K52" si="8">(J34-$F34)/$F34</f>
        <v>0</v>
      </c>
      <c r="L34" s="19">
        <v>83.105061133000007</v>
      </c>
      <c r="M34" s="14">
        <v>38.108293553000003</v>
      </c>
    </row>
    <row r="35" spans="1:13" x14ac:dyDescent="0.35">
      <c r="A35" s="25" t="s">
        <v>109</v>
      </c>
      <c r="B35" s="2">
        <v>364</v>
      </c>
      <c r="C35" s="2">
        <v>480</v>
      </c>
      <c r="D35" s="2">
        <v>28</v>
      </c>
      <c r="E35" s="3">
        <v>67</v>
      </c>
      <c r="F35" s="10">
        <f t="shared" si="6"/>
        <v>418</v>
      </c>
      <c r="G35" s="4">
        <v>776</v>
      </c>
      <c r="H35" s="35">
        <f t="shared" si="7"/>
        <v>0.8564593301435407</v>
      </c>
      <c r="I35" s="14">
        <v>176.71</v>
      </c>
      <c r="J35" s="4">
        <v>418</v>
      </c>
      <c r="K35" s="15">
        <f t="shared" si="8"/>
        <v>0</v>
      </c>
      <c r="L35" s="19">
        <v>61.504502887000001</v>
      </c>
      <c r="M35" s="14">
        <v>47.307489355999998</v>
      </c>
    </row>
    <row r="36" spans="1:13" x14ac:dyDescent="0.35">
      <c r="A36" s="25" t="s">
        <v>110</v>
      </c>
      <c r="B36" s="2">
        <v>528</v>
      </c>
      <c r="C36" s="2">
        <v>709</v>
      </c>
      <c r="D36" s="2">
        <v>44</v>
      </c>
      <c r="E36" s="3">
        <v>97</v>
      </c>
      <c r="F36" s="10">
        <f t="shared" si="6"/>
        <v>697</v>
      </c>
      <c r="G36" s="4">
        <v>1029</v>
      </c>
      <c r="H36" s="35">
        <f t="shared" si="7"/>
        <v>0.47632711621233859</v>
      </c>
      <c r="I36" s="14">
        <v>402.27</v>
      </c>
      <c r="J36" s="4">
        <v>697</v>
      </c>
      <c r="K36" s="15">
        <f t="shared" si="8"/>
        <v>0</v>
      </c>
      <c r="L36" s="19">
        <v>61.992667748999999</v>
      </c>
      <c r="M36" s="14">
        <v>55.917208229000003</v>
      </c>
    </row>
    <row r="37" spans="1:13" x14ac:dyDescent="0.35">
      <c r="A37" s="25" t="s">
        <v>111</v>
      </c>
      <c r="B37" s="2">
        <v>560</v>
      </c>
      <c r="C37" s="2">
        <v>947</v>
      </c>
      <c r="D37" s="2">
        <v>16</v>
      </c>
      <c r="E37" s="3">
        <v>74</v>
      </c>
      <c r="F37" s="10">
        <f t="shared" si="6"/>
        <v>5246</v>
      </c>
      <c r="G37" s="4">
        <v>5906</v>
      </c>
      <c r="H37" s="35">
        <f t="shared" si="7"/>
        <v>0.12581014105985514</v>
      </c>
      <c r="I37" s="14">
        <v>12720.05</v>
      </c>
      <c r="J37" s="4">
        <v>5246</v>
      </c>
      <c r="K37" s="15">
        <f t="shared" si="8"/>
        <v>0</v>
      </c>
      <c r="L37" s="19">
        <v>75.285954575999995</v>
      </c>
      <c r="M37" s="14">
        <v>29.137200347</v>
      </c>
    </row>
    <row r="38" spans="1:13" x14ac:dyDescent="0.35">
      <c r="A38" s="25" t="s">
        <v>112</v>
      </c>
      <c r="B38" s="2">
        <v>530</v>
      </c>
      <c r="C38" s="2">
        <v>1272</v>
      </c>
      <c r="D38" s="2">
        <v>10</v>
      </c>
      <c r="E38" s="3">
        <v>37</v>
      </c>
      <c r="F38" s="10">
        <f t="shared" ref="F38:F50" si="9">MIN(G38,J38)</f>
        <v>21637</v>
      </c>
      <c r="G38" s="4">
        <v>22309</v>
      </c>
      <c r="H38" s="35">
        <f t="shared" ref="H38:H50" si="10">(G38-$F38)/$F38</f>
        <v>3.1057910061468779E-2</v>
      </c>
      <c r="I38" s="14">
        <v>59188.46</v>
      </c>
      <c r="J38" s="4">
        <v>21637</v>
      </c>
      <c r="K38" s="15">
        <f t="shared" ref="K38:K50" si="11">(J38-$F38)/$F38</f>
        <v>0</v>
      </c>
      <c r="L38" s="19">
        <v>104.998966842</v>
      </c>
      <c r="M38" s="14">
        <v>14.98784084</v>
      </c>
    </row>
    <row r="39" spans="1:13" x14ac:dyDescent="0.35">
      <c r="A39" s="25" t="s">
        <v>113</v>
      </c>
      <c r="B39" s="2">
        <v>480</v>
      </c>
      <c r="C39" s="2">
        <v>644</v>
      </c>
      <c r="D39" s="2">
        <v>40</v>
      </c>
      <c r="E39" s="3">
        <v>94</v>
      </c>
      <c r="F39" s="10">
        <f t="shared" ref="F39:F43" si="12">MIN(G39,J39)</f>
        <v>622</v>
      </c>
      <c r="G39" s="4">
        <v>845</v>
      </c>
      <c r="H39" s="35">
        <f t="shared" ref="H39:H43" si="13">(G39-$F39)/$F39</f>
        <v>0.35852090032154343</v>
      </c>
      <c r="I39" s="14">
        <v>213.32</v>
      </c>
      <c r="J39" s="4">
        <v>622</v>
      </c>
      <c r="K39" s="15">
        <f t="shared" ref="K39:K43" si="14">(J39-$F39)/$F39</f>
        <v>0</v>
      </c>
      <c r="L39" s="19">
        <v>62.01515749</v>
      </c>
      <c r="M39" s="14">
        <v>43.865018110999998</v>
      </c>
    </row>
    <row r="40" spans="1:13" x14ac:dyDescent="0.35">
      <c r="A40" s="25" t="s">
        <v>114</v>
      </c>
      <c r="B40" s="2">
        <v>306</v>
      </c>
      <c r="C40" s="2">
        <v>405</v>
      </c>
      <c r="D40" s="2">
        <v>18</v>
      </c>
      <c r="E40" s="3">
        <v>60</v>
      </c>
      <c r="F40" s="10">
        <f t="shared" si="12"/>
        <v>584</v>
      </c>
      <c r="G40" s="4">
        <v>772</v>
      </c>
      <c r="H40" s="35">
        <f t="shared" si="13"/>
        <v>0.32191780821917809</v>
      </c>
      <c r="I40" s="14">
        <v>229.12</v>
      </c>
      <c r="J40" s="4">
        <v>584</v>
      </c>
      <c r="K40" s="15">
        <f t="shared" si="14"/>
        <v>0</v>
      </c>
      <c r="L40" s="19">
        <v>60.279239380999996</v>
      </c>
      <c r="M40" s="14">
        <v>2.5395441189999999</v>
      </c>
    </row>
    <row r="41" spans="1:13" x14ac:dyDescent="0.35">
      <c r="A41" s="25" t="s">
        <v>115</v>
      </c>
      <c r="B41" s="2">
        <v>325</v>
      </c>
      <c r="C41" s="2">
        <v>487</v>
      </c>
      <c r="D41" s="2">
        <v>13</v>
      </c>
      <c r="E41" s="3">
        <v>44</v>
      </c>
      <c r="F41" s="10">
        <f t="shared" si="12"/>
        <v>1364</v>
      </c>
      <c r="G41" s="4">
        <v>1767</v>
      </c>
      <c r="H41" s="35">
        <f t="shared" si="13"/>
        <v>0.29545454545454547</v>
      </c>
      <c r="I41" s="14">
        <v>1188.27</v>
      </c>
      <c r="J41" s="4">
        <v>1364</v>
      </c>
      <c r="K41" s="15">
        <f t="shared" si="14"/>
        <v>0</v>
      </c>
      <c r="L41" s="19">
        <v>60.443723458999997</v>
      </c>
      <c r="M41" s="14">
        <v>6.3495137699999997</v>
      </c>
    </row>
    <row r="42" spans="1:13" x14ac:dyDescent="0.35">
      <c r="A42" s="25" t="s">
        <v>116</v>
      </c>
      <c r="B42" s="2">
        <v>430</v>
      </c>
      <c r="C42" s="2">
        <v>646</v>
      </c>
      <c r="D42" s="2">
        <v>10</v>
      </c>
      <c r="E42" s="3">
        <v>61</v>
      </c>
      <c r="F42" s="10">
        <f t="shared" si="12"/>
        <v>3959</v>
      </c>
      <c r="G42" s="4">
        <v>5278</v>
      </c>
      <c r="H42" s="35">
        <f t="shared" si="13"/>
        <v>0.33316494064157615</v>
      </c>
      <c r="I42" s="14">
        <v>11038.56</v>
      </c>
      <c r="J42" s="4">
        <v>3959</v>
      </c>
      <c r="K42" s="15">
        <f t="shared" si="14"/>
        <v>0</v>
      </c>
      <c r="L42" s="19">
        <v>67.985859466999997</v>
      </c>
      <c r="M42" s="14">
        <v>12.704649598</v>
      </c>
    </row>
    <row r="43" spans="1:13" x14ac:dyDescent="0.35">
      <c r="A43" s="25" t="s">
        <v>117</v>
      </c>
      <c r="B43" s="2">
        <v>500</v>
      </c>
      <c r="C43" s="2">
        <v>709</v>
      </c>
      <c r="D43" s="2">
        <v>20</v>
      </c>
      <c r="E43" s="3">
        <v>85</v>
      </c>
      <c r="F43" s="10">
        <f t="shared" si="12"/>
        <v>1791</v>
      </c>
      <c r="G43" s="4">
        <v>2655</v>
      </c>
      <c r="H43" s="35">
        <f t="shared" si="13"/>
        <v>0.48241206030150752</v>
      </c>
      <c r="I43" s="14">
        <v>2655.72</v>
      </c>
      <c r="J43" s="4">
        <v>1791</v>
      </c>
      <c r="K43" s="15">
        <f t="shared" si="14"/>
        <v>0</v>
      </c>
      <c r="L43" s="19">
        <v>67.961193456999993</v>
      </c>
      <c r="M43" s="14">
        <v>41.554910802999999</v>
      </c>
    </row>
    <row r="44" spans="1:13" x14ac:dyDescent="0.35">
      <c r="A44" s="25" t="s">
        <v>118</v>
      </c>
      <c r="B44" s="2">
        <v>250</v>
      </c>
      <c r="C44" s="2">
        <v>338</v>
      </c>
      <c r="D44" s="2">
        <v>10</v>
      </c>
      <c r="E44" s="3">
        <v>36</v>
      </c>
      <c r="F44" s="10">
        <f t="shared" si="9"/>
        <v>680</v>
      </c>
      <c r="G44" s="4">
        <v>969</v>
      </c>
      <c r="H44" s="35">
        <f t="shared" si="10"/>
        <v>0.42499999999999999</v>
      </c>
      <c r="I44" s="14">
        <v>492.4</v>
      </c>
      <c r="J44" s="4">
        <v>680</v>
      </c>
      <c r="K44" s="15">
        <f t="shared" si="11"/>
        <v>0</v>
      </c>
      <c r="L44" s="19">
        <v>61.369391380000003</v>
      </c>
      <c r="M44" s="14">
        <v>28.363034668000001</v>
      </c>
    </row>
    <row r="45" spans="1:13" x14ac:dyDescent="0.35">
      <c r="A45" s="25" t="s">
        <v>119</v>
      </c>
      <c r="B45" s="2">
        <v>532</v>
      </c>
      <c r="C45" s="2">
        <v>733</v>
      </c>
      <c r="D45" s="2">
        <v>38</v>
      </c>
      <c r="E45" s="3">
        <v>102</v>
      </c>
      <c r="F45" s="10">
        <f t="shared" si="9"/>
        <v>935</v>
      </c>
      <c r="G45" s="4">
        <v>1251</v>
      </c>
      <c r="H45" s="35">
        <f t="shared" si="10"/>
        <v>0.33796791443850266</v>
      </c>
      <c r="I45" s="14">
        <v>450.39</v>
      </c>
      <c r="J45" s="4">
        <v>935</v>
      </c>
      <c r="K45" s="15">
        <f t="shared" si="11"/>
        <v>0</v>
      </c>
      <c r="L45" s="19">
        <v>60.115406450000002</v>
      </c>
      <c r="M45" s="14">
        <v>32.449618180000002</v>
      </c>
    </row>
    <row r="46" spans="1:13" x14ac:dyDescent="0.35">
      <c r="A46" s="25" t="s">
        <v>120</v>
      </c>
      <c r="B46" s="2">
        <v>539</v>
      </c>
      <c r="C46" s="2">
        <v>734</v>
      </c>
      <c r="D46" s="2">
        <v>49</v>
      </c>
      <c r="E46" s="3">
        <v>102</v>
      </c>
      <c r="F46" s="10">
        <f t="shared" si="9"/>
        <v>665</v>
      </c>
      <c r="G46" s="4">
        <v>1000</v>
      </c>
      <c r="H46" s="35">
        <f t="shared" si="10"/>
        <v>0.50375939849624063</v>
      </c>
      <c r="I46" s="14">
        <v>230.05</v>
      </c>
      <c r="J46" s="4">
        <v>665</v>
      </c>
      <c r="K46" s="15">
        <f t="shared" si="11"/>
        <v>0</v>
      </c>
      <c r="L46" s="19">
        <v>60.979988190999997</v>
      </c>
      <c r="M46" s="14">
        <v>46.894087485999997</v>
      </c>
    </row>
    <row r="47" spans="1:13" x14ac:dyDescent="0.35">
      <c r="A47" s="25" t="s">
        <v>121</v>
      </c>
      <c r="B47" s="2">
        <v>290</v>
      </c>
      <c r="C47" s="2">
        <v>385</v>
      </c>
      <c r="D47" s="2">
        <v>29</v>
      </c>
      <c r="E47" s="3">
        <v>49</v>
      </c>
      <c r="F47" s="10">
        <f t="shared" si="9"/>
        <v>260</v>
      </c>
      <c r="G47" s="4">
        <v>442</v>
      </c>
      <c r="H47" s="35">
        <f t="shared" si="10"/>
        <v>0.7</v>
      </c>
      <c r="I47" s="14">
        <v>45.03</v>
      </c>
      <c r="J47" s="4">
        <v>260</v>
      </c>
      <c r="K47" s="15">
        <f t="shared" si="11"/>
        <v>0</v>
      </c>
      <c r="L47" s="19">
        <v>60.379964925000003</v>
      </c>
      <c r="M47" s="14">
        <v>16.795484583</v>
      </c>
    </row>
    <row r="48" spans="1:13" x14ac:dyDescent="0.35">
      <c r="A48" s="25" t="s">
        <v>122</v>
      </c>
      <c r="B48" s="2">
        <v>435</v>
      </c>
      <c r="C48" s="2">
        <v>703</v>
      </c>
      <c r="D48" s="2">
        <v>15</v>
      </c>
      <c r="E48" s="3">
        <v>62</v>
      </c>
      <c r="F48" s="10">
        <f t="shared" si="9"/>
        <v>2951</v>
      </c>
      <c r="G48" s="4">
        <v>3500</v>
      </c>
      <c r="H48" s="35">
        <f t="shared" si="10"/>
        <v>0.18603863097255169</v>
      </c>
      <c r="I48" s="14">
        <v>3544.17</v>
      </c>
      <c r="J48" s="4">
        <v>2951</v>
      </c>
      <c r="K48" s="15">
        <f t="shared" si="11"/>
        <v>0</v>
      </c>
      <c r="L48" s="19">
        <v>61.874492979000003</v>
      </c>
      <c r="M48" s="14">
        <v>53.574676982</v>
      </c>
    </row>
    <row r="49" spans="1:13" x14ac:dyDescent="0.35">
      <c r="A49" s="25" t="s">
        <v>123</v>
      </c>
      <c r="B49" s="2">
        <v>480</v>
      </c>
      <c r="C49" s="2">
        <v>848</v>
      </c>
      <c r="D49" s="2">
        <v>10</v>
      </c>
      <c r="E49" s="3">
        <v>62</v>
      </c>
      <c r="F49" s="10">
        <f t="shared" si="9"/>
        <v>7689</v>
      </c>
      <c r="G49" s="4">
        <v>8995</v>
      </c>
      <c r="H49" s="35">
        <f t="shared" si="10"/>
        <v>0.1698530368058265</v>
      </c>
      <c r="I49" s="14">
        <v>27965.78</v>
      </c>
      <c r="J49" s="4">
        <v>7689</v>
      </c>
      <c r="K49" s="15">
        <f t="shared" si="11"/>
        <v>0</v>
      </c>
      <c r="L49" s="19">
        <v>60.778102074000003</v>
      </c>
      <c r="M49" s="14">
        <v>48.794331497000002</v>
      </c>
    </row>
    <row r="50" spans="1:13" x14ac:dyDescent="0.35">
      <c r="A50" s="25" t="s">
        <v>124</v>
      </c>
      <c r="B50" s="2">
        <v>476</v>
      </c>
      <c r="C50" s="2">
        <v>763</v>
      </c>
      <c r="D50" s="2">
        <v>14</v>
      </c>
      <c r="E50" s="3">
        <v>66</v>
      </c>
      <c r="F50" s="10">
        <f t="shared" si="9"/>
        <v>3629</v>
      </c>
      <c r="G50" s="4">
        <v>4493</v>
      </c>
      <c r="H50" s="35">
        <f t="shared" si="10"/>
        <v>0.2380821162854781</v>
      </c>
      <c r="I50" s="14">
        <v>5595.63</v>
      </c>
      <c r="J50" s="4">
        <v>3629</v>
      </c>
      <c r="K50" s="15">
        <f t="shared" si="11"/>
        <v>0</v>
      </c>
      <c r="L50" s="19">
        <v>62.438794191</v>
      </c>
      <c r="M50" s="14">
        <v>22.434899152</v>
      </c>
    </row>
    <row r="51" spans="1:13" x14ac:dyDescent="0.35">
      <c r="A51" s="25" t="s">
        <v>125</v>
      </c>
      <c r="B51" s="2">
        <v>299</v>
      </c>
      <c r="C51" s="2">
        <v>392</v>
      </c>
      <c r="D51" s="2">
        <v>23</v>
      </c>
      <c r="E51" s="3">
        <v>56</v>
      </c>
      <c r="F51" s="10">
        <f t="shared" ref="F51" si="15">MIN(G51,J51)</f>
        <v>381</v>
      </c>
      <c r="G51" s="4">
        <v>622</v>
      </c>
      <c r="H51" s="35">
        <f t="shared" ref="H51" si="16">(G51-$F51)/$F51</f>
        <v>0.63254593175853013</v>
      </c>
      <c r="I51" s="14">
        <v>96</v>
      </c>
      <c r="J51" s="4">
        <v>381</v>
      </c>
      <c r="K51" s="15">
        <f t="shared" ref="K51" si="17">(J51-$F51)/$F51</f>
        <v>0</v>
      </c>
      <c r="L51" s="19">
        <v>60.282618994000003</v>
      </c>
      <c r="M51" s="14">
        <v>36.532378342000001</v>
      </c>
    </row>
    <row r="52" spans="1:13" ht="15" thickBot="1" x14ac:dyDescent="0.4">
      <c r="A52" s="25" t="s">
        <v>126</v>
      </c>
      <c r="B52" s="21">
        <v>560</v>
      </c>
      <c r="C52" s="21">
        <v>794</v>
      </c>
      <c r="D52" s="21">
        <v>28</v>
      </c>
      <c r="E52" s="29">
        <v>97</v>
      </c>
      <c r="F52" s="30">
        <f t="shared" si="6"/>
        <v>1522</v>
      </c>
      <c r="G52" s="31">
        <v>1972</v>
      </c>
      <c r="H52" s="36">
        <f t="shared" si="7"/>
        <v>0.29566360052562418</v>
      </c>
      <c r="I52" s="33">
        <v>1422.01</v>
      </c>
      <c r="J52" s="31">
        <v>1522</v>
      </c>
      <c r="K52" s="32">
        <f t="shared" si="8"/>
        <v>0</v>
      </c>
      <c r="L52" s="34">
        <v>63.283294941000001</v>
      </c>
      <c r="M52" s="33">
        <v>9.5313730499999991</v>
      </c>
    </row>
    <row r="53" spans="1:13" ht="15" thickBot="1" x14ac:dyDescent="0.4">
      <c r="A53" s="26"/>
      <c r="B53" s="27">
        <f>AVERAGE(B3:B52)</f>
        <v>434.8</v>
      </c>
      <c r="C53" s="27">
        <f t="shared" ref="C53:M53" si="18">AVERAGE(C3:C52)</f>
        <v>642.88</v>
      </c>
      <c r="D53" s="27">
        <f t="shared" si="18"/>
        <v>24.22</v>
      </c>
      <c r="E53" s="27">
        <f t="shared" si="18"/>
        <v>71.48</v>
      </c>
      <c r="F53" s="27">
        <f t="shared" si="18"/>
        <v>2392.42</v>
      </c>
      <c r="G53" s="27">
        <f t="shared" si="18"/>
        <v>2868.5</v>
      </c>
      <c r="H53" s="37">
        <f t="shared" si="18"/>
        <v>0.40123048913651749</v>
      </c>
      <c r="I53" s="27">
        <f>AVERAGE(I3:I52)</f>
        <v>10694.736999999999</v>
      </c>
      <c r="J53" s="27">
        <f t="shared" si="18"/>
        <v>2392.42</v>
      </c>
      <c r="K53" s="27">
        <f t="shared" si="18"/>
        <v>0</v>
      </c>
      <c r="L53" s="27">
        <f t="shared" si="18"/>
        <v>63.835998077919967</v>
      </c>
      <c r="M53" s="27">
        <f t="shared" si="18"/>
        <v>33.049459733020001</v>
      </c>
    </row>
    <row r="54" spans="1:13" ht="15" thickBot="1" x14ac:dyDescent="0.4">
      <c r="B54" s="20">
        <f>MIN(B3:B52)</f>
        <v>250</v>
      </c>
      <c r="C54" s="20">
        <f>MIN(C3:C52)</f>
        <v>329</v>
      </c>
      <c r="D54" s="20">
        <f>MIN(D3:D52)</f>
        <v>10</v>
      </c>
      <c r="E54" s="20">
        <f>MIN(E3:E52)</f>
        <v>36</v>
      </c>
      <c r="G54" s="22" t="s">
        <v>4</v>
      </c>
      <c r="H54" s="23">
        <f>COUNTIF(H3:H35,0)</f>
        <v>0</v>
      </c>
      <c r="J54" s="22" t="s">
        <v>4</v>
      </c>
      <c r="K54" s="23">
        <f>COUNTIF(K3:K52,0)</f>
        <v>50</v>
      </c>
    </row>
    <row r="55" spans="1:13" ht="15" thickBot="1" x14ac:dyDescent="0.4">
      <c r="B55" s="20">
        <f>MAX(B3:B52)</f>
        <v>600</v>
      </c>
      <c r="C55" s="20">
        <f>MAX(C3:C52)</f>
        <v>1272</v>
      </c>
      <c r="D55" s="20">
        <f>MAX(D3:D52)</f>
        <v>55</v>
      </c>
      <c r="E55" s="20">
        <f>MAX(E3:E52)</f>
        <v>114</v>
      </c>
    </row>
    <row r="60" spans="1:13" x14ac:dyDescent="0.35">
      <c r="G60" s="39">
        <v>2868.5</v>
      </c>
      <c r="H60" s="38">
        <v>0.40123048913651749</v>
      </c>
      <c r="I60">
        <v>0</v>
      </c>
      <c r="J60" s="39">
        <v>10694.736999999999</v>
      </c>
    </row>
    <row r="61" spans="1:13" x14ac:dyDescent="0.35">
      <c r="G61" s="39">
        <v>2392.42</v>
      </c>
      <c r="H61" s="38">
        <v>0</v>
      </c>
      <c r="I61">
        <v>50</v>
      </c>
      <c r="J61" s="39">
        <v>63.835998077919967</v>
      </c>
    </row>
  </sheetData>
  <mergeCells count="2">
    <mergeCell ref="G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small-divided</vt:lpstr>
      <vt:lpstr>small-all</vt:lpstr>
      <vt:lpstr>medium</vt:lpstr>
      <vt:lpstr>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Cavero</dc:creator>
  <cp:lastModifiedBy>Sergio Cavero</cp:lastModifiedBy>
  <dcterms:created xsi:type="dcterms:W3CDTF">2015-06-05T18:19:34Z</dcterms:created>
  <dcterms:modified xsi:type="dcterms:W3CDTF">2022-08-25T17:32:11Z</dcterms:modified>
</cp:coreProperties>
</file>