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bigler/Downloads/Instructions-2/"/>
    </mc:Choice>
  </mc:AlternateContent>
  <xr:revisionPtr revIDLastSave="0" documentId="13_ncr:1_{37F01D21-E426-1541-8D51-CF6234298F7A}" xr6:coauthVersionLast="36" xr6:coauthVersionMax="47" xr10:uidLastSave="{00000000-0000-0000-0000-000000000000}"/>
  <bookViews>
    <workbookView xWindow="680" yWindow="900" windowWidth="26440" windowHeight="14480" activeTab="2" xr2:uid="{00000000-000D-0000-FFFF-FFFF00000000}"/>
  </bookViews>
  <sheets>
    <sheet name="Category" sheetId="2" r:id="rId1"/>
    <sheet name="Sub_Category" sheetId="3" r:id="rId2"/>
    <sheet name="Crowdfunding" sheetId="1" r:id="rId3"/>
  </sheets>
  <calcPr calcId="191029"/>
  <pivotCaches>
    <pivotCache cacheId="12" r:id="rId4"/>
  </pivotCaches>
</workbook>
</file>

<file path=xl/calcChain.xml><?xml version="1.0" encoding="utf-8"?>
<calcChain xmlns="http://schemas.openxmlformats.org/spreadsheetml/2006/main">
  <c r="O1001" i="1" l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<sst xmlns="http://schemas.openxmlformats.org/spreadsheetml/2006/main" count="8075" uniqueCount="2073">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</sst>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0748-96B8-AFA647FAA8E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F-0748-96B8-AFA647FAA8E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F-0748-96B8-AFA647FAA8E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F-0748-96B8-AFA647FA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114256"/>
        <c:axId val="1889040128"/>
      </c:barChart>
      <c:catAx>
        <c:axId val="1622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0128"/>
        <c:crosses val="autoZero"/>
        <c:auto val="1"/>
        <c:lblAlgn val="ctr"/>
        <c:lblOffset val="100"/>
        <c:noMultiLvlLbl val="0"/>
      </c:catAx>
      <c:valAx>
        <c:axId val="18890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[CrowdfundingBook2.xlsx]Sub_Category!PivotTable3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772047974522659E-2"/>
          <c:y val="3.5230352303523033E-2"/>
          <c:w val="0.81477583159247946"/>
          <c:h val="0.7798890382604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7-4D4B-8804-B354E2524D3C}"/>
            </c:ext>
          </c:extLst>
        </c:ser>
        <c:ser>
          <c:idx val="1"/>
          <c:order val="1"/>
          <c:tx>
            <c:strRef>
              <c:f>Sub_Category!$C$3:$C$4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7-4D4B-8804-B354E2524D3C}"/>
            </c:ext>
          </c:extLst>
        </c:ser>
        <c:ser>
          <c:idx val="2"/>
          <c:order val="2"/>
          <c:tx>
            <c:strRef>
              <c:f>Sub_Category!$D$3:$D$4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7-4D4B-8804-B354E2524D3C}"/>
            </c:ext>
          </c:extLst>
        </c:ser>
        <c:ser>
          <c:idx val="3"/>
          <c:order val="3"/>
          <c:tx>
            <c:strRef>
              <c:f>Sub_Category!$E$3:$E$4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7-4D4B-8804-B354E252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803647"/>
        <c:axId val="1647929616"/>
      </c:barChart>
      <c:catAx>
        <c:axId val="8248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9616"/>
        <c:crosses val="autoZero"/>
        <c:auto val="1"/>
        <c:lblAlgn val="ctr"/>
        <c:lblOffset val="100"/>
        <c:noMultiLvlLbl val="0"/>
      </c:catAx>
      <c:valAx>
        <c:axId val="1647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190500</xdr:rowOff>
    </xdr:from>
    <xdr:to>
      <xdr:col>14</xdr:col>
      <xdr:colOff>584200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12C84-4F3A-8345-B611-C31218E7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127000</xdr:rowOff>
    </xdr:from>
    <xdr:to>
      <xdr:col>14</xdr:col>
      <xdr:colOff>558800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F97AC-D0BC-D44E-85C1-4B397F83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0.703106365741" createdVersion="6" refreshedVersion="6" minRefreshableVersion="3" recordCount="1000" xr:uid="{ABA3B81D-64CB-B247-8902-16A9EB26C5E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minValue="0" maxValue="2338.833333333333"/>
    </cacheField>
    <cacheField name="average_donation" numFmtId="0">
      <sharedItems containsMixedTypes="1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n v="92.151898734177209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n v="100.01614035087719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n v="103.20833333333333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n v="99.339622641509436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n v="75.833333333333329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n v="60.555555555555557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n v="64.93832599118943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n v="30.997175141242938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n v="72.909090909090907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n v="62.9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n v="112.22222222222223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n v="102.34545454545454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n v="105.05102040816327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n v="94.144999999999996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n v="84.986725663716811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n v="110.41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n v="107.96236989591674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n v="45.103703703703701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n v="45.001483679525222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n v="105.97134670487107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n v="69.055555555555557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n v="85.044943820224717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n v="105.22535211267606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n v="39.003741114852225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n v="73.030674846625772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n v="35.009459459459457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n v="106.6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n v="61.997747747747745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n v="94.000622665006233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n v="112.05426356589147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n v="48.008849557522126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n v="38.004334633723452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n v="35.000184535892231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n v="85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n v="95.993893129770996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n v="68.8125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n v="105.97196261682242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n v="75.261194029850742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n v="57.125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n v="75.141414141414145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n v="107.42342342342343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n v="35.995495495495497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n v="26.998873148744366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n v="107.56122448979592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n v="94.375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n v="46.163043478260867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n v="47.845637583892618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n v="53.007815713698065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n v="45.059405940594061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n v="99.006816632583508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n v="32.786666666666669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n v="59.119617224880386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n v="44.93333333333333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n v="89.664122137404576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n v="70.079268292682926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n v="31.059701492537314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n v="29.061611374407583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n v="30.0859375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n v="84.998125000000002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n v="82.001775410563695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n v="58.040160642570278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n v="111.4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n v="71.94736842105263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n v="61.038135593220339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n v="108.91666666666667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n v="29.001722017220171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n v="58.975609756097562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n v="111.82352941176471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n v="63.995555555555555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n v="85.315789473684205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n v="74.481481481481481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n v="105.14772727272727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n v="56.188235294117646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n v="85.917647058823533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n v="57.00296912114014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n v="79.642857142857139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n v="41.018181818181816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n v="48.004773269689736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n v="55.212598425196852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n v="92.109489051094897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n v="83.183333333333337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n v="39.996000000000002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n v="111.1336898395722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n v="90.563380281690144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n v="61.108374384236456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n v="83.022941970310384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n v="110.76106194690266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n v="89.458333333333329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n v="57.849056603773583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n v="109.99705449189985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n v="103.96586345381526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n v="107.99508196721311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n v="48.927777777777777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n v="37.666666666666664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n v="64.999141999141997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n v="106.61061946902655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n v="27.009016393442622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n v="91.16463414634147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n v="56.054878048780488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n v="31.017857142857142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n v="66.513513513513516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n v="89.005216484089729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n v="103.46315789473684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n v="95.278911564625844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n v="75.895348837209298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n v="107.57831325301204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n v="51.31666666666667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n v="71.983108108108112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n v="108.95414201183432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n v="35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n v="94.938931297709928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n v="109.65079365079364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n v="44.00181598062953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n v="86.794520547945211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n v="30.992727272727272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n v="94.791044776119406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n v="69.79220779220779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n v="63.003367003367003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n v="110.0343300110742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n v="25.997933274284026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n v="49.987915407854985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n v="101.72340425531915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n v="47.083333333333336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n v="89.944444444444443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n v="78.96875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n v="80.067669172932327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n v="86.472727272727269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n v="28.001876172607879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n v="67.996725337699544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n v="43.078651685393261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n v="87.95597484276729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n v="94.987234042553197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n v="46.905982905982903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n v="46.913793103448278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n v="94.24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n v="80.139130434782615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n v="59.036809815950917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n v="65.989247311827953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n v="60.992530345471522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n v="98.307692307692307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n v="104.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n v="86.066666666666663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n v="76.989583333333329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n v="29.764705882352942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n v="46.91959798994975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n v="105.18691588785046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n v="69.907692307692301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n v="60.011588275391958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n v="52.006220379146917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n v="31.000176025347649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n v="95.042492917847028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n v="75.968174204355108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n v="71.013192612137203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n v="73.733333333333334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n v="113.17073170731707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n v="105.00933552992861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n v="79.176829268292678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n v="57.333333333333336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n v="58.178343949044589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n v="36.032520325203251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n v="107.99068767908309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n v="44.005985634477256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n v="55.077868852459019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n v="74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n v="41.996858638743454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n v="77.988161010260455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n v="82.507462686567166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n v="104.2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n v="25.5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n v="100.98334401024984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n v="111.83333333333333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n v="41.999115044247787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n v="110.05115089514067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n v="58.997079225994888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n v="32.985714285714288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n v="45.005654509471306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n v="81.98196487897485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n v="39.080882352941174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n v="58.996383363471971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n v="40.988372093023258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n v="31.029411764705884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n v="37.789473684210527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n v="32.006772009029348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n v="95.966712898751737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n v="75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n v="102.0498866213152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n v="105.75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n v="37.069767441860463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n v="35.049382716049379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n v="46.338461538461537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n v="69.174603174603178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n v="109.07824427480917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n v="51.78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n v="82.010055304172951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n v="35.958333333333336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n v="74.461538461538467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n v="91.114649681528661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n v="79.792682926829272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n v="42.999777678968428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n v="63.225000000000001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n v="70.174999999999997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n v="61.333333333333336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n v="99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n v="96.984900146127615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n v="51.004950495049506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n v="28.044247787610619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n v="60.984615384615381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n v="73.214285714285708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n v="39.997435299603637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n v="86.812121212121212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n v="42.125874125874127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n v="103.97851239669421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n v="62.003211991434689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n v="31.005037783375315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n v="89.991552956465242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n v="39.235294117647058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n v="54.993116108306566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n v="47.992753623188406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n v="87.966702470461868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n v="51.999165275459099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n v="29.999659863945578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n v="98.205357142857139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n v="108.96182396606575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n v="66.998379254457049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n v="64.99333594668758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n v="99.841584158415841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n v="82.432835820895519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n v="63.293478260869563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n v="96.774193548387103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n v="54.906040268456373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n v="39.010869565217391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n v="75.84210526315789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n v="45.051671732522799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n v="104.51546391752578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n v="76.268292682926827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n v="69.015695067264573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n v="101.97684085510689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n v="42.915999999999997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n v="43.025210084033617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n v="75.245283018867923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n v="69.023364485981304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n v="65.986486486486484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n v="98.013800424628457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n v="60.105504587155963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n v="26.000773395204948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n v="38.019801980198018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n v="106.15254237288136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n v="81.019475655430711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n v="96.647727272727266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n v="57.003535651149086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n v="63.93333333333333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n v="90.456521739130437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n v="72.17204301075268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n v="77.934782608695656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n v="38.065134099616856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n v="57.936123348017624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n v="49.794392523364486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n v="54.050251256281406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n v="30.002721335268504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n v="70.127906976744185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n v="26.996228786926462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n v="51.990606936416185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n v="56.416666666666664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n v="101.63218390804597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n v="25.005291005291006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n v="32.016393442622949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n v="82.021647307286173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n v="37.957446808510639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n v="51.533333333333331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n v="81.198275862068968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n v="40.030075187969928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n v="89.939759036144579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n v="96.692307692307693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n v="25.01098901098901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n v="36.987277353689571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n v="73.012609117361791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n v="68.240601503759393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n v="52.310344827586206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n v="61.765151515151516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n v="25.027559055118111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n v="106.28804347826087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n v="75.07386363636364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n v="39.970802919708028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n v="39.982195845697326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n v="101.01541850220265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n v="76.813084112149539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n v="71.7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n v="33.28125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n v="43.923497267759565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n v="36.004712041884815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n v="88.21052631578948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n v="65.240384615384613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n v="69.958333333333329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n v="39.877551020408163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n v="41.023728813559323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n v="98.914285714285711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n v="87.78125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n v="80.767605633802816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n v="94.28235294117647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n v="73.428571428571431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n v="65.968133535660087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n v="109.04109589041096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n v="41.16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n v="99.125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n v="105.88429752066116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n v="48.996525921966864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n v="39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n v="31.022556390977442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n v="103.87096774193549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n v="59.268518518518519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n v="42.3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n v="53.117647058823529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n v="50.796875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n v="101.15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n v="65.000810372771468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n v="37.998645510835914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n v="82.615384615384613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n v="37.941368078175898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n v="80.780821917808225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n v="25.984375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n v="30.363636363636363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n v="54.004916018025398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n v="101.78672985781991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n v="45.003610108303249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n v="77.068421052631578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n v="88.076595744680844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n v="47.035573122529641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n v="110.99550763701707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n v="87.003066141042481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n v="63.994402985074629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n v="105.9945205479452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n v="73.989349112426041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n v="84.02004626060139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n v="88.966921119592882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n v="76.990453460620529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n v="97.146341463414629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n v="33.013605442176868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n v="99.950602409638549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n v="69.966767371601208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n v="110.32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n v="66.005235602094245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n v="41.005742176284812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n v="103.96316359696641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n v="47.009935419771487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n v="29.606060606060606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n v="81.010569583088667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n v="94.35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n v="26.058139534883722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n v="85.775000000000006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n v="103.73170731707317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n v="49.82608695652174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n v="63.893048128342244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n v="47.002434782608695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n v="108.47727272727273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n v="72.015706806282722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n v="59.928057553956833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n v="78.209677419354833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n v="104.77678571428571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n v="105.5247524752475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n v="24.933333333333334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n v="69.873786407766985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n v="95.733766233766232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n v="29.997485752598056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n v="59.011948529411768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n v="84.757396449704146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n v="78.010921177587846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n v="50.05215419501134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n v="59.16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n v="93.702290076335885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n v="40.14173228346457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n v="70.090140845070422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n v="66.181818181818187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n v="47.714285714285715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n v="62.896774193548389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n v="86.611940298507463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n v="75.126984126984127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n v="41.004167534903104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n v="50.007915567282325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n v="96.960674157303373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n v="100.93160377358491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n v="89.227586206896547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n v="87.979166666666671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n v="89.54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n v="29.09271523178808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n v="42.006218905472636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n v="47.004903563255965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n v="110.44117647058823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n v="41.990909090909092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n v="48.012468827930178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n v="31.019823788546255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n v="99.203252032520325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n v="66.022316684378325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n v="46.060200668896321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n v="73.650000000000006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n v="55.99336650082919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n v="68.985695127402778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n v="60.981609195402299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n v="110.98139534883721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n v="25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n v="78.759740259740255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n v="87.960784313725483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n v="49.987398739873989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n v="99.524390243902445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n v="104.82089552238806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n v="108.01469237832875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n v="28.998544660724033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n v="30.028708133971293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n v="41.005559416261292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n v="62.866666666666667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n v="47.005002501250623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n v="26.997693638285604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n v="68.329787234042556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n v="50.974576271186443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n v="54.024390243902438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n v="97.055555555555557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n v="24.867469879518072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n v="84.423913043478265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n v="47.091324200913242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n v="77.996041171813147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n v="62.967871485943775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n v="81.006080449017773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n v="65.321428571428569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n v="104.43617021276596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n v="69.989010989010993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n v="83.023989898989896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n v="90.3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n v="103.98131932282546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n v="54.931726907630519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n v="51.921875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n v="60.02834008097166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n v="44.00348887919755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n v="53.003513254551258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n v="54.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n v="75.04195804195804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n v="35.911111111111111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n v="36.952702702702702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n v="63.170588235294119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n v="29.99462365591398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n v="86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n v="75.014876033057845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n v="101.19767441860465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n v="29.001272669424118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n v="98.225806451612897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n v="87.001693480101608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n v="45.205128205128204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n v="37.001341561577675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n v="94.976947040498445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n v="28.956521739130434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n v="55.993396226415094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n v="54.038095238095238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n v="82.38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n v="66.997115384615384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n v="107.91401869158878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n v="69.009501187648453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n v="39.006568144499177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n v="110.3625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n v="94.857142857142861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n v="57.935251798561154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n v="101.25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n v="64.95597484276729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n v="27.00524934383202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n v="50.97422680412371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n v="104.94260869565217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n v="84.028301886792448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n v="102.85915492957747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n v="39.962085308056871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n v="51.001785714285717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n v="40.823008849557525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n v="58.999637155297535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n v="71.156069364161851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n v="99.494252873563212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n v="103.98634590377114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n v="76.555555555555557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n v="87.068592057761734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n v="48.99554707379135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n v="42.969135802469133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n v="33.428571428571431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n v="83.982949701619773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n v="101.41739130434783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n v="109.87058823529412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n v="31.916666666666668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n v="70.993450675399103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n v="77.026890756302521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n v="101.78125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n v="51.059701492537314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n v="68.02051282051282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n v="30.87037037037037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n v="27.908333333333335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n v="79.994818652849744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n v="38.003378378378379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n v="59.990534521158132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n v="37.037634408602152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n v="99.963043478260872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n v="111.6774193548387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n v="36.014409221902014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n v="66.010284810126578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n v="44.05263157894737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n v="52.999726551818434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n v="95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n v="70.908396946564892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n v="98.060773480662988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n v="53.046025104602514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n v="93.142857142857139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n v="58.945075757575758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n v="36.067669172932334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n v="63.030732860520096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n v="84.717948717948715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n v="62.2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n v="101.97518330513255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n v="106.4375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n v="29.975609756097562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n v="85.806282722513089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n v="70.82022471910112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n v="40.998484082870135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n v="28.063492063492063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n v="88.054421768707485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n v="31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n v="90.337500000000006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n v="63.777777777777779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n v="53.995515695067262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n v="48.993956043956047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n v="63.857142857142854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n v="82.996393146979258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n v="55.08230452674897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n v="62.044554455445542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n v="104.97857142857143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n v="94.044676806083643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n v="44.007716049382715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n v="92.467532467532465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n v="57.072874493927124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n v="109.07848101265823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n v="39.387755102040813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n v="77.022222222222226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n v="92.166666666666671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n v="61.007063197026021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n v="78.068181818181813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n v="80.75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n v="59.991289782244557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n v="110.03018372703411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n v="37.99856063332134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n v="96.369565217391298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n v="72.978599221789878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n v="26.007220216606498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n v="104.36296296296297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n v="102.18852459016394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n v="54.117647058823529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n v="63.222222222222221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n v="104.03228962818004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n v="49.994334277620396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n v="56.015151515151516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n v="48.807692307692307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n v="60.082352941176474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n v="78.990502793296088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n v="53.99499443826474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n v="111.45945945945945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n v="60.922131147540981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n v="26.0015444015444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n v="80.993208828522924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n v="34.995963302752294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n v="52.085106382978722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n v="24.986666666666668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n v="69.215277777777771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n v="93.944444444444443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n v="98.40625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n v="41.783783783783782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n v="65.991836734693877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n v="72.05747126436782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n v="48.003209242618745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n v="54.098591549295776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n v="107.88095238095238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n v="67.03410341034103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n v="64.01425914445133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n v="96.066176470588232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n v="51.184615384615384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n v="43.92307692307692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n v="91.021198830409361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n v="50.12745098039215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n v="67.720930232558146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n v="61.03921568627451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n v="80.011857707509876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n v="47.001497753369947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n v="71.127388535031841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n v="89.99079189686924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n v="43.032786885245905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n v="67.997714808043881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n v="73.004566210045667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n v="62.341463414634148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n v="67.103092783505161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n v="79.978947368421046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n v="62.176470588235297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n v="53.005950297514879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n v="57.738317757009348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n v="40.03125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n v="81.016591928251117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n v="35.047468354430379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n v="102.92307692307692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n v="27.998126756166094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n v="75.733333333333334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n v="45.026041666666664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n v="73.615384615384613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n v="56.991701244813278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n v="85.223529411764702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n v="50.962184873949582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n v="63.563636363636363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n v="80.999165275459092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n v="86.044753086419746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n v="90.0390625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n v="74.006063432835816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n v="92.4375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n v="55.999257333828446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n v="32.983796296296298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n v="93.596774193548384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n v="69.867724867724874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n v="72.129870129870127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n v="30.041666666666668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n v="73.968000000000004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n v="68.65517241379311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n v="59.992164544564154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n v="111.15827338129496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n v="53.038095238095238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n v="55.985524728588658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n v="69.986760812003524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n v="48.998079877112133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n v="103.84615384615384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n v="99.127659574468083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n v="107.37777777777778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n v="76.922178988326849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n v="58.128865979381445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n v="103.73643410852713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n v="87.962666666666664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n v="28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n v="37.999361294443261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n v="29.999313893653515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n v="103.5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n v="85.994467496542185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n v="98.011627906976742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n v="44.994570837642193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n v="31.012224938875306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n v="59.970085470085472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n v="58.9973474801061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n v="50.045454545454547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n v="98.966269841269835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n v="58.857142857142854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n v="81.010256410256417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n v="76.013333333333335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n v="96.597402597402592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n v="76.957446808510639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n v="67.984732824427482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n v="88.781609195402297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n v="24.99623706491063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n v="44.922794117647058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n v="79.400000000000006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n v="29.009546539379475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n v="73.59210526315789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n v="107.97038864898211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n v="68.987284287011803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n v="111.02236719478098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n v="24.997515808491418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n v="42.155172413793103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n v="47.003284072249592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n v="36.0392749244713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n v="101.03760683760684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n v="39.927927927927925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n v="83.158139534883716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n v="39.97520661157025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n v="47.993908629441627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n v="95.978877489438744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n v="78.728155339805824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n v="56.081632653061227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n v="69.090909090909093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n v="102.05291576673866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n v="107.32089552238806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n v="51.970260223048328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n v="71.137142857142862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n v="106.49275362318841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n v="42.93684210526316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n v="30.037974683544302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n v="70.623376623376629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n v="66.016018306636155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n v="96.911392405063296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n v="62.867346938775512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n v="108.98537682789652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n v="26.999314599040439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n v="65.004147943311438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n v="111.51785714285714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n v="110.99268292682927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n v="56.746987951807228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n v="97.020608439646708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n v="92.08620689655173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n v="82.986666666666665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n v="103.03791821561339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n v="68.922619047619051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n v="87.737226277372258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n v="75.021505376344081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n v="50.863999999999997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n v="90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n v="72.896039603960389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n v="108.48543689320388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n v="101.98095238095237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n v="44.009146341463413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n v="65.942675159235662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n v="24.987387387387386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n v="28.003367003367003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n v="85.829268292682926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n v="84.921052631578945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n v="90.483333333333334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n v="25.00197628458498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n v="92.013888888888886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n v="93.066115702479337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n v="61.008145363408524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n v="92.036259541984734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n v="81.132596685082873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n v="73.5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n v="85.221311475409834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n v="110.96825396825396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n v="32.968036529680369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n v="96.005352363960753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n v="84.96632653061225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n v="25.007462686567163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n v="65.998995479658461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n v="87.34482758620689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n v="27.933333333333334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n v="103.8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n v="31.93717277486911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n v="99.5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n v="108.84615384615384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n v="110.76229508196721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n v="29.64705882352941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n v="101.71428571428571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n v="61.5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n v="35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n v="40.049999999999997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n v="110.97231270358306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n v="36.959016393442624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n v="30.974074074074075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n v="47.035087719298247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n v="88.065693430656935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n v="37.005616224648989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n v="26.027777777777779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n v="67.817567567567565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n v="49.964912280701753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n v="110.01646903820817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n v="89.964678178963894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n v="79.009523809523813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n v="86.867469879518069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n v="62.04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n v="26.970212765957445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n v="54.121621621621621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n v="41.035353535353536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n v="55.052419354838712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n v="107.93762183235867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n v="73.92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n v="31.995894428152493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n v="53.898148148148145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n v="106.5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n v="32.999805409612762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n v="43.00254993625159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n v="86.858974358974365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n v="96.8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n v="32.995456610631528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n v="68.028106508875737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n v="58.867816091954026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n v="105.04572803850782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n v="33.054878048780488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n v="78.821428571428569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n v="68.204968944099377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n v="75.731884057971016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n v="30.996070133010882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n v="101.8818897637795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n v="52.879227053140099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n v="71.005820721769496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n v="102.38709677419355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n v="74.466666666666669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n v="51.00988319856244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n v="90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n v="97.142857142857139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n v="72.071823204419886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n v="75.236363636363635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n v="32.967741935483872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n v="54.807692307692307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n v="45.037837837837834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n v="52.958677685950413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n v="60.017959183673469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n v="44.028301886792455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n v="86.028169014084511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n v="28.012875536480685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n v="32.050458715596328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n v="73.611940298507463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n v="108.71052631578948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n v="42.97674418604651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n v="83.315789473684205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n v="42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n v="55.927601809954751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n v="105.03681885125184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n v="48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n v="112.66176470588235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n v="81.944444444444443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n v="64.049180327868854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n v="106.39097744360902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n v="76.011249497790274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n v="111.07246376811594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n v="95.936170212765958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n v="43.043010752688176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n v="67.966666666666669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n v="89.991428571428571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n v="58.095238095238095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n v="83.996875000000003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n v="88.853503184713375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n v="65.963917525773198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n v="74.804878048780495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n v="69.98571428571428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n v="32.006493506493506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n v="64.727272727272734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n v="24.998110087408456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n v="104.97764070932922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n v="64.987878787878785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n v="94.352941176470594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n v="44.001706484641637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n v="64.744680851063833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n v="84.00667779632721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n v="34.061302681992338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n v="93.273885350318466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n v="32.998301726577978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n v="83.812903225806451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n v="63.992424242424242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n v="81.909090909090907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n v="93.053191489361708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n v="101.98449039881831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n v="105.9375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n v="101.58181818181818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n v="62.970930232558139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n v="29.045602605863191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n v="77.924999999999997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n v="80.806451612903231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n v="76.006816632583508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n v="72.993613824192337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n v="53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n v="54.164556962025316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n v="32.946666666666665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n v="79.371428571428567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n v="41.174603174603178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n v="77.430769230769229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n v="57.159509202453989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n v="77.17647058823529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n v="24.953917050691246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n v="97.18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n v="46.000916870415651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n v="88.023385300668153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n v="25.99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n v="102.69047619047619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n v="72.958174904942965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n v="57.190082644628099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n v="84.013793103448279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n v="98.666666666666671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n v="42.007419183889773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n v="32.002753556677376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n v="81.567164179104481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n v="37.035087719298247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n v="103.033360455655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n v="84.333333333333329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n v="102.60377358490567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n v="79.992129246064621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n v="70.055309734513273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n v="37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n v="41.911917098445599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n v="57.99257688229056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n v="40.942307692307693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n v="69.9972602739726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n v="73.838709677419359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n v="41.979310344827589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n v="77.93442622950819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n v="106.01972789115646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n v="47.018181818181816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n v="76.016483516483518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n v="54.120603015075375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n v="57.285714285714285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n v="103.81308411214954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n v="105.02602739726028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n v="90.259259259259252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n v="76.978705978705975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n v="102.60162601626017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n v="55.0062893081761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n v="32.127272727272725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n v="50.642857142857146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n v="49.6875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n v="54.894067796610166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n v="46.931937172774866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n v="44.951219512195124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n v="30.99898322318251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n v="107.7625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n v="102.07770270270271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n v="24.976190476190474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n v="79.944134078212286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n v="67.946462715105156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n v="26.070921985815602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n v="105.0032154340836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n v="25.826923076923077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n v="77.666666666666671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n v="57.82692307692308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n v="92.955555555555549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n v="37.945098039215686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n v="31.842105263157894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n v="40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n v="101.1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n v="84.006989951944078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n v="103.41538461538461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n v="105.13333333333334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n v="89.21621621621621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n v="51.995234312946785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n v="64.956521739130437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n v="46.235294117647058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n v="51.151785714285715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n v="33.909722222222221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n v="92.016298633017882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n v="107.42857142857143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n v="75.848484848484844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n v="80.47619047619048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n v="86.978483606557376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n v="105.13541666666667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n v="57.298507462686565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n v="93.348484848484844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n v="71.987179487179489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n v="92.611940298507463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n v="104.99122807017544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n v="30.958174904942965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n v="33.001182732111175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n v="84.187845303867405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n v="73.92307692307692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n v="36.987499999999997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n v="46.896551724137929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n v="102.02437459910199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n v="45.007502206531335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n v="94.285714285714292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n v="101.02325581395348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n v="97.037499999999994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n v="43.00963855421687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n v="94.916030534351151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n v="72.151785714285708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n v="51.007692307692309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n v="43.87096774193548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n v="40.063909774436091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n v="43.833333333333336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n v="84.92903225806451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n v="41.067632850241544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n v="54.971428571428568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n v="77.010807374443743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n v="71.201754385964918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n v="91.935483870967744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n v="97.069023569023571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n v="58.916666666666664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n v="58.015466983938133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n v="103.87301587301587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n v="93.46875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n v="61.970370370370368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n v="92.042857142857144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n v="77.268656716417908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n v="93.923913043478265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n v="84.969458128078813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n v="105.97035040431267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n v="36.969040247678016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n v="81.533333333333331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n v="80.999140154772135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n v="26.010498687664043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n v="25.998410896708286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n v="34.173913043478258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n v="28.002083333333335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n v="76.546875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n v="53.053097345132741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n v="106.859375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n v="46.020746887966808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n v="100.17424242424242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n v="101.44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n v="87.972684085510693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n v="74.995594713656388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n v="42.982142857142854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n v="33.115107913669064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n v="101.13101604278074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n v="55.98841354723708"/>
    <x v="3"/>
    <n v="1122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101E3-D893-494C-96DA-8C85F4C742E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9DE4-B27B-6C4B-BEF4-D3C08AC53C56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D47C-8EE4-C44F-A4E2-E390F9E139C1}">
  <dimension ref="A1:F14"/>
  <sheetViews>
    <sheetView workbookViewId="0">
      <selection activeCell="D19" sqref="D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2039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2031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2048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2062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2033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2052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2045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2035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2037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44E4-9BBF-2242-9E96-4926E1D0DCCE}">
  <dimension ref="A1:F29"/>
  <sheetViews>
    <sheetView workbookViewId="0">
      <selection activeCell="B15" sqref="B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2047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">
      <c r="A6" s="8" t="s">
        <v>2063</v>
      </c>
      <c r="B6" s="6"/>
      <c r="C6" s="6"/>
      <c r="D6" s="6"/>
      <c r="E6" s="6">
        <v>4</v>
      </c>
      <c r="F6" s="6">
        <v>4</v>
      </c>
    </row>
    <row r="7" spans="1:6" x14ac:dyDescent="0.2">
      <c r="A7" s="8" t="s">
        <v>2040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">
      <c r="A8" s="8" t="s">
        <v>2042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">
      <c r="A9" s="8" t="s">
        <v>2041</v>
      </c>
      <c r="B9" s="6"/>
      <c r="C9" s="6">
        <v>8</v>
      </c>
      <c r="D9" s="6"/>
      <c r="E9" s="6">
        <v>10</v>
      </c>
      <c r="F9" s="6">
        <v>18</v>
      </c>
    </row>
    <row r="10" spans="1:6" x14ac:dyDescent="0.2">
      <c r="A10" s="8" t="s">
        <v>2051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">
      <c r="A11" s="8" t="s">
        <v>2032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">
      <c r="A12" s="8" t="s">
        <v>2043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">
      <c r="A13" s="8" t="s">
        <v>2056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">
      <c r="A14" s="8" t="s">
        <v>2055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">
      <c r="A15" s="8" t="s">
        <v>2059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">
      <c r="A16" s="8" t="s">
        <v>2046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">
      <c r="A17" s="8" t="s">
        <v>2053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">
      <c r="A18" s="8" t="s">
        <v>2038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">
      <c r="A19" s="8" t="s">
        <v>2054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">
      <c r="A20" s="8" t="s">
        <v>2034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">
      <c r="A21" s="8" t="s">
        <v>2061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">
      <c r="A22" s="8" t="s">
        <v>2050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">
      <c r="A23" s="8" t="s">
        <v>2058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">
      <c r="A24" s="8" t="s">
        <v>2057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">
      <c r="A25" s="8" t="s">
        <v>2049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">
      <c r="A26" s="8" t="s">
        <v>2044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">
      <c r="A27" s="8" t="s">
        <v>2036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">
      <c r="A28" s="8" t="s">
        <v>2060</v>
      </c>
      <c r="B28" s="6"/>
      <c r="C28" s="6"/>
      <c r="D28" s="6"/>
      <c r="E28" s="6">
        <v>3</v>
      </c>
      <c r="F28" s="6">
        <v>3</v>
      </c>
    </row>
    <row r="29" spans="1:6" x14ac:dyDescent="0.2">
      <c r="A29" s="8" t="s">
        <v>2067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M4" sqref="M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customWidth="1"/>
    <col min="9" max="9" width="13" bestFit="1" customWidth="1"/>
    <col min="12" max="12" width="11.1640625" bestFit="1" customWidth="1"/>
    <col min="13" max="13" width="15" style="10" customWidth="1"/>
    <col min="14" max="14" width="11.1640625" bestFit="1" customWidth="1"/>
    <col min="15" max="15" width="15" style="10" customWidth="1"/>
    <col min="18" max="18" width="28" bestFit="1" customWidth="1"/>
    <col min="19" max="19" width="20.1640625" customWidth="1"/>
    <col min="20" max="20" width="19.5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2071</v>
      </c>
      <c r="N1" s="1" t="s">
        <v>9</v>
      </c>
      <c r="O1" s="2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v>0</v>
      </c>
      <c r="G2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9">
        <f t="shared" ref="M2:M65" si="0">(((L2/60)/60)/24)+DATE(1970,1,1)</f>
        <v>42336.25</v>
      </c>
      <c r="N2">
        <v>1450159200</v>
      </c>
      <c r="O2" s="9">
        <f t="shared" ref="O2:O65" si="1"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s="5">
        <f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9">
        <f t="shared" si="0"/>
        <v>41870.208333333336</v>
      </c>
      <c r="N3">
        <v>1408597200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ref="F4:F67" si="2">(E4/D4)*100</f>
        <v>131.4787822878229</v>
      </c>
      <c r="G4" s="5">
        <f t="shared" ref="G4:G67" si="3">E4/I4</f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9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s="5">
        <f t="shared" si="3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s="5">
        <f t="shared" si="3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s="5">
        <f t="shared" si="3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s="5">
        <f t="shared" si="3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s="5">
        <f t="shared" si="3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s="5">
        <f t="shared" si="3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s="5">
        <f t="shared" si="3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s="5">
        <f t="shared" si="3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s="5">
        <f t="shared" si="3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s="5">
        <f t="shared" si="3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s="5">
        <f t="shared" si="3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s="5">
        <f t="shared" si="3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s="5">
        <f t="shared" si="3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s="5">
        <f t="shared" si="3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s="5">
        <f t="shared" si="3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s="5">
        <f t="shared" si="3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s="5">
        <f t="shared" si="3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s="5">
        <f t="shared" si="3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s="5">
        <f t="shared" si="3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s="5">
        <f t="shared" si="3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s="5">
        <f t="shared" si="3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s="5">
        <f t="shared" si="3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s="5">
        <f t="shared" si="3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s="5">
        <f t="shared" si="3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s="5">
        <f t="shared" si="3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s="5">
        <f t="shared" si="3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s="5">
        <f t="shared" si="3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s="5">
        <f t="shared" si="3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s="5">
        <f t="shared" si="3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s="5">
        <f t="shared" si="3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s="5">
        <f t="shared" si="3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s="5">
        <f t="shared" si="3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s="5">
        <f t="shared" si="3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s="5">
        <f t="shared" si="3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s="5">
        <f t="shared" si="3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s="5">
        <f t="shared" si="3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s="5">
        <f t="shared" si="3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s="5">
        <f t="shared" si="3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s="5">
        <f t="shared" si="3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s="5">
        <f t="shared" si="3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s="5">
        <f t="shared" si="3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s="5">
        <f t="shared" si="3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s="5">
        <f t="shared" si="3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s="5">
        <f t="shared" si="3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s="5">
        <f t="shared" si="3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s="5">
        <f t="shared" si="3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s="5">
        <f t="shared" si="3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s="5">
        <f t="shared" si="3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s="5">
        <f t="shared" si="3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s="5">
        <f t="shared" si="3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s="5">
        <f t="shared" si="3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s="5">
        <f t="shared" si="3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s="5">
        <f t="shared" si="3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s="5">
        <f t="shared" si="3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s="5">
        <f t="shared" si="3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s="5">
        <f t="shared" si="3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s="5">
        <f t="shared" si="3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s="5">
        <f t="shared" si="3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s="5">
        <f t="shared" si="3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s="5">
        <f t="shared" si="3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s="5">
        <f t="shared" si="3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s="5">
        <f t="shared" si="3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9">
        <f t="shared" ref="M66:M129" si="4">(((L66/60)/60)/24)+DATE(1970,1,1)</f>
        <v>43283.208333333328</v>
      </c>
      <c r="N66">
        <v>1531803600</v>
      </c>
      <c r="O66" s="9">
        <f t="shared" ref="O66:O129" si="5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s="5">
        <f t="shared" si="3"/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9">
        <f t="shared" si="4"/>
        <v>40570.25</v>
      </c>
      <c r="N67">
        <v>1296712800</v>
      </c>
      <c r="O67" s="9">
        <f t="shared" si="5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ref="F68:F131" si="6">(E68/D68)*100</f>
        <v>45.068965517241381</v>
      </c>
      <c r="G68" s="5">
        <f t="shared" ref="G68:G131" si="7">E68/I68</f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s="5">
        <f t="shared" si="7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s="5">
        <f t="shared" si="7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s="5">
        <f t="shared" si="7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s="5">
        <f t="shared" si="7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s="5">
        <f t="shared" si="7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s="5">
        <f t="shared" si="7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s="5">
        <f t="shared" si="7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s="5">
        <f t="shared" si="7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s="5">
        <f t="shared" si="7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s="5">
        <f t="shared" si="7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s="5">
        <f t="shared" si="7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s="5">
        <f t="shared" si="7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s="5">
        <f t="shared" si="7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s="5">
        <f t="shared" si="7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s="5">
        <f t="shared" si="7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s="5">
        <f t="shared" si="7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s="5">
        <f t="shared" si="7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s="5">
        <f t="shared" si="7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s="5">
        <f t="shared" si="7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s="5">
        <f t="shared" si="7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s="5">
        <f t="shared" si="7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s="5">
        <f t="shared" si="7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s="5">
        <f t="shared" si="7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s="5">
        <f t="shared" si="7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s="5">
        <f t="shared" si="7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s="5">
        <f t="shared" si="7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s="5">
        <f t="shared" si="7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s="5">
        <f t="shared" si="7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s="5">
        <f t="shared" si="7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s="5">
        <f t="shared" si="7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s="5">
        <f t="shared" si="7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s="5">
        <f t="shared" si="7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s="5">
        <f t="shared" si="7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s="5">
        <f t="shared" si="7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s="5">
        <f t="shared" si="7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s="5">
        <f t="shared" si="7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s="5">
        <f t="shared" si="7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s="5">
        <f t="shared" si="7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s="5">
        <f t="shared" si="7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s="5">
        <f t="shared" si="7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s="5">
        <f t="shared" si="7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s="5">
        <f t="shared" si="7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s="5">
        <f t="shared" si="7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s="5">
        <f t="shared" si="7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s="5">
        <f t="shared" si="7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s="5">
        <f t="shared" si="7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s="5">
        <f t="shared" si="7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s="5">
        <f t="shared" si="7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s="5">
        <f t="shared" si="7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s="5">
        <f t="shared" si="7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s="5">
        <f t="shared" si="7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s="5">
        <f t="shared" si="7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s="5">
        <f t="shared" si="7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s="5">
        <f t="shared" si="7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s="5">
        <f t="shared" si="7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s="5">
        <f t="shared" si="7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s="5">
        <f t="shared" si="7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s="5">
        <f t="shared" si="7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s="5">
        <f t="shared" si="7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s="5">
        <f t="shared" si="7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s="5">
        <f t="shared" si="7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s="5">
        <f t="shared" si="7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9">
        <f t="shared" ref="M130:M193" si="8">(((L130/60)/60)/24)+DATE(1970,1,1)</f>
        <v>40417.208333333336</v>
      </c>
      <c r="N130">
        <v>1284008400</v>
      </c>
      <c r="O130" s="9">
        <f t="shared" ref="O130:O193" si="9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s="5">
        <f t="shared" si="7"/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9">
        <f t="shared" si="8"/>
        <v>42038.25</v>
      </c>
      <c r="N131">
        <v>1425103200</v>
      </c>
      <c r="O131" s="9">
        <f t="shared" si="9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ref="F132:F195" si="10">(E132/D132)*100</f>
        <v>155.46875</v>
      </c>
      <c r="G132" s="5">
        <f t="shared" ref="G132:G195" si="11">E132/I132</f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s="5">
        <f t="shared" si="11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9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s="5">
        <f t="shared" si="11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9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s="5">
        <f t="shared" si="11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s="5">
        <f t="shared" si="11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s="5">
        <f t="shared" si="11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9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s="5">
        <f t="shared" si="11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s="5">
        <f t="shared" si="11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s="5">
        <f t="shared" si="11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s="5">
        <f t="shared" si="11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s="5">
        <f t="shared" si="11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9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s="5">
        <f t="shared" si="11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s="5">
        <f t="shared" si="11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s="5">
        <f t="shared" si="11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s="5">
        <f t="shared" si="11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s="5">
        <f t="shared" si="11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s="5">
        <f t="shared" si="11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9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s="5">
        <f t="shared" si="11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s="5">
        <f t="shared" si="11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s="5">
        <f t="shared" si="11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9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s="5">
        <f t="shared" si="11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9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s="5">
        <f t="shared" si="11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s="5">
        <f t="shared" si="11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9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s="5">
        <f t="shared" si="11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s="5">
        <f t="shared" si="11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s="5">
        <f t="shared" si="11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s="5">
        <f t="shared" si="11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s="5">
        <f t="shared" si="11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9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s="5">
        <f t="shared" si="11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9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s="5">
        <f t="shared" si="11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s="5">
        <f t="shared" si="11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s="5">
        <f t="shared" si="11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s="5">
        <f t="shared" si="11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9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s="5">
        <f t="shared" si="11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s="5">
        <f t="shared" si="11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s="5">
        <f t="shared" si="11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s="5">
        <f t="shared" si="11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9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s="5">
        <f t="shared" si="11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s="5">
        <f t="shared" si="11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9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s="5">
        <f t="shared" si="11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s="5">
        <f t="shared" si="11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s="5">
        <f t="shared" si="11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s="5">
        <f t="shared" si="11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s="5">
        <f t="shared" si="11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s="5">
        <f t="shared" si="11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s="5">
        <f t="shared" si="11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s="5">
        <f t="shared" si="11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s="5">
        <f t="shared" si="11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9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s="5">
        <f t="shared" si="11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s="5">
        <f t="shared" si="11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s="5">
        <f t="shared" si="11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s="5">
        <f t="shared" si="11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s="5">
        <f t="shared" si="11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s="5">
        <f t="shared" si="11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s="5">
        <f t="shared" si="11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s="5">
        <f t="shared" si="11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s="5">
        <f t="shared" si="11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s="5">
        <f t="shared" si="11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9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s="5">
        <f t="shared" si="11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9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s="5">
        <f t="shared" si="11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9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s="5">
        <f t="shared" si="11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s="5">
        <f t="shared" si="11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s="5">
        <f t="shared" si="11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9">
        <f t="shared" ref="M194:M257" si="12">(((L194/60)/60)/24)+DATE(1970,1,1)</f>
        <v>41817.208333333336</v>
      </c>
      <c r="N194">
        <v>1404190800</v>
      </c>
      <c r="O194" s="9">
        <f t="shared" ref="O194:O257" si="13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0"/>
        <v>45.636363636363633</v>
      </c>
      <c r="G195" s="5">
        <f t="shared" si="11"/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9">
        <f t="shared" si="12"/>
        <v>43198.208333333328</v>
      </c>
      <c r="N195">
        <v>1523509200</v>
      </c>
      <c r="O195" s="9">
        <f t="shared" si="13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ref="F196:F259" si="14">(E196/D196)*100</f>
        <v>122.7605633802817</v>
      </c>
      <c r="G196" s="5">
        <f t="shared" ref="G196:G259" si="15">E196/I196</f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9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4"/>
        <v>361.75316455696202</v>
      </c>
      <c r="G197" s="5">
        <f t="shared" si="15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9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4"/>
        <v>63.146341463414636</v>
      </c>
      <c r="G198" s="5">
        <f t="shared" si="15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9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4"/>
        <v>298.20475319926874</v>
      </c>
      <c r="G199" s="5">
        <f t="shared" si="15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9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9.5585443037974684</v>
      </c>
      <c r="G200" s="5">
        <f t="shared" si="15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9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4"/>
        <v>53.777777777777779</v>
      </c>
      <c r="G201" s="5">
        <f t="shared" si="15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9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4"/>
        <v>2</v>
      </c>
      <c r="G202" s="5">
        <f t="shared" si="15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9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4"/>
        <v>681.19047619047615</v>
      </c>
      <c r="G203" s="5">
        <f t="shared" si="15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9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4"/>
        <v>78.831325301204828</v>
      </c>
      <c r="G204" s="5">
        <f t="shared" si="15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9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4"/>
        <v>134.40792216817235</v>
      </c>
      <c r="G205" s="5">
        <f t="shared" si="15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9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4"/>
        <v>3.3719999999999999</v>
      </c>
      <c r="G206" s="5">
        <f t="shared" si="15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9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4"/>
        <v>431.84615384615387</v>
      </c>
      <c r="G207" s="5">
        <f t="shared" si="15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9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4"/>
        <v>38.844444444444441</v>
      </c>
      <c r="G208" s="5">
        <f t="shared" si="15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9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4"/>
        <v>425.7</v>
      </c>
      <c r="G209" s="5">
        <f t="shared" si="15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9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4"/>
        <v>101.12239715591672</v>
      </c>
      <c r="G210" s="5">
        <f t="shared" si="15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9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4"/>
        <v>21.188688946015425</v>
      </c>
      <c r="G211" s="5">
        <f t="shared" si="15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9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4"/>
        <v>67.425531914893625</v>
      </c>
      <c r="G212" s="5">
        <f t="shared" si="15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9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4"/>
        <v>94.923371647509583</v>
      </c>
      <c r="G213" s="5">
        <f t="shared" si="15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9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4"/>
        <v>151.85185185185185</v>
      </c>
      <c r="G214" s="5">
        <f t="shared" si="15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9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4"/>
        <v>195.16382252559728</v>
      </c>
      <c r="G215" s="5">
        <f t="shared" si="15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9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4"/>
        <v>1023.1428571428571</v>
      </c>
      <c r="G216" s="5">
        <f t="shared" si="15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9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3.841836734693878</v>
      </c>
      <c r="G217" s="5">
        <f t="shared" si="15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9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4"/>
        <v>155.07066557107643</v>
      </c>
      <c r="G218" s="5">
        <f t="shared" si="15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9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4"/>
        <v>44.753477588871718</v>
      </c>
      <c r="G219" s="5">
        <f t="shared" si="15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9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4"/>
        <v>215.94736842105263</v>
      </c>
      <c r="G220" s="5">
        <f t="shared" si="15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9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4"/>
        <v>332.12709832134288</v>
      </c>
      <c r="G221" s="5">
        <f t="shared" si="15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9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8.4430379746835449</v>
      </c>
      <c r="G222" s="5">
        <f t="shared" si="15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9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4"/>
        <v>98.625514403292186</v>
      </c>
      <c r="G223" s="5">
        <f t="shared" si="15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9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4"/>
        <v>137.97916666666669</v>
      </c>
      <c r="G224" s="5">
        <f t="shared" si="15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9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4"/>
        <v>93.81099656357388</v>
      </c>
      <c r="G225" s="5">
        <f t="shared" si="15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9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4"/>
        <v>403.63930885529157</v>
      </c>
      <c r="G226" s="5">
        <f t="shared" si="15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9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4"/>
        <v>260.1740412979351</v>
      </c>
      <c r="G227" s="5">
        <f t="shared" si="15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9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4"/>
        <v>366.63333333333333</v>
      </c>
      <c r="G228" s="5">
        <f t="shared" si="15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9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4"/>
        <v>168.72085385878489</v>
      </c>
      <c r="G229" s="5">
        <f t="shared" si="15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9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4"/>
        <v>119.90717911530093</v>
      </c>
      <c r="G230" s="5">
        <f t="shared" si="15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9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4"/>
        <v>193.68925233644859</v>
      </c>
      <c r="G231" s="5">
        <f t="shared" si="15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9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4"/>
        <v>420.16666666666669</v>
      </c>
      <c r="G232" s="5">
        <f t="shared" si="15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9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4"/>
        <v>76.708333333333329</v>
      </c>
      <c r="G233" s="5">
        <f t="shared" si="15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9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4"/>
        <v>171.26470588235293</v>
      </c>
      <c r="G234" s="5">
        <f t="shared" si="15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9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4"/>
        <v>157.89473684210526</v>
      </c>
      <c r="G235" s="5">
        <f t="shared" si="15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9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4"/>
        <v>109.08</v>
      </c>
      <c r="G236" s="5">
        <f t="shared" si="15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9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4"/>
        <v>41.732558139534881</v>
      </c>
      <c r="G237" s="5">
        <f t="shared" si="15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9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4"/>
        <v>10.944303797468354</v>
      </c>
      <c r="G238" s="5">
        <f t="shared" si="15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9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4"/>
        <v>159.3763440860215</v>
      </c>
      <c r="G239" s="5">
        <f t="shared" si="15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9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4"/>
        <v>422.41666666666669</v>
      </c>
      <c r="G240" s="5">
        <f t="shared" si="15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9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4"/>
        <v>97.71875</v>
      </c>
      <c r="G241" s="5">
        <f t="shared" si="15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9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4"/>
        <v>418.78911564625849</v>
      </c>
      <c r="G242" s="5">
        <f t="shared" si="15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9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4"/>
        <v>101.91632047477745</v>
      </c>
      <c r="G243" s="5">
        <f t="shared" si="15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9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4"/>
        <v>127.72619047619047</v>
      </c>
      <c r="G244" s="5">
        <f t="shared" si="15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9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4"/>
        <v>445.21739130434781</v>
      </c>
      <c r="G245" s="5">
        <f t="shared" si="15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9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4"/>
        <v>569.71428571428578</v>
      </c>
      <c r="G246" s="5">
        <f t="shared" si="15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9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4"/>
        <v>509.34482758620686</v>
      </c>
      <c r="G247" s="5">
        <f t="shared" si="15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9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4"/>
        <v>325.5333333333333</v>
      </c>
      <c r="G248" s="5">
        <f t="shared" si="15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9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4"/>
        <v>932.61616161616166</v>
      </c>
      <c r="G249" s="5">
        <f t="shared" si="15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9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4"/>
        <v>211.33870967741933</v>
      </c>
      <c r="G250" s="5">
        <f t="shared" si="15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9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4"/>
        <v>273.32520325203251</v>
      </c>
      <c r="G251" s="5">
        <f t="shared" si="15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9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4"/>
        <v>3</v>
      </c>
      <c r="G252" s="5">
        <f t="shared" si="15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9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4"/>
        <v>54.084507042253513</v>
      </c>
      <c r="G253" s="5">
        <f t="shared" si="15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9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4"/>
        <v>626.29999999999995</v>
      </c>
      <c r="G254" s="5">
        <f t="shared" si="15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9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4"/>
        <v>89.021399176954731</v>
      </c>
      <c r="G255" s="5">
        <f t="shared" si="15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9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4"/>
        <v>184.89130434782609</v>
      </c>
      <c r="G256" s="5">
        <f t="shared" si="15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9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4"/>
        <v>120.16770186335404</v>
      </c>
      <c r="G257" s="5">
        <f t="shared" si="15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9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4"/>
        <v>23.390243902439025</v>
      </c>
      <c r="G258" s="5">
        <f t="shared" si="15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9">
        <f t="shared" ref="M258:M321" si="16">(((L258/60)/60)/24)+DATE(1970,1,1)</f>
        <v>42393.25</v>
      </c>
      <c r="N258">
        <v>1456812000</v>
      </c>
      <c r="O258" s="9">
        <f t="shared" ref="O258:O321" si="17"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4"/>
        <v>146</v>
      </c>
      <c r="G259" s="5">
        <f t="shared" si="15"/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9">
        <f t="shared" si="16"/>
        <v>41338.25</v>
      </c>
      <c r="N259">
        <v>1363669200</v>
      </c>
      <c r="O259" s="9">
        <f t="shared" si="17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ref="F260:F323" si="18">(E260/D260)*100</f>
        <v>268.48</v>
      </c>
      <c r="G260" s="5">
        <f t="shared" ref="G260:G323" si="19">E260/I260</f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9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8"/>
        <v>597.5</v>
      </c>
      <c r="G261" s="5">
        <f t="shared" si="19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9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8"/>
        <v>157.69841269841268</v>
      </c>
      <c r="G262" s="5">
        <f t="shared" si="19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9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8"/>
        <v>31.201660735468568</v>
      </c>
      <c r="G263" s="5">
        <f t="shared" si="19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9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8"/>
        <v>313.41176470588238</v>
      </c>
      <c r="G264" s="5">
        <f t="shared" si="19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9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8"/>
        <v>370.89655172413791</v>
      </c>
      <c r="G265" s="5">
        <f t="shared" si="19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9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8"/>
        <v>362.66447368421052</v>
      </c>
      <c r="G266" s="5">
        <f t="shared" si="19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9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8"/>
        <v>123.08163265306122</v>
      </c>
      <c r="G267" s="5">
        <f t="shared" si="19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9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8"/>
        <v>76.766756032171585</v>
      </c>
      <c r="G268" s="5">
        <f t="shared" si="19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9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8"/>
        <v>233.62012987012989</v>
      </c>
      <c r="G269" s="5">
        <f t="shared" si="19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9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8"/>
        <v>180.53333333333333</v>
      </c>
      <c r="G270" s="5">
        <f t="shared" si="19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9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8"/>
        <v>252.62857142857143</v>
      </c>
      <c r="G271" s="5">
        <f t="shared" si="19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9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8"/>
        <v>27.176538240368025</v>
      </c>
      <c r="G272" s="5">
        <f t="shared" si="19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9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</v>
      </c>
      <c r="G273" s="5">
        <f t="shared" si="19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9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8"/>
        <v>304.0097847358121</v>
      </c>
      <c r="G274" s="5">
        <f t="shared" si="19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9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8"/>
        <v>137.23076923076923</v>
      </c>
      <c r="G275" s="5">
        <f t="shared" si="19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9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8"/>
        <v>32.208333333333336</v>
      </c>
      <c r="G276" s="5">
        <f t="shared" si="19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9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8"/>
        <v>241.51282051282053</v>
      </c>
      <c r="G277" s="5">
        <f t="shared" si="19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9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8"/>
        <v>96.8</v>
      </c>
      <c r="G278" s="5">
        <f t="shared" si="19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9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8"/>
        <v>1066.4285714285716</v>
      </c>
      <c r="G279" s="5">
        <f t="shared" si="19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9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8"/>
        <v>325.88888888888891</v>
      </c>
      <c r="G280" s="5">
        <f t="shared" si="19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9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8"/>
        <v>170.70000000000002</v>
      </c>
      <c r="G281" s="5">
        <f t="shared" si="19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9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8"/>
        <v>581.44000000000005</v>
      </c>
      <c r="G282" s="5">
        <f t="shared" si="19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9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8"/>
        <v>91.520972644376897</v>
      </c>
      <c r="G283" s="5">
        <f t="shared" si="19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9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8"/>
        <v>108.04761904761904</v>
      </c>
      <c r="G284" s="5">
        <f t="shared" si="19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9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8"/>
        <v>18.728395061728396</v>
      </c>
      <c r="G285" s="5">
        <f t="shared" si="19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9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8"/>
        <v>83.193877551020407</v>
      </c>
      <c r="G286" s="5">
        <f t="shared" si="19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9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8"/>
        <v>706.33333333333337</v>
      </c>
      <c r="G287" s="5">
        <f t="shared" si="19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9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8"/>
        <v>17.446030330062445</v>
      </c>
      <c r="G288" s="5">
        <f t="shared" si="19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9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8"/>
        <v>209.73015873015873</v>
      </c>
      <c r="G289" s="5">
        <f t="shared" si="19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9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8"/>
        <v>97.785714285714292</v>
      </c>
      <c r="G290" s="5">
        <f t="shared" si="19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9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8"/>
        <v>1684.25</v>
      </c>
      <c r="G291" s="5">
        <f t="shared" si="19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9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8"/>
        <v>54.402135231316727</v>
      </c>
      <c r="G292" s="5">
        <f t="shared" si="19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9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8"/>
        <v>456.61111111111109</v>
      </c>
      <c r="G293" s="5">
        <f t="shared" si="19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9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9.8219178082191778</v>
      </c>
      <c r="G294" s="5">
        <f t="shared" si="19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9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8"/>
        <v>16.384615384615383</v>
      </c>
      <c r="G295" s="5">
        <f t="shared" si="19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9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8"/>
        <v>1339.6666666666667</v>
      </c>
      <c r="G296" s="5">
        <f t="shared" si="19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9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8"/>
        <v>35.650077760497666</v>
      </c>
      <c r="G297" s="5">
        <f t="shared" si="19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9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8"/>
        <v>54.950819672131146</v>
      </c>
      <c r="G298" s="5">
        <f t="shared" si="19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9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8"/>
        <v>94.236111111111114</v>
      </c>
      <c r="G299" s="5">
        <f t="shared" si="19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9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8"/>
        <v>143.91428571428571</v>
      </c>
      <c r="G300" s="5">
        <f t="shared" si="19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9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8"/>
        <v>51.421052631578945</v>
      </c>
      <c r="G301" s="5">
        <f t="shared" si="19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9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8"/>
        <v>5</v>
      </c>
      <c r="G302" s="5">
        <f t="shared" si="1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9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8"/>
        <v>1344.6666666666667</v>
      </c>
      <c r="G303" s="5">
        <f t="shared" si="19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9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8"/>
        <v>31.844940867279899</v>
      </c>
      <c r="G304" s="5">
        <f t="shared" si="19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9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8"/>
        <v>82.617647058823536</v>
      </c>
      <c r="G305" s="5">
        <f t="shared" si="19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9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8"/>
        <v>546.14285714285722</v>
      </c>
      <c r="G306" s="5">
        <f t="shared" si="19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9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8"/>
        <v>286.21428571428572</v>
      </c>
      <c r="G307" s="5">
        <f t="shared" si="19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9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7.9076923076923071</v>
      </c>
      <c r="G308" s="5">
        <f t="shared" si="19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9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8"/>
        <v>132.13677811550153</v>
      </c>
      <c r="G309" s="5">
        <f t="shared" si="19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9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8"/>
        <v>74.077834179357026</v>
      </c>
      <c r="G310" s="5">
        <f t="shared" si="19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9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8"/>
        <v>75.292682926829272</v>
      </c>
      <c r="G311" s="5">
        <f t="shared" si="19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9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8"/>
        <v>20.333333333333332</v>
      </c>
      <c r="G312" s="5">
        <f t="shared" si="19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9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8"/>
        <v>203.36507936507937</v>
      </c>
      <c r="G313" s="5">
        <f t="shared" si="19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9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8"/>
        <v>310.2284263959391</v>
      </c>
      <c r="G314" s="5">
        <f t="shared" si="19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9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8"/>
        <v>395.31818181818181</v>
      </c>
      <c r="G315" s="5">
        <f t="shared" si="19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9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8"/>
        <v>294.71428571428572</v>
      </c>
      <c r="G316" s="5">
        <f t="shared" si="19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9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8"/>
        <v>33.89473684210526</v>
      </c>
      <c r="G317" s="5">
        <f t="shared" si="19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9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8"/>
        <v>66.677083333333329</v>
      </c>
      <c r="G318" s="5">
        <f t="shared" si="19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9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8"/>
        <v>19.227272727272727</v>
      </c>
      <c r="G319" s="5">
        <f t="shared" si="19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9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8"/>
        <v>15.842105263157894</v>
      </c>
      <c r="G320" s="5">
        <f t="shared" si="19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9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8"/>
        <v>38.702380952380956</v>
      </c>
      <c r="G321" s="5">
        <f t="shared" si="19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9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9.5876777251184837</v>
      </c>
      <c r="G322" s="5">
        <f t="shared" si="19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9">
        <f t="shared" ref="M322:M385" si="20">(((L322/60)/60)/24)+DATE(1970,1,1)</f>
        <v>40673.208333333336</v>
      </c>
      <c r="N322">
        <v>1305781200</v>
      </c>
      <c r="O322" s="9">
        <f t="shared" ref="O322:O385" si="21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8"/>
        <v>94.144366197183089</v>
      </c>
      <c r="G323" s="5">
        <f t="shared" si="19"/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9">
        <f t="shared" si="20"/>
        <v>40634.208333333336</v>
      </c>
      <c r="N323">
        <v>1302325200</v>
      </c>
      <c r="O323" s="9">
        <f t="shared" si="21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ref="F324:F387" si="22">(E324/D324)*100</f>
        <v>166.56234096692114</v>
      </c>
      <c r="G324" s="5">
        <f t="shared" ref="G324:G387" si="23">E324/I324</f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9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2"/>
        <v>24.134831460674157</v>
      </c>
      <c r="G325" s="5">
        <f t="shared" si="23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9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2"/>
        <v>164.05633802816902</v>
      </c>
      <c r="G326" s="5">
        <f t="shared" si="23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9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2"/>
        <v>90.723076923076931</v>
      </c>
      <c r="G327" s="5">
        <f t="shared" si="23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9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2"/>
        <v>46.194444444444443</v>
      </c>
      <c r="G328" s="5">
        <f t="shared" si="23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9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2"/>
        <v>38.53846153846154</v>
      </c>
      <c r="G329" s="5">
        <f t="shared" si="23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9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2"/>
        <v>133.56231003039514</v>
      </c>
      <c r="G330" s="5">
        <f t="shared" si="23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9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2"/>
        <v>22.896588486140725</v>
      </c>
      <c r="G331" s="5">
        <f t="shared" si="23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9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2"/>
        <v>184.95548961424333</v>
      </c>
      <c r="G332" s="5">
        <f t="shared" si="23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9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2"/>
        <v>443.72727272727275</v>
      </c>
      <c r="G333" s="5">
        <f t="shared" si="23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9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2"/>
        <v>199.9806763285024</v>
      </c>
      <c r="G334" s="5">
        <f t="shared" si="23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9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2"/>
        <v>123.95833333333333</v>
      </c>
      <c r="G335" s="5">
        <f t="shared" si="23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9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2"/>
        <v>186.61329305135951</v>
      </c>
      <c r="G336" s="5">
        <f t="shared" si="23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9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2"/>
        <v>114.28538550057536</v>
      </c>
      <c r="G337" s="5">
        <f t="shared" si="23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9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2"/>
        <v>97.032531824611041</v>
      </c>
      <c r="G338" s="5">
        <f t="shared" si="23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9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2"/>
        <v>122.81904761904762</v>
      </c>
      <c r="G339" s="5">
        <f t="shared" si="23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9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2"/>
        <v>179.14326647564468</v>
      </c>
      <c r="G340" s="5">
        <f t="shared" si="23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9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2"/>
        <v>79.951577402787962</v>
      </c>
      <c r="G341" s="5">
        <f t="shared" si="23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9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2"/>
        <v>94.242587601078171</v>
      </c>
      <c r="G342" s="5">
        <f t="shared" si="23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9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2"/>
        <v>84.669291338582681</v>
      </c>
      <c r="G343" s="5">
        <f t="shared" si="23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9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2"/>
        <v>66.521920668058456</v>
      </c>
      <c r="G344" s="5">
        <f t="shared" si="23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9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2"/>
        <v>53.922222222222224</v>
      </c>
      <c r="G345" s="5">
        <f t="shared" si="23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9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2"/>
        <v>41.983299595141702</v>
      </c>
      <c r="G346" s="5">
        <f t="shared" si="23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9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2"/>
        <v>14.69479695431472</v>
      </c>
      <c r="G347" s="5">
        <f t="shared" si="23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9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2"/>
        <v>34.475000000000001</v>
      </c>
      <c r="G348" s="5">
        <f t="shared" si="23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9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2"/>
        <v>1400.7777777777778</v>
      </c>
      <c r="G349" s="5">
        <f t="shared" si="23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9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2"/>
        <v>71.770351758793964</v>
      </c>
      <c r="G350" s="5">
        <f t="shared" si="23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9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2"/>
        <v>53.074115044247783</v>
      </c>
      <c r="G351" s="5">
        <f t="shared" si="23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9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2"/>
        <v>5</v>
      </c>
      <c r="G352" s="5">
        <f t="shared" si="23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9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2"/>
        <v>127.70715249662618</v>
      </c>
      <c r="G353" s="5">
        <f t="shared" si="23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9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2"/>
        <v>34.892857142857139</v>
      </c>
      <c r="G354" s="5">
        <f t="shared" si="23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9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2"/>
        <v>410.59821428571428</v>
      </c>
      <c r="G355" s="5">
        <f t="shared" si="23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9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2"/>
        <v>123.73770491803278</v>
      </c>
      <c r="G356" s="5">
        <f t="shared" si="23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9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2"/>
        <v>58.973684210526315</v>
      </c>
      <c r="G357" s="5">
        <f t="shared" si="23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9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2"/>
        <v>36.892473118279568</v>
      </c>
      <c r="G358" s="5">
        <f t="shared" si="23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9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2"/>
        <v>184.91304347826087</v>
      </c>
      <c r="G359" s="5">
        <f t="shared" si="23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9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2"/>
        <v>11.814432989690722</v>
      </c>
      <c r="G360" s="5">
        <f t="shared" si="23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9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2"/>
        <v>298.7</v>
      </c>
      <c r="G361" s="5">
        <f t="shared" si="23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9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2"/>
        <v>226.35175879396985</v>
      </c>
      <c r="G362" s="5">
        <f t="shared" si="23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9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2"/>
        <v>173.56363636363636</v>
      </c>
      <c r="G363" s="5">
        <f t="shared" si="23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9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2"/>
        <v>371.75675675675677</v>
      </c>
      <c r="G364" s="5">
        <f t="shared" si="23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9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2"/>
        <v>160.19230769230771</v>
      </c>
      <c r="G365" s="5">
        <f t="shared" si="23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9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2"/>
        <v>1616.3333333333335</v>
      </c>
      <c r="G366" s="5">
        <f t="shared" si="23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9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2"/>
        <v>733.4375</v>
      </c>
      <c r="G367" s="5">
        <f t="shared" si="23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9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2"/>
        <v>592.11111111111109</v>
      </c>
      <c r="G368" s="5">
        <f t="shared" si="23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9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2"/>
        <v>18.888888888888889</v>
      </c>
      <c r="G369" s="5">
        <f t="shared" si="23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9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2"/>
        <v>276.80769230769232</v>
      </c>
      <c r="G370" s="5">
        <f t="shared" si="23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9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2"/>
        <v>273.01851851851848</v>
      </c>
      <c r="G371" s="5">
        <f t="shared" si="23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9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2"/>
        <v>159.36331255565449</v>
      </c>
      <c r="G372" s="5">
        <f t="shared" si="23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9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2"/>
        <v>67.869978858350947</v>
      </c>
      <c r="G373" s="5">
        <f t="shared" si="23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9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2"/>
        <v>1591.5555555555554</v>
      </c>
      <c r="G374" s="5">
        <f t="shared" si="23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9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2"/>
        <v>730.18222222222221</v>
      </c>
      <c r="G375" s="5">
        <f t="shared" si="23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9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2"/>
        <v>13.185782556750297</v>
      </c>
      <c r="G376" s="5">
        <f t="shared" si="23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9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2"/>
        <v>54.777777777777779</v>
      </c>
      <c r="G377" s="5">
        <f t="shared" si="23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9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2"/>
        <v>361.02941176470591</v>
      </c>
      <c r="G378" s="5">
        <f t="shared" si="23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9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2"/>
        <v>10.257545271629779</v>
      </c>
      <c r="G379" s="5">
        <f t="shared" si="23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9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2"/>
        <v>13.962962962962964</v>
      </c>
      <c r="G380" s="5">
        <f t="shared" si="23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9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2"/>
        <v>40.444444444444443</v>
      </c>
      <c r="G381" s="5">
        <f t="shared" si="23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9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2"/>
        <v>160.32</v>
      </c>
      <c r="G382" s="5">
        <f t="shared" si="23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9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2"/>
        <v>183.9433962264151</v>
      </c>
      <c r="G383" s="5">
        <f t="shared" si="23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9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2"/>
        <v>63.769230769230766</v>
      </c>
      <c r="G384" s="5">
        <f t="shared" si="23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9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2"/>
        <v>225.38095238095238</v>
      </c>
      <c r="G385" s="5">
        <f t="shared" si="23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9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2"/>
        <v>172.00961538461539</v>
      </c>
      <c r="G386" s="5">
        <f t="shared" si="23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9">
        <f t="shared" ref="M386:M449" si="24">(((L386/60)/60)/24)+DATE(1970,1,1)</f>
        <v>42776.25</v>
      </c>
      <c r="N386">
        <v>1489039200</v>
      </c>
      <c r="O386" s="9">
        <f t="shared" ref="O386:O449" si="25">(((N386/60)/60)/24)+DATE(1970,1,1)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2"/>
        <v>146.16709511568124</v>
      </c>
      <c r="G387" s="5">
        <f t="shared" si="23"/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9">
        <f t="shared" si="24"/>
        <v>43553.208333333328</v>
      </c>
      <c r="N387">
        <v>1556600400</v>
      </c>
      <c r="O387" s="9">
        <f t="shared" si="25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ref="F388:F451" si="26">(E388/D388)*100</f>
        <v>76.42361623616236</v>
      </c>
      <c r="G388" s="5">
        <f t="shared" ref="G388:G451" si="27">E388/I388</f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9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6"/>
        <v>39.261467889908261</v>
      </c>
      <c r="G389" s="5">
        <f t="shared" si="27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9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6"/>
        <v>11.270034843205574</v>
      </c>
      <c r="G390" s="5">
        <f t="shared" si="27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9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6"/>
        <v>122.11084337349398</v>
      </c>
      <c r="G391" s="5">
        <f t="shared" si="27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9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6"/>
        <v>186.54166666666669</v>
      </c>
      <c r="G392" s="5">
        <f t="shared" si="27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9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7.2731788079470201</v>
      </c>
      <c r="G393" s="5">
        <f t="shared" si="27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9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6"/>
        <v>65.642371234207957</v>
      </c>
      <c r="G394" s="5">
        <f t="shared" si="27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9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6"/>
        <v>228.96178343949046</v>
      </c>
      <c r="G395" s="5">
        <f t="shared" si="27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9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6"/>
        <v>469.37499999999994</v>
      </c>
      <c r="G396" s="5">
        <f t="shared" si="27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9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6"/>
        <v>130.11267605633802</v>
      </c>
      <c r="G397" s="5">
        <f t="shared" si="27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9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6"/>
        <v>167.05422993492408</v>
      </c>
      <c r="G398" s="5">
        <f t="shared" si="27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9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6"/>
        <v>173.8641975308642</v>
      </c>
      <c r="G399" s="5">
        <f t="shared" si="27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9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6"/>
        <v>717.76470588235293</v>
      </c>
      <c r="G400" s="5">
        <f t="shared" si="27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9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6"/>
        <v>63.850976361767728</v>
      </c>
      <c r="G401" s="5">
        <f t="shared" si="27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9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6"/>
        <v>2</v>
      </c>
      <c r="G402" s="5">
        <f t="shared" si="27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9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6"/>
        <v>1530.2222222222222</v>
      </c>
      <c r="G403" s="5">
        <f t="shared" si="27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9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6"/>
        <v>40.356164383561641</v>
      </c>
      <c r="G404" s="5">
        <f t="shared" si="27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9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6"/>
        <v>86.220633299284984</v>
      </c>
      <c r="G405" s="5">
        <f t="shared" si="27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9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6"/>
        <v>315.58486707566465</v>
      </c>
      <c r="G406" s="5">
        <f t="shared" si="27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9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6"/>
        <v>89.618243243243242</v>
      </c>
      <c r="G407" s="5">
        <f t="shared" si="27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9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6"/>
        <v>182.14503816793894</v>
      </c>
      <c r="G408" s="5">
        <f t="shared" si="27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9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6"/>
        <v>355.88235294117646</v>
      </c>
      <c r="G409" s="5">
        <f t="shared" si="27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9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6"/>
        <v>131.83695652173913</v>
      </c>
      <c r="G410" s="5">
        <f t="shared" si="27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9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6"/>
        <v>46.315634218289084</v>
      </c>
      <c r="G411" s="5">
        <f t="shared" si="27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9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6"/>
        <v>36.132726089785294</v>
      </c>
      <c r="G412" s="5">
        <f t="shared" si="27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9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6"/>
        <v>104.62820512820512</v>
      </c>
      <c r="G413" s="5">
        <f t="shared" si="27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9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6"/>
        <v>668.85714285714289</v>
      </c>
      <c r="G414" s="5">
        <f t="shared" si="27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9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6"/>
        <v>62.072823218997364</v>
      </c>
      <c r="G415" s="5">
        <f t="shared" si="27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9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6"/>
        <v>84.699787460148784</v>
      </c>
      <c r="G416" s="5">
        <f t="shared" si="27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9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6"/>
        <v>11.059030837004405</v>
      </c>
      <c r="G417" s="5">
        <f t="shared" si="27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9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6"/>
        <v>43.838781575037146</v>
      </c>
      <c r="G418" s="5">
        <f t="shared" si="27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9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6"/>
        <v>55.470588235294116</v>
      </c>
      <c r="G419" s="5">
        <f t="shared" si="27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9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6"/>
        <v>57.399511301160658</v>
      </c>
      <c r="G420" s="5">
        <f t="shared" si="27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9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6"/>
        <v>123.43497363796135</v>
      </c>
      <c r="G421" s="5">
        <f t="shared" si="27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9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6"/>
        <v>128.46</v>
      </c>
      <c r="G422" s="5">
        <f t="shared" si="27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9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6"/>
        <v>63.989361702127653</v>
      </c>
      <c r="G423" s="5">
        <f t="shared" si="27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9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6"/>
        <v>127.29885057471265</v>
      </c>
      <c r="G424" s="5">
        <f t="shared" si="27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9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6"/>
        <v>10.638024357239512</v>
      </c>
      <c r="G425" s="5">
        <f t="shared" si="27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9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6"/>
        <v>40.470588235294116</v>
      </c>
      <c r="G426" s="5">
        <f t="shared" si="27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9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6"/>
        <v>287.66666666666663</v>
      </c>
      <c r="G427" s="5">
        <f t="shared" si="27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9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6"/>
        <v>572.94444444444446</v>
      </c>
      <c r="G428" s="5">
        <f t="shared" si="27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9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6"/>
        <v>112.90429799426933</v>
      </c>
      <c r="G429" s="5">
        <f t="shared" si="27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9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6"/>
        <v>46.387573964497044</v>
      </c>
      <c r="G430" s="5">
        <f t="shared" si="27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9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6"/>
        <v>90.675916230366497</v>
      </c>
      <c r="G431" s="5">
        <f t="shared" si="27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9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6"/>
        <v>67.740740740740748</v>
      </c>
      <c r="G432" s="5">
        <f t="shared" si="27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9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6"/>
        <v>192.49019607843135</v>
      </c>
      <c r="G433" s="5">
        <f t="shared" si="27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9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6"/>
        <v>82.714285714285722</v>
      </c>
      <c r="G434" s="5">
        <f t="shared" si="27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9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6"/>
        <v>54.163920922570021</v>
      </c>
      <c r="G435" s="5">
        <f t="shared" si="27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9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6"/>
        <v>16.722222222222221</v>
      </c>
      <c r="G436" s="5">
        <f t="shared" si="27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9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6"/>
        <v>116.87664041994749</v>
      </c>
      <c r="G437" s="5">
        <f t="shared" si="27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9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6"/>
        <v>1052.1538461538462</v>
      </c>
      <c r="G438" s="5">
        <f t="shared" si="27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9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6"/>
        <v>123.07407407407408</v>
      </c>
      <c r="G439" s="5">
        <f t="shared" si="27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9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6"/>
        <v>178.63855421686748</v>
      </c>
      <c r="G440" s="5">
        <f t="shared" si="27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9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6"/>
        <v>355.28169014084506</v>
      </c>
      <c r="G441" s="5">
        <f t="shared" si="27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9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6"/>
        <v>161.90634146341463</v>
      </c>
      <c r="G442" s="5">
        <f t="shared" si="27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9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6"/>
        <v>24.914285714285715</v>
      </c>
      <c r="G443" s="5">
        <f t="shared" si="27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9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6"/>
        <v>198.72222222222223</v>
      </c>
      <c r="G444" s="5">
        <f t="shared" si="27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9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6"/>
        <v>34.752688172043008</v>
      </c>
      <c r="G445" s="5">
        <f t="shared" si="27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9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6"/>
        <v>176.41935483870967</v>
      </c>
      <c r="G446" s="5">
        <f t="shared" si="27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9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6"/>
        <v>511.38095238095235</v>
      </c>
      <c r="G447" s="5">
        <f t="shared" si="27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9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6"/>
        <v>82.044117647058826</v>
      </c>
      <c r="G448" s="5">
        <f t="shared" si="27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9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6"/>
        <v>24.326030927835053</v>
      </c>
      <c r="G449" s="5">
        <f t="shared" si="27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9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6"/>
        <v>50.482758620689658</v>
      </c>
      <c r="G450" s="5">
        <f t="shared" si="27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9">
        <f t="shared" ref="M450:M513" si="28">(((L450/60)/60)/24)+DATE(1970,1,1)</f>
        <v>41378.208333333336</v>
      </c>
      <c r="N450">
        <v>1366088400</v>
      </c>
      <c r="O450" s="9">
        <f t="shared" ref="O450:O513" si="29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6"/>
        <v>967</v>
      </c>
      <c r="G451" s="5">
        <f t="shared" si="27"/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9">
        <f t="shared" si="28"/>
        <v>43530.25</v>
      </c>
      <c r="N451">
        <v>1553317200</v>
      </c>
      <c r="O451" s="9">
        <f t="shared" si="29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ref="F452:F515" si="30">(E452/D452)*100</f>
        <v>4</v>
      </c>
      <c r="G452" s="5">
        <f t="shared" ref="G452:G515" si="31">E452/I452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9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30"/>
        <v>122.84501347708894</v>
      </c>
      <c r="G453" s="5">
        <f t="shared" si="31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9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30"/>
        <v>63.4375</v>
      </c>
      <c r="G454" s="5">
        <f t="shared" si="31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9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30"/>
        <v>56.331688596491226</v>
      </c>
      <c r="G455" s="5">
        <f t="shared" si="31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9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30"/>
        <v>44.074999999999996</v>
      </c>
      <c r="G456" s="5">
        <f t="shared" si="31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9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30"/>
        <v>118.37253218884121</v>
      </c>
      <c r="G457" s="5">
        <f t="shared" si="31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9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30"/>
        <v>104.1243169398907</v>
      </c>
      <c r="G458" s="5">
        <f t="shared" si="31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9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30"/>
        <v>26.640000000000004</v>
      </c>
      <c r="G459" s="5">
        <f t="shared" si="31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9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30"/>
        <v>351.20118343195264</v>
      </c>
      <c r="G460" s="5">
        <f t="shared" si="31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9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30"/>
        <v>90.063492063492063</v>
      </c>
      <c r="G461" s="5">
        <f t="shared" si="31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9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30"/>
        <v>171.625</v>
      </c>
      <c r="G462" s="5">
        <f t="shared" si="31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9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30"/>
        <v>141.04655870445345</v>
      </c>
      <c r="G463" s="5">
        <f t="shared" si="31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9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30"/>
        <v>30.57944915254237</v>
      </c>
      <c r="G464" s="5">
        <f t="shared" si="31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9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30"/>
        <v>108.16455696202532</v>
      </c>
      <c r="G465" s="5">
        <f t="shared" si="31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9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30"/>
        <v>133.45505617977528</v>
      </c>
      <c r="G466" s="5">
        <f t="shared" si="31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9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30"/>
        <v>187.85106382978722</v>
      </c>
      <c r="G467" s="5">
        <f t="shared" si="31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9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30"/>
        <v>332</v>
      </c>
      <c r="G468" s="5">
        <f t="shared" si="31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9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30"/>
        <v>575.21428571428578</v>
      </c>
      <c r="G469" s="5">
        <f t="shared" si="31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9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30"/>
        <v>40.5</v>
      </c>
      <c r="G470" s="5">
        <f t="shared" si="31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9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30"/>
        <v>184.42857142857144</v>
      </c>
      <c r="G471" s="5">
        <f t="shared" si="31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9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30"/>
        <v>285.80555555555554</v>
      </c>
      <c r="G472" s="5">
        <f t="shared" si="31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9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30"/>
        <v>319</v>
      </c>
      <c r="G473" s="5">
        <f t="shared" si="31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9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30"/>
        <v>39.234070221066318</v>
      </c>
      <c r="G474" s="5">
        <f t="shared" si="31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9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30"/>
        <v>178.14000000000001</v>
      </c>
      <c r="G475" s="5">
        <f t="shared" si="31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9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30"/>
        <v>365.15</v>
      </c>
      <c r="G476" s="5">
        <f t="shared" si="31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9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30"/>
        <v>113.94594594594594</v>
      </c>
      <c r="G477" s="5">
        <f t="shared" si="31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9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30"/>
        <v>29.828720626631856</v>
      </c>
      <c r="G478" s="5">
        <f t="shared" si="31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9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30"/>
        <v>54.270588235294113</v>
      </c>
      <c r="G479" s="5">
        <f t="shared" si="31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9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30"/>
        <v>236.34156976744185</v>
      </c>
      <c r="G480" s="5">
        <f t="shared" si="31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9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30"/>
        <v>512.91666666666663</v>
      </c>
      <c r="G481" s="5">
        <f t="shared" si="31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9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30"/>
        <v>100.65116279069768</v>
      </c>
      <c r="G482" s="5">
        <f t="shared" si="31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9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30"/>
        <v>81.348423194303152</v>
      </c>
      <c r="G483" s="5">
        <f t="shared" si="31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9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30"/>
        <v>16.404761904761905</v>
      </c>
      <c r="G484" s="5">
        <f t="shared" si="31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9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30"/>
        <v>52.774617067833695</v>
      </c>
      <c r="G485" s="5">
        <f t="shared" si="31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9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30"/>
        <v>260.20608108108109</v>
      </c>
      <c r="G486" s="5">
        <f t="shared" si="31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9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30"/>
        <v>30.73289183222958</v>
      </c>
      <c r="G487" s="5">
        <f t="shared" si="31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9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30"/>
        <v>13.5</v>
      </c>
      <c r="G488" s="5">
        <f t="shared" si="31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9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30"/>
        <v>178.62556663644605</v>
      </c>
      <c r="G489" s="5">
        <f t="shared" si="31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9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30"/>
        <v>220.0566037735849</v>
      </c>
      <c r="G490" s="5">
        <f t="shared" si="31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9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30"/>
        <v>101.5108695652174</v>
      </c>
      <c r="G491" s="5">
        <f t="shared" si="31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9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30"/>
        <v>191.5</v>
      </c>
      <c r="G492" s="5">
        <f t="shared" si="31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9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30"/>
        <v>305.34683098591546</v>
      </c>
      <c r="G493" s="5">
        <f t="shared" si="31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9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30"/>
        <v>23.995287958115181</v>
      </c>
      <c r="G494" s="5">
        <f t="shared" si="31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9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30"/>
        <v>723.77777777777771</v>
      </c>
      <c r="G495" s="5">
        <f t="shared" si="31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9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30"/>
        <v>547.36</v>
      </c>
      <c r="G496" s="5">
        <f t="shared" si="31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9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30"/>
        <v>414.49999999999994</v>
      </c>
      <c r="G497" s="5">
        <f t="shared" si="31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9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30"/>
        <v>0.90696409140369971</v>
      </c>
      <c r="G498" s="5">
        <f t="shared" si="31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9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30"/>
        <v>34.173469387755098</v>
      </c>
      <c r="G499" s="5">
        <f t="shared" si="31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9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30"/>
        <v>23.948810754912099</v>
      </c>
      <c r="G500" s="5">
        <f t="shared" si="31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9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30"/>
        <v>48.072649572649574</v>
      </c>
      <c r="G501" s="5">
        <f t="shared" si="31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9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s="5" t="e">
        <f t="shared" si="31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9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30"/>
        <v>70.145182291666657</v>
      </c>
      <c r="G503" s="5">
        <f t="shared" si="31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9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30"/>
        <v>529.92307692307691</v>
      </c>
      <c r="G504" s="5">
        <f t="shared" si="31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9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30"/>
        <v>180.32549019607845</v>
      </c>
      <c r="G505" s="5">
        <f t="shared" si="31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9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30"/>
        <v>92.320000000000007</v>
      </c>
      <c r="G506" s="5">
        <f t="shared" si="31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9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30"/>
        <v>13.901001112347053</v>
      </c>
      <c r="G507" s="5">
        <f t="shared" si="31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9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30"/>
        <v>927.07777777777767</v>
      </c>
      <c r="G508" s="5">
        <f t="shared" si="31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9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30"/>
        <v>39.857142857142861</v>
      </c>
      <c r="G509" s="5">
        <f t="shared" si="31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9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30"/>
        <v>112.22929936305732</v>
      </c>
      <c r="G510" s="5">
        <f t="shared" si="31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9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30"/>
        <v>70.925816023738875</v>
      </c>
      <c r="G511" s="5">
        <f t="shared" si="31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9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30"/>
        <v>119.08974358974358</v>
      </c>
      <c r="G512" s="5">
        <f t="shared" si="31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9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30"/>
        <v>24.017591339648174</v>
      </c>
      <c r="G513" s="5">
        <f t="shared" si="31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9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30"/>
        <v>139.31868131868131</v>
      </c>
      <c r="G514" s="5">
        <f t="shared" si="31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9">
        <f t="shared" ref="M514:M577" si="32">(((L514/60)/60)/24)+DATE(1970,1,1)</f>
        <v>41825.208333333336</v>
      </c>
      <c r="N514">
        <v>1404622800</v>
      </c>
      <c r="O514" s="9">
        <f t="shared" ref="O514:O577" si="33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0"/>
        <v>39.277108433734945</v>
      </c>
      <c r="G515" s="5">
        <f t="shared" si="31"/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9">
        <f t="shared" si="32"/>
        <v>40430.208333333336</v>
      </c>
      <c r="N515">
        <v>1284181200</v>
      </c>
      <c r="O515" s="9">
        <f t="shared" si="33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ref="F516:F579" si="34">(E516/D516)*100</f>
        <v>22.439077144917089</v>
      </c>
      <c r="G516" s="5">
        <f t="shared" ref="G516:G579" si="35">E516/I516</f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9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4"/>
        <v>55.779069767441861</v>
      </c>
      <c r="G517" s="5">
        <f t="shared" si="35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9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4"/>
        <v>42.523125996810208</v>
      </c>
      <c r="G518" s="5">
        <f t="shared" si="35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9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4"/>
        <v>112.00000000000001</v>
      </c>
      <c r="G519" s="5">
        <f t="shared" si="35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9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7.0681818181818183</v>
      </c>
      <c r="G520" s="5">
        <f t="shared" si="35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9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4"/>
        <v>101.74563871693867</v>
      </c>
      <c r="G521" s="5">
        <f t="shared" si="35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9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4"/>
        <v>425.75</v>
      </c>
      <c r="G522" s="5">
        <f t="shared" si="35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9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4"/>
        <v>145.53947368421052</v>
      </c>
      <c r="G523" s="5">
        <f t="shared" si="35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9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4"/>
        <v>32.453465346534657</v>
      </c>
      <c r="G524" s="5">
        <f t="shared" si="35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9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4"/>
        <v>700.33333333333326</v>
      </c>
      <c r="G525" s="5">
        <f t="shared" si="35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9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4"/>
        <v>83.904860392967933</v>
      </c>
      <c r="G526" s="5">
        <f t="shared" si="35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9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4"/>
        <v>84.19047619047619</v>
      </c>
      <c r="G527" s="5">
        <f t="shared" si="35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9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4"/>
        <v>155.95180722891567</v>
      </c>
      <c r="G528" s="5">
        <f t="shared" si="35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9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4"/>
        <v>99.619450317124731</v>
      </c>
      <c r="G529" s="5">
        <f t="shared" si="35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9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4"/>
        <v>80.300000000000011</v>
      </c>
      <c r="G530" s="5">
        <f t="shared" si="35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9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4"/>
        <v>11.254901960784313</v>
      </c>
      <c r="G531" s="5">
        <f t="shared" si="35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9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4"/>
        <v>91.740952380952379</v>
      </c>
      <c r="G532" s="5">
        <f t="shared" si="35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9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4"/>
        <v>95.521156936261391</v>
      </c>
      <c r="G533" s="5">
        <f t="shared" si="35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9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4"/>
        <v>502.87499999999994</v>
      </c>
      <c r="G534" s="5">
        <f t="shared" si="35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9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4"/>
        <v>159.24394463667818</v>
      </c>
      <c r="G535" s="5">
        <f t="shared" si="35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9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4"/>
        <v>15.022446689113355</v>
      </c>
      <c r="G536" s="5">
        <f t="shared" si="35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9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4"/>
        <v>482.03846153846149</v>
      </c>
      <c r="G537" s="5">
        <f t="shared" si="35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9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4"/>
        <v>149.96938775510205</v>
      </c>
      <c r="G538" s="5">
        <f t="shared" si="35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9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4"/>
        <v>117.22156398104266</v>
      </c>
      <c r="G539" s="5">
        <f t="shared" si="35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9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4"/>
        <v>37.695968274950431</v>
      </c>
      <c r="G540" s="5">
        <f t="shared" si="35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9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4"/>
        <v>72.653061224489804</v>
      </c>
      <c r="G541" s="5">
        <f t="shared" si="35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9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4"/>
        <v>265.98113207547169</v>
      </c>
      <c r="G542" s="5">
        <f t="shared" si="35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9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4"/>
        <v>24.205617977528089</v>
      </c>
      <c r="G543" s="5">
        <f t="shared" si="35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9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2.5064935064935066</v>
      </c>
      <c r="G544" s="5">
        <f t="shared" si="35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9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4"/>
        <v>16.329799764428738</v>
      </c>
      <c r="G545" s="5">
        <f t="shared" si="35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9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4"/>
        <v>276.5</v>
      </c>
      <c r="G546" s="5">
        <f t="shared" si="35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9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4"/>
        <v>88.803571428571431</v>
      </c>
      <c r="G547" s="5">
        <f t="shared" si="35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9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4"/>
        <v>163.57142857142856</v>
      </c>
      <c r="G548" s="5">
        <f t="shared" si="35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9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4"/>
        <v>969</v>
      </c>
      <c r="G549" s="5">
        <f t="shared" si="35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9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4"/>
        <v>270.91376701966715</v>
      </c>
      <c r="G550" s="5">
        <f t="shared" si="35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9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4"/>
        <v>284.21355932203392</v>
      </c>
      <c r="G551" s="5">
        <f t="shared" si="35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9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4"/>
        <v>4</v>
      </c>
      <c r="G552" s="5">
        <f t="shared" si="35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9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4"/>
        <v>58.6329816768462</v>
      </c>
      <c r="G553" s="5">
        <f t="shared" si="35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9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4"/>
        <v>98.51111111111112</v>
      </c>
      <c r="G554" s="5">
        <f t="shared" si="35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9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4"/>
        <v>43.975381008206334</v>
      </c>
      <c r="G555" s="5">
        <f t="shared" si="35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9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4"/>
        <v>151.66315789473683</v>
      </c>
      <c r="G556" s="5">
        <f t="shared" si="35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9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4"/>
        <v>223.63492063492063</v>
      </c>
      <c r="G557" s="5">
        <f t="shared" si="35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9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4"/>
        <v>239.75</v>
      </c>
      <c r="G558" s="5">
        <f t="shared" si="35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9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4"/>
        <v>199.33333333333334</v>
      </c>
      <c r="G559" s="5">
        <f t="shared" si="35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9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4"/>
        <v>137.34482758620689</v>
      </c>
      <c r="G560" s="5">
        <f t="shared" si="35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9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4"/>
        <v>100.9696106362773</v>
      </c>
      <c r="G561" s="5">
        <f t="shared" si="35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9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4"/>
        <v>794.16</v>
      </c>
      <c r="G562" s="5">
        <f t="shared" si="35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9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4"/>
        <v>369.7</v>
      </c>
      <c r="G563" s="5">
        <f t="shared" si="35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9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4"/>
        <v>12.818181818181817</v>
      </c>
      <c r="G564" s="5">
        <f t="shared" si="35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9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4"/>
        <v>138.02702702702703</v>
      </c>
      <c r="G565" s="5">
        <f t="shared" si="35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9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4"/>
        <v>83.813278008298752</v>
      </c>
      <c r="G566" s="5">
        <f t="shared" si="35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9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4"/>
        <v>204.60063224446787</v>
      </c>
      <c r="G567" s="5">
        <f t="shared" si="35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9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4"/>
        <v>44.344086021505376</v>
      </c>
      <c r="G568" s="5">
        <f t="shared" si="35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9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4"/>
        <v>218.60294117647058</v>
      </c>
      <c r="G569" s="5">
        <f t="shared" si="35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9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4"/>
        <v>186.03314917127071</v>
      </c>
      <c r="G570" s="5">
        <f t="shared" si="35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9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4"/>
        <v>237.33830845771143</v>
      </c>
      <c r="G571" s="5">
        <f t="shared" si="35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9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4"/>
        <v>305.65384615384613</v>
      </c>
      <c r="G572" s="5">
        <f t="shared" si="35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9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4"/>
        <v>94.142857142857139</v>
      </c>
      <c r="G573" s="5">
        <f t="shared" si="35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9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4"/>
        <v>54.400000000000006</v>
      </c>
      <c r="G574" s="5">
        <f t="shared" si="35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9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4"/>
        <v>111.88059701492537</v>
      </c>
      <c r="G575" s="5">
        <f t="shared" si="35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9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4"/>
        <v>369.14814814814815</v>
      </c>
      <c r="G576" s="5">
        <f t="shared" si="35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9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4"/>
        <v>62.930372148859547</v>
      </c>
      <c r="G577" s="5">
        <f t="shared" si="35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9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4"/>
        <v>64.927835051546396</v>
      </c>
      <c r="G578" s="5">
        <f t="shared" si="35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9">
        <f t="shared" ref="M578:M641" si="36">(((L578/60)/60)/24)+DATE(1970,1,1)</f>
        <v>43040.208333333328</v>
      </c>
      <c r="N578">
        <v>1510984800</v>
      </c>
      <c r="O578" s="9">
        <f t="shared" ref="O578:O641" si="37">(((N578/60)/60)/24)+DATE(1970,1,1)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4"/>
        <v>18.853658536585368</v>
      </c>
      <c r="G579" s="5">
        <f t="shared" si="35"/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9">
        <f t="shared" si="36"/>
        <v>40613.25</v>
      </c>
      <c r="N579">
        <v>1302066000</v>
      </c>
      <c r="O579" s="9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ref="F580:F643" si="38">(E580/D580)*100</f>
        <v>16.754404145077721</v>
      </c>
      <c r="G580" s="5">
        <f t="shared" ref="G580:G643" si="39">E580/I580</f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9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8"/>
        <v>101.11290322580646</v>
      </c>
      <c r="G581" s="5">
        <f t="shared" si="39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9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8"/>
        <v>341.5022831050228</v>
      </c>
      <c r="G582" s="5">
        <f t="shared" si="39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9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8"/>
        <v>64.016666666666666</v>
      </c>
      <c r="G583" s="5">
        <f t="shared" si="39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9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8"/>
        <v>52.080459770114942</v>
      </c>
      <c r="G584" s="5">
        <f t="shared" si="39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9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8"/>
        <v>322.40211640211641</v>
      </c>
      <c r="G585" s="5">
        <f t="shared" si="39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9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8"/>
        <v>119.50810185185186</v>
      </c>
      <c r="G586" s="5">
        <f t="shared" si="39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9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8"/>
        <v>146.79775280898878</v>
      </c>
      <c r="G587" s="5">
        <f t="shared" si="39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9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8"/>
        <v>950.57142857142856</v>
      </c>
      <c r="G588" s="5">
        <f t="shared" si="39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9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8"/>
        <v>72.893617021276597</v>
      </c>
      <c r="G589" s="5">
        <f t="shared" si="39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9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8"/>
        <v>79.008248730964468</v>
      </c>
      <c r="G590" s="5">
        <f t="shared" si="39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9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8"/>
        <v>64.721518987341781</v>
      </c>
      <c r="G591" s="5">
        <f t="shared" si="39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9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8"/>
        <v>82.028169014084511</v>
      </c>
      <c r="G592" s="5">
        <f t="shared" si="39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9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8"/>
        <v>1037.6666666666667</v>
      </c>
      <c r="G593" s="5">
        <f t="shared" si="39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9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8"/>
        <v>12.910076530612244</v>
      </c>
      <c r="G594" s="5">
        <f t="shared" si="39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9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8"/>
        <v>154.84210526315789</v>
      </c>
      <c r="G595" s="5">
        <f t="shared" si="39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9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7.0991735537190088</v>
      </c>
      <c r="G596" s="5">
        <f t="shared" si="39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9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8"/>
        <v>208.52773826458036</v>
      </c>
      <c r="G597" s="5">
        <f t="shared" si="39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9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8"/>
        <v>99.683544303797461</v>
      </c>
      <c r="G598" s="5">
        <f t="shared" si="39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9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8"/>
        <v>201.59756097560978</v>
      </c>
      <c r="G599" s="5">
        <f t="shared" si="39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9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8"/>
        <v>162.09032258064516</v>
      </c>
      <c r="G600" s="5">
        <f t="shared" si="39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9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</v>
      </c>
      <c r="G601" s="5">
        <f t="shared" si="39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9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8"/>
        <v>5</v>
      </c>
      <c r="G602" s="5">
        <f t="shared" si="3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9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8"/>
        <v>206.63492063492063</v>
      </c>
      <c r="G603" s="5">
        <f t="shared" si="39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9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8"/>
        <v>128.23628691983123</v>
      </c>
      <c r="G604" s="5">
        <f t="shared" si="39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9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8"/>
        <v>119.66037735849055</v>
      </c>
      <c r="G605" s="5">
        <f t="shared" si="39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9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8"/>
        <v>170.73055242390078</v>
      </c>
      <c r="G606" s="5">
        <f t="shared" si="39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9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8"/>
        <v>187.21212121212122</v>
      </c>
      <c r="G607" s="5">
        <f t="shared" si="39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9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8"/>
        <v>188.38235294117646</v>
      </c>
      <c r="G608" s="5">
        <f t="shared" si="39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9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8"/>
        <v>131.29869186046511</v>
      </c>
      <c r="G609" s="5">
        <f t="shared" si="39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9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8"/>
        <v>283.97435897435901</v>
      </c>
      <c r="G610" s="5">
        <f t="shared" si="39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9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8"/>
        <v>120.41999999999999</v>
      </c>
      <c r="G611" s="5">
        <f t="shared" si="39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9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8"/>
        <v>419.0560747663551</v>
      </c>
      <c r="G612" s="5">
        <f t="shared" si="39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9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8"/>
        <v>13.853658536585368</v>
      </c>
      <c r="G613" s="5">
        <f t="shared" si="39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9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8"/>
        <v>139.43548387096774</v>
      </c>
      <c r="G614" s="5">
        <f t="shared" si="39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9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8"/>
        <v>174</v>
      </c>
      <c r="G615" s="5">
        <f t="shared" si="39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9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8"/>
        <v>155.49056603773585</v>
      </c>
      <c r="G616" s="5">
        <f t="shared" si="39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9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8"/>
        <v>170.44705882352943</v>
      </c>
      <c r="G617" s="5">
        <f t="shared" si="39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9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8"/>
        <v>189.515625</v>
      </c>
      <c r="G618" s="5">
        <f t="shared" si="39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9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8"/>
        <v>249.71428571428572</v>
      </c>
      <c r="G619" s="5">
        <f t="shared" si="39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9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8"/>
        <v>48.860523665659613</v>
      </c>
      <c r="G620" s="5">
        <f t="shared" si="39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9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8"/>
        <v>28.461970393057683</v>
      </c>
      <c r="G621" s="5">
        <f t="shared" si="39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9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8"/>
        <v>268.02325581395348</v>
      </c>
      <c r="G622" s="5">
        <f t="shared" si="39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9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8"/>
        <v>619.80078125</v>
      </c>
      <c r="G623" s="5">
        <f t="shared" si="39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9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3.1301587301587301</v>
      </c>
      <c r="G624" s="5">
        <f t="shared" si="39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9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8"/>
        <v>159.92152704135739</v>
      </c>
      <c r="G625" s="5">
        <f t="shared" si="39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9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8"/>
        <v>279.39215686274508</v>
      </c>
      <c r="G626" s="5">
        <f t="shared" si="39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9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8"/>
        <v>77.373333333333335</v>
      </c>
      <c r="G627" s="5">
        <f t="shared" si="39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9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8"/>
        <v>206.32812500000003</v>
      </c>
      <c r="G628" s="5">
        <f t="shared" si="39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9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8"/>
        <v>694.25</v>
      </c>
      <c r="G629" s="5">
        <f t="shared" si="39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9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8"/>
        <v>151.78947368421052</v>
      </c>
      <c r="G630" s="5">
        <f t="shared" si="39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9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8"/>
        <v>64.58207217694995</v>
      </c>
      <c r="G631" s="5">
        <f t="shared" si="39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9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8"/>
        <v>62.873684210526314</v>
      </c>
      <c r="G632" s="5">
        <f t="shared" si="39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9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8"/>
        <v>310.39864864864865</v>
      </c>
      <c r="G633" s="5">
        <f t="shared" si="39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9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8"/>
        <v>42.859916782246884</v>
      </c>
      <c r="G634" s="5">
        <f t="shared" si="39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9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8"/>
        <v>83.119402985074629</v>
      </c>
      <c r="G635" s="5">
        <f t="shared" si="39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9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8"/>
        <v>78.531302876480552</v>
      </c>
      <c r="G636" s="5">
        <f t="shared" si="39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9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8"/>
        <v>114.09352517985612</v>
      </c>
      <c r="G637" s="5">
        <f t="shared" si="39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9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8"/>
        <v>64.537683358624179</v>
      </c>
      <c r="G638" s="5">
        <f t="shared" si="39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9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8"/>
        <v>79.411764705882348</v>
      </c>
      <c r="G639" s="5">
        <f t="shared" si="39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9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8"/>
        <v>11.419117647058824</v>
      </c>
      <c r="G640" s="5">
        <f t="shared" si="39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9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8"/>
        <v>56.186046511627907</v>
      </c>
      <c r="G641" s="5">
        <f t="shared" si="39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9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8"/>
        <v>16.501669449081803</v>
      </c>
      <c r="G642" s="5">
        <f t="shared" si="39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9">
        <f t="shared" ref="M642:M705" si="40">(((L642/60)/60)/24)+DATE(1970,1,1)</f>
        <v>42387.25</v>
      </c>
      <c r="N642">
        <v>1453356000</v>
      </c>
      <c r="O642" s="9">
        <f t="shared" ref="O642:O705" si="41">(((N642/60)/60)/24)+DATE(1970,1,1)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8"/>
        <v>119.96808510638297</v>
      </c>
      <c r="G643" s="5">
        <f t="shared" si="39"/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9">
        <f t="shared" si="40"/>
        <v>42786.25</v>
      </c>
      <c r="N643">
        <v>1489986000</v>
      </c>
      <c r="O643" s="9">
        <f t="shared" si="41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ref="F644:F707" si="42">(E644/D644)*100</f>
        <v>145.45652173913044</v>
      </c>
      <c r="G644" s="5">
        <f t="shared" ref="G644:G707" si="43">E644/I644</f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9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2"/>
        <v>221.38255033557047</v>
      </c>
      <c r="G645" s="5">
        <f t="shared" si="43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9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2"/>
        <v>48.396694214876035</v>
      </c>
      <c r="G646" s="5">
        <f t="shared" si="43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9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2"/>
        <v>92.911504424778755</v>
      </c>
      <c r="G647" s="5">
        <f t="shared" si="43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9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2"/>
        <v>88.599797365754824</v>
      </c>
      <c r="G648" s="5">
        <f t="shared" si="43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9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2"/>
        <v>41.4</v>
      </c>
      <c r="G649" s="5">
        <f t="shared" si="43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9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2"/>
        <v>63.056795131845846</v>
      </c>
      <c r="G650" s="5">
        <f t="shared" si="43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9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2"/>
        <v>48.482333607230892</v>
      </c>
      <c r="G651" s="5">
        <f t="shared" si="43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9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2"/>
        <v>2</v>
      </c>
      <c r="G652" s="5">
        <f t="shared" si="43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9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2"/>
        <v>88.47941026944585</v>
      </c>
      <c r="G653" s="5">
        <f t="shared" si="43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9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2"/>
        <v>126.84</v>
      </c>
      <c r="G654" s="5">
        <f t="shared" si="43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9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2"/>
        <v>2338.833333333333</v>
      </c>
      <c r="G655" s="5">
        <f t="shared" si="43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9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2"/>
        <v>508.38857142857148</v>
      </c>
      <c r="G656" s="5">
        <f t="shared" si="43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9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2"/>
        <v>191.47826086956522</v>
      </c>
      <c r="G657" s="5">
        <f t="shared" si="43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9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2"/>
        <v>42.127533783783782</v>
      </c>
      <c r="G658" s="5">
        <f t="shared" si="43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9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2"/>
        <v>8.24</v>
      </c>
      <c r="G659" s="5">
        <f t="shared" si="43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9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2"/>
        <v>60.064638783269963</v>
      </c>
      <c r="G660" s="5">
        <f t="shared" si="43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9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2"/>
        <v>47.232808616404313</v>
      </c>
      <c r="G661" s="5">
        <f t="shared" si="43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9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2"/>
        <v>81.736263736263737</v>
      </c>
      <c r="G662" s="5">
        <f t="shared" si="43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9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2"/>
        <v>54.187265917603</v>
      </c>
      <c r="G663" s="5">
        <f t="shared" si="43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9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2"/>
        <v>97.868131868131869</v>
      </c>
      <c r="G664" s="5">
        <f t="shared" si="43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9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2"/>
        <v>77.239999999999995</v>
      </c>
      <c r="G665" s="5">
        <f t="shared" si="43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9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2"/>
        <v>33.464735516372798</v>
      </c>
      <c r="G666" s="5">
        <f t="shared" si="43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9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2"/>
        <v>239.58823529411765</v>
      </c>
      <c r="G667" s="5">
        <f t="shared" si="43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9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2"/>
        <v>64.032258064516128</v>
      </c>
      <c r="G668" s="5">
        <f t="shared" si="43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9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2"/>
        <v>176.15942028985506</v>
      </c>
      <c r="G669" s="5">
        <f t="shared" si="43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9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2"/>
        <v>20.33818181818182</v>
      </c>
      <c r="G670" s="5">
        <f t="shared" si="43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9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2"/>
        <v>358.64754098360658</v>
      </c>
      <c r="G671" s="5">
        <f t="shared" si="43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9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2"/>
        <v>468.85802469135803</v>
      </c>
      <c r="G672" s="5">
        <f t="shared" si="43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9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2"/>
        <v>122.05635245901641</v>
      </c>
      <c r="G673" s="5">
        <f t="shared" si="43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9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2"/>
        <v>55.931783729156137</v>
      </c>
      <c r="G674" s="5">
        <f t="shared" si="43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9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2"/>
        <v>43.660714285714285</v>
      </c>
      <c r="G675" s="5">
        <f t="shared" si="43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9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2"/>
        <v>33.53837141183363</v>
      </c>
      <c r="G676" s="5">
        <f t="shared" si="43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9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2"/>
        <v>122.97938144329896</v>
      </c>
      <c r="G677" s="5">
        <f t="shared" si="43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9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2"/>
        <v>189.74959871589084</v>
      </c>
      <c r="G678" s="5">
        <f t="shared" si="43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9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2"/>
        <v>83.622641509433961</v>
      </c>
      <c r="G679" s="5">
        <f t="shared" si="43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9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2"/>
        <v>17.968844221105527</v>
      </c>
      <c r="G680" s="5">
        <f t="shared" si="43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9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2"/>
        <v>1036.5</v>
      </c>
      <c r="G681" s="5">
        <f t="shared" si="43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9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2"/>
        <v>97.405219780219781</v>
      </c>
      <c r="G682" s="5">
        <f t="shared" si="43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9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2"/>
        <v>86.386203150461711</v>
      </c>
      <c r="G683" s="5">
        <f t="shared" si="43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9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2"/>
        <v>150.16666666666666</v>
      </c>
      <c r="G684" s="5">
        <f t="shared" si="43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9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2"/>
        <v>358.43478260869563</v>
      </c>
      <c r="G685" s="5">
        <f t="shared" si="43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9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2"/>
        <v>542.85714285714289</v>
      </c>
      <c r="G686" s="5">
        <f t="shared" si="43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9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2"/>
        <v>67.500714285714281</v>
      </c>
      <c r="G687" s="5">
        <f t="shared" si="43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9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2"/>
        <v>191.74666666666667</v>
      </c>
      <c r="G688" s="5">
        <f t="shared" si="43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9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2"/>
        <v>932</v>
      </c>
      <c r="G689" s="5">
        <f t="shared" si="43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9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2"/>
        <v>429.27586206896552</v>
      </c>
      <c r="G690" s="5">
        <f t="shared" si="43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9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2"/>
        <v>100.65753424657535</v>
      </c>
      <c r="G691" s="5">
        <f t="shared" si="43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9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2"/>
        <v>226.61111111111109</v>
      </c>
      <c r="G692" s="5">
        <f t="shared" si="43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9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2"/>
        <v>142.38</v>
      </c>
      <c r="G693" s="5">
        <f t="shared" si="43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9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2"/>
        <v>90.633333333333326</v>
      </c>
      <c r="G694" s="5">
        <f t="shared" si="43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9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2"/>
        <v>63.966740576496676</v>
      </c>
      <c r="G695" s="5">
        <f t="shared" si="43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9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2"/>
        <v>84.131868131868131</v>
      </c>
      <c r="G696" s="5">
        <f t="shared" si="43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9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2"/>
        <v>133.93478260869566</v>
      </c>
      <c r="G697" s="5">
        <f t="shared" si="43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9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2"/>
        <v>59.042047531992694</v>
      </c>
      <c r="G698" s="5">
        <f t="shared" si="43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9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2"/>
        <v>152.80062063615205</v>
      </c>
      <c r="G699" s="5">
        <f t="shared" si="43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9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2"/>
        <v>446.69121140142522</v>
      </c>
      <c r="G700" s="5">
        <f t="shared" si="43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9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2"/>
        <v>84.391891891891888</v>
      </c>
      <c r="G701" s="5">
        <f t="shared" si="43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9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2"/>
        <v>3</v>
      </c>
      <c r="G702" s="5">
        <f t="shared" si="43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9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2"/>
        <v>175.02692307692308</v>
      </c>
      <c r="G703" s="5">
        <f t="shared" si="43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9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2"/>
        <v>54.137931034482754</v>
      </c>
      <c r="G704" s="5">
        <f t="shared" si="43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9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2"/>
        <v>311.87381703470032</v>
      </c>
      <c r="G705" s="5">
        <f t="shared" si="43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9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2"/>
        <v>122.78160919540231</v>
      </c>
      <c r="G706" s="5">
        <f t="shared" si="43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9">
        <f t="shared" ref="M706:M769" si="44">(((L706/60)/60)/24)+DATE(1970,1,1)</f>
        <v>42555.208333333328</v>
      </c>
      <c r="N706">
        <v>1468904400</v>
      </c>
      <c r="O706" s="9">
        <f t="shared" ref="O706:O769" si="45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2"/>
        <v>99.026517383618156</v>
      </c>
      <c r="G707" s="5">
        <f t="shared" si="43"/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9">
        <f t="shared" si="44"/>
        <v>41619.25</v>
      </c>
      <c r="N707">
        <v>1387087200</v>
      </c>
      <c r="O707" s="9">
        <f t="shared" si="45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ref="F708:F771" si="46">(E708/D708)*100</f>
        <v>127.84686346863469</v>
      </c>
      <c r="G708" s="5">
        <f t="shared" ref="G708:G771" si="47">E708/I708</f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9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6"/>
        <v>158.61643835616439</v>
      </c>
      <c r="G709" s="5">
        <f t="shared" si="47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9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6"/>
        <v>707.05882352941171</v>
      </c>
      <c r="G710" s="5">
        <f t="shared" si="47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9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6"/>
        <v>142.38775510204081</v>
      </c>
      <c r="G711" s="5">
        <f t="shared" si="47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9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6"/>
        <v>147.86046511627907</v>
      </c>
      <c r="G712" s="5">
        <f t="shared" si="47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9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6"/>
        <v>20.322580645161288</v>
      </c>
      <c r="G713" s="5">
        <f t="shared" si="47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9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6"/>
        <v>1840.625</v>
      </c>
      <c r="G714" s="5">
        <f t="shared" si="47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9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6"/>
        <v>161.94202898550725</v>
      </c>
      <c r="G715" s="5">
        <f t="shared" si="47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9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6"/>
        <v>472.82077922077923</v>
      </c>
      <c r="G716" s="5">
        <f t="shared" si="47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9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6"/>
        <v>24.466101694915253</v>
      </c>
      <c r="G717" s="5">
        <f t="shared" si="47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9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6"/>
        <v>517.65</v>
      </c>
      <c r="G718" s="5">
        <f t="shared" si="47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9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6"/>
        <v>247.64285714285714</v>
      </c>
      <c r="G719" s="5">
        <f t="shared" si="47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9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6"/>
        <v>100.20481927710843</v>
      </c>
      <c r="G720" s="5">
        <f t="shared" si="47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9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6"/>
        <v>153</v>
      </c>
      <c r="G721" s="5">
        <f t="shared" si="47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9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6"/>
        <v>37.091954022988503</v>
      </c>
      <c r="G722" s="5">
        <f t="shared" si="47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9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4.392394822006473</v>
      </c>
      <c r="G723" s="5">
        <f t="shared" si="47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9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6"/>
        <v>156.50721649484535</v>
      </c>
      <c r="G724" s="5">
        <f t="shared" si="47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9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6"/>
        <v>270.40816326530609</v>
      </c>
      <c r="G725" s="5">
        <f t="shared" si="47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9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6"/>
        <v>134.05952380952382</v>
      </c>
      <c r="G726" s="5">
        <f t="shared" si="47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9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6"/>
        <v>50.398033126293996</v>
      </c>
      <c r="G727" s="5">
        <f t="shared" si="47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9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6"/>
        <v>88.815837937384899</v>
      </c>
      <c r="G728" s="5">
        <f t="shared" si="47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9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6"/>
        <v>165</v>
      </c>
      <c r="G729" s="5">
        <f t="shared" si="47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9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6"/>
        <v>17.5</v>
      </c>
      <c r="G730" s="5">
        <f t="shared" si="47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9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6"/>
        <v>185.66071428571428</v>
      </c>
      <c r="G731" s="5">
        <f t="shared" si="47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9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6"/>
        <v>412.6631944444444</v>
      </c>
      <c r="G732" s="5">
        <f t="shared" si="47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9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6"/>
        <v>90.25</v>
      </c>
      <c r="G733" s="5">
        <f t="shared" si="47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9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6"/>
        <v>91.984615384615381</v>
      </c>
      <c r="G734" s="5">
        <f t="shared" si="47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9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6"/>
        <v>527.00632911392404</v>
      </c>
      <c r="G735" s="5">
        <f t="shared" si="47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9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6"/>
        <v>319.14285714285711</v>
      </c>
      <c r="G736" s="5">
        <f t="shared" si="47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9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6"/>
        <v>354.18867924528303</v>
      </c>
      <c r="G737" s="5">
        <f t="shared" si="47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9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6"/>
        <v>32.896103896103895</v>
      </c>
      <c r="G738" s="5">
        <f t="shared" si="47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9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6"/>
        <v>135.8918918918919</v>
      </c>
      <c r="G739" s="5">
        <f t="shared" si="47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9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2.0843373493975905</v>
      </c>
      <c r="G740" s="5">
        <f t="shared" si="47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9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6"/>
        <v>61</v>
      </c>
      <c r="G741" s="5">
        <f t="shared" si="47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9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6"/>
        <v>30.037735849056602</v>
      </c>
      <c r="G742" s="5">
        <f t="shared" si="47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9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6"/>
        <v>1179.1666666666665</v>
      </c>
      <c r="G743" s="5">
        <f t="shared" si="47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9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6"/>
        <v>1126.0833333333335</v>
      </c>
      <c r="G744" s="5">
        <f t="shared" si="47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9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6"/>
        <v>12.923076923076923</v>
      </c>
      <c r="G745" s="5">
        <f t="shared" si="47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9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6"/>
        <v>712</v>
      </c>
      <c r="G746" s="5">
        <f t="shared" si="47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9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6"/>
        <v>30.304347826086957</v>
      </c>
      <c r="G747" s="5">
        <f t="shared" si="47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9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6"/>
        <v>212.50896057347671</v>
      </c>
      <c r="G748" s="5">
        <f t="shared" si="47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9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6"/>
        <v>228.85714285714286</v>
      </c>
      <c r="G749" s="5">
        <f t="shared" si="47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9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6"/>
        <v>34.959979476654695</v>
      </c>
      <c r="G750" s="5">
        <f t="shared" si="47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9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6"/>
        <v>157.29069767441862</v>
      </c>
      <c r="G751" s="5">
        <f t="shared" si="47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9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6"/>
        <v>1</v>
      </c>
      <c r="G752" s="5">
        <f t="shared" si="47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9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6"/>
        <v>232.30555555555554</v>
      </c>
      <c r="G753" s="5">
        <f t="shared" si="47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9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6"/>
        <v>92.448275862068968</v>
      </c>
      <c r="G754" s="5">
        <f t="shared" si="47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9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6"/>
        <v>256.70212765957444</v>
      </c>
      <c r="G755" s="5">
        <f t="shared" si="47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9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6"/>
        <v>168.47017045454547</v>
      </c>
      <c r="G756" s="5">
        <f t="shared" si="47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9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6"/>
        <v>166.57777777777778</v>
      </c>
      <c r="G757" s="5">
        <f t="shared" si="47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9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6"/>
        <v>772.07692307692309</v>
      </c>
      <c r="G758" s="5">
        <f t="shared" si="47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9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6"/>
        <v>406.85714285714283</v>
      </c>
      <c r="G759" s="5">
        <f t="shared" si="47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9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6"/>
        <v>564.20608108108115</v>
      </c>
      <c r="G760" s="5">
        <f t="shared" si="47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9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6"/>
        <v>68.426865671641792</v>
      </c>
      <c r="G761" s="5">
        <f t="shared" si="47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9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6"/>
        <v>34.351966873706004</v>
      </c>
      <c r="G762" s="5">
        <f t="shared" si="47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9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6"/>
        <v>655.4545454545455</v>
      </c>
      <c r="G763" s="5">
        <f t="shared" si="47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9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6"/>
        <v>177.25714285714284</v>
      </c>
      <c r="G764" s="5">
        <f t="shared" si="47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9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6"/>
        <v>113.17857142857144</v>
      </c>
      <c r="G765" s="5">
        <f t="shared" si="47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9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6"/>
        <v>728.18181818181824</v>
      </c>
      <c r="G766" s="5">
        <f t="shared" si="47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9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6"/>
        <v>208.33333333333334</v>
      </c>
      <c r="G767" s="5">
        <f t="shared" si="47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9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6"/>
        <v>31.171232876712331</v>
      </c>
      <c r="G768" s="5">
        <f t="shared" si="47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9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6"/>
        <v>56.967078189300416</v>
      </c>
      <c r="G769" s="5">
        <f t="shared" si="47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9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6"/>
        <v>231</v>
      </c>
      <c r="G770" s="5">
        <f t="shared" si="47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9">
        <f t="shared" ref="M770:M833" si="48">(((L770/60)/60)/24)+DATE(1970,1,1)</f>
        <v>41619.25</v>
      </c>
      <c r="N770">
        <v>1388037600</v>
      </c>
      <c r="O770" s="9">
        <f t="shared" ref="O770:O833" si="49">(((N770/60)/60)/24)+DATE(1970,1,1)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6"/>
        <v>86.867834394904463</v>
      </c>
      <c r="G771" s="5">
        <f t="shared" si="47"/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9">
        <f t="shared" si="48"/>
        <v>41501.208333333336</v>
      </c>
      <c r="N771">
        <v>1378789200</v>
      </c>
      <c r="O771" s="9">
        <f t="shared" si="49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ref="F772:F835" si="50">(E772/D772)*100</f>
        <v>270.74418604651163</v>
      </c>
      <c r="G772" s="5">
        <f t="shared" ref="G772:G835" si="51">E772/I772</f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9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50"/>
        <v>49.446428571428569</v>
      </c>
      <c r="G773" s="5">
        <f t="shared" si="51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9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50"/>
        <v>113.3596256684492</v>
      </c>
      <c r="G774" s="5">
        <f t="shared" si="51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9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50"/>
        <v>190.55555555555554</v>
      </c>
      <c r="G775" s="5">
        <f t="shared" si="51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9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50"/>
        <v>135.5</v>
      </c>
      <c r="G776" s="5">
        <f t="shared" si="51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9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50"/>
        <v>10.297872340425531</v>
      </c>
      <c r="G777" s="5">
        <f t="shared" si="51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9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50"/>
        <v>65.544223826714799</v>
      </c>
      <c r="G778" s="5">
        <f t="shared" si="51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9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50"/>
        <v>49.026652452025587</v>
      </c>
      <c r="G779" s="5">
        <f t="shared" si="51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9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50"/>
        <v>787.92307692307691</v>
      </c>
      <c r="G780" s="5">
        <f t="shared" si="51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9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50"/>
        <v>80.306347746090154</v>
      </c>
      <c r="G781" s="5">
        <f t="shared" si="51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9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50"/>
        <v>106.29411764705883</v>
      </c>
      <c r="G782" s="5">
        <f t="shared" si="51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9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50"/>
        <v>50.735632183908038</v>
      </c>
      <c r="G783" s="5">
        <f t="shared" si="51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9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50"/>
        <v>215.31372549019611</v>
      </c>
      <c r="G784" s="5">
        <f t="shared" si="51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9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50"/>
        <v>141.22972972972974</v>
      </c>
      <c r="G785" s="5">
        <f t="shared" si="51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9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50"/>
        <v>115.33745781777279</v>
      </c>
      <c r="G786" s="5">
        <f t="shared" si="51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9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50"/>
        <v>193.11940298507463</v>
      </c>
      <c r="G787" s="5">
        <f t="shared" si="51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9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50"/>
        <v>729.73333333333335</v>
      </c>
      <c r="G788" s="5">
        <f t="shared" si="51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9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50"/>
        <v>99.66339869281046</v>
      </c>
      <c r="G789" s="5">
        <f t="shared" si="51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9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50"/>
        <v>88.166666666666671</v>
      </c>
      <c r="G790" s="5">
        <f t="shared" si="51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9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50"/>
        <v>37.233333333333334</v>
      </c>
      <c r="G791" s="5">
        <f t="shared" si="51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9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50"/>
        <v>30.540075309306079</v>
      </c>
      <c r="G792" s="5">
        <f t="shared" si="51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9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50"/>
        <v>25.714285714285712</v>
      </c>
      <c r="G793" s="5">
        <f t="shared" si="51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9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50"/>
        <v>34</v>
      </c>
      <c r="G794" s="5">
        <f t="shared" si="51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9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50"/>
        <v>1185.909090909091</v>
      </c>
      <c r="G795" s="5">
        <f t="shared" si="51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9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50"/>
        <v>125.39393939393939</v>
      </c>
      <c r="G796" s="5">
        <f t="shared" si="51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9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50"/>
        <v>14.394366197183098</v>
      </c>
      <c r="G797" s="5">
        <f t="shared" si="51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9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50"/>
        <v>54.807692307692314</v>
      </c>
      <c r="G798" s="5">
        <f t="shared" si="51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9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50"/>
        <v>109.63157894736841</v>
      </c>
      <c r="G799" s="5">
        <f t="shared" si="51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9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50"/>
        <v>188.47058823529412</v>
      </c>
      <c r="G800" s="5">
        <f t="shared" si="51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9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50"/>
        <v>87.008284023668637</v>
      </c>
      <c r="G801" s="5">
        <f t="shared" si="51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9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50"/>
        <v>1</v>
      </c>
      <c r="G802" s="5">
        <f t="shared" si="51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9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50"/>
        <v>202.9130434782609</v>
      </c>
      <c r="G803" s="5">
        <f t="shared" si="51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9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50"/>
        <v>197.03225806451613</v>
      </c>
      <c r="G804" s="5">
        <f t="shared" si="51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9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50"/>
        <v>107</v>
      </c>
      <c r="G805" s="5">
        <f t="shared" si="51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9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50"/>
        <v>268.73076923076923</v>
      </c>
      <c r="G806" s="5">
        <f t="shared" si="51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9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50"/>
        <v>50.845360824742272</v>
      </c>
      <c r="G807" s="5">
        <f t="shared" si="51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9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50"/>
        <v>1180.2857142857142</v>
      </c>
      <c r="G808" s="5">
        <f t="shared" si="51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9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50"/>
        <v>264</v>
      </c>
      <c r="G809" s="5">
        <f t="shared" si="51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9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50"/>
        <v>30.44230769230769</v>
      </c>
      <c r="G810" s="5">
        <f t="shared" si="51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9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50"/>
        <v>62.880681818181813</v>
      </c>
      <c r="G811" s="5">
        <f t="shared" si="51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9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50"/>
        <v>193.125</v>
      </c>
      <c r="G812" s="5">
        <f t="shared" si="51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9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50"/>
        <v>77.102702702702715</v>
      </c>
      <c r="G813" s="5">
        <f t="shared" si="51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9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50"/>
        <v>225.52763819095478</v>
      </c>
      <c r="G814" s="5">
        <f t="shared" si="51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9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50"/>
        <v>239.40625</v>
      </c>
      <c r="G815" s="5">
        <f t="shared" si="51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9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50"/>
        <v>92.1875</v>
      </c>
      <c r="G816" s="5">
        <f t="shared" si="51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9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50"/>
        <v>130.23333333333335</v>
      </c>
      <c r="G817" s="5">
        <f t="shared" si="51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9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50"/>
        <v>615.21739130434787</v>
      </c>
      <c r="G818" s="5">
        <f t="shared" si="51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9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50"/>
        <v>368.79532163742692</v>
      </c>
      <c r="G819" s="5">
        <f t="shared" si="51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9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50"/>
        <v>1094.8571428571429</v>
      </c>
      <c r="G820" s="5">
        <f t="shared" si="51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9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50"/>
        <v>50.662921348314605</v>
      </c>
      <c r="G821" s="5">
        <f t="shared" si="51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9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50"/>
        <v>800.6</v>
      </c>
      <c r="G822" s="5">
        <f t="shared" si="51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9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50"/>
        <v>291.28571428571428</v>
      </c>
      <c r="G823" s="5">
        <f t="shared" si="51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9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50"/>
        <v>349.9666666666667</v>
      </c>
      <c r="G824" s="5">
        <f t="shared" si="51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9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50"/>
        <v>357.07317073170731</v>
      </c>
      <c r="G825" s="5">
        <f t="shared" si="51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9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50"/>
        <v>126.48941176470588</v>
      </c>
      <c r="G826" s="5">
        <f t="shared" si="51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9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50"/>
        <v>387.5</v>
      </c>
      <c r="G827" s="5">
        <f t="shared" si="51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9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50"/>
        <v>457.03571428571428</v>
      </c>
      <c r="G828" s="5">
        <f t="shared" si="51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9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50"/>
        <v>266.69565217391306</v>
      </c>
      <c r="G829" s="5">
        <f t="shared" si="51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9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50"/>
        <v>69</v>
      </c>
      <c r="G830" s="5">
        <f t="shared" si="51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9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50"/>
        <v>51.34375</v>
      </c>
      <c r="G831" s="5">
        <f t="shared" si="51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9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</v>
      </c>
      <c r="G832" s="5">
        <f t="shared" si="51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9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50"/>
        <v>108.97734294541709</v>
      </c>
      <c r="G833" s="5">
        <f t="shared" si="51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9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50"/>
        <v>315.17592592592592</v>
      </c>
      <c r="G834" s="5">
        <f t="shared" si="51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9">
        <f t="shared" ref="M834:M897" si="52">(((L834/60)/60)/24)+DATE(1970,1,1)</f>
        <v>42299.208333333328</v>
      </c>
      <c r="N834">
        <v>1448431200</v>
      </c>
      <c r="O834" s="9">
        <f t="shared" ref="O834:O897" si="53">(((N834/60)/60)/24)+DATE(1970,1,1)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0"/>
        <v>157.69117647058823</v>
      </c>
      <c r="G835" s="5">
        <f t="shared" si="51"/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9">
        <f t="shared" si="52"/>
        <v>40588.25</v>
      </c>
      <c r="N835">
        <v>1298613600</v>
      </c>
      <c r="O835" s="9">
        <f t="shared" si="53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ref="F836:F899" si="54">(E836/D836)*100</f>
        <v>153.8082191780822</v>
      </c>
      <c r="G836" s="5">
        <f t="shared" ref="G836:G899" si="55">E836/I836</f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9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4"/>
        <v>89.738979118329468</v>
      </c>
      <c r="G837" s="5">
        <f t="shared" si="55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9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4"/>
        <v>75.135802469135797</v>
      </c>
      <c r="G838" s="5">
        <f t="shared" si="55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9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4"/>
        <v>852.88135593220341</v>
      </c>
      <c r="G839" s="5">
        <f t="shared" si="55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9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4"/>
        <v>138.90625</v>
      </c>
      <c r="G840" s="5">
        <f t="shared" si="55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9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4"/>
        <v>190.18181818181819</v>
      </c>
      <c r="G841" s="5">
        <f t="shared" si="55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9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4"/>
        <v>100.24333619948409</v>
      </c>
      <c r="G842" s="5">
        <f t="shared" si="55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9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4"/>
        <v>142.75824175824175</v>
      </c>
      <c r="G843" s="5">
        <f t="shared" si="55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9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4"/>
        <v>563.13333333333333</v>
      </c>
      <c r="G844" s="5">
        <f t="shared" si="55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9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4"/>
        <v>30.715909090909086</v>
      </c>
      <c r="G845" s="5">
        <f t="shared" si="55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9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4"/>
        <v>99.39772727272728</v>
      </c>
      <c r="G846" s="5">
        <f t="shared" si="55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9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4"/>
        <v>197.54935622317598</v>
      </c>
      <c r="G847" s="5">
        <f t="shared" si="55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9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4"/>
        <v>508.5</v>
      </c>
      <c r="G848" s="5">
        <f t="shared" si="55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9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4"/>
        <v>237.74468085106383</v>
      </c>
      <c r="G849" s="5">
        <f t="shared" si="55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9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4"/>
        <v>338.46875</v>
      </c>
      <c r="G850" s="5">
        <f t="shared" si="55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9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4"/>
        <v>133.08955223880596</v>
      </c>
      <c r="G851" s="5">
        <f t="shared" si="55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9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4"/>
        <v>1</v>
      </c>
      <c r="G852" s="5">
        <f t="shared" si="55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9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4"/>
        <v>207.79999999999998</v>
      </c>
      <c r="G853" s="5">
        <f t="shared" si="55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9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4"/>
        <v>51.122448979591837</v>
      </c>
      <c r="G854" s="5">
        <f t="shared" si="55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9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4"/>
        <v>652.05847953216369</v>
      </c>
      <c r="G855" s="5">
        <f t="shared" si="55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9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4"/>
        <v>113.63099415204678</v>
      </c>
      <c r="G856" s="5">
        <f t="shared" si="55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9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4"/>
        <v>102.37606837606839</v>
      </c>
      <c r="G857" s="5">
        <f t="shared" si="55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9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4"/>
        <v>356.58333333333331</v>
      </c>
      <c r="G858" s="5">
        <f t="shared" si="55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9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4"/>
        <v>139.86792452830187</v>
      </c>
      <c r="G859" s="5">
        <f t="shared" si="55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9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4"/>
        <v>69.45</v>
      </c>
      <c r="G860" s="5">
        <f t="shared" si="55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9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4"/>
        <v>35.534246575342465</v>
      </c>
      <c r="G861" s="5">
        <f t="shared" si="55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9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4"/>
        <v>251.65</v>
      </c>
      <c r="G862" s="5">
        <f t="shared" si="55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9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4"/>
        <v>105.87500000000001</v>
      </c>
      <c r="G863" s="5">
        <f t="shared" si="55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9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4"/>
        <v>187.42857142857144</v>
      </c>
      <c r="G864" s="5">
        <f t="shared" si="55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9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4"/>
        <v>386.78571428571428</v>
      </c>
      <c r="G865" s="5">
        <f t="shared" si="55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9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4"/>
        <v>347.07142857142856</v>
      </c>
      <c r="G866" s="5">
        <f t="shared" si="55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9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4"/>
        <v>185.82098765432099</v>
      </c>
      <c r="G867" s="5">
        <f t="shared" si="55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9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4"/>
        <v>43.241247264770237</v>
      </c>
      <c r="G868" s="5">
        <f t="shared" si="55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9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4"/>
        <v>162.4375</v>
      </c>
      <c r="G869" s="5">
        <f t="shared" si="55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9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4"/>
        <v>184.84285714285716</v>
      </c>
      <c r="G870" s="5">
        <f t="shared" si="55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9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4"/>
        <v>23.703520691785052</v>
      </c>
      <c r="G871" s="5">
        <f t="shared" si="55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9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4"/>
        <v>89.870129870129873</v>
      </c>
      <c r="G872" s="5">
        <f t="shared" si="55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9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4"/>
        <v>272.6041958041958</v>
      </c>
      <c r="G873" s="5">
        <f t="shared" si="55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9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4"/>
        <v>170.04255319148936</v>
      </c>
      <c r="G874" s="5">
        <f t="shared" si="55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9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4"/>
        <v>188.28503562945369</v>
      </c>
      <c r="G875" s="5">
        <f t="shared" si="55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9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4"/>
        <v>346.93532338308455</v>
      </c>
      <c r="G876" s="5">
        <f t="shared" si="55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9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4"/>
        <v>69.177215189873422</v>
      </c>
      <c r="G877" s="5">
        <f t="shared" si="55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9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4"/>
        <v>25.433734939759034</v>
      </c>
      <c r="G878" s="5">
        <f t="shared" si="55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9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4"/>
        <v>77.400977995110026</v>
      </c>
      <c r="G879" s="5">
        <f t="shared" si="55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9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4"/>
        <v>37.481481481481481</v>
      </c>
      <c r="G880" s="5">
        <f t="shared" si="55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9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4"/>
        <v>543.79999999999995</v>
      </c>
      <c r="G881" s="5">
        <f t="shared" si="55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9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4"/>
        <v>228.52189349112427</v>
      </c>
      <c r="G882" s="5">
        <f t="shared" si="55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9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4"/>
        <v>38.948339483394832</v>
      </c>
      <c r="G883" s="5">
        <f t="shared" si="55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9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4"/>
        <v>370</v>
      </c>
      <c r="G884" s="5">
        <f t="shared" si="55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9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4"/>
        <v>237.91176470588232</v>
      </c>
      <c r="G885" s="5">
        <f t="shared" si="55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9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4"/>
        <v>64.036299765807954</v>
      </c>
      <c r="G886" s="5">
        <f t="shared" si="55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9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4"/>
        <v>118.27777777777777</v>
      </c>
      <c r="G887" s="5">
        <f t="shared" si="55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9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4"/>
        <v>84.824037184594957</v>
      </c>
      <c r="G888" s="5">
        <f t="shared" si="55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9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4"/>
        <v>29.346153846153843</v>
      </c>
      <c r="G889" s="5">
        <f t="shared" si="55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9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4"/>
        <v>209.89655172413794</v>
      </c>
      <c r="G890" s="5">
        <f t="shared" si="55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9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4"/>
        <v>169.78571428571431</v>
      </c>
      <c r="G891" s="5">
        <f t="shared" si="55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9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4"/>
        <v>115.95907738095239</v>
      </c>
      <c r="G892" s="5">
        <f t="shared" si="55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9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4"/>
        <v>258.59999999999997</v>
      </c>
      <c r="G893" s="5">
        <f t="shared" si="55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9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4"/>
        <v>230.58333333333331</v>
      </c>
      <c r="G894" s="5">
        <f t="shared" si="55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9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4"/>
        <v>128.21428571428572</v>
      </c>
      <c r="G895" s="5">
        <f t="shared" si="55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9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4"/>
        <v>188.70588235294116</v>
      </c>
      <c r="G896" s="5">
        <f t="shared" si="55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9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6.9511889862327907</v>
      </c>
      <c r="G897" s="5">
        <f t="shared" si="55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9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4"/>
        <v>774.43434343434342</v>
      </c>
      <c r="G898" s="5">
        <f t="shared" si="55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9">
        <f t="shared" ref="M898:M961" si="56">(((L898/60)/60)/24)+DATE(1970,1,1)</f>
        <v>40738.208333333336</v>
      </c>
      <c r="N898">
        <v>1310878800</v>
      </c>
      <c r="O898" s="9">
        <f t="shared" ref="O898:O961" si="57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4"/>
        <v>27.693181818181817</v>
      </c>
      <c r="G899" s="5">
        <f t="shared" si="55"/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9">
        <f t="shared" si="56"/>
        <v>43583.208333333328</v>
      </c>
      <c r="N899">
        <v>1556600400</v>
      </c>
      <c r="O899" s="9">
        <f t="shared" si="57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ref="F900:F963" si="58">(E900/D900)*100</f>
        <v>52.479620323841424</v>
      </c>
      <c r="G900" s="5">
        <f t="shared" ref="G900:G963" si="59">E900/I900</f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9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8"/>
        <v>407.09677419354841</v>
      </c>
      <c r="G901" s="5">
        <f t="shared" si="59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9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8"/>
        <v>2</v>
      </c>
      <c r="G902" s="5">
        <f t="shared" si="5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9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8"/>
        <v>156.17857142857144</v>
      </c>
      <c r="G903" s="5">
        <f t="shared" si="59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9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8"/>
        <v>252.42857142857144</v>
      </c>
      <c r="G904" s="5">
        <f t="shared" si="59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9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</v>
      </c>
      <c r="G905" s="5">
        <f t="shared" si="59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9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8"/>
        <v>12.230769230769232</v>
      </c>
      <c r="G906" s="5">
        <f t="shared" si="59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9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8"/>
        <v>163.98734177215189</v>
      </c>
      <c r="G907" s="5">
        <f t="shared" si="59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9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8"/>
        <v>162.98181818181817</v>
      </c>
      <c r="G908" s="5">
        <f t="shared" si="59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9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8"/>
        <v>20.252747252747252</v>
      </c>
      <c r="G909" s="5">
        <f t="shared" si="59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9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8"/>
        <v>319.24083769633506</v>
      </c>
      <c r="G910" s="5">
        <f t="shared" si="59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9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8"/>
        <v>478.94444444444446</v>
      </c>
      <c r="G911" s="5">
        <f t="shared" si="59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9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8"/>
        <v>19.556634304207122</v>
      </c>
      <c r="G912" s="5">
        <f t="shared" si="59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9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8"/>
        <v>198.94827586206895</v>
      </c>
      <c r="G913" s="5">
        <f t="shared" si="59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9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8"/>
        <v>795</v>
      </c>
      <c r="G914" s="5">
        <f t="shared" si="59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9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8"/>
        <v>50.621082621082621</v>
      </c>
      <c r="G915" s="5">
        <f t="shared" si="59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9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8"/>
        <v>57.4375</v>
      </c>
      <c r="G916" s="5">
        <f t="shared" si="59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9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8"/>
        <v>155.62827640984909</v>
      </c>
      <c r="G917" s="5">
        <f t="shared" si="59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9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8"/>
        <v>36.297297297297298</v>
      </c>
      <c r="G918" s="5">
        <f t="shared" si="59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9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8"/>
        <v>58.25</v>
      </c>
      <c r="G919" s="5">
        <f t="shared" si="59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9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8"/>
        <v>237.39473684210526</v>
      </c>
      <c r="G920" s="5">
        <f t="shared" si="59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9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8"/>
        <v>58.75</v>
      </c>
      <c r="G921" s="5">
        <f t="shared" si="59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9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8"/>
        <v>182.56603773584905</v>
      </c>
      <c r="G922" s="5">
        <f t="shared" si="59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9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8"/>
        <v>0.75436408977556113</v>
      </c>
      <c r="G923" s="5">
        <f t="shared" si="59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9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8"/>
        <v>175.95330739299609</v>
      </c>
      <c r="G924" s="5">
        <f t="shared" si="59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9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8"/>
        <v>237.88235294117646</v>
      </c>
      <c r="G925" s="5">
        <f t="shared" si="59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9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8"/>
        <v>488.05076142131981</v>
      </c>
      <c r="G926" s="5">
        <f t="shared" si="59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9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8"/>
        <v>224.06666666666669</v>
      </c>
      <c r="G927" s="5">
        <f t="shared" si="59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9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8"/>
        <v>18.126436781609197</v>
      </c>
      <c r="G928" s="5">
        <f t="shared" si="59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9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8"/>
        <v>45.847222222222221</v>
      </c>
      <c r="G929" s="5">
        <f t="shared" si="59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9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8"/>
        <v>117.31541218637993</v>
      </c>
      <c r="G930" s="5">
        <f t="shared" si="59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9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8"/>
        <v>217.30909090909088</v>
      </c>
      <c r="G931" s="5">
        <f t="shared" si="59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9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8"/>
        <v>112.28571428571428</v>
      </c>
      <c r="G932" s="5">
        <f t="shared" si="59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9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8"/>
        <v>72.51898734177216</v>
      </c>
      <c r="G933" s="5">
        <f t="shared" si="59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9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8"/>
        <v>212.30434782608697</v>
      </c>
      <c r="G934" s="5">
        <f t="shared" si="59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9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8"/>
        <v>239.74657534246577</v>
      </c>
      <c r="G935" s="5">
        <f t="shared" si="59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9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8"/>
        <v>181.93548387096774</v>
      </c>
      <c r="G936" s="5">
        <f t="shared" si="59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9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8"/>
        <v>164.13114754098362</v>
      </c>
      <c r="G937" s="5">
        <f t="shared" si="59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9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1.6375968992248062</v>
      </c>
      <c r="G938" s="5">
        <f t="shared" si="59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9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8"/>
        <v>49.64385964912281</v>
      </c>
      <c r="G939" s="5">
        <f t="shared" si="59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9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8"/>
        <v>109.70652173913042</v>
      </c>
      <c r="G940" s="5">
        <f t="shared" si="59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9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8"/>
        <v>49.217948717948715</v>
      </c>
      <c r="G941" s="5">
        <f t="shared" si="59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9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8"/>
        <v>62.232323232323225</v>
      </c>
      <c r="G942" s="5">
        <f t="shared" si="59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9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8"/>
        <v>13.05813953488372</v>
      </c>
      <c r="G943" s="5">
        <f t="shared" si="59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9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8"/>
        <v>64.635416666666671</v>
      </c>
      <c r="G944" s="5">
        <f t="shared" si="59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9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8"/>
        <v>159.58666666666667</v>
      </c>
      <c r="G945" s="5">
        <f t="shared" si="59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9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8"/>
        <v>81.42</v>
      </c>
      <c r="G946" s="5">
        <f t="shared" si="59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9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8"/>
        <v>32.444767441860463</v>
      </c>
      <c r="G947" s="5">
        <f t="shared" si="59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9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</v>
      </c>
      <c r="G948" s="5">
        <f t="shared" si="59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9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8"/>
        <v>26.694444444444443</v>
      </c>
      <c r="G949" s="5">
        <f t="shared" si="59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9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8"/>
        <v>62.957446808510639</v>
      </c>
      <c r="G950" s="5">
        <f t="shared" si="59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9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8"/>
        <v>161.35593220338984</v>
      </c>
      <c r="G951" s="5">
        <f t="shared" si="59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9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8"/>
        <v>5</v>
      </c>
      <c r="G952" s="5">
        <f t="shared" si="5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9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8"/>
        <v>1096.9379310344827</v>
      </c>
      <c r="G953" s="5">
        <f t="shared" si="59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9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8"/>
        <v>70.094158075601371</v>
      </c>
      <c r="G954" s="5">
        <f t="shared" si="59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9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8"/>
        <v>60</v>
      </c>
      <c r="G955" s="5">
        <f t="shared" si="59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9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8"/>
        <v>367.0985915492958</v>
      </c>
      <c r="G956" s="5">
        <f t="shared" si="59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9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8"/>
        <v>1109</v>
      </c>
      <c r="G957" s="5">
        <f t="shared" si="59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9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8"/>
        <v>19.028784648187631</v>
      </c>
      <c r="G958" s="5">
        <f t="shared" si="59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9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8"/>
        <v>126.87755102040816</v>
      </c>
      <c r="G959" s="5">
        <f t="shared" si="59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9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8"/>
        <v>734.63636363636363</v>
      </c>
      <c r="G960" s="5">
        <f t="shared" si="59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9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4.5731034482758623</v>
      </c>
      <c r="G961" s="5">
        <f t="shared" si="59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9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8"/>
        <v>85.054545454545448</v>
      </c>
      <c r="G962" s="5">
        <f t="shared" si="5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9">
        <f t="shared" ref="M962:M1001" si="60">(((L962/60)/60)/24)+DATE(1970,1,1)</f>
        <v>42408.25</v>
      </c>
      <c r="N962">
        <v>1458104400</v>
      </c>
      <c r="O962" s="9">
        <f t="shared" ref="O962:O1001" si="61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58"/>
        <v>119.29824561403508</v>
      </c>
      <c r="G963" s="5">
        <f t="shared" si="59"/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9">
        <f t="shared" si="60"/>
        <v>40591.25</v>
      </c>
      <c r="N963">
        <v>1298268000</v>
      </c>
      <c r="O963" s="9">
        <f t="shared" si="61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ref="F964:F1001" si="62">(E964/D964)*100</f>
        <v>296.02777777777777</v>
      </c>
      <c r="G964" s="5">
        <f t="shared" ref="G964:G1001" si="63">E964/I964</f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9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2"/>
        <v>84.694915254237287</v>
      </c>
      <c r="G965" s="5">
        <f t="shared" si="63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9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2"/>
        <v>355.7837837837838</v>
      </c>
      <c r="G966" s="5">
        <f t="shared" si="63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9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2"/>
        <v>386.40909090909093</v>
      </c>
      <c r="G967" s="5">
        <f t="shared" si="63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9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2"/>
        <v>792.23529411764707</v>
      </c>
      <c r="G968" s="5">
        <f t="shared" si="63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9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2"/>
        <v>137.03393665158373</v>
      </c>
      <c r="G969" s="5">
        <f t="shared" si="63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9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2"/>
        <v>338.20833333333337</v>
      </c>
      <c r="G970" s="5">
        <f t="shared" si="63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9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2"/>
        <v>108.22784810126582</v>
      </c>
      <c r="G971" s="5">
        <f t="shared" si="63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9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2"/>
        <v>60.757639620653315</v>
      </c>
      <c r="G972" s="5">
        <f t="shared" si="63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9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2"/>
        <v>27.725490196078432</v>
      </c>
      <c r="G973" s="5">
        <f t="shared" si="63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9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2"/>
        <v>228.3934426229508</v>
      </c>
      <c r="G974" s="5">
        <f t="shared" si="63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9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2"/>
        <v>21.615194054500414</v>
      </c>
      <c r="G975" s="5">
        <f t="shared" si="63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9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2"/>
        <v>373.875</v>
      </c>
      <c r="G976" s="5">
        <f t="shared" si="63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9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2"/>
        <v>154.92592592592592</v>
      </c>
      <c r="G977" s="5">
        <f t="shared" si="63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9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2"/>
        <v>322.14999999999998</v>
      </c>
      <c r="G978" s="5">
        <f t="shared" si="63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9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2"/>
        <v>73.957142857142856</v>
      </c>
      <c r="G979" s="5">
        <f t="shared" si="63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9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2"/>
        <v>864.1</v>
      </c>
      <c r="G980" s="5">
        <f t="shared" si="63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9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2"/>
        <v>143.26245847176079</v>
      </c>
      <c r="G981" s="5">
        <f t="shared" si="63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9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2"/>
        <v>40.281762295081968</v>
      </c>
      <c r="G982" s="5">
        <f t="shared" si="63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9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2"/>
        <v>178.22388059701493</v>
      </c>
      <c r="G983" s="5">
        <f t="shared" si="63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9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2"/>
        <v>84.930555555555557</v>
      </c>
      <c r="G984" s="5">
        <f t="shared" si="63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9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2"/>
        <v>145.93648334624322</v>
      </c>
      <c r="G985" s="5">
        <f t="shared" si="63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9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2"/>
        <v>152.46153846153848</v>
      </c>
      <c r="G986" s="5">
        <f t="shared" si="63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9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2"/>
        <v>67.129542790152414</v>
      </c>
      <c r="G987" s="5">
        <f t="shared" si="63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9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2"/>
        <v>40.307692307692307</v>
      </c>
      <c r="G988" s="5">
        <f t="shared" si="63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9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2"/>
        <v>216.79032258064518</v>
      </c>
      <c r="G989" s="5">
        <f t="shared" si="63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9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2"/>
        <v>52.117021276595743</v>
      </c>
      <c r="G990" s="5">
        <f t="shared" si="63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9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2"/>
        <v>499.58333333333337</v>
      </c>
      <c r="G991" s="5">
        <f t="shared" si="63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9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2"/>
        <v>87.679487179487182</v>
      </c>
      <c r="G992" s="5">
        <f t="shared" si="63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9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2"/>
        <v>113.17346938775511</v>
      </c>
      <c r="G993" s="5">
        <f t="shared" si="63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9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2"/>
        <v>426.54838709677421</v>
      </c>
      <c r="G994" s="5">
        <f t="shared" si="63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9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2"/>
        <v>77.632653061224488</v>
      </c>
      <c r="G995" s="5">
        <f t="shared" si="63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9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2"/>
        <v>52.496810772501767</v>
      </c>
      <c r="G996" s="5">
        <f t="shared" si="63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9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2"/>
        <v>157.46762589928059</v>
      </c>
      <c r="G997" s="5">
        <f t="shared" si="63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9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2"/>
        <v>72.939393939393938</v>
      </c>
      <c r="G998" s="5">
        <f t="shared" si="63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9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2"/>
        <v>60.565789473684205</v>
      </c>
      <c r="G999" s="5">
        <f t="shared" si="63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9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2"/>
        <v>56.791291291291287</v>
      </c>
      <c r="G1000" s="5">
        <f t="shared" si="63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9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2"/>
        <v>56.542754275427541</v>
      </c>
      <c r="G1001" s="5">
        <f t="shared" si="63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9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H1:H1048576">
    <cfRule type="containsText" dxfId="11" priority="10" operator="containsText" text="canceled">
      <formula>NOT(ISERROR(SEARCH("canceled",H1)))</formula>
    </cfRule>
    <cfRule type="containsText" dxfId="10" priority="11" operator="containsText" text="live">
      <formula>NOT(ISERROR(SEARCH("live",H1)))</formula>
    </cfRule>
    <cfRule type="containsText" dxfId="9" priority="12" operator="containsText" text="successful">
      <formula>NOT(ISERROR(SEARCH("successful",H1)))</formula>
    </cfRule>
    <cfRule type="containsText" dxfId="8" priority="13" operator="containsText" text="failed">
      <formula>NOT(ISERROR(SEARCH("failed",H1)))</formula>
    </cfRule>
  </conditionalFormatting>
  <conditionalFormatting sqref="F1:F1048576">
    <cfRule type="colorScale" priority="9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M1 M1002:M1048576">
    <cfRule type="containsText" dxfId="7" priority="5" operator="containsText" text="canceled">
      <formula>NOT(ISERROR(SEARCH("canceled",M1)))</formula>
    </cfRule>
    <cfRule type="containsText" dxfId="6" priority="6" operator="containsText" text="live">
      <formula>NOT(ISERROR(SEARCH("live",M1)))</formula>
    </cfRule>
    <cfRule type="containsText" dxfId="5" priority="7" operator="containsText" text="successful">
      <formula>NOT(ISERROR(SEARCH("successful",M1)))</formula>
    </cfRule>
    <cfRule type="containsText" dxfId="4" priority="8" operator="containsText" text="failed">
      <formula>NOT(ISERROR(SEARCH("failed",M1)))</formula>
    </cfRule>
  </conditionalFormatting>
  <conditionalFormatting sqref="O1 O1002:O1048576">
    <cfRule type="containsText" dxfId="3" priority="1" operator="containsText" text="canceled">
      <formula>NOT(ISERROR(SEARCH("canceled",O1)))</formula>
    </cfRule>
    <cfRule type="containsText" dxfId="2" priority="2" operator="containsText" text="live">
      <formula>NOT(ISERROR(SEARCH("live",O1)))</formula>
    </cfRule>
    <cfRule type="containsText" dxfId="1" priority="3" operator="containsText" text="successful">
      <formula>NOT(ISERROR(SEARCH("successful",O1)))</formula>
    </cfRule>
    <cfRule type="containsText" dxfId="0" priority="4" operator="containsText" text="failed">
      <formula>NOT(ISERROR(SEARCH("failed",O1)))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Sub_Category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2022-07-19T00:09:29Z</dcterms:modified>
</cp:coreProperties>
</file>