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Zusammenfassung" sheetId="1" state="visible" r:id="rId2"/>
    <sheet name="Oktober 2017" sheetId="2" state="visible" r:id="rId3"/>
    <sheet name="November 2017" sheetId="3" state="visible" r:id="rId4"/>
    <sheet name="Dezember 2017" sheetId="4" state="visible" r:id="rId5"/>
    <sheet name="Januar 2018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<sst xmlns="http://schemas.openxmlformats.org/spreadsheetml/2006/main" count="90" uniqueCount="57">
  <si>
    <t xml:space="preserve">Arbeitszeit je Woche:</t>
  </si>
  <si>
    <t xml:space="preserve">Mitarbeiter:</t>
  </si>
  <si>
    <t xml:space="preserve">Robert Graf</t>
  </si>
  <si>
    <t xml:space="preserve">Monat</t>
  </si>
  <si>
    <t xml:space="preserve">Arbeitsstunden</t>
  </si>
  <si>
    <t xml:space="preserve">Sollzeit</t>
  </si>
  <si>
    <t xml:space="preserve">Prozentwert:</t>
  </si>
  <si>
    <t xml:space="preserve">Summe</t>
  </si>
  <si>
    <t xml:space="preserve">Datum</t>
  </si>
  <si>
    <t xml:space="preserve">Tag</t>
  </si>
  <si>
    <t xml:space="preserve">KW</t>
  </si>
  <si>
    <t xml:space="preserve">Beginn</t>
  </si>
  <si>
    <t xml:space="preserve">Ende</t>
  </si>
  <si>
    <t xml:space="preserve">Pause</t>
  </si>
  <si>
    <t xml:space="preserve">Teamtime</t>
  </si>
  <si>
    <t xml:space="preserve">Arbeitszeit</t>
  </si>
  <si>
    <t xml:space="preserve">Tätigkeit</t>
  </si>
  <si>
    <t xml:space="preserve">Donnerstag</t>
  </si>
  <si>
    <t xml:space="preserve">Rahmenfindung des Projektes und Aufsetzen der Projektumgebung (GitHub, Doodle, Arbeitszeit Tabelle)</t>
  </si>
  <si>
    <t xml:space="preserve">Festlegung der Projekte</t>
  </si>
  <si>
    <t xml:space="preserve">Persönliche Eintragung in Grenn Dia</t>
  </si>
  <si>
    <t xml:space="preserve">Projektbeschreibung / Terminplan</t>
  </si>
  <si>
    <t xml:space="preserve">Allgemeine Montageaufgaben, Softwareinstallationen, erste Einweisung von Kollegen in Git</t>
  </si>
  <si>
    <t xml:space="preserve">Recherche zu Serial USB Anbindung und Farbsensor</t>
  </si>
  <si>
    <t xml:space="preserve">Sollstunden:</t>
  </si>
  <si>
    <t xml:space="preserve">Iststunden:</t>
  </si>
  <si>
    <t xml:space="preserve">Programmierkonventionen, Strukturierung</t>
  </si>
  <si>
    <t xml:space="preserve">Überlegungen zu Interboardkomminikation dokumentiert , zusätzliche Tex-Recherche</t>
  </si>
  <si>
    <t xml:space="preserve">Serial Connection erste Versuche in Zusammenarbeit mit bof</t>
  </si>
  <si>
    <t xml:space="preserve">Versuch in C++ Komponente umgewandelt, Erweiterung meines Arbeitszeiten-Templates</t>
  </si>
  <si>
    <t xml:space="preserve">Überlegungen zur Verteilung von Nachrichten</t>
  </si>
  <si>
    <t xml:space="preserve">Implemetierung weiterer Kontrollstrukturen für Nachrichten</t>
  </si>
  <si>
    <t xml:space="preserve">Packet und Inbox strukturen für Nachrichten implementiert</t>
  </si>
  <si>
    <t xml:space="preserve">An Organisationsklasse für Serial Header experimentiert, nach hash funktionen recherchiert</t>
  </si>
  <si>
    <t xml:space="preserve">Verbindliche Zielvereinbarung</t>
  </si>
  <si>
    <t xml:space="preserve">Beginn Refactoring IBC auf Grund von Anforderungsänderungen ()</t>
  </si>
  <si>
    <t xml:space="preserve">Refactored Protocoll, but made a mistake so it was all for naught</t>
  </si>
  <si>
    <t xml:space="preserve">Refactored Protocoll again</t>
  </si>
  <si>
    <t xml:space="preserve">Fix errors and implementing more special features , adding TODO tags to what is still missing</t>
  </si>
  <si>
    <t xml:space="preserve">Simulation der Serial Verbindung für Testvorgänge zu Hause</t>
  </si>
  <si>
    <t xml:space="preserve">Finally started writing and debugging tests for the actual Interboard communication</t>
  </si>
  <si>
    <t xml:space="preserve">Teamtreffen am Freitag , Dokumentiation, dazu Latex Recherche und debugging von Latex code</t>
  </si>
  <si>
    <t xml:space="preserve">Debugging mit erfolgreichem Unittest der Interboardcommunicationsstrukturen</t>
  </si>
  <si>
    <t xml:space="preserve">Dokumentieren und Kommentieren</t>
  </si>
  <si>
    <t xml:space="preserve">Sendeprozess thread safe, implementierung von Arduino test cases</t>
  </si>
  <si>
    <t xml:space="preserve">Vereinfachung der benutzung des Protokolls auf Arduiono Seite</t>
  </si>
  <si>
    <t xml:space="preserve">UNO code generator und Arduino API</t>
  </si>
  <si>
    <t xml:space="preserve">Fertigstellung uno code generator</t>
  </si>
  <si>
    <t xml:space="preserve">Threadsafe storing of answers</t>
  </si>
  <si>
    <t xml:space="preserve">Errorhandling on pi side</t>
  </si>
  <si>
    <t xml:space="preserve">Fehler einsehen und Nachtschichten einlegen</t>
  </si>
  <si>
    <t xml:space="preserve">Bereuen Fehler Eingesehen zu haben aber es trotzdem durchziehen alles nochmal neu zu machen, dass es hoffentlich funktioniert.</t>
  </si>
  <si>
    <t xml:space="preserve">Segmentation Faults. Inbox Komponente umgeschrieben</t>
  </si>
  <si>
    <t xml:space="preserve">Erste Ergebnisvorstellung</t>
  </si>
  <si>
    <t xml:space="preserve">Umschreiben der Komponenten von std:: nach qt</t>
  </si>
  <si>
    <t xml:space="preserve">Präsentation bzw. Vorträge</t>
  </si>
  <si>
    <t xml:space="preserve">Vorführung der Ergebnisse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</si>
</sst>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[HH]:MM"/>
    <numFmt numFmtId="166" formatCode="M/D/YYYY"/>
    <numFmt numFmtId="167" formatCode="MMM\-YY"/>
    <numFmt numFmtId="168" formatCode="0.00%"/>
    <numFmt numFmtId="169" formatCode="YYYY/M/D"/>
    <numFmt numFmtId="170" formatCode="DDDD"/>
    <numFmt numFmtId="171" formatCode="0.00"/>
    <numFmt numFmtId="172" formatCode="H:MM;@"/>
    <numFmt numFmtId="173" formatCode="YYYY/MM/DD"/>
    <numFmt numFmtId="174" formatCode="DD/MM/YY;@"/>
    <numFmt numFmtId="175" formatCode="HH:MM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6" zeroHeight="false" outlineLevelRow="0" outlineLevelCol="0"/>
  <cols>
    <col collapsed="false" customWidth="true" hidden="false" outlineLevel="0" max="1" min="1" style="0" width="21.41"/>
    <col collapsed="false" customWidth="true" hidden="false" outlineLevel="0" max="2" min="2" style="0" width="18.46"/>
    <col collapsed="false" customWidth="true" hidden="false" outlineLevel="0" max="3" min="3" style="0" width="7.51"/>
    <col collapsed="false" customWidth="true" hidden="false" outlineLevel="0" max="1025" min="4" style="0" width="8.49"/>
  </cols>
  <sheetData>
    <row r="1" customFormat="false" ht="15" hidden="false" customHeight="false" outlineLevel="0" collapsed="false">
      <c r="A1" s="1" t="s">
        <v>0</v>
      </c>
      <c r="B1" s="2" t="n">
        <v>0.375</v>
      </c>
    </row>
    <row r="2" customFormat="false" ht="16" hidden="false" customHeight="false" outlineLevel="0" collapsed="false">
      <c r="A2" s="1" t="s">
        <v>1</v>
      </c>
      <c r="B2" s="3" t="s">
        <v>2</v>
      </c>
      <c r="C2" s="3"/>
      <c r="D2" s="3"/>
    </row>
    <row r="3" customFormat="false" ht="16" hidden="false" customHeight="false" outlineLevel="0" collapsed="false">
      <c r="A3" s="1"/>
      <c r="B3" s="4"/>
    </row>
    <row r="4" customFormat="false" ht="16" hidden="false" customHeight="false" outlineLevel="0" collapsed="false">
      <c r="A4" s="1"/>
      <c r="B4" s="4"/>
    </row>
    <row r="6" customFormat="false" ht="15.65" hidden="false" customHeight="false" outlineLevel="0" collapsed="false">
      <c r="A6" s="5" t="s">
        <v>3</v>
      </c>
      <c r="B6" s="6" t="s">
        <v>4</v>
      </c>
      <c r="C6" s="6" t="s">
        <v>5</v>
      </c>
      <c r="E6" s="7" t="s">
        <v>6</v>
      </c>
    </row>
    <row r="7" customFormat="false" ht="15" hidden="false" customHeight="false" outlineLevel="0" collapsed="false">
      <c r="A7" s="8" t="n">
        <v>43009</v>
      </c>
      <c r="B7" s="9" t="n">
        <f aca="false">'Oktober 2017'!H34</f>
        <v>0.677083333333334</v>
      </c>
      <c r="C7" s="9" t="n">
        <f aca="false">3*B1</f>
        <v>1.125</v>
      </c>
      <c r="E7" s="10" t="n">
        <f aca="false">B7/C7</f>
        <v>0.601851851851853</v>
      </c>
    </row>
    <row r="8" customFormat="false" ht="15" hidden="false" customHeight="false" outlineLevel="0" collapsed="false">
      <c r="A8" s="8" t="n">
        <v>43040</v>
      </c>
      <c r="B8" s="9" t="n">
        <f aca="false">'November 2017'!H34</f>
        <v>1.76180555555555</v>
      </c>
      <c r="C8" s="9" t="n">
        <f aca="false">5*B1</f>
        <v>1.875</v>
      </c>
      <c r="E8" s="10" t="n">
        <f aca="false">B8/C8</f>
        <v>0.939629629629629</v>
      </c>
    </row>
    <row r="9" customFormat="false" ht="15" hidden="false" customHeight="false" outlineLevel="0" collapsed="false">
      <c r="A9" s="8" t="n">
        <v>43070</v>
      </c>
      <c r="B9" s="9" t="n">
        <f aca="false">'Dezember 2017'!H34</f>
        <v>2.67083333333333</v>
      </c>
      <c r="C9" s="9" t="n">
        <f aca="false">4*B1</f>
        <v>1.5</v>
      </c>
      <c r="E9" s="10" t="n">
        <f aca="false">B9/C9</f>
        <v>1.78055555555556</v>
      </c>
    </row>
    <row r="10" customFormat="false" ht="15" hidden="false" customHeight="false" outlineLevel="0" collapsed="false">
      <c r="A10" s="8" t="n">
        <v>43101</v>
      </c>
      <c r="B10" s="9" t="n">
        <f aca="false">'Januar 2018'!H34</f>
        <v>0</v>
      </c>
      <c r="C10" s="9" t="n">
        <f aca="false">5*B1</f>
        <v>1.875</v>
      </c>
      <c r="E10" s="10" t="n">
        <f aca="false">B10/C10</f>
        <v>0</v>
      </c>
    </row>
    <row r="11" customFormat="false" ht="15" hidden="false" customHeight="false" outlineLevel="0" collapsed="false">
      <c r="A11" s="8"/>
      <c r="B11" s="9"/>
      <c r="C11" s="9"/>
      <c r="E11" s="10"/>
    </row>
    <row r="12" customFormat="false" ht="15" hidden="false" customHeight="false" outlineLevel="0" collapsed="false">
      <c r="A12" s="7" t="s">
        <v>7</v>
      </c>
      <c r="B12" s="9" t="n">
        <f aca="false">SUM(B7:B10)</f>
        <v>5.10972222222222</v>
      </c>
      <c r="C12" s="9" t="n">
        <f aca="false">SUM(C7:C10)</f>
        <v>6.375</v>
      </c>
      <c r="E12" s="10" t="n">
        <f aca="false">B12/C12</f>
        <v>0.80152505446623</v>
      </c>
    </row>
  </sheetData>
  <mergeCells count="1">
    <mergeCell ref="B2:D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8" activeCellId="0" sqref="I28"/>
    </sheetView>
  </sheetViews>
  <sheetFormatPr defaultRowHeight="16" zeroHeight="false" outlineLevelRow="0" outlineLevelCol="0"/>
  <cols>
    <col collapsed="false" customWidth="true" hidden="false" outlineLevel="0" max="1" min="1" style="0" width="14.76"/>
    <col collapsed="false" customWidth="true" hidden="false" outlineLevel="0" max="2" min="2" style="0" width="12.31"/>
    <col collapsed="false" customWidth="true" hidden="false" outlineLevel="0" max="3" min="3" style="0" width="7.63"/>
    <col collapsed="false" customWidth="true" hidden="false" outlineLevel="0" max="4" min="4" style="0" width="8.86"/>
    <col collapsed="false" customWidth="true" hidden="false" outlineLevel="0" max="5" min="5" style="0" width="7.38"/>
    <col collapsed="false" customWidth="true" hidden="false" outlineLevel="0" max="6" min="6" style="0" width="6.4"/>
    <col collapsed="false" customWidth="true" hidden="false" outlineLevel="0" max="7" min="7" style="0" width="11.57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12" t="n">
        <f aca="false">DATE(2017,10,1)</f>
        <v>43009</v>
      </c>
      <c r="B2" s="13" t="n">
        <f aca="false">A2</f>
        <v>43009</v>
      </c>
      <c r="C2" s="14" t="n">
        <f aca="false">WEEKNUM(A2,2)</f>
        <v>40</v>
      </c>
      <c r="D2" s="15"/>
      <c r="E2" s="15"/>
      <c r="F2" s="15"/>
      <c r="G2" s="15"/>
      <c r="H2" s="16" t="n">
        <f aca="false">(E2-D2-F2+G2)</f>
        <v>0</v>
      </c>
      <c r="I2" s="17"/>
    </row>
    <row r="3" customFormat="false" ht="15.75" hidden="false" customHeight="false" outlineLevel="0" collapsed="false">
      <c r="A3" s="12" t="n">
        <f aca="false">A2+1</f>
        <v>43010</v>
      </c>
      <c r="B3" s="13" t="n">
        <f aca="false">A3</f>
        <v>43010</v>
      </c>
      <c r="C3" s="14" t="n">
        <f aca="false">WEEKNUM(A3,2)</f>
        <v>41</v>
      </c>
      <c r="D3" s="15"/>
      <c r="E3" s="15"/>
      <c r="F3" s="15"/>
      <c r="G3" s="9"/>
      <c r="H3" s="16" t="n">
        <f aca="false">(E3-D3-F3+G3)</f>
        <v>0</v>
      </c>
    </row>
    <row r="4" customFormat="false" ht="15.75" hidden="false" customHeight="false" outlineLevel="0" collapsed="false">
      <c r="A4" s="12" t="n">
        <f aca="false">A3+1</f>
        <v>43011</v>
      </c>
      <c r="B4" s="13" t="n">
        <f aca="false">A4</f>
        <v>43011</v>
      </c>
      <c r="C4" s="14" t="n">
        <f aca="false">WEEKNUM(A4,2)</f>
        <v>41</v>
      </c>
      <c r="D4" s="15"/>
      <c r="E4" s="15"/>
      <c r="F4" s="15"/>
      <c r="G4" s="9"/>
      <c r="H4" s="16" t="n">
        <f aca="false">(E4-D4-F4+G4)</f>
        <v>0</v>
      </c>
    </row>
    <row r="5" customFormat="false" ht="15.75" hidden="false" customHeight="false" outlineLevel="0" collapsed="false">
      <c r="A5" s="12" t="n">
        <f aca="false">A4+1</f>
        <v>43012</v>
      </c>
      <c r="B5" s="13" t="n">
        <f aca="false">A5</f>
        <v>43012</v>
      </c>
      <c r="C5" s="14" t="n">
        <f aca="false">WEEKNUM(A5,2)</f>
        <v>41</v>
      </c>
      <c r="D5" s="15"/>
      <c r="E5" s="15"/>
      <c r="F5" s="15"/>
      <c r="G5" s="9"/>
      <c r="H5" s="16" t="n">
        <f aca="false">(E5-D5-F5+G5)</f>
        <v>0</v>
      </c>
    </row>
    <row r="6" customFormat="false" ht="15.75" hidden="false" customHeight="false" outlineLevel="0" collapsed="false">
      <c r="A6" s="12" t="n">
        <f aca="false">A5+1</f>
        <v>43013</v>
      </c>
      <c r="B6" s="18" t="s">
        <v>17</v>
      </c>
      <c r="C6" s="14" t="n">
        <f aca="false">WEEKNUM(A6,2)</f>
        <v>41</v>
      </c>
      <c r="D6" s="15"/>
      <c r="E6" s="15"/>
      <c r="F6" s="15"/>
      <c r="G6" s="9"/>
      <c r="H6" s="16" t="n">
        <f aca="false">(E6-D6-F6+G6)</f>
        <v>0</v>
      </c>
    </row>
    <row r="7" s="21" customFormat="true" ht="15.75" hidden="false" customHeight="false" outlineLevel="0" collapsed="false">
      <c r="A7" s="19" t="n">
        <f aca="false">A6+1</f>
        <v>43014</v>
      </c>
      <c r="B7" s="20" t="n">
        <f aca="false">A7</f>
        <v>43014</v>
      </c>
      <c r="C7" s="21" t="n">
        <f aca="false">WEEKNUM(A7,2)</f>
        <v>41</v>
      </c>
      <c r="D7" s="16"/>
      <c r="E7" s="16"/>
      <c r="F7" s="16"/>
      <c r="G7" s="16" t="n">
        <v>0.0625</v>
      </c>
      <c r="H7" s="16" t="n">
        <f aca="false">(E7-D7-F7+G7)</f>
        <v>0.0625</v>
      </c>
      <c r="I7" s="21" t="s">
        <v>18</v>
      </c>
      <c r="J7" s="0"/>
    </row>
    <row r="8" customFormat="false" ht="15.75" hidden="false" customHeight="false" outlineLevel="0" collapsed="false">
      <c r="A8" s="22" t="n">
        <f aca="false">A7+1</f>
        <v>43015</v>
      </c>
      <c r="B8" s="23" t="n">
        <f aca="false">A8</f>
        <v>43015</v>
      </c>
      <c r="C8" s="0" t="n">
        <f aca="false">WEEKNUM(A8,2)</f>
        <v>41</v>
      </c>
      <c r="D8" s="9"/>
      <c r="E8" s="9"/>
      <c r="F8" s="9"/>
      <c r="G8" s="16"/>
      <c r="H8" s="16" t="n">
        <f aca="false">(E8-D8-F8+G8)</f>
        <v>0</v>
      </c>
      <c r="I8" s="24"/>
    </row>
    <row r="9" customFormat="false" ht="15.75" hidden="false" customHeight="false" outlineLevel="0" collapsed="false">
      <c r="A9" s="22" t="n">
        <f aca="false">A8+1</f>
        <v>43016</v>
      </c>
      <c r="B9" s="23" t="n">
        <f aca="false">A9</f>
        <v>43016</v>
      </c>
      <c r="C9" s="0" t="n">
        <f aca="false">WEEKNUM(A9,2)</f>
        <v>41</v>
      </c>
      <c r="D9" s="9"/>
      <c r="E9" s="9"/>
      <c r="F9" s="9"/>
      <c r="G9" s="16"/>
      <c r="H9" s="16" t="n">
        <f aca="false">(E9-D9-F9+G9)</f>
        <v>0</v>
      </c>
      <c r="I9" s="24"/>
    </row>
    <row r="10" customFormat="false" ht="15.75" hidden="false" customHeight="false" outlineLevel="0" collapsed="false">
      <c r="A10" s="22" t="n">
        <f aca="false">A9+1</f>
        <v>43017</v>
      </c>
      <c r="B10" s="23" t="n">
        <f aca="false">A10</f>
        <v>43017</v>
      </c>
      <c r="C10" s="0" t="n">
        <f aca="false">WEEKNUM(A10,2)</f>
        <v>42</v>
      </c>
      <c r="D10" s="9"/>
      <c r="E10" s="9"/>
      <c r="F10" s="9"/>
      <c r="G10" s="16"/>
      <c r="H10" s="16" t="n">
        <f aca="false">(E10-D10-F10+G10)</f>
        <v>0</v>
      </c>
    </row>
    <row r="11" customFormat="false" ht="15.75" hidden="false" customHeight="false" outlineLevel="0" collapsed="false">
      <c r="A11" s="22" t="n">
        <f aca="false">A10+1</f>
        <v>43018</v>
      </c>
      <c r="B11" s="23" t="n">
        <f aca="false">A11</f>
        <v>43018</v>
      </c>
      <c r="C11" s="0" t="n">
        <f aca="false">WEEKNUM(A11,2)</f>
        <v>42</v>
      </c>
      <c r="D11" s="9"/>
      <c r="E11" s="9"/>
      <c r="F11" s="9"/>
      <c r="G11" s="16"/>
      <c r="H11" s="16" t="n">
        <f aca="false">(E11-D11-F11+G11)</f>
        <v>0</v>
      </c>
    </row>
    <row r="12" customFormat="false" ht="15.75" hidden="false" customHeight="false" outlineLevel="0" collapsed="false">
      <c r="A12" s="22" t="n">
        <f aca="false">A11+1</f>
        <v>43019</v>
      </c>
      <c r="B12" s="23" t="n">
        <f aca="false">A12</f>
        <v>43019</v>
      </c>
      <c r="C12" s="0" t="n">
        <f aca="false">WEEKNUM(A12,2)</f>
        <v>42</v>
      </c>
      <c r="D12" s="9"/>
      <c r="E12" s="9"/>
      <c r="F12" s="9"/>
      <c r="G12" s="16"/>
      <c r="H12" s="16" t="n">
        <f aca="false">(E12-D12-F12+G12)</f>
        <v>0</v>
      </c>
    </row>
    <row r="13" customFormat="false" ht="15.75" hidden="false" customHeight="false" outlineLevel="0" collapsed="false">
      <c r="A13" s="22" t="n">
        <f aca="false">A12+1</f>
        <v>43020</v>
      </c>
      <c r="B13" s="23" t="n">
        <f aca="false">A13</f>
        <v>43020</v>
      </c>
      <c r="C13" s="0" t="n">
        <f aca="false">WEEKNUM(A13,2)</f>
        <v>42</v>
      </c>
      <c r="D13" s="9"/>
      <c r="E13" s="9"/>
      <c r="F13" s="9"/>
      <c r="G13" s="16"/>
      <c r="H13" s="16" t="n">
        <f aca="false">(E13-D13-F13+G13)</f>
        <v>0</v>
      </c>
    </row>
    <row r="14" s="1" customFormat="true" ht="15.75" hidden="false" customHeight="false" outlineLevel="0" collapsed="false">
      <c r="A14" s="25" t="n">
        <f aca="false">A13+1</f>
        <v>43021</v>
      </c>
      <c r="B14" s="26" t="n">
        <f aca="false">A14</f>
        <v>43021</v>
      </c>
      <c r="C14" s="1" t="n">
        <f aca="false">WEEKNUM(A14,2)</f>
        <v>42</v>
      </c>
      <c r="D14" s="9"/>
      <c r="E14" s="9"/>
      <c r="F14" s="9"/>
      <c r="G14" s="16" t="n">
        <v>0.0833333333333333</v>
      </c>
      <c r="H14" s="16" t="n">
        <f aca="false">(E14-D14-F14+G14)</f>
        <v>0.0833333333333333</v>
      </c>
      <c r="I14" s="27" t="s">
        <v>19</v>
      </c>
      <c r="J14" s="27"/>
      <c r="K14" s="27"/>
      <c r="L14" s="27"/>
      <c r="M14" s="28"/>
    </row>
    <row r="15" customFormat="false" ht="15.75" hidden="false" customHeight="false" outlineLevel="0" collapsed="false">
      <c r="A15" s="22" t="n">
        <f aca="false">A14+1</f>
        <v>43022</v>
      </c>
      <c r="B15" s="23" t="n">
        <f aca="false">A15</f>
        <v>43022</v>
      </c>
      <c r="C15" s="0" t="n">
        <f aca="false">WEEKNUM(A15,2)</f>
        <v>42</v>
      </c>
      <c r="D15" s="9"/>
      <c r="E15" s="9"/>
      <c r="F15" s="9"/>
      <c r="G15" s="16"/>
      <c r="H15" s="16" t="n">
        <f aca="false">(E15-D15-F15+G15)</f>
        <v>0</v>
      </c>
      <c r="I15" s="24"/>
    </row>
    <row r="16" customFormat="false" ht="15.75" hidden="false" customHeight="false" outlineLevel="0" collapsed="false">
      <c r="A16" s="22" t="n">
        <f aca="false">A15+1</f>
        <v>43023</v>
      </c>
      <c r="B16" s="23" t="n">
        <f aca="false">A16</f>
        <v>43023</v>
      </c>
      <c r="C16" s="0" t="n">
        <f aca="false">WEEKNUM(A16,2)</f>
        <v>42</v>
      </c>
      <c r="D16" s="9"/>
      <c r="E16" s="9"/>
      <c r="F16" s="9"/>
      <c r="G16" s="16"/>
      <c r="H16" s="16" t="n">
        <f aca="false">(E16-D16-F16+G16)</f>
        <v>0</v>
      </c>
      <c r="I16" s="24"/>
    </row>
    <row r="17" customFormat="false" ht="15.75" hidden="false" customHeight="false" outlineLevel="0" collapsed="false">
      <c r="A17" s="22" t="n">
        <f aca="false">A16+1</f>
        <v>43024</v>
      </c>
      <c r="B17" s="23" t="n">
        <f aca="false">A17</f>
        <v>43024</v>
      </c>
      <c r="C17" s="0" t="n">
        <f aca="false">WEEKNUM(A17,2)</f>
        <v>43</v>
      </c>
      <c r="D17" s="9"/>
      <c r="E17" s="9"/>
      <c r="F17" s="9"/>
      <c r="G17" s="16"/>
      <c r="H17" s="16" t="n">
        <f aca="false">(E17-D17-F17+G17)</f>
        <v>0</v>
      </c>
      <c r="I17" s="24"/>
    </row>
    <row r="18" customFormat="false" ht="15.75" hidden="false" customHeight="false" outlineLevel="0" collapsed="false">
      <c r="A18" s="22" t="n">
        <f aca="false">A17+1</f>
        <v>43025</v>
      </c>
      <c r="B18" s="23" t="n">
        <f aca="false">A18</f>
        <v>43025</v>
      </c>
      <c r="C18" s="0" t="n">
        <f aca="false">WEEKNUM(A18,2)</f>
        <v>43</v>
      </c>
      <c r="D18" s="9"/>
      <c r="E18" s="9"/>
      <c r="F18" s="9"/>
      <c r="G18" s="16"/>
      <c r="H18" s="16" t="n">
        <f aca="false">(E18-D18-F18+G18)</f>
        <v>0</v>
      </c>
      <c r="I18" s="0" t="s">
        <v>20</v>
      </c>
    </row>
    <row r="19" customFormat="false" ht="15.75" hidden="false" customHeight="false" outlineLevel="0" collapsed="false">
      <c r="A19" s="22" t="n">
        <f aca="false">A18+1</f>
        <v>43026</v>
      </c>
      <c r="B19" s="23" t="n">
        <f aca="false">A19</f>
        <v>43026</v>
      </c>
      <c r="C19" s="0" t="n">
        <f aca="false">WEEKNUM(A19,2)</f>
        <v>43</v>
      </c>
      <c r="D19" s="9"/>
      <c r="E19" s="9"/>
      <c r="F19" s="9"/>
      <c r="G19" s="16"/>
      <c r="H19" s="16" t="n">
        <f aca="false">(E19-D19-F19+G19)</f>
        <v>0</v>
      </c>
    </row>
    <row r="20" customFormat="false" ht="15.75" hidden="false" customHeight="false" outlineLevel="0" collapsed="false">
      <c r="A20" s="22" t="n">
        <f aca="false">A19+1</f>
        <v>43027</v>
      </c>
      <c r="B20" s="23" t="n">
        <f aca="false">A20</f>
        <v>43027</v>
      </c>
      <c r="C20" s="0" t="n">
        <f aca="false">WEEKNUM(A20,2)</f>
        <v>43</v>
      </c>
      <c r="D20" s="9" t="n">
        <v>0.68125</v>
      </c>
      <c r="E20" s="9" t="n">
        <v>0.979166666666667</v>
      </c>
      <c r="F20" s="9" t="n">
        <v>0.125</v>
      </c>
      <c r="G20" s="16"/>
      <c r="H20" s="16" t="n">
        <f aca="false">(E20-D20-F20+G20)</f>
        <v>0.172916666666667</v>
      </c>
    </row>
    <row r="21" s="1" customFormat="true" ht="15.75" hidden="false" customHeight="false" outlineLevel="0" collapsed="false">
      <c r="A21" s="25" t="n">
        <f aca="false">A20+1</f>
        <v>43028</v>
      </c>
      <c r="B21" s="26" t="n">
        <f aca="false">A21</f>
        <v>43028</v>
      </c>
      <c r="C21" s="1" t="n">
        <f aca="false">WEEKNUM(A21,2)</f>
        <v>43</v>
      </c>
      <c r="D21" s="9" t="n">
        <v>0.688888888888889</v>
      </c>
      <c r="E21" s="9" t="n">
        <v>0.89375</v>
      </c>
      <c r="F21" s="9" t="n">
        <v>0.104166666666667</v>
      </c>
      <c r="G21" s="16" t="n">
        <v>0.0833333333333333</v>
      </c>
      <c r="H21" s="16" t="n">
        <f aca="false">(E21-D21-F21+G21)</f>
        <v>0.184027777777778</v>
      </c>
      <c r="I21" s="29" t="s">
        <v>21</v>
      </c>
      <c r="J21" s="29"/>
      <c r="K21" s="29"/>
      <c r="L21" s="29"/>
      <c r="M21" s="29"/>
    </row>
    <row r="22" customFormat="false" ht="15.75" hidden="false" customHeight="false" outlineLevel="0" collapsed="false">
      <c r="A22" s="22" t="n">
        <f aca="false">A21+1</f>
        <v>43029</v>
      </c>
      <c r="B22" s="23" t="n">
        <f aca="false">A22</f>
        <v>43029</v>
      </c>
      <c r="C22" s="0" t="n">
        <f aca="false">WEEKNUM(A22,2)</f>
        <v>43</v>
      </c>
      <c r="D22" s="9"/>
      <c r="E22" s="9"/>
      <c r="F22" s="9"/>
      <c r="G22" s="16"/>
      <c r="H22" s="16" t="n">
        <f aca="false">(E22-D22-F22+G22)</f>
        <v>0</v>
      </c>
      <c r="I22" s="24"/>
    </row>
    <row r="23" customFormat="false" ht="15.75" hidden="false" customHeight="false" outlineLevel="0" collapsed="false">
      <c r="A23" s="22" t="n">
        <f aca="false">A22+1</f>
        <v>43030</v>
      </c>
      <c r="B23" s="23" t="n">
        <f aca="false">A23</f>
        <v>43030</v>
      </c>
      <c r="C23" s="0" t="n">
        <f aca="false">WEEKNUM(A23,2)</f>
        <v>43</v>
      </c>
      <c r="D23" s="9"/>
      <c r="E23" s="9"/>
      <c r="F23" s="9"/>
      <c r="G23" s="16"/>
      <c r="H23" s="16" t="n">
        <f aca="false">(E23-D23-F23+G23)</f>
        <v>0</v>
      </c>
      <c r="I23" s="24"/>
    </row>
    <row r="24" customFormat="false" ht="15.75" hidden="false" customHeight="false" outlineLevel="0" collapsed="false">
      <c r="A24" s="22" t="n">
        <f aca="false">A23+1</f>
        <v>43031</v>
      </c>
      <c r="B24" s="23" t="n">
        <f aca="false">A24</f>
        <v>43031</v>
      </c>
      <c r="C24" s="0" t="n">
        <f aca="false">WEEKNUM(A24,2)</f>
        <v>44</v>
      </c>
      <c r="D24" s="9"/>
      <c r="E24" s="9"/>
      <c r="F24" s="9"/>
      <c r="G24" s="16"/>
      <c r="H24" s="16" t="n">
        <f aca="false">(E24-D24-F24+G24)</f>
        <v>0</v>
      </c>
    </row>
    <row r="25" customFormat="false" ht="15.75" hidden="false" customHeight="false" outlineLevel="0" collapsed="false">
      <c r="A25" s="22" t="n">
        <f aca="false">A24+1</f>
        <v>43032</v>
      </c>
      <c r="B25" s="23" t="n">
        <f aca="false">A25</f>
        <v>43032</v>
      </c>
      <c r="C25" s="0" t="n">
        <f aca="false">WEEKNUM(A25,2)</f>
        <v>44</v>
      </c>
      <c r="D25" s="9"/>
      <c r="E25" s="9"/>
      <c r="F25" s="9"/>
      <c r="G25" s="16"/>
      <c r="H25" s="16" t="n">
        <f aca="false">(E25-D25-F25+G25)</f>
        <v>0</v>
      </c>
    </row>
    <row r="26" customFormat="false" ht="15.75" hidden="false" customHeight="false" outlineLevel="0" collapsed="false">
      <c r="A26" s="22" t="n">
        <f aca="false">A25+1</f>
        <v>43033</v>
      </c>
      <c r="B26" s="23" t="n">
        <f aca="false">A26</f>
        <v>43033</v>
      </c>
      <c r="C26" s="0" t="n">
        <f aca="false">WEEKNUM(A26,2)</f>
        <v>44</v>
      </c>
      <c r="D26" s="9"/>
      <c r="E26" s="9"/>
      <c r="F26" s="9"/>
      <c r="G26" s="16"/>
      <c r="H26" s="16" t="n">
        <f aca="false">(E26-D26-F26+G26)</f>
        <v>0</v>
      </c>
    </row>
    <row r="27" customFormat="false" ht="15.75" hidden="false" customHeight="false" outlineLevel="0" collapsed="false">
      <c r="A27" s="22" t="n">
        <f aca="false">A26+1</f>
        <v>43034</v>
      </c>
      <c r="B27" s="23" t="n">
        <f aca="false">A27</f>
        <v>43034</v>
      </c>
      <c r="C27" s="0" t="n">
        <f aca="false">WEEKNUM(A27,2)</f>
        <v>44</v>
      </c>
      <c r="D27" s="9"/>
      <c r="E27" s="9"/>
      <c r="F27" s="9"/>
      <c r="G27" s="16"/>
      <c r="H27" s="16" t="n">
        <f aca="false">(E27-D27-F27+G27)</f>
        <v>0</v>
      </c>
    </row>
    <row r="28" customFormat="false" ht="15.75" hidden="false" customHeight="false" outlineLevel="0" collapsed="false">
      <c r="A28" s="22" t="n">
        <f aca="false">A27+1</f>
        <v>43035</v>
      </c>
      <c r="B28" s="23" t="n">
        <f aca="false">A28</f>
        <v>43035</v>
      </c>
      <c r="C28" s="0" t="n">
        <f aca="false">WEEKNUM(A28,2)</f>
        <v>44</v>
      </c>
      <c r="D28" s="9"/>
      <c r="E28" s="9"/>
      <c r="F28" s="9"/>
      <c r="G28" s="16" t="n">
        <v>0.0833333333333333</v>
      </c>
      <c r="H28" s="16" t="n">
        <f aca="false">(E28-D28-F28+G28)</f>
        <v>0.0833333333333333</v>
      </c>
      <c r="I28" s="0" t="s">
        <v>22</v>
      </c>
    </row>
    <row r="29" customFormat="false" ht="15.75" hidden="false" customHeight="false" outlineLevel="0" collapsed="false">
      <c r="A29" s="22" t="n">
        <f aca="false">A28+1</f>
        <v>43036</v>
      </c>
      <c r="B29" s="23" t="n">
        <f aca="false">A29</f>
        <v>43036</v>
      </c>
      <c r="C29" s="0" t="n">
        <f aca="false">WEEKNUM(A29,2)</f>
        <v>44</v>
      </c>
      <c r="D29" s="9"/>
      <c r="E29" s="9"/>
      <c r="F29" s="9"/>
      <c r="G29" s="16"/>
      <c r="H29" s="16" t="n">
        <f aca="false">(E29-D29-F29+G29)</f>
        <v>0</v>
      </c>
      <c r="I29" s="24"/>
    </row>
    <row r="30" customFormat="false" ht="15.75" hidden="false" customHeight="false" outlineLevel="0" collapsed="false">
      <c r="A30" s="22" t="n">
        <f aca="false">A29+1</f>
        <v>43037</v>
      </c>
      <c r="B30" s="23" t="n">
        <f aca="false">A30</f>
        <v>43037</v>
      </c>
      <c r="C30" s="0" t="n">
        <f aca="false">WEEKNUM(A30,2)</f>
        <v>44</v>
      </c>
      <c r="D30" s="9" t="n">
        <v>0.631944444444444</v>
      </c>
      <c r="E30" s="9" t="n">
        <v>0.722916666666667</v>
      </c>
      <c r="F30" s="9"/>
      <c r="G30" s="16"/>
      <c r="H30" s="16" t="n">
        <f aca="false">(E30-D30-F30+G30)</f>
        <v>0.090972222222223</v>
      </c>
      <c r="I30" s="30" t="s">
        <v>23</v>
      </c>
    </row>
    <row r="31" customFormat="false" ht="15.75" hidden="false" customHeight="false" outlineLevel="0" collapsed="false">
      <c r="A31" s="22" t="n">
        <f aca="false">A30+1</f>
        <v>43038</v>
      </c>
      <c r="B31" s="23" t="n">
        <f aca="false">A31</f>
        <v>43038</v>
      </c>
      <c r="C31" s="0" t="n">
        <f aca="false">WEEKNUM(A31,2)</f>
        <v>45</v>
      </c>
      <c r="D31" s="9"/>
      <c r="E31" s="9"/>
      <c r="F31" s="9"/>
      <c r="G31" s="16"/>
      <c r="H31" s="16" t="n">
        <f aca="false">(E31-D31-F31+G31)</f>
        <v>0</v>
      </c>
    </row>
    <row r="32" customFormat="false" ht="15.75" hidden="false" customHeight="false" outlineLevel="0" collapsed="false">
      <c r="A32" s="31" t="n">
        <f aca="false">A31+1</f>
        <v>43039</v>
      </c>
      <c r="B32" s="32" t="n">
        <f aca="false">A32</f>
        <v>43039</v>
      </c>
      <c r="C32" s="33" t="n">
        <f aca="false">WEEKNUM(A32,2)</f>
        <v>45</v>
      </c>
      <c r="D32" s="34"/>
      <c r="E32" s="34"/>
      <c r="F32" s="34"/>
      <c r="G32" s="34"/>
      <c r="H32" s="16" t="n">
        <f aca="false">(E32-D32-F32+G32)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Zusammenfassung!C7</f>
        <v>1.125</v>
      </c>
      <c r="D33" s="9"/>
      <c r="E33" s="9"/>
      <c r="F33" s="9"/>
      <c r="G33" s="9"/>
      <c r="H33" s="37"/>
    </row>
    <row r="34" customFormat="false" ht="15" hidden="false" customHeight="false" outlineLevel="0" collapsed="false">
      <c r="A34" s="38" t="s">
        <v>25</v>
      </c>
      <c r="B34" s="38"/>
      <c r="C34" s="39"/>
      <c r="D34" s="40"/>
      <c r="E34" s="40"/>
      <c r="F34" s="40"/>
      <c r="G34" s="40"/>
      <c r="H34" s="40" t="n">
        <f aca="false">SUM(H2:H32)</f>
        <v>0.677083333333334</v>
      </c>
      <c r="I34" s="41"/>
    </row>
  </sheetData>
  <mergeCells count="4">
    <mergeCell ref="I14:L14"/>
    <mergeCell ref="I21:L21"/>
    <mergeCell ref="A33:B33"/>
    <mergeCell ref="A34:B34"/>
  </mergeCells>
  <conditionalFormatting sqref="B2:C32">
    <cfRule type="timePeriod" priority="2" timePeriod="yesterday" dxfId="0"/>
  </conditionalFormatting>
  <conditionalFormatting sqref="J8">
    <cfRule type="expression" priority="3" aboveAverage="0" equalAverage="0" bottom="0" percent="0" rank="0" text="" dxfId="1">
      <formula>WEEKDAY($A8,2) &gt; 5</formula>
    </cfRule>
  </conditionalFormatting>
  <conditionalFormatting sqref="J2">
    <cfRule type="expression" priority="4" aboveAverage="0" equalAverage="0" bottom="0" percent="0" rank="0" text="" dxfId="2">
      <formula>WEEKDAY($A2,2) &gt; 5</formula>
    </cfRule>
  </conditionalFormatting>
  <conditionalFormatting sqref="J9">
    <cfRule type="expression" priority="5" aboveAverage="0" equalAverage="0" bottom="0" percent="0" rank="0" text="" dxfId="3">
      <formula>WEEKDAY($A9,2) &gt; 5</formula>
    </cfRule>
  </conditionalFormatting>
  <conditionalFormatting sqref="J15">
    <cfRule type="expression" priority="6" aboveAverage="0" equalAverage="0" bottom="0" percent="0" rank="0" text="" dxfId="4">
      <formula>WEEKDAY($A15,2) &gt; 5</formula>
    </cfRule>
  </conditionalFormatting>
  <conditionalFormatting sqref="J17">
    <cfRule type="expression" priority="7" aboveAverage="0" equalAverage="0" bottom="0" percent="0" rank="0" text="" dxfId="5">
      <formula>WEEKDAY($A17,2) &gt; 5</formula>
    </cfRule>
  </conditionalFormatting>
  <conditionalFormatting sqref="J16">
    <cfRule type="expression" priority="8" aboveAverage="0" equalAverage="0" bottom="0" percent="0" rank="0" text="" dxfId="6">
      <formula>WEEKDAY($A16,2) &gt; 5</formula>
    </cfRule>
  </conditionalFormatting>
  <conditionalFormatting sqref="J22">
    <cfRule type="expression" priority="9" aboveAverage="0" equalAverage="0" bottom="0" percent="0" rank="0" text="" dxfId="7">
      <formula>WEEKDAY($A22,2) &gt; 5</formula>
    </cfRule>
  </conditionalFormatting>
  <conditionalFormatting sqref="J23">
    <cfRule type="expression" priority="10" aboveAverage="0" equalAverage="0" bottom="0" percent="0" rank="0" text="" dxfId="8">
      <formula>WEEKDAY($A23,2) &gt; 5</formula>
    </cfRule>
  </conditionalFormatting>
  <conditionalFormatting sqref="J29">
    <cfRule type="expression" priority="11" aboveAverage="0" equalAverage="0" bottom="0" percent="0" rank="0" text="" dxfId="9">
      <formula>WEEKDAY($A29,2) &gt; 5</formula>
    </cfRule>
  </conditionalFormatting>
  <conditionalFormatting sqref="J32">
    <cfRule type="expression" priority="12" aboveAverage="0" equalAverage="0" bottom="0" percent="0" rank="0" text="" dxfId="10">
      <formula>WEEKDAY($A32,2) &gt; 5</formula>
    </cfRule>
  </conditionalFormatting>
  <conditionalFormatting sqref="I30">
    <cfRule type="expression" priority="13" aboveAverage="0" equalAverage="0" bottom="0" percent="0" rank="0" text="" dxfId="11">
      <formula>WEEKDAY($A30,2)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5" activeCellId="0" sqref="Q25"/>
    </sheetView>
  </sheetViews>
  <sheetFormatPr defaultRowHeight="15" zeroHeight="false" outlineLevelRow="0" outlineLevelCol="0"/>
  <cols>
    <col collapsed="false" customWidth="true" hidden="false" outlineLevel="0" max="1" min="1" style="0" width="10.83"/>
    <col collapsed="false" customWidth="true" hidden="false" outlineLevel="0" max="2" min="2" style="0" width="12.31"/>
    <col collapsed="false" customWidth="true" hidden="false" outlineLevel="0" max="3" min="3" style="0" width="6.52"/>
    <col collapsed="false" customWidth="true" hidden="false" outlineLevel="0" max="4" min="4" style="0" width="7.38"/>
    <col collapsed="false" customWidth="true" hidden="false" outlineLevel="0" max="5" min="5" style="0" width="7.51"/>
    <col collapsed="false" customWidth="true" hidden="false" outlineLevel="0" max="6" min="6" style="0" width="6.4"/>
    <col collapsed="false" customWidth="true" hidden="false" outlineLevel="0" max="7" min="7" style="0" width="11.57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42" t="n">
        <f aca="false">DATE(2017,11,1)</f>
        <v>43040</v>
      </c>
      <c r="B2" s="23" t="n">
        <f aca="false">A2</f>
        <v>43040</v>
      </c>
      <c r="C2" s="0" t="n">
        <f aca="false">WEEKNUM(A2,2)</f>
        <v>45</v>
      </c>
      <c r="D2" s="9"/>
      <c r="E2" s="9"/>
      <c r="F2" s="9"/>
      <c r="G2" s="9"/>
      <c r="H2" s="9" t="n">
        <f aca="false">(E2-D2-F2+G2)</f>
        <v>0</v>
      </c>
    </row>
    <row r="3" customFormat="false" ht="15.75" hidden="false" customHeight="false" outlineLevel="0" collapsed="false">
      <c r="A3" s="42" t="n">
        <f aca="false">A2+1</f>
        <v>43041</v>
      </c>
      <c r="B3" s="23" t="n">
        <f aca="false">A3</f>
        <v>43041</v>
      </c>
      <c r="C3" s="0" t="n">
        <f aca="false">WEEKNUM(A3,2)</f>
        <v>45</v>
      </c>
      <c r="D3" s="9"/>
      <c r="E3" s="9"/>
      <c r="F3" s="9"/>
      <c r="G3" s="9"/>
      <c r="H3" s="9" t="n">
        <f aca="false">(E3-D3-F3+G3)</f>
        <v>0</v>
      </c>
    </row>
    <row r="4" customFormat="false" ht="15.75" hidden="false" customHeight="false" outlineLevel="0" collapsed="false">
      <c r="A4" s="42" t="n">
        <f aca="false">A3+1</f>
        <v>43042</v>
      </c>
      <c r="B4" s="23" t="n">
        <f aca="false">A4</f>
        <v>43042</v>
      </c>
      <c r="C4" s="0" t="n">
        <f aca="false">WEEKNUM(A4,2)</f>
        <v>45</v>
      </c>
      <c r="D4" s="9"/>
      <c r="E4" s="9"/>
      <c r="F4" s="9"/>
      <c r="G4" s="9" t="n">
        <v>0.0833333333333333</v>
      </c>
      <c r="H4" s="9" t="n">
        <f aca="false">(E4-D4-F4+G4)</f>
        <v>0.0833333333333333</v>
      </c>
      <c r="I4" s="0" t="s">
        <v>26</v>
      </c>
    </row>
    <row r="5" customFormat="false" ht="15.75" hidden="false" customHeight="false" outlineLevel="0" collapsed="false">
      <c r="A5" s="42" t="n">
        <f aca="false">A4+1</f>
        <v>43043</v>
      </c>
      <c r="B5" s="23" t="n">
        <f aca="false">A5</f>
        <v>43043</v>
      </c>
      <c r="C5" s="0" t="n">
        <f aca="false">WEEKNUM(A5,2)</f>
        <v>45</v>
      </c>
      <c r="D5" s="9" t="n">
        <v>0.791666666666667</v>
      </c>
      <c r="E5" s="9" t="n">
        <v>0.904166666666667</v>
      </c>
      <c r="F5" s="9"/>
      <c r="G5" s="9"/>
      <c r="H5" s="9" t="n">
        <f aca="false">(E5-D5-F5+G5)</f>
        <v>0.1125</v>
      </c>
      <c r="I5" s="43" t="s">
        <v>27</v>
      </c>
    </row>
    <row r="6" customFormat="false" ht="15.75" hidden="false" customHeight="false" outlineLevel="0" collapsed="false">
      <c r="A6" s="42" t="n">
        <f aca="false">A5+1</f>
        <v>43044</v>
      </c>
      <c r="B6" s="23" t="n">
        <f aca="false">A6</f>
        <v>43044</v>
      </c>
      <c r="C6" s="0" t="n">
        <f aca="false">WEEKNUM(A6,2)</f>
        <v>45</v>
      </c>
      <c r="D6" s="9"/>
      <c r="E6" s="9"/>
      <c r="F6" s="9"/>
      <c r="G6" s="9"/>
      <c r="H6" s="9" t="n">
        <f aca="false">(E6-D6-F6+G6)</f>
        <v>0</v>
      </c>
      <c r="I6" s="24"/>
    </row>
    <row r="7" customFormat="false" ht="15.75" hidden="false" customHeight="false" outlineLevel="0" collapsed="false">
      <c r="A7" s="42" t="n">
        <f aca="false">A6+1</f>
        <v>43045</v>
      </c>
      <c r="B7" s="23" t="n">
        <f aca="false">A7</f>
        <v>43045</v>
      </c>
      <c r="C7" s="0" t="n">
        <f aca="false">WEEKNUM(A7,2)</f>
        <v>46</v>
      </c>
      <c r="D7" s="9"/>
      <c r="E7" s="9"/>
      <c r="F7" s="9"/>
      <c r="G7" s="9"/>
      <c r="H7" s="9" t="n">
        <f aca="false">(E7-D7-F7+G7)</f>
        <v>0</v>
      </c>
    </row>
    <row r="8" customFormat="false" ht="15.75" hidden="false" customHeight="false" outlineLevel="0" collapsed="false">
      <c r="A8" s="42" t="n">
        <f aca="false">A7+1</f>
        <v>43046</v>
      </c>
      <c r="B8" s="23" t="n">
        <f aca="false">A8</f>
        <v>43046</v>
      </c>
      <c r="C8" s="0" t="n">
        <f aca="false">WEEKNUM(A8,2)</f>
        <v>46</v>
      </c>
      <c r="D8" s="9" t="n">
        <v>0.625</v>
      </c>
      <c r="E8" s="9" t="n">
        <v>0.697916666666667</v>
      </c>
      <c r="F8" s="9"/>
      <c r="G8" s="9"/>
      <c r="H8" s="9" t="n">
        <f aca="false">(E8-D8-F8+G8)</f>
        <v>0.0729166666666666</v>
      </c>
      <c r="I8" s="0" t="s">
        <v>28</v>
      </c>
    </row>
    <row r="9" customFormat="false" ht="15.75" hidden="false" customHeight="false" outlineLevel="0" collapsed="false">
      <c r="A9" s="42" t="n">
        <f aca="false">A8+1</f>
        <v>43047</v>
      </c>
      <c r="B9" s="23" t="n">
        <f aca="false">A9</f>
        <v>43047</v>
      </c>
      <c r="C9" s="0" t="n">
        <f aca="false">WEEKNUM(A9,2)</f>
        <v>46</v>
      </c>
      <c r="D9" s="9" t="n">
        <v>0.791666666666667</v>
      </c>
      <c r="E9" s="9" t="n">
        <v>0.988194444444444</v>
      </c>
      <c r="F9" s="9" t="n">
        <v>0.0625</v>
      </c>
      <c r="G9" s="9"/>
      <c r="H9" s="9" t="n">
        <f aca="false">(E9-D9-F9+G9)</f>
        <v>0.134027777777777</v>
      </c>
      <c r="I9" s="0" t="s">
        <v>29</v>
      </c>
    </row>
    <row r="10" customFormat="false" ht="15.75" hidden="false" customHeight="false" outlineLevel="0" collapsed="false">
      <c r="A10" s="42" t="n">
        <f aca="false">A9+1</f>
        <v>43048</v>
      </c>
      <c r="B10" s="23" t="n">
        <f aca="false">A10</f>
        <v>43048</v>
      </c>
      <c r="C10" s="0" t="n">
        <f aca="false">WEEKNUM(A10,2)</f>
        <v>46</v>
      </c>
      <c r="D10" s="9"/>
      <c r="E10" s="9"/>
      <c r="F10" s="9"/>
      <c r="G10" s="9"/>
      <c r="H10" s="9" t="n">
        <f aca="false">(E10-D10-F10+G10)</f>
        <v>0</v>
      </c>
    </row>
    <row r="11" customFormat="false" ht="15.75" hidden="false" customHeight="false" outlineLevel="0" collapsed="false">
      <c r="A11" s="42" t="n">
        <f aca="false">A10+1</f>
        <v>43049</v>
      </c>
      <c r="B11" s="23" t="n">
        <f aca="false">A11</f>
        <v>43049</v>
      </c>
      <c r="C11" s="0" t="n">
        <f aca="false">WEEKNUM(A11,2)</f>
        <v>46</v>
      </c>
      <c r="D11" s="9"/>
      <c r="E11" s="9"/>
      <c r="F11" s="9"/>
      <c r="G11" s="9" t="n">
        <v>0.0833333333333333</v>
      </c>
      <c r="H11" s="9" t="n">
        <f aca="false">(E11-D11-F11+G11)</f>
        <v>0.0833333333333333</v>
      </c>
    </row>
    <row r="12" customFormat="false" ht="15.75" hidden="false" customHeight="false" outlineLevel="0" collapsed="false">
      <c r="A12" s="42" t="n">
        <f aca="false">A11+1</f>
        <v>43050</v>
      </c>
      <c r="B12" s="23" t="n">
        <f aca="false">A12</f>
        <v>43050</v>
      </c>
      <c r="C12" s="0" t="n">
        <f aca="false">WEEKNUM(A12,2)</f>
        <v>46</v>
      </c>
      <c r="D12" s="9"/>
      <c r="E12" s="9"/>
      <c r="F12" s="9"/>
      <c r="G12" s="9"/>
      <c r="H12" s="9" t="n">
        <f aca="false">(E12-D12-F12+G12)</f>
        <v>0</v>
      </c>
      <c r="I12" s="24"/>
    </row>
    <row r="13" customFormat="false" ht="15.75" hidden="false" customHeight="false" outlineLevel="0" collapsed="false">
      <c r="A13" s="42" t="n">
        <f aca="false">A12+1</f>
        <v>43051</v>
      </c>
      <c r="B13" s="23" t="n">
        <f aca="false">A13</f>
        <v>43051</v>
      </c>
      <c r="C13" s="0" t="n">
        <f aca="false">WEEKNUM(A13,2)</f>
        <v>46</v>
      </c>
      <c r="D13" s="9"/>
      <c r="E13" s="9"/>
      <c r="F13" s="9"/>
      <c r="G13" s="9"/>
      <c r="H13" s="9" t="n">
        <f aca="false">(E13-D13-F13+G13)</f>
        <v>0</v>
      </c>
      <c r="I13" s="24"/>
    </row>
    <row r="14" customFormat="false" ht="15.75" hidden="false" customHeight="false" outlineLevel="0" collapsed="false">
      <c r="A14" s="42" t="n">
        <f aca="false">A13+1</f>
        <v>43052</v>
      </c>
      <c r="B14" s="23" t="n">
        <f aca="false">A14</f>
        <v>43052</v>
      </c>
      <c r="C14" s="0" t="n">
        <f aca="false">WEEKNUM(A14,2)</f>
        <v>47</v>
      </c>
      <c r="D14" s="9" t="n">
        <v>0.666666666666667</v>
      </c>
      <c r="E14" s="9" t="n">
        <v>0.791666666666667</v>
      </c>
      <c r="F14" s="9" t="n">
        <v>0.0625</v>
      </c>
      <c r="G14" s="9"/>
      <c r="H14" s="9" t="n">
        <f aca="false">(E14-D14-F14+G14)</f>
        <v>0.0625</v>
      </c>
      <c r="I14" s="0" t="s">
        <v>30</v>
      </c>
    </row>
    <row r="15" customFormat="false" ht="15.75" hidden="false" customHeight="false" outlineLevel="0" collapsed="false">
      <c r="A15" s="42" t="n">
        <f aca="false">A14+1</f>
        <v>43053</v>
      </c>
      <c r="B15" s="23" t="n">
        <f aca="false">A15</f>
        <v>43053</v>
      </c>
      <c r="C15" s="0" t="n">
        <f aca="false">WEEKNUM(A15,2)</f>
        <v>47</v>
      </c>
      <c r="D15" s="9" t="n">
        <v>0.645833333333333</v>
      </c>
      <c r="E15" s="9" t="n">
        <v>0.820833333333333</v>
      </c>
      <c r="F15" s="9" t="n">
        <v>0.03125</v>
      </c>
      <c r="G15" s="9"/>
      <c r="H15" s="9" t="n">
        <f aca="false">(E15-D15-F15+G15)</f>
        <v>0.14375</v>
      </c>
      <c r="I15" s="0" t="s">
        <v>31</v>
      </c>
    </row>
    <row r="16" customFormat="false" ht="15.75" hidden="false" customHeight="false" outlineLevel="0" collapsed="false">
      <c r="A16" s="42" t="n">
        <f aca="false">A15+1</f>
        <v>43054</v>
      </c>
      <c r="B16" s="23" t="n">
        <f aca="false">A16</f>
        <v>43054</v>
      </c>
      <c r="C16" s="0" t="n">
        <f aca="false">WEEKNUM(A16,2)</f>
        <v>47</v>
      </c>
      <c r="D16" s="9" t="n">
        <v>0</v>
      </c>
      <c r="E16" s="9" t="n">
        <v>0.154166666666667</v>
      </c>
      <c r="F16" s="9" t="n">
        <v>0.0208333333333333</v>
      </c>
      <c r="G16" s="9"/>
      <c r="H16" s="9" t="n">
        <f aca="false">(E16-D16-F16+G16)</f>
        <v>0.133333333333333</v>
      </c>
      <c r="I16" s="0" t="s">
        <v>32</v>
      </c>
    </row>
    <row r="17" customFormat="false" ht="15.75" hidden="false" customHeight="false" outlineLevel="0" collapsed="false">
      <c r="A17" s="42" t="n">
        <f aca="false">A16+1</f>
        <v>43055</v>
      </c>
      <c r="B17" s="23" t="n">
        <f aca="false">A17</f>
        <v>43055</v>
      </c>
      <c r="C17" s="0" t="n">
        <f aca="false">WEEKNUM(A17,2)</f>
        <v>47</v>
      </c>
      <c r="D17" s="9" t="n">
        <v>0.895833333333333</v>
      </c>
      <c r="E17" s="9" t="n">
        <v>0.979166666666667</v>
      </c>
      <c r="F17" s="9"/>
      <c r="G17" s="9"/>
      <c r="H17" s="9" t="n">
        <f aca="false">(E17-D17-F17+G17)</f>
        <v>0.0833333333333333</v>
      </c>
      <c r="I17" s="0" t="s">
        <v>33</v>
      </c>
    </row>
    <row r="18" s="1" customFormat="true" ht="15.75" hidden="false" customHeight="false" outlineLevel="0" collapsed="false">
      <c r="A18" s="44" t="n">
        <f aca="false">A17+1</f>
        <v>43056</v>
      </c>
      <c r="B18" s="26" t="n">
        <f aca="false">A18</f>
        <v>43056</v>
      </c>
      <c r="C18" s="1" t="n">
        <f aca="false">WEEKNUM(A18,2)</f>
        <v>47</v>
      </c>
      <c r="D18" s="9"/>
      <c r="E18" s="9"/>
      <c r="F18" s="9"/>
      <c r="G18" s="9"/>
      <c r="H18" s="9" t="n">
        <f aca="false">(E18-D18-F18+G18)</f>
        <v>0</v>
      </c>
      <c r="I18" s="27" t="s">
        <v>34</v>
      </c>
      <c r="J18" s="27"/>
      <c r="K18" s="27"/>
      <c r="L18" s="27"/>
    </row>
    <row r="19" customFormat="false" ht="15" hidden="false" customHeight="false" outlineLevel="0" collapsed="false">
      <c r="A19" s="42" t="n">
        <f aca="false">A18+1</f>
        <v>43057</v>
      </c>
      <c r="B19" s="23" t="n">
        <f aca="false">A19</f>
        <v>43057</v>
      </c>
      <c r="C19" s="0" t="n">
        <f aca="false">WEEKNUM(A19,2)</f>
        <v>47</v>
      </c>
      <c r="G19" s="9"/>
      <c r="H19" s="9" t="n">
        <f aca="false">(E19-D19-F19+G19)</f>
        <v>0</v>
      </c>
      <c r="I19" s="24"/>
    </row>
    <row r="20" customFormat="false" ht="15" hidden="false" customHeight="false" outlineLevel="0" collapsed="false">
      <c r="A20" s="42" t="n">
        <f aca="false">A19+1</f>
        <v>43058</v>
      </c>
      <c r="B20" s="23" t="n">
        <f aca="false">A20</f>
        <v>43058</v>
      </c>
      <c r="C20" s="0" t="n">
        <f aca="false">WEEKNUM(A20,2)</f>
        <v>47</v>
      </c>
      <c r="D20" s="9" t="n">
        <v>0.673611111111111</v>
      </c>
      <c r="E20" s="9" t="n">
        <v>0.848611111111111</v>
      </c>
      <c r="F20" s="9" t="n">
        <v>0.03125</v>
      </c>
      <c r="G20" s="9"/>
      <c r="H20" s="9"/>
      <c r="I20" s="43" t="s">
        <v>35</v>
      </c>
    </row>
    <row r="21" customFormat="false" ht="15.75" hidden="false" customHeight="false" outlineLevel="0" collapsed="false">
      <c r="A21" s="42" t="n">
        <f aca="false">A20+1</f>
        <v>43059</v>
      </c>
      <c r="B21" s="23" t="n">
        <f aca="false">A21</f>
        <v>43059</v>
      </c>
      <c r="C21" s="0" t="n">
        <f aca="false">WEEKNUM(A21,2)</f>
        <v>48</v>
      </c>
      <c r="D21" s="9"/>
      <c r="E21" s="9"/>
      <c r="F21" s="9"/>
      <c r="G21" s="9"/>
      <c r="H21" s="9" t="n">
        <f aca="false">(E21-D21-F21+G21)</f>
        <v>0</v>
      </c>
    </row>
    <row r="22" customFormat="false" ht="15.75" hidden="false" customHeight="false" outlineLevel="0" collapsed="false">
      <c r="A22" s="42" t="n">
        <f aca="false">A21+1</f>
        <v>43060</v>
      </c>
      <c r="B22" s="23" t="n">
        <f aca="false">A22</f>
        <v>43060</v>
      </c>
      <c r="C22" s="0" t="n">
        <f aca="false">WEEKNUM(A22,2)</f>
        <v>48</v>
      </c>
      <c r="D22" s="9"/>
      <c r="E22" s="9"/>
      <c r="F22" s="9"/>
      <c r="G22" s="9"/>
      <c r="H22" s="9" t="n">
        <f aca="false">(E22-D22-F22+G22)</f>
        <v>0</v>
      </c>
    </row>
    <row r="23" customFormat="false" ht="15.75" hidden="false" customHeight="false" outlineLevel="0" collapsed="false">
      <c r="A23" s="42" t="n">
        <f aca="false">A22+1</f>
        <v>43061</v>
      </c>
      <c r="B23" s="23" t="n">
        <f aca="false">A23</f>
        <v>43061</v>
      </c>
      <c r="C23" s="0" t="n">
        <f aca="false">WEEKNUM(A23,2)</f>
        <v>48</v>
      </c>
      <c r="D23" s="9" t="n">
        <v>0.625</v>
      </c>
      <c r="E23" s="9" t="n">
        <v>0.854166666666667</v>
      </c>
      <c r="F23" s="9" t="n">
        <v>0.0833333333333333</v>
      </c>
      <c r="G23" s="9"/>
      <c r="H23" s="9" t="n">
        <f aca="false">(E23-D23-F23+G23)</f>
        <v>0.145833333333333</v>
      </c>
      <c r="I23" s="0" t="s">
        <v>36</v>
      </c>
    </row>
    <row r="24" customFormat="false" ht="15.75" hidden="false" customHeight="false" outlineLevel="0" collapsed="false">
      <c r="A24" s="42" t="n">
        <f aca="false">A23+1</f>
        <v>43062</v>
      </c>
      <c r="B24" s="23" t="n">
        <f aca="false">A24</f>
        <v>43062</v>
      </c>
      <c r="C24" s="0" t="n">
        <f aca="false">WEEKNUM(A24,2)</f>
        <v>48</v>
      </c>
      <c r="D24" s="9"/>
      <c r="E24" s="9"/>
      <c r="F24" s="9"/>
      <c r="G24" s="9"/>
      <c r="H24" s="9" t="n">
        <f aca="false">(E24-D24-F24+G24)</f>
        <v>0</v>
      </c>
    </row>
    <row r="25" customFormat="false" ht="15.65" hidden="false" customHeight="false" outlineLevel="0" collapsed="false">
      <c r="A25" s="42" t="n">
        <f aca="false">A24+1</f>
        <v>43063</v>
      </c>
      <c r="B25" s="23" t="n">
        <f aca="false">A25</f>
        <v>43063</v>
      </c>
      <c r="C25" s="0" t="n">
        <f aca="false">WEEKNUM(A25,2)</f>
        <v>48</v>
      </c>
      <c r="D25" s="9" t="n">
        <v>0.479166666666667</v>
      </c>
      <c r="E25" s="9" t="n">
        <v>0.711111111111111</v>
      </c>
      <c r="F25" s="9" t="n">
        <v>0.0833333333333333</v>
      </c>
      <c r="G25" s="9" t="n">
        <v>0.0625</v>
      </c>
      <c r="H25" s="9" t="n">
        <f aca="false">(E25-D25-F25+G25)</f>
        <v>0.211111111111111</v>
      </c>
      <c r="I25" s="0" t="s">
        <v>37</v>
      </c>
    </row>
    <row r="26" customFormat="false" ht="15.75" hidden="false" customHeight="false" outlineLevel="0" collapsed="false">
      <c r="A26" s="42" t="n">
        <f aca="false">A25+1</f>
        <v>43064</v>
      </c>
      <c r="B26" s="23" t="n">
        <f aca="false">A26</f>
        <v>43064</v>
      </c>
      <c r="C26" s="0" t="n">
        <f aca="false">WEEKNUM(A26,2)</f>
        <v>48</v>
      </c>
      <c r="D26" s="9"/>
      <c r="E26" s="9"/>
      <c r="F26" s="9"/>
      <c r="G26" s="9"/>
      <c r="H26" s="9" t="n">
        <f aca="false">(E26-D26-F26+G26)</f>
        <v>0</v>
      </c>
      <c r="I26" s="24"/>
    </row>
    <row r="27" customFormat="false" ht="15.75" hidden="false" customHeight="false" outlineLevel="0" collapsed="false">
      <c r="A27" s="42" t="n">
        <f aca="false">A26+1</f>
        <v>43065</v>
      </c>
      <c r="B27" s="23" t="n">
        <f aca="false">A27</f>
        <v>43065</v>
      </c>
      <c r="C27" s="0" t="n">
        <f aca="false">WEEKNUM(A27,2)</f>
        <v>48</v>
      </c>
      <c r="D27" s="9"/>
      <c r="E27" s="9"/>
      <c r="F27" s="9"/>
      <c r="G27" s="9"/>
      <c r="H27" s="9" t="n">
        <f aca="false">(E27-D27-F27+G27)</f>
        <v>0</v>
      </c>
      <c r="I27" s="24"/>
    </row>
    <row r="28" customFormat="false" ht="15.75" hidden="false" customHeight="false" outlineLevel="0" collapsed="false">
      <c r="A28" s="42" t="n">
        <f aca="false">A27+1</f>
        <v>43066</v>
      </c>
      <c r="B28" s="23" t="n">
        <f aca="false">A28</f>
        <v>43066</v>
      </c>
      <c r="C28" s="0" t="n">
        <f aca="false">WEEKNUM(A28,2)</f>
        <v>49</v>
      </c>
      <c r="D28" s="9" t="n">
        <v>0.541666666666667</v>
      </c>
      <c r="E28" s="9" t="n">
        <v>0.794444444444444</v>
      </c>
      <c r="F28" s="9" t="n">
        <v>0.0625</v>
      </c>
      <c r="G28" s="9"/>
      <c r="H28" s="9" t="n">
        <f aca="false">(E28-D28-F28+G28)</f>
        <v>0.190277777777778</v>
      </c>
      <c r="I28" s="0" t="s">
        <v>38</v>
      </c>
    </row>
    <row r="29" customFormat="false" ht="15.75" hidden="false" customHeight="false" outlineLevel="0" collapsed="false">
      <c r="A29" s="42" t="n">
        <f aca="false">A28+1</f>
        <v>43067</v>
      </c>
      <c r="B29" s="23" t="n">
        <f aca="false">A29</f>
        <v>43067</v>
      </c>
      <c r="C29" s="0" t="n">
        <f aca="false">WEEKNUM(A29,2)</f>
        <v>49</v>
      </c>
      <c r="D29" s="9"/>
      <c r="E29" s="9"/>
      <c r="F29" s="9"/>
      <c r="G29" s="9"/>
      <c r="H29" s="9" t="n">
        <f aca="false">(E29-D29-F29+G29)</f>
        <v>0</v>
      </c>
    </row>
    <row r="30" customFormat="false" ht="15.75" hidden="false" customHeight="false" outlineLevel="0" collapsed="false">
      <c r="A30" s="42" t="n">
        <f aca="false">A29+1</f>
        <v>43068</v>
      </c>
      <c r="B30" s="23" t="n">
        <f aca="false">A30</f>
        <v>43068</v>
      </c>
      <c r="C30" s="0" t="n">
        <f aca="false">WEEKNUM(A30,2)</f>
        <v>49</v>
      </c>
      <c r="D30" s="9" t="n">
        <v>0.75</v>
      </c>
      <c r="E30" s="9" t="n">
        <v>0.916666666666667</v>
      </c>
      <c r="F30" s="9"/>
      <c r="G30" s="9" t="n">
        <v>0.0416666666666667</v>
      </c>
      <c r="H30" s="9" t="n">
        <f aca="false">(E30-D30-F30+G30)</f>
        <v>0.208333333333333</v>
      </c>
      <c r="I30" s="0" t="s">
        <v>39</v>
      </c>
    </row>
    <row r="31" customFormat="false" ht="15.65" hidden="false" customHeight="false" outlineLevel="0" collapsed="false">
      <c r="A31" s="42" t="n">
        <f aca="false">A30+1</f>
        <v>43069</v>
      </c>
      <c r="B31" s="23" t="n">
        <f aca="false">A31</f>
        <v>43069</v>
      </c>
      <c r="C31" s="0" t="n">
        <f aca="false">WEEKNUM(A31,2)</f>
        <v>49</v>
      </c>
      <c r="D31" s="9" t="n">
        <v>0.625</v>
      </c>
      <c r="E31" s="9" t="n">
        <v>0.722222222222222</v>
      </c>
      <c r="F31" s="9"/>
      <c r="G31" s="9"/>
      <c r="H31" s="9" t="n">
        <f aca="false">(E31-D31-F31+G31)</f>
        <v>0.0972222222222222</v>
      </c>
      <c r="I31" s="0" t="s">
        <v>40</v>
      </c>
    </row>
    <row r="32" customFormat="false" ht="15" hidden="false" customHeight="false" outlineLevel="0" collapsed="false">
      <c r="A32" s="45"/>
      <c r="B32" s="32"/>
      <c r="C32" s="33"/>
      <c r="D32" s="34"/>
      <c r="E32" s="34"/>
      <c r="F32" s="34"/>
      <c r="G32" s="34"/>
      <c r="H32" s="34"/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Zusammenfassung!C8</f>
        <v>1.875</v>
      </c>
      <c r="D33" s="9"/>
      <c r="E33" s="9"/>
      <c r="F33" s="9"/>
      <c r="G33" s="9"/>
      <c r="H33" s="9"/>
    </row>
    <row r="34" customFormat="false" ht="15" hidden="false" customHeight="false" outlineLevel="0" collapsed="false">
      <c r="A34" s="38" t="s">
        <v>25</v>
      </c>
      <c r="B34" s="38"/>
      <c r="C34" s="39"/>
      <c r="D34" s="40"/>
      <c r="E34" s="40"/>
      <c r="F34" s="40"/>
      <c r="G34" s="40"/>
      <c r="H34" s="40" t="n">
        <f aca="false">SUM(H2:H32)</f>
        <v>1.76180555555555</v>
      </c>
      <c r="I34" s="41"/>
    </row>
  </sheetData>
  <mergeCells count="3">
    <mergeCell ref="I18:L18"/>
    <mergeCell ref="A33:B33"/>
    <mergeCell ref="A34:B34"/>
  </mergeCells>
  <conditionalFormatting sqref="B2:C32">
    <cfRule type="timePeriod" priority="2" timePeriod="yesterday" dxfId="0"/>
  </conditionalFormatting>
  <conditionalFormatting sqref="I5">
    <cfRule type="expression" priority="3" aboveAverage="0" equalAverage="0" bottom="0" percent="0" rank="0" text="" dxfId="1">
      <formula>WEEKDAY($A5,2) &gt; 5</formula>
    </cfRule>
  </conditionalFormatting>
  <conditionalFormatting sqref="I6">
    <cfRule type="expression" priority="4" aboveAverage="0" equalAverage="0" bottom="0" percent="0" rank="0" text="" dxfId="2">
      <formula>WEEKDAY($A6,2) &gt; 5</formula>
    </cfRule>
  </conditionalFormatting>
  <conditionalFormatting sqref="I12">
    <cfRule type="expression" priority="5" aboveAverage="0" equalAverage="0" bottom="0" percent="0" rank="0" text="" dxfId="3">
      <formula>WEEKDAY($A12,2) &gt; 5</formula>
    </cfRule>
  </conditionalFormatting>
  <conditionalFormatting sqref="I13">
    <cfRule type="expression" priority="6" aboveAverage="0" equalAverage="0" bottom="0" percent="0" rank="0" text="" dxfId="4">
      <formula>WEEKDAY($A13,2) &gt; 5</formula>
    </cfRule>
  </conditionalFormatting>
  <conditionalFormatting sqref="I19">
    <cfRule type="expression" priority="7" aboveAverage="0" equalAverage="0" bottom="0" percent="0" rank="0" text="" dxfId="5">
      <formula>WEEKDAY($A19,2) &gt; 5</formula>
    </cfRule>
  </conditionalFormatting>
  <conditionalFormatting sqref="I20">
    <cfRule type="expression" priority="8" aboveAverage="0" equalAverage="0" bottom="0" percent="0" rank="0" text="" dxfId="6">
      <formula>WEEKDAY($A20,2) &gt; 5</formula>
    </cfRule>
  </conditionalFormatting>
  <conditionalFormatting sqref="I26">
    <cfRule type="expression" priority="9" aboveAverage="0" equalAverage="0" bottom="0" percent="0" rank="0" text="" dxfId="7">
      <formula>WEEKDAY($A26,2) &gt; 5</formula>
    </cfRule>
  </conditionalFormatting>
  <conditionalFormatting sqref="I27">
    <cfRule type="expression" priority="10" aboveAverage="0" equalAverage="0" bottom="0" percent="0" rank="0" text="" dxfId="8">
      <formula>WEEKDAY($A27,2) &gt; 5</formula>
    </cfRule>
  </conditionalFormatting>
  <conditionalFormatting sqref="I32">
    <cfRule type="expression" priority="11" aboveAverage="0" equalAverage="0" bottom="0" percent="0" rank="0" text="" dxfId="9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9" activeCellId="0" sqref="K19"/>
    </sheetView>
  </sheetViews>
  <sheetFormatPr defaultRowHeight="16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12.31"/>
    <col collapsed="false" customWidth="true" hidden="false" outlineLevel="0" max="3" min="3" style="0" width="6.52"/>
    <col collapsed="false" customWidth="true" hidden="false" outlineLevel="0" max="4" min="4" style="0" width="7.38"/>
    <col collapsed="false" customWidth="true" hidden="false" outlineLevel="0" max="5" min="5" style="0" width="7.51"/>
    <col collapsed="false" customWidth="true" hidden="false" outlineLevel="0" max="6" min="6" style="0" width="6.4"/>
    <col collapsed="false" customWidth="true" hidden="false" outlineLevel="0" max="7" min="7" style="0" width="11.57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42" t="n">
        <f aca="false">DATE(2017,12,1)</f>
        <v>43070</v>
      </c>
      <c r="B2" s="23" t="n">
        <f aca="false">A2</f>
        <v>43070</v>
      </c>
      <c r="C2" s="0" t="n">
        <f aca="false">WEEKNUM(A2,2)</f>
        <v>49</v>
      </c>
      <c r="D2" s="46" t="n">
        <v>0.634722222222222</v>
      </c>
      <c r="E2" s="46" t="n">
        <v>0.791666666666667</v>
      </c>
      <c r="F2" s="46" t="n">
        <v>0.0416666666666667</v>
      </c>
      <c r="G2" s="46" t="n">
        <v>0.125</v>
      </c>
      <c r="H2" s="47" t="n">
        <f aca="false">(E2-D2-F2+G2)</f>
        <v>0.240277777777778</v>
      </c>
      <c r="I2" s="0" t="s">
        <v>41</v>
      </c>
    </row>
    <row r="3" customFormat="false" ht="15.75" hidden="false" customHeight="false" outlineLevel="0" collapsed="false">
      <c r="A3" s="42" t="n">
        <f aca="false">A2+1</f>
        <v>43071</v>
      </c>
      <c r="B3" s="23" t="n">
        <f aca="false">A3</f>
        <v>43071</v>
      </c>
      <c r="C3" s="0" t="n">
        <f aca="false">WEEKNUM(A3,2)</f>
        <v>49</v>
      </c>
      <c r="D3" s="46" t="n">
        <v>0.645833333333333</v>
      </c>
      <c r="E3" s="46" t="n">
        <v>0.846527777777778</v>
      </c>
      <c r="F3" s="46" t="n">
        <v>0.0625</v>
      </c>
      <c r="G3" s="46"/>
      <c r="H3" s="47" t="n">
        <f aca="false">(E3-D3-F3+G3)</f>
        <v>0.138194444444444</v>
      </c>
      <c r="I3" s="43" t="s">
        <v>42</v>
      </c>
    </row>
    <row r="4" customFormat="false" ht="15.75" hidden="false" customHeight="false" outlineLevel="0" collapsed="false">
      <c r="A4" s="42" t="n">
        <f aca="false">A3+1</f>
        <v>43072</v>
      </c>
      <c r="B4" s="23" t="n">
        <f aca="false">A4</f>
        <v>43072</v>
      </c>
      <c r="C4" s="0" t="n">
        <f aca="false">WEEKNUM(A4,2)</f>
        <v>49</v>
      </c>
      <c r="D4" s="46" t="n">
        <v>0.729166666666667</v>
      </c>
      <c r="E4" s="46" t="n">
        <v>0.805555555555556</v>
      </c>
      <c r="F4" s="46"/>
      <c r="G4" s="46"/>
      <c r="H4" s="47" t="n">
        <f aca="false">(E4-D4-F4+G4)</f>
        <v>0.0763888888888889</v>
      </c>
      <c r="I4" s="24" t="s">
        <v>43</v>
      </c>
    </row>
    <row r="5" customFormat="false" ht="15.75" hidden="false" customHeight="false" outlineLevel="0" collapsed="false">
      <c r="A5" s="42" t="n">
        <f aca="false">A4+1</f>
        <v>43073</v>
      </c>
      <c r="B5" s="23" t="n">
        <f aca="false">A5</f>
        <v>43073</v>
      </c>
      <c r="C5" s="0" t="n">
        <f aca="false">WEEKNUM(A5,2)</f>
        <v>50</v>
      </c>
      <c r="D5" s="46"/>
      <c r="E5" s="46"/>
      <c r="F5" s="46"/>
      <c r="G5" s="46"/>
      <c r="H5" s="47" t="n">
        <f aca="false">(E5-D5-F5+G5)</f>
        <v>0</v>
      </c>
    </row>
    <row r="6" customFormat="false" ht="15.75" hidden="false" customHeight="false" outlineLevel="0" collapsed="false">
      <c r="A6" s="42" t="n">
        <f aca="false">A5+1</f>
        <v>43074</v>
      </c>
      <c r="B6" s="23" t="n">
        <f aca="false">A6</f>
        <v>43074</v>
      </c>
      <c r="C6" s="0" t="n">
        <f aca="false">WEEKNUM(A6,2)</f>
        <v>50</v>
      </c>
      <c r="D6" s="46"/>
      <c r="E6" s="46"/>
      <c r="F6" s="46"/>
      <c r="G6" s="46"/>
      <c r="H6" s="47" t="n">
        <f aca="false">(E6-D6-F6+G6)</f>
        <v>0</v>
      </c>
    </row>
    <row r="7" customFormat="false" ht="15.75" hidden="false" customHeight="false" outlineLevel="0" collapsed="false">
      <c r="A7" s="42" t="n">
        <f aca="false">A6+1</f>
        <v>43075</v>
      </c>
      <c r="B7" s="23" t="n">
        <f aca="false">A7</f>
        <v>43075</v>
      </c>
      <c r="C7" s="0" t="n">
        <f aca="false">WEEKNUM(A7,2)</f>
        <v>50</v>
      </c>
      <c r="D7" s="46" t="n">
        <v>0.395833333333333</v>
      </c>
      <c r="E7" s="46" t="n">
        <v>0.479166666666667</v>
      </c>
      <c r="F7" s="46"/>
      <c r="G7" s="46"/>
      <c r="H7" s="47" t="n">
        <f aca="false">(E7-D7-F7+G7)</f>
        <v>0.0833333333333334</v>
      </c>
      <c r="I7" s="0" t="s">
        <v>44</v>
      </c>
    </row>
    <row r="8" customFormat="false" ht="15.75" hidden="false" customHeight="false" outlineLevel="0" collapsed="false">
      <c r="A8" s="42" t="n">
        <f aca="false">A7+1</f>
        <v>43076</v>
      </c>
      <c r="B8" s="23" t="n">
        <f aca="false">A8</f>
        <v>43076</v>
      </c>
      <c r="C8" s="0" t="n">
        <f aca="false">WEEKNUM(A8,2)</f>
        <v>50</v>
      </c>
      <c r="D8" s="46" t="n">
        <v>0.770833333333333</v>
      </c>
      <c r="E8" s="46" t="n">
        <v>0.967361111111111</v>
      </c>
      <c r="F8" s="46"/>
      <c r="G8" s="46"/>
      <c r="H8" s="47" t="n">
        <f aca="false">(E8-D8-F8+G8)</f>
        <v>0.196527777777778</v>
      </c>
      <c r="I8" s="0" t="s">
        <v>45</v>
      </c>
    </row>
    <row r="9" customFormat="false" ht="15.75" hidden="false" customHeight="false" outlineLevel="0" collapsed="false">
      <c r="A9" s="42" t="n">
        <f aca="false">A8+1</f>
        <v>43077</v>
      </c>
      <c r="B9" s="23" t="n">
        <f aca="false">A9</f>
        <v>43077</v>
      </c>
      <c r="C9" s="0" t="n">
        <f aca="false">WEEKNUM(A9,2)</f>
        <v>50</v>
      </c>
      <c r="D9" s="46" t="n">
        <v>0.104166666666667</v>
      </c>
      <c r="E9" s="46" t="n">
        <v>0.900694444444444</v>
      </c>
      <c r="F9" s="46" t="n">
        <v>0.458333333333333</v>
      </c>
      <c r="G9" s="46"/>
      <c r="H9" s="47" t="n">
        <f aca="false">(E9-D9-F9+G9)</f>
        <v>0.338194444444444</v>
      </c>
      <c r="I9" s="0" t="s">
        <v>46</v>
      </c>
    </row>
    <row r="10" customFormat="false" ht="15.75" hidden="false" customHeight="false" outlineLevel="0" collapsed="false">
      <c r="A10" s="42" t="n">
        <f aca="false">A9+1</f>
        <v>43078</v>
      </c>
      <c r="B10" s="23" t="n">
        <f aca="false">A10</f>
        <v>43078</v>
      </c>
      <c r="C10" s="0" t="n">
        <f aca="false">WEEKNUM(A10,2)</f>
        <v>50</v>
      </c>
      <c r="D10" s="46" t="n">
        <v>0.5625</v>
      </c>
      <c r="E10" s="46" t="n">
        <v>0.931944444444444</v>
      </c>
      <c r="F10" s="46" t="n">
        <v>0.125</v>
      </c>
      <c r="G10" s="46"/>
      <c r="H10" s="47" t="n">
        <f aca="false">(E10-D10-F10+G10)</f>
        <v>0.244444444444444</v>
      </c>
      <c r="I10" s="24" t="s">
        <v>47</v>
      </c>
    </row>
    <row r="11" customFormat="false" ht="15.65" hidden="false" customHeight="false" outlineLevel="0" collapsed="false">
      <c r="A11" s="42" t="n">
        <f aca="false">A10+1</f>
        <v>43079</v>
      </c>
      <c r="B11" s="23" t="n">
        <f aca="false">A11</f>
        <v>43079</v>
      </c>
      <c r="C11" s="0" t="n">
        <f aca="false">WEEKNUM(A11,2)</f>
        <v>50</v>
      </c>
      <c r="D11" s="46" t="n">
        <v>0.756944444444444</v>
      </c>
      <c r="E11" s="46" t="n">
        <v>0.847222222222222</v>
      </c>
      <c r="F11" s="46"/>
      <c r="G11" s="46"/>
      <c r="H11" s="47" t="n">
        <f aca="false">(E11-D11-F11+G11)</f>
        <v>0.0902777777777778</v>
      </c>
      <c r="I11" s="43" t="s">
        <v>48</v>
      </c>
    </row>
    <row r="12" customFormat="false" ht="15.75" hidden="false" customHeight="false" outlineLevel="0" collapsed="false">
      <c r="A12" s="42" t="n">
        <f aca="false">A11+1</f>
        <v>43080</v>
      </c>
      <c r="B12" s="23" t="n">
        <f aca="false">A12</f>
        <v>43080</v>
      </c>
      <c r="C12" s="0" t="n">
        <f aca="false">WEEKNUM(A12,2)</f>
        <v>51</v>
      </c>
      <c r="D12" s="46" t="n">
        <v>0</v>
      </c>
      <c r="E12" s="46" t="n">
        <v>0.125</v>
      </c>
      <c r="F12" s="46"/>
      <c r="G12" s="46" t="n">
        <v>0.25</v>
      </c>
      <c r="H12" s="47" t="n">
        <f aca="false">(E12-D12-F12+G12)</f>
        <v>0.375</v>
      </c>
      <c r="I12" s="0" t="s">
        <v>49</v>
      </c>
    </row>
    <row r="13" customFormat="false" ht="15.75" hidden="false" customHeight="false" outlineLevel="0" collapsed="false">
      <c r="A13" s="42" t="n">
        <f aca="false">A12+1</f>
        <v>43081</v>
      </c>
      <c r="B13" s="23" t="n">
        <f aca="false">A13</f>
        <v>43081</v>
      </c>
      <c r="C13" s="0" t="n">
        <f aca="false">WEEKNUM(A13,2)</f>
        <v>51</v>
      </c>
      <c r="D13" s="46" t="n">
        <v>0.770833333333333</v>
      </c>
      <c r="E13" s="46" t="n">
        <v>1</v>
      </c>
      <c r="F13" s="46"/>
      <c r="G13" s="46" t="n">
        <v>0.1875</v>
      </c>
      <c r="H13" s="47" t="n">
        <f aca="false">(E13-D13-F13+G13)</f>
        <v>0.416666666666667</v>
      </c>
      <c r="I13" s="0" t="s">
        <v>50</v>
      </c>
    </row>
    <row r="14" customFormat="false" ht="15.75" hidden="false" customHeight="false" outlineLevel="0" collapsed="false">
      <c r="A14" s="42" t="n">
        <f aca="false">A13+1</f>
        <v>43082</v>
      </c>
      <c r="B14" s="23" t="n">
        <f aca="false">A14</f>
        <v>43082</v>
      </c>
      <c r="C14" s="0" t="n">
        <f aca="false">WEEKNUM(A14,2)</f>
        <v>51</v>
      </c>
      <c r="D14" s="46" t="n">
        <v>0</v>
      </c>
      <c r="E14" s="46" t="n">
        <v>0.138194444444444</v>
      </c>
      <c r="F14" s="46"/>
      <c r="G14" s="46"/>
      <c r="H14" s="47" t="n">
        <f aca="false">(E14-D14-F14+G14)</f>
        <v>0.138194444444444</v>
      </c>
      <c r="I14" s="0" t="s">
        <v>51</v>
      </c>
    </row>
    <row r="15" customFormat="false" ht="15.75" hidden="false" customHeight="false" outlineLevel="0" collapsed="false">
      <c r="A15" s="42" t="n">
        <f aca="false">A14+1</f>
        <v>43083</v>
      </c>
      <c r="B15" s="23" t="n">
        <f aca="false">A15</f>
        <v>43083</v>
      </c>
      <c r="C15" s="0" t="n">
        <f aca="false">WEEKNUM(A15,2)</f>
        <v>51</v>
      </c>
      <c r="D15" s="46" t="n">
        <v>0.666666666666667</v>
      </c>
      <c r="E15" s="46" t="n">
        <v>0.791666666666667</v>
      </c>
      <c r="F15" s="46"/>
      <c r="G15" s="46" t="n">
        <v>0.125</v>
      </c>
      <c r="H15" s="47" t="n">
        <f aca="false">(E15-D15-F15+G15)</f>
        <v>0.25</v>
      </c>
      <c r="I15" s="0" t="s">
        <v>52</v>
      </c>
    </row>
    <row r="16" s="1" customFormat="true" ht="15.75" hidden="false" customHeight="false" outlineLevel="0" collapsed="false">
      <c r="A16" s="44" t="n">
        <f aca="false">A15+1</f>
        <v>43084</v>
      </c>
      <c r="B16" s="26" t="n">
        <f aca="false">A16</f>
        <v>43084</v>
      </c>
      <c r="C16" s="1" t="n">
        <f aca="false">WEEKNUM(A16,2)</f>
        <v>51</v>
      </c>
      <c r="D16" s="0"/>
      <c r="E16" s="0"/>
      <c r="F16" s="0"/>
      <c r="G16" s="46" t="n">
        <v>0.0833333333333333</v>
      </c>
      <c r="H16" s="47" t="n">
        <f aca="false">(E16-D16-F16+G16)</f>
        <v>0.0833333333333333</v>
      </c>
      <c r="I16" s="27" t="s">
        <v>53</v>
      </c>
      <c r="J16" s="27"/>
      <c r="K16" s="27"/>
      <c r="L16" s="27"/>
    </row>
    <row r="17" customFormat="false" ht="15.75" hidden="false" customHeight="false" outlineLevel="0" collapsed="false">
      <c r="A17" s="42" t="n">
        <f aca="false">A16+1</f>
        <v>43085</v>
      </c>
      <c r="B17" s="23" t="n">
        <f aca="false">A17</f>
        <v>43085</v>
      </c>
      <c r="C17" s="0" t="n">
        <f aca="false">WEEKNUM(A17,2)</f>
        <v>51</v>
      </c>
      <c r="D17" s="46"/>
      <c r="E17" s="46"/>
      <c r="F17" s="46"/>
      <c r="G17" s="46"/>
      <c r="H17" s="47" t="n">
        <f aca="false">(E17-D17-F17+G17)</f>
        <v>0</v>
      </c>
      <c r="I17" s="24"/>
    </row>
    <row r="18" customFormat="false" ht="15.75" hidden="false" customHeight="false" outlineLevel="0" collapsed="false">
      <c r="A18" s="42" t="n">
        <f aca="false">A17+1</f>
        <v>43086</v>
      </c>
      <c r="B18" s="23" t="n">
        <f aca="false">A18</f>
        <v>43086</v>
      </c>
      <c r="C18" s="0" t="n">
        <f aca="false">WEEKNUM(A18,2)</f>
        <v>51</v>
      </c>
      <c r="D18" s="46"/>
      <c r="E18" s="46"/>
      <c r="F18" s="46"/>
      <c r="G18" s="46"/>
      <c r="H18" s="47" t="n">
        <f aca="false">(E18-D18-F18+G18)</f>
        <v>0</v>
      </c>
      <c r="I18" s="24"/>
    </row>
    <row r="19" customFormat="false" ht="15.75" hidden="false" customHeight="false" outlineLevel="0" collapsed="false">
      <c r="A19" s="42" t="n">
        <f aca="false">A18+1</f>
        <v>43087</v>
      </c>
      <c r="B19" s="23" t="n">
        <f aca="false">A19</f>
        <v>43087</v>
      </c>
      <c r="C19" s="0" t="n">
        <f aca="false">WEEKNUM(A19,2)</f>
        <v>52</v>
      </c>
      <c r="D19" s="46"/>
      <c r="E19" s="46"/>
      <c r="F19" s="46"/>
      <c r="G19" s="46"/>
      <c r="H19" s="47" t="n">
        <f aca="false">(E19-D19-F19+G19)</f>
        <v>0</v>
      </c>
    </row>
    <row r="20" customFormat="false" ht="15.75" hidden="false" customHeight="false" outlineLevel="0" collapsed="false">
      <c r="A20" s="42" t="n">
        <f aca="false">A19+1</f>
        <v>43088</v>
      </c>
      <c r="B20" s="23" t="n">
        <f aca="false">A20</f>
        <v>43088</v>
      </c>
      <c r="C20" s="0" t="n">
        <f aca="false">WEEKNUM(A20,2)</f>
        <v>52</v>
      </c>
      <c r="D20" s="46" t="n">
        <v>0.6875</v>
      </c>
      <c r="E20" s="46" t="n">
        <v>0.6875</v>
      </c>
      <c r="F20" s="46"/>
      <c r="G20" s="46"/>
      <c r="H20" s="47" t="n">
        <f aca="false">(E20-D20-F20+G20)</f>
        <v>0</v>
      </c>
      <c r="I20" s="0" t="s">
        <v>54</v>
      </c>
    </row>
    <row r="21" customFormat="false" ht="15.75" hidden="false" customHeight="false" outlineLevel="0" collapsed="false">
      <c r="A21" s="42" t="n">
        <f aca="false">A20+1</f>
        <v>43089</v>
      </c>
      <c r="B21" s="23" t="n">
        <f aca="false">A21</f>
        <v>43089</v>
      </c>
      <c r="C21" s="0" t="n">
        <f aca="false">WEEKNUM(A21,2)</f>
        <v>52</v>
      </c>
      <c r="D21" s="46"/>
      <c r="E21" s="46"/>
      <c r="F21" s="46"/>
      <c r="G21" s="46"/>
      <c r="H21" s="47" t="n">
        <f aca="false">(E21-D21-F21+G21)</f>
        <v>0</v>
      </c>
    </row>
    <row r="22" customFormat="false" ht="15.75" hidden="false" customHeight="false" outlineLevel="0" collapsed="false">
      <c r="A22" s="42" t="n">
        <f aca="false">A21+1</f>
        <v>43090</v>
      </c>
      <c r="B22" s="23" t="n">
        <f aca="false">A22</f>
        <v>43090</v>
      </c>
      <c r="C22" s="0" t="n">
        <f aca="false">WEEKNUM(A22,2)</f>
        <v>52</v>
      </c>
      <c r="D22" s="46"/>
      <c r="E22" s="46"/>
      <c r="F22" s="46"/>
      <c r="G22" s="46"/>
      <c r="H22" s="47" t="n">
        <f aca="false">(E22-D22-F22+G22)</f>
        <v>0</v>
      </c>
    </row>
    <row r="23" customFormat="false" ht="15.75" hidden="false" customHeight="false" outlineLevel="0" collapsed="false">
      <c r="A23" s="42" t="n">
        <f aca="false">A22+1</f>
        <v>43091</v>
      </c>
      <c r="B23" s="23" t="n">
        <f aca="false">A23</f>
        <v>43091</v>
      </c>
      <c r="C23" s="0" t="n">
        <f aca="false">WEEKNUM(A23,2)</f>
        <v>52</v>
      </c>
      <c r="D23" s="46"/>
      <c r="E23" s="46"/>
      <c r="F23" s="46"/>
      <c r="G23" s="46"/>
      <c r="H23" s="47" t="n">
        <f aca="false">(E23-D23-F23+G23)</f>
        <v>0</v>
      </c>
    </row>
    <row r="24" customFormat="false" ht="15.75" hidden="false" customHeight="false" outlineLevel="0" collapsed="false">
      <c r="A24" s="42" t="n">
        <f aca="false">A23+1</f>
        <v>43092</v>
      </c>
      <c r="B24" s="23" t="n">
        <f aca="false">A24</f>
        <v>43092</v>
      </c>
      <c r="C24" s="0" t="n">
        <f aca="false">WEEKNUM(A24,2)</f>
        <v>52</v>
      </c>
      <c r="D24" s="46"/>
      <c r="E24" s="46"/>
      <c r="F24" s="46"/>
      <c r="G24" s="46"/>
      <c r="H24" s="47" t="n">
        <f aca="false">(E24-D24-F24+G24)</f>
        <v>0</v>
      </c>
      <c r="I24" s="24"/>
    </row>
    <row r="25" customFormat="false" ht="15.75" hidden="false" customHeight="false" outlineLevel="0" collapsed="false">
      <c r="A25" s="42" t="n">
        <f aca="false">A24+1</f>
        <v>43093</v>
      </c>
      <c r="B25" s="23" t="n">
        <f aca="false">A25</f>
        <v>43093</v>
      </c>
      <c r="C25" s="0" t="n">
        <f aca="false">WEEKNUM(A25,2)</f>
        <v>52</v>
      </c>
      <c r="D25" s="46"/>
      <c r="E25" s="46"/>
      <c r="F25" s="46"/>
      <c r="G25" s="46"/>
      <c r="H25" s="47" t="n">
        <f aca="false">(E25-D25-F25+G25)</f>
        <v>0</v>
      </c>
      <c r="I25" s="43"/>
    </row>
    <row r="26" customFormat="false" ht="15.75" hidden="false" customHeight="false" outlineLevel="0" collapsed="false">
      <c r="A26" s="42" t="n">
        <f aca="false">A25+1</f>
        <v>43094</v>
      </c>
      <c r="B26" s="23" t="n">
        <f aca="false">A26</f>
        <v>43094</v>
      </c>
      <c r="C26" s="0" t="n">
        <f aca="false">WEEKNUM(A26,2)</f>
        <v>53</v>
      </c>
      <c r="D26" s="46"/>
      <c r="E26" s="46"/>
      <c r="F26" s="46"/>
      <c r="G26" s="46"/>
      <c r="H26" s="47" t="n">
        <f aca="false">(E26-D26-F26+G26)</f>
        <v>0</v>
      </c>
    </row>
    <row r="27" customFormat="false" ht="15.75" hidden="false" customHeight="false" outlineLevel="0" collapsed="false">
      <c r="A27" s="42" t="n">
        <f aca="false">A26+1</f>
        <v>43095</v>
      </c>
      <c r="B27" s="23" t="n">
        <f aca="false">A27</f>
        <v>43095</v>
      </c>
      <c r="C27" s="0" t="n">
        <f aca="false">WEEKNUM(A27,2)</f>
        <v>53</v>
      </c>
      <c r="D27" s="46"/>
      <c r="E27" s="46"/>
      <c r="F27" s="46"/>
      <c r="G27" s="46"/>
      <c r="H27" s="47" t="n">
        <f aca="false">(E27-D27-F27+G27)</f>
        <v>0</v>
      </c>
    </row>
    <row r="28" customFormat="false" ht="15.75" hidden="false" customHeight="false" outlineLevel="0" collapsed="false">
      <c r="A28" s="42" t="n">
        <f aca="false">A27+1</f>
        <v>43096</v>
      </c>
      <c r="B28" s="23" t="n">
        <f aca="false">A28</f>
        <v>43096</v>
      </c>
      <c r="C28" s="0" t="n">
        <f aca="false">WEEKNUM(A28,2)</f>
        <v>53</v>
      </c>
      <c r="D28" s="46"/>
      <c r="E28" s="46"/>
      <c r="F28" s="46"/>
      <c r="G28" s="46"/>
      <c r="H28" s="47" t="n">
        <f aca="false">(E28-D28-F28+G28)</f>
        <v>0</v>
      </c>
    </row>
    <row r="29" customFormat="false" ht="15.75" hidden="false" customHeight="false" outlineLevel="0" collapsed="false">
      <c r="A29" s="42" t="n">
        <f aca="false">A28+1</f>
        <v>43097</v>
      </c>
      <c r="B29" s="23" t="n">
        <f aca="false">A29</f>
        <v>43097</v>
      </c>
      <c r="C29" s="0" t="n">
        <f aca="false">WEEKNUM(A29,2)</f>
        <v>53</v>
      </c>
      <c r="D29" s="46"/>
      <c r="E29" s="46"/>
      <c r="F29" s="46"/>
      <c r="G29" s="46"/>
      <c r="H29" s="47" t="n">
        <f aca="false">(E29-D29-F29+G29)</f>
        <v>0</v>
      </c>
    </row>
    <row r="30" customFormat="false" ht="15.75" hidden="false" customHeight="false" outlineLevel="0" collapsed="false">
      <c r="A30" s="42" t="n">
        <f aca="false">A29+1</f>
        <v>43098</v>
      </c>
      <c r="B30" s="23" t="n">
        <f aca="false">A30</f>
        <v>43098</v>
      </c>
      <c r="C30" s="0" t="n">
        <f aca="false">WEEKNUM(A30,2)</f>
        <v>53</v>
      </c>
      <c r="D30" s="46"/>
      <c r="E30" s="46"/>
      <c r="F30" s="46"/>
      <c r="G30" s="46"/>
      <c r="H30" s="47" t="n">
        <f aca="false">(E30-D30-F30+G30)</f>
        <v>0</v>
      </c>
    </row>
    <row r="31" customFormat="false" ht="15.75" hidden="false" customHeight="false" outlineLevel="0" collapsed="false">
      <c r="A31" s="42" t="n">
        <f aca="false">A30+1</f>
        <v>43099</v>
      </c>
      <c r="B31" s="23" t="n">
        <f aca="false">A31</f>
        <v>43099</v>
      </c>
      <c r="C31" s="0" t="n">
        <f aca="false">WEEKNUM(A31,2)</f>
        <v>53</v>
      </c>
      <c r="D31" s="46"/>
      <c r="E31" s="46"/>
      <c r="F31" s="46"/>
      <c r="G31" s="46"/>
      <c r="H31" s="47" t="n">
        <f aca="false">(E31-D31-F31+G31)</f>
        <v>0</v>
      </c>
      <c r="I31" s="24"/>
    </row>
    <row r="32" customFormat="false" ht="15.75" hidden="false" customHeight="false" outlineLevel="0" collapsed="false">
      <c r="A32" s="48" t="n">
        <f aca="false">A31+1</f>
        <v>43100</v>
      </c>
      <c r="B32" s="32" t="n">
        <f aca="false">A32</f>
        <v>43100</v>
      </c>
      <c r="C32" s="33" t="n">
        <f aca="false">WEEKNUM(A32,2)</f>
        <v>53</v>
      </c>
      <c r="D32" s="49"/>
      <c r="E32" s="49"/>
      <c r="F32" s="49"/>
      <c r="G32" s="49"/>
      <c r="H32" s="47" t="n">
        <f aca="false">(E32-D32-F32+G32)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Zusammenfassung!C9</f>
        <v>1.5</v>
      </c>
      <c r="H33" s="50"/>
    </row>
    <row r="34" customFormat="false" ht="15" hidden="false" customHeight="false" outlineLevel="0" collapsed="false">
      <c r="A34" s="38" t="s">
        <v>25</v>
      </c>
      <c r="B34" s="38"/>
      <c r="C34" s="39"/>
      <c r="D34" s="39"/>
      <c r="E34" s="39"/>
      <c r="F34" s="39"/>
      <c r="G34" s="39"/>
      <c r="H34" s="40" t="n">
        <f aca="false">SUM(H2:H32)</f>
        <v>2.67083333333333</v>
      </c>
      <c r="I34" s="41"/>
    </row>
  </sheetData>
  <mergeCells count="3">
    <mergeCell ref="I16:L16"/>
    <mergeCell ref="A33:B33"/>
    <mergeCell ref="A34:B34"/>
  </mergeCells>
  <conditionalFormatting sqref="B2:C32">
    <cfRule type="timePeriod" priority="2" timePeriod="yesterday" dxfId="0"/>
  </conditionalFormatting>
  <conditionalFormatting sqref="I25">
    <cfRule type="expression" priority="3" aboveAverage="0" equalAverage="0" bottom="0" percent="0" rank="0" text="" dxfId="1">
      <formula>WEEKDAY($A25,2) &gt; 5</formula>
    </cfRule>
  </conditionalFormatting>
  <conditionalFormatting sqref="I31">
    <cfRule type="expression" priority="4" aboveAverage="0" equalAverage="0" bottom="0" percent="0" rank="0" text="" dxfId="2">
      <formula>WEEKDAY($A31,2) &gt; 5</formula>
    </cfRule>
  </conditionalFormatting>
  <conditionalFormatting sqref="I24">
    <cfRule type="expression" priority="5" aboveAverage="0" equalAverage="0" bottom="0" percent="0" rank="0" text="" dxfId="3">
      <formula>WEEKDAY($A24,2) &gt; 5</formula>
    </cfRule>
  </conditionalFormatting>
  <conditionalFormatting sqref="I18">
    <cfRule type="expression" priority="6" aboveAverage="0" equalAverage="0" bottom="0" percent="0" rank="0" text="" dxfId="4">
      <formula>WEEKDAY($A18,2) &gt; 5</formula>
    </cfRule>
  </conditionalFormatting>
  <conditionalFormatting sqref="I17">
    <cfRule type="expression" priority="7" aboveAverage="0" equalAverage="0" bottom="0" percent="0" rank="0" text="" dxfId="5">
      <formula>WEEKDAY($A17,2) &gt; 5</formula>
    </cfRule>
  </conditionalFormatting>
  <conditionalFormatting sqref="I11">
    <cfRule type="expression" priority="8" aboveAverage="0" equalAverage="0" bottom="0" percent="0" rank="0" text="" dxfId="6">
      <formula>WEEKDAY($A11,2) &gt; 5</formula>
    </cfRule>
  </conditionalFormatting>
  <conditionalFormatting sqref="I10">
    <cfRule type="expression" priority="9" aboveAverage="0" equalAverage="0" bottom="0" percent="0" rank="0" text="" dxfId="7">
      <formula>WEEKDAY($A10,2) &gt; 5</formula>
    </cfRule>
  </conditionalFormatting>
  <conditionalFormatting sqref="I4">
    <cfRule type="expression" priority="10" aboveAverage="0" equalAverage="0" bottom="0" percent="0" rank="0" text="" dxfId="8">
      <formula>WEEKDAY($A4,2) &gt; 5</formula>
    </cfRule>
  </conditionalFormatting>
  <conditionalFormatting sqref="I3">
    <cfRule type="expression" priority="11" aboveAverage="0" equalAverage="0" bottom="0" percent="0" rank="0" text="" dxfId="9">
      <formula>WEEKDAY($A3,2) &gt; 5</formula>
    </cfRule>
  </conditionalFormatting>
  <conditionalFormatting sqref="I32">
    <cfRule type="expression" priority="12" aboveAverage="0" equalAverage="0" bottom="0" percent="0" rank="0" text="" dxfId="11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P17" activeCellId="0" sqref="P17"/>
    </sheetView>
  </sheetViews>
  <sheetFormatPr defaultRowHeight="16" zeroHeight="false" outlineLevelRow="0" outlineLevelCol="0"/>
  <cols>
    <col collapsed="false" customWidth="true" hidden="false" outlineLevel="0" max="1" min="1" style="0" width="12.43"/>
    <col collapsed="false" customWidth="true" hidden="false" outlineLevel="0" max="2" min="2" style="0" width="12.31"/>
    <col collapsed="false" customWidth="true" hidden="false" outlineLevel="0" max="3" min="3" style="0" width="5.29"/>
    <col collapsed="false" customWidth="true" hidden="false" outlineLevel="0" max="4" min="4" style="0" width="7.38"/>
    <col collapsed="false" customWidth="true" hidden="false" outlineLevel="0" max="5" min="5" style="0" width="7.51"/>
    <col collapsed="false" customWidth="true" hidden="false" outlineLevel="0" max="6" min="6" style="0" width="6.4"/>
    <col collapsed="false" customWidth="false" hidden="false" outlineLevel="0" max="7" min="7" style="0" width="11.44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65" hidden="false" customHeight="false" outlineLevel="0" collapsed="false">
      <c r="A2" s="42" t="n">
        <f aca="false">DATE(2018,1,1)</f>
        <v>43101</v>
      </c>
      <c r="B2" s="23" t="n">
        <f aca="false">A2</f>
        <v>43101</v>
      </c>
      <c r="C2" s="0" t="n">
        <f aca="false">WEEKNUM(A2,2)</f>
        <v>1</v>
      </c>
      <c r="D2" s="47"/>
      <c r="E2" s="47"/>
      <c r="F2" s="47"/>
      <c r="G2" s="47"/>
      <c r="H2" s="47" t="n">
        <f aca="false">E2-D2-F2+G2</f>
        <v>0</v>
      </c>
    </row>
    <row r="3" customFormat="false" ht="15.65" hidden="false" customHeight="false" outlineLevel="0" collapsed="false">
      <c r="A3" s="42" t="n">
        <f aca="false">A2+1</f>
        <v>43102</v>
      </c>
      <c r="B3" s="23" t="n">
        <f aca="false">A3</f>
        <v>43102</v>
      </c>
      <c r="C3" s="0" t="n">
        <f aca="false">WEEKNUM(A3,2)</f>
        <v>1</v>
      </c>
      <c r="D3" s="47"/>
      <c r="E3" s="47"/>
      <c r="F3" s="47"/>
      <c r="G3" s="47"/>
      <c r="H3" s="47" t="n">
        <f aca="false">E3-D3-F3+G3</f>
        <v>0</v>
      </c>
    </row>
    <row r="4" customFormat="false" ht="15.65" hidden="false" customHeight="false" outlineLevel="0" collapsed="false">
      <c r="A4" s="42" t="n">
        <f aca="false">A3+1</f>
        <v>43103</v>
      </c>
      <c r="B4" s="23" t="n">
        <f aca="false">A4</f>
        <v>43103</v>
      </c>
      <c r="C4" s="0" t="n">
        <f aca="false">WEEKNUM(A4,2)</f>
        <v>1</v>
      </c>
      <c r="D4" s="47"/>
      <c r="E4" s="47"/>
      <c r="F4" s="47"/>
      <c r="G4" s="47"/>
      <c r="H4" s="47" t="n">
        <f aca="false">E4-D4-F4+G4</f>
        <v>0</v>
      </c>
    </row>
    <row r="5" customFormat="false" ht="15.65" hidden="false" customHeight="false" outlineLevel="0" collapsed="false">
      <c r="A5" s="42" t="n">
        <f aca="false">A4+1</f>
        <v>43104</v>
      </c>
      <c r="B5" s="23" t="n">
        <f aca="false">A5</f>
        <v>43104</v>
      </c>
      <c r="C5" s="0" t="n">
        <f aca="false">WEEKNUM(A5,2)</f>
        <v>1</v>
      </c>
      <c r="D5" s="47"/>
      <c r="E5" s="47"/>
      <c r="F5" s="47"/>
      <c r="G5" s="47"/>
      <c r="H5" s="47" t="n">
        <f aca="false">E5-D5-F5+G5</f>
        <v>0</v>
      </c>
    </row>
    <row r="6" customFormat="false" ht="15.65" hidden="false" customHeight="false" outlineLevel="0" collapsed="false">
      <c r="A6" s="42" t="n">
        <f aca="false">A5+1</f>
        <v>43105</v>
      </c>
      <c r="B6" s="23" t="n">
        <f aca="false">A6</f>
        <v>43105</v>
      </c>
      <c r="C6" s="0" t="n">
        <f aca="false">WEEKNUM(A6,2)</f>
        <v>1</v>
      </c>
      <c r="D6" s="47"/>
      <c r="E6" s="47"/>
      <c r="F6" s="47"/>
      <c r="G6" s="47"/>
      <c r="H6" s="47" t="n">
        <f aca="false">E6-D6-F6+G6</f>
        <v>0</v>
      </c>
    </row>
    <row r="7" customFormat="false" ht="15.65" hidden="false" customHeight="false" outlineLevel="0" collapsed="false">
      <c r="A7" s="42" t="n">
        <f aca="false">A6+1</f>
        <v>43106</v>
      </c>
      <c r="B7" s="23" t="n">
        <f aca="false">A7</f>
        <v>43106</v>
      </c>
      <c r="C7" s="0" t="n">
        <f aca="false">WEEKNUM(A7,2)</f>
        <v>1</v>
      </c>
      <c r="D7" s="47"/>
      <c r="E7" s="47"/>
      <c r="F7" s="47"/>
      <c r="G7" s="47"/>
      <c r="H7" s="47" t="n">
        <f aca="false">E7-D7-F7+G7</f>
        <v>0</v>
      </c>
      <c r="I7" s="24"/>
    </row>
    <row r="8" customFormat="false" ht="15.65" hidden="false" customHeight="false" outlineLevel="0" collapsed="false">
      <c r="A8" s="42" t="n">
        <f aca="false">A7+1</f>
        <v>43107</v>
      </c>
      <c r="B8" s="23" t="n">
        <f aca="false">A8</f>
        <v>43107</v>
      </c>
      <c r="C8" s="0" t="n">
        <f aca="false">WEEKNUM(A8,2)</f>
        <v>1</v>
      </c>
      <c r="D8" s="47"/>
      <c r="E8" s="47"/>
      <c r="F8" s="47"/>
      <c r="G8" s="47"/>
      <c r="H8" s="47" t="n">
        <f aca="false">E8-D8-F8+G8</f>
        <v>0</v>
      </c>
      <c r="I8" s="43"/>
    </row>
    <row r="9" customFormat="false" ht="15.65" hidden="false" customHeight="false" outlineLevel="0" collapsed="false">
      <c r="A9" s="42" t="n">
        <f aca="false">A8+1</f>
        <v>43108</v>
      </c>
      <c r="B9" s="23" t="n">
        <f aca="false">A9</f>
        <v>43108</v>
      </c>
      <c r="C9" s="0" t="n">
        <f aca="false">WEEKNUM(A9,2)</f>
        <v>2</v>
      </c>
      <c r="D9" s="47"/>
      <c r="E9" s="47"/>
      <c r="F9" s="47"/>
      <c r="G9" s="47"/>
      <c r="H9" s="47" t="n">
        <f aca="false">E9-D9-F9+G9</f>
        <v>0</v>
      </c>
    </row>
    <row r="10" customFormat="false" ht="15.65" hidden="false" customHeight="false" outlineLevel="0" collapsed="false">
      <c r="A10" s="42" t="n">
        <f aca="false">A9+1</f>
        <v>43109</v>
      </c>
      <c r="B10" s="23" t="n">
        <f aca="false">A10</f>
        <v>43109</v>
      </c>
      <c r="C10" s="0" t="n">
        <f aca="false">WEEKNUM(A10,2)</f>
        <v>2</v>
      </c>
      <c r="D10" s="47"/>
      <c r="E10" s="47"/>
      <c r="F10" s="47"/>
      <c r="G10" s="47"/>
      <c r="H10" s="47" t="n">
        <f aca="false">E10-D10-F10+G10</f>
        <v>0</v>
      </c>
    </row>
    <row r="11" customFormat="false" ht="15.65" hidden="false" customHeight="false" outlineLevel="0" collapsed="false">
      <c r="A11" s="42" t="n">
        <f aca="false">A10+1</f>
        <v>43110</v>
      </c>
      <c r="B11" s="23" t="n">
        <f aca="false">A11</f>
        <v>43110</v>
      </c>
      <c r="C11" s="0" t="n">
        <f aca="false">WEEKNUM(A11,2)</f>
        <v>2</v>
      </c>
      <c r="D11" s="47"/>
      <c r="E11" s="47"/>
      <c r="F11" s="47"/>
      <c r="G11" s="47"/>
      <c r="H11" s="47" t="n">
        <f aca="false">E11-D11-F11+G11</f>
        <v>0</v>
      </c>
    </row>
    <row r="12" customFormat="false" ht="15.65" hidden="false" customHeight="false" outlineLevel="0" collapsed="false">
      <c r="A12" s="42" t="n">
        <f aca="false">A11+1</f>
        <v>43111</v>
      </c>
      <c r="B12" s="23" t="n">
        <f aca="false">A12</f>
        <v>43111</v>
      </c>
      <c r="C12" s="0" t="n">
        <f aca="false">WEEKNUM(A12,2)</f>
        <v>2</v>
      </c>
      <c r="D12" s="47"/>
      <c r="E12" s="47"/>
      <c r="F12" s="47"/>
      <c r="G12" s="47"/>
      <c r="H12" s="47" t="n">
        <f aca="false">E12-D12-F12+G12</f>
        <v>0</v>
      </c>
    </row>
    <row r="13" s="1" customFormat="true" ht="15.65" hidden="false" customHeight="false" outlineLevel="0" collapsed="false">
      <c r="A13" s="44" t="n">
        <f aca="false">A12+1</f>
        <v>43112</v>
      </c>
      <c r="B13" s="26" t="n">
        <f aca="false">A13</f>
        <v>43112</v>
      </c>
      <c r="C13" s="1" t="n">
        <f aca="false">WEEKNUM(A13,2)</f>
        <v>2</v>
      </c>
      <c r="D13" s="47"/>
      <c r="E13" s="47"/>
      <c r="F13" s="47"/>
      <c r="G13" s="47"/>
      <c r="H13" s="47" t="n">
        <f aca="false">E13-D13-F13+G13</f>
        <v>0</v>
      </c>
      <c r="I13" s="27" t="s">
        <v>55</v>
      </c>
      <c r="J13" s="27"/>
      <c r="K13" s="27"/>
      <c r="L13" s="27"/>
    </row>
    <row r="14" customFormat="false" ht="15.65" hidden="false" customHeight="false" outlineLevel="0" collapsed="false">
      <c r="A14" s="42" t="n">
        <f aca="false">A13+1</f>
        <v>43113</v>
      </c>
      <c r="B14" s="23" t="n">
        <f aca="false">A14</f>
        <v>43113</v>
      </c>
      <c r="C14" s="0" t="n">
        <f aca="false">WEEKNUM(A14,2)</f>
        <v>2</v>
      </c>
      <c r="D14" s="47"/>
      <c r="E14" s="47"/>
      <c r="F14" s="47"/>
      <c r="G14" s="47"/>
      <c r="H14" s="47" t="n">
        <f aca="false">E14-D14-F14+G14</f>
        <v>0</v>
      </c>
      <c r="I14" s="51"/>
      <c r="J14" s="51"/>
      <c r="K14" s="51"/>
      <c r="L14" s="52"/>
    </row>
    <row r="15" customFormat="false" ht="15.65" hidden="false" customHeight="false" outlineLevel="0" collapsed="false">
      <c r="A15" s="42" t="n">
        <f aca="false">A14+1</f>
        <v>43114</v>
      </c>
      <c r="B15" s="23" t="n">
        <f aca="false">A15</f>
        <v>43114</v>
      </c>
      <c r="C15" s="0" t="n">
        <f aca="false">WEEKNUM(A15,2)</f>
        <v>2</v>
      </c>
      <c r="D15" s="47"/>
      <c r="E15" s="47"/>
      <c r="F15" s="47"/>
      <c r="G15" s="47"/>
      <c r="H15" s="47" t="n">
        <f aca="false">E15-D15-F15+G15</f>
        <v>0</v>
      </c>
      <c r="I15" s="51"/>
      <c r="J15" s="51"/>
      <c r="K15" s="51"/>
      <c r="L15" s="52"/>
    </row>
    <row r="16" customFormat="false" ht="15.65" hidden="false" customHeight="false" outlineLevel="0" collapsed="false">
      <c r="A16" s="42" t="n">
        <f aca="false">A15+1</f>
        <v>43115</v>
      </c>
      <c r="B16" s="23" t="n">
        <f aca="false">A16</f>
        <v>43115</v>
      </c>
      <c r="C16" s="0" t="n">
        <f aca="false">WEEKNUM(A16,2)</f>
        <v>3</v>
      </c>
      <c r="D16" s="47"/>
      <c r="E16" s="47"/>
      <c r="F16" s="47"/>
      <c r="G16" s="47"/>
      <c r="H16" s="47" t="n">
        <f aca="false">E16-D16-F16+G16</f>
        <v>0</v>
      </c>
      <c r="I16" s="51"/>
      <c r="J16" s="51"/>
      <c r="K16" s="51"/>
      <c r="L16" s="52"/>
    </row>
    <row r="17" customFormat="false" ht="15.65" hidden="false" customHeight="false" outlineLevel="0" collapsed="false">
      <c r="A17" s="42" t="n">
        <f aca="false">A16+1</f>
        <v>43116</v>
      </c>
      <c r="B17" s="23" t="n">
        <f aca="false">A17</f>
        <v>43116</v>
      </c>
      <c r="C17" s="0" t="n">
        <f aca="false">WEEKNUM(A17,2)</f>
        <v>3</v>
      </c>
      <c r="D17" s="47"/>
      <c r="E17" s="47"/>
      <c r="F17" s="47"/>
      <c r="G17" s="47"/>
      <c r="H17" s="47" t="n">
        <f aca="false">E17-D17-F17+G17</f>
        <v>0</v>
      </c>
      <c r="I17" s="51"/>
      <c r="J17" s="51"/>
      <c r="K17" s="51"/>
      <c r="L17" s="52"/>
    </row>
    <row r="18" customFormat="false" ht="15.65" hidden="false" customHeight="false" outlineLevel="0" collapsed="false">
      <c r="A18" s="42" t="n">
        <f aca="false">A17+1</f>
        <v>43117</v>
      </c>
      <c r="B18" s="23" t="n">
        <f aca="false">A18</f>
        <v>43117</v>
      </c>
      <c r="C18" s="0" t="n">
        <f aca="false">WEEKNUM(A18,2)</f>
        <v>3</v>
      </c>
      <c r="D18" s="47"/>
      <c r="E18" s="47"/>
      <c r="F18" s="47"/>
      <c r="G18" s="47"/>
      <c r="H18" s="47" t="n">
        <f aca="false">E18-D18-F18+G18</f>
        <v>0</v>
      </c>
      <c r="I18" s="51"/>
      <c r="J18" s="51"/>
      <c r="K18" s="51"/>
      <c r="L18" s="52"/>
    </row>
    <row r="19" customFormat="false" ht="15.65" hidden="false" customHeight="false" outlineLevel="0" collapsed="false">
      <c r="A19" s="42" t="n">
        <f aca="false">A18+1</f>
        <v>43118</v>
      </c>
      <c r="B19" s="23" t="n">
        <f aca="false">A19</f>
        <v>43118</v>
      </c>
      <c r="C19" s="0" t="n">
        <f aca="false">WEEKNUM(A19,2)</f>
        <v>3</v>
      </c>
      <c r="D19" s="47"/>
      <c r="E19" s="47"/>
      <c r="F19" s="47"/>
      <c r="G19" s="47"/>
      <c r="H19" s="47" t="n">
        <f aca="false">E19-D19-F19+G19</f>
        <v>0</v>
      </c>
      <c r="I19" s="51"/>
      <c r="J19" s="51"/>
      <c r="K19" s="51"/>
      <c r="L19" s="52"/>
    </row>
    <row r="20" s="1" customFormat="true" ht="15.65" hidden="false" customHeight="false" outlineLevel="0" collapsed="false">
      <c r="A20" s="44" t="n">
        <f aca="false">A19+1</f>
        <v>43119</v>
      </c>
      <c r="B20" s="26" t="n">
        <f aca="false">A20</f>
        <v>43119</v>
      </c>
      <c r="C20" s="1" t="n">
        <f aca="false">WEEKNUM(A20,2)</f>
        <v>3</v>
      </c>
      <c r="D20" s="47"/>
      <c r="E20" s="47"/>
      <c r="F20" s="47"/>
      <c r="G20" s="47"/>
      <c r="H20" s="47" t="n">
        <f aca="false">E20-D20-F20+G20</f>
        <v>0</v>
      </c>
      <c r="I20" s="27" t="s">
        <v>56</v>
      </c>
      <c r="J20" s="27"/>
      <c r="K20" s="27"/>
      <c r="L20" s="27"/>
    </row>
    <row r="21" customFormat="false" ht="15.65" hidden="false" customHeight="false" outlineLevel="0" collapsed="false">
      <c r="A21" s="42" t="n">
        <f aca="false">A20+1</f>
        <v>43120</v>
      </c>
      <c r="B21" s="23" t="n">
        <f aca="false">A21</f>
        <v>43120</v>
      </c>
      <c r="C21" s="0" t="n">
        <f aca="false">WEEKNUM(A21,2)</f>
        <v>3</v>
      </c>
      <c r="D21" s="47"/>
      <c r="E21" s="47"/>
      <c r="F21" s="47"/>
      <c r="G21" s="47"/>
      <c r="H21" s="47" t="n">
        <f aca="false">E21-D21-F21+G21</f>
        <v>0</v>
      </c>
      <c r="I21" s="24"/>
    </row>
    <row r="22" customFormat="false" ht="15.65" hidden="false" customHeight="false" outlineLevel="0" collapsed="false">
      <c r="A22" s="42" t="n">
        <f aca="false">A21+1</f>
        <v>43121</v>
      </c>
      <c r="B22" s="23" t="n">
        <f aca="false">A22</f>
        <v>43121</v>
      </c>
      <c r="C22" s="0" t="n">
        <f aca="false">WEEKNUM(A22,2)</f>
        <v>3</v>
      </c>
      <c r="D22" s="47"/>
      <c r="E22" s="47"/>
      <c r="F22" s="47"/>
      <c r="G22" s="47"/>
      <c r="H22" s="47" t="n">
        <f aca="false">E22-D22-F22+G22</f>
        <v>0</v>
      </c>
      <c r="I22" s="24"/>
    </row>
    <row r="23" customFormat="false" ht="15.65" hidden="false" customHeight="false" outlineLevel="0" collapsed="false">
      <c r="A23" s="42" t="n">
        <f aca="false">A22+1</f>
        <v>43122</v>
      </c>
      <c r="B23" s="23" t="n">
        <f aca="false">A23</f>
        <v>43122</v>
      </c>
      <c r="C23" s="0" t="n">
        <f aca="false">WEEKNUM(A23,2)</f>
        <v>4</v>
      </c>
      <c r="D23" s="47"/>
      <c r="E23" s="47"/>
      <c r="F23" s="47"/>
      <c r="G23" s="47"/>
      <c r="H23" s="47" t="n">
        <f aca="false">E23-D23-F23+G23</f>
        <v>0</v>
      </c>
    </row>
    <row r="24" customFormat="false" ht="15.65" hidden="false" customHeight="false" outlineLevel="0" collapsed="false">
      <c r="A24" s="42" t="n">
        <f aca="false">A23+1</f>
        <v>43123</v>
      </c>
      <c r="B24" s="23" t="n">
        <f aca="false">A24</f>
        <v>43123</v>
      </c>
      <c r="C24" s="0" t="n">
        <f aca="false">WEEKNUM(A24,2)</f>
        <v>4</v>
      </c>
      <c r="D24" s="47"/>
      <c r="E24" s="47"/>
      <c r="F24" s="47"/>
      <c r="G24" s="47"/>
      <c r="H24" s="47" t="n">
        <f aca="false">E24-D24-F24+G24</f>
        <v>0</v>
      </c>
    </row>
    <row r="25" customFormat="false" ht="15.65" hidden="false" customHeight="false" outlineLevel="0" collapsed="false">
      <c r="A25" s="42" t="n">
        <f aca="false">A24+1</f>
        <v>43124</v>
      </c>
      <c r="B25" s="23" t="n">
        <f aca="false">A25</f>
        <v>43124</v>
      </c>
      <c r="C25" s="0" t="n">
        <f aca="false">WEEKNUM(A25,2)</f>
        <v>4</v>
      </c>
      <c r="D25" s="47"/>
      <c r="E25" s="47"/>
      <c r="F25" s="47"/>
      <c r="G25" s="47"/>
      <c r="H25" s="47" t="n">
        <f aca="false">E25-D25-F25+G25</f>
        <v>0</v>
      </c>
    </row>
    <row r="26" customFormat="false" ht="15.65" hidden="false" customHeight="false" outlineLevel="0" collapsed="false">
      <c r="A26" s="42" t="n">
        <f aca="false">A25+1</f>
        <v>43125</v>
      </c>
      <c r="B26" s="23" t="n">
        <f aca="false">A26</f>
        <v>43125</v>
      </c>
      <c r="C26" s="0" t="n">
        <f aca="false">WEEKNUM(A26,2)</f>
        <v>4</v>
      </c>
      <c r="D26" s="47"/>
      <c r="E26" s="47"/>
      <c r="F26" s="47"/>
      <c r="G26" s="47"/>
      <c r="H26" s="47" t="n">
        <f aca="false">E26-D26-F26+G26</f>
        <v>0</v>
      </c>
    </row>
    <row r="27" customFormat="false" ht="15.65" hidden="false" customHeight="false" outlineLevel="0" collapsed="false">
      <c r="A27" s="42" t="n">
        <f aca="false">A26+1</f>
        <v>43126</v>
      </c>
      <c r="B27" s="23" t="n">
        <f aca="false">A27</f>
        <v>43126</v>
      </c>
      <c r="C27" s="0" t="n">
        <f aca="false">WEEKNUM(A27,2)</f>
        <v>4</v>
      </c>
      <c r="D27" s="47"/>
      <c r="E27" s="47"/>
      <c r="F27" s="47"/>
      <c r="G27" s="47"/>
      <c r="H27" s="47" t="n">
        <f aca="false">E27-D27-F27+G27</f>
        <v>0</v>
      </c>
    </row>
    <row r="28" customFormat="false" ht="15.65" hidden="false" customHeight="false" outlineLevel="0" collapsed="false">
      <c r="A28" s="42" t="n">
        <f aca="false">A27+1</f>
        <v>43127</v>
      </c>
      <c r="B28" s="23" t="n">
        <f aca="false">A28</f>
        <v>43127</v>
      </c>
      <c r="C28" s="0" t="n">
        <f aca="false">WEEKNUM(A28,2)</f>
        <v>4</v>
      </c>
      <c r="D28" s="47"/>
      <c r="E28" s="47"/>
      <c r="F28" s="47"/>
      <c r="G28" s="47"/>
      <c r="H28" s="47" t="n">
        <f aca="false">E28-D28-F28+G28</f>
        <v>0</v>
      </c>
      <c r="I28" s="24"/>
    </row>
    <row r="29" customFormat="false" ht="15.65" hidden="false" customHeight="false" outlineLevel="0" collapsed="false">
      <c r="A29" s="42" t="n">
        <f aca="false">A28+1</f>
        <v>43128</v>
      </c>
      <c r="B29" s="23" t="n">
        <f aca="false">A29</f>
        <v>43128</v>
      </c>
      <c r="C29" s="0" t="n">
        <f aca="false">WEEKNUM(A29,2)</f>
        <v>4</v>
      </c>
      <c r="D29" s="47"/>
      <c r="E29" s="47"/>
      <c r="F29" s="47"/>
      <c r="G29" s="47"/>
      <c r="H29" s="47" t="n">
        <f aca="false">E29-D29-F29+G29</f>
        <v>0</v>
      </c>
      <c r="I29" s="43"/>
    </row>
    <row r="30" customFormat="false" ht="15.65" hidden="false" customHeight="false" outlineLevel="0" collapsed="false">
      <c r="A30" s="42" t="n">
        <f aca="false">A29+1</f>
        <v>43129</v>
      </c>
      <c r="B30" s="23" t="n">
        <f aca="false">A30</f>
        <v>43129</v>
      </c>
      <c r="C30" s="0" t="n">
        <f aca="false">WEEKNUM(A30,2)</f>
        <v>5</v>
      </c>
      <c r="D30" s="47"/>
      <c r="E30" s="47"/>
      <c r="F30" s="47"/>
      <c r="G30" s="47"/>
      <c r="H30" s="47" t="n">
        <f aca="false">E30-D30-F30+G30</f>
        <v>0</v>
      </c>
    </row>
    <row r="31" customFormat="false" ht="15.65" hidden="false" customHeight="false" outlineLevel="0" collapsed="false">
      <c r="A31" s="42" t="n">
        <f aca="false">A30+1</f>
        <v>43130</v>
      </c>
      <c r="B31" s="23" t="n">
        <f aca="false">A31</f>
        <v>43130</v>
      </c>
      <c r="C31" s="0" t="n">
        <f aca="false">WEEKNUM(A31,2)</f>
        <v>5</v>
      </c>
      <c r="D31" s="47"/>
      <c r="E31" s="47"/>
      <c r="F31" s="47"/>
      <c r="G31" s="47"/>
      <c r="H31" s="47" t="n">
        <f aca="false">E31-D31-F31+G31</f>
        <v>0</v>
      </c>
    </row>
    <row r="32" customFormat="false" ht="15.65" hidden="false" customHeight="false" outlineLevel="0" collapsed="false">
      <c r="A32" s="48" t="n">
        <f aca="false">A31+1</f>
        <v>43131</v>
      </c>
      <c r="B32" s="32" t="n">
        <f aca="false">A32</f>
        <v>43131</v>
      </c>
      <c r="C32" s="33" t="n">
        <f aca="false">WEEKNUM(A32,2)</f>
        <v>5</v>
      </c>
      <c r="D32" s="53"/>
      <c r="E32" s="53"/>
      <c r="F32" s="53"/>
      <c r="G32" s="53"/>
      <c r="H32" s="47" t="n">
        <f aca="false">E32-D32-F32+G32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Zusammenfassung!C10</f>
        <v>1.875</v>
      </c>
      <c r="H33" s="54"/>
    </row>
    <row r="34" customFormat="false" ht="15" hidden="false" customHeight="false" outlineLevel="0" collapsed="false">
      <c r="A34" s="38" t="s">
        <v>25</v>
      </c>
      <c r="B34" s="38"/>
      <c r="C34" s="39"/>
      <c r="D34" s="39"/>
      <c r="E34" s="39"/>
      <c r="F34" s="39"/>
      <c r="G34" s="39"/>
      <c r="H34" s="41" t="n">
        <f aca="false">SUM(H2:H32)</f>
        <v>0</v>
      </c>
      <c r="I34" s="41"/>
    </row>
  </sheetData>
  <mergeCells count="4">
    <mergeCell ref="I13:L13"/>
    <mergeCell ref="I20:L20"/>
    <mergeCell ref="A33:B33"/>
    <mergeCell ref="A34:B34"/>
  </mergeCells>
  <conditionalFormatting sqref="B2:C32">
    <cfRule type="timePeriod" priority="2" timePeriod="yesterday" dxfId="0"/>
  </conditionalFormatting>
  <conditionalFormatting sqref="I8">
    <cfRule type="expression" priority="3" aboveAverage="0" equalAverage="0" bottom="0" percent="0" rank="0" text="" dxfId="1">
      <formula>WEEKDAY($A8,2) &gt; 5</formula>
    </cfRule>
  </conditionalFormatting>
  <conditionalFormatting sqref="I7">
    <cfRule type="expression" priority="4" aboveAverage="0" equalAverage="0" bottom="0" percent="0" rank="0" text="" dxfId="2">
      <formula>WEEKDAY($A7,2) &gt; 5</formula>
    </cfRule>
  </conditionalFormatting>
  <conditionalFormatting sqref="I21">
    <cfRule type="expression" priority="5" aboveAverage="0" equalAverage="0" bottom="0" percent="0" rank="0" text="" dxfId="5">
      <formula>WEEKDAY($A21,2) &gt; 5</formula>
    </cfRule>
  </conditionalFormatting>
  <conditionalFormatting sqref="I22">
    <cfRule type="expression" priority="6" aboveAverage="0" equalAverage="0" bottom="0" percent="0" rank="0" text="" dxfId="6">
      <formula>WEEKDAY($A22,2) &gt; 5</formula>
    </cfRule>
  </conditionalFormatting>
  <conditionalFormatting sqref="I32">
    <cfRule type="expression" priority="7" aboveAverage="0" equalAverage="0" bottom="0" percent="0" rank="0" text="" dxfId="7">
      <formula>WEEKDAY($A32,2) &gt; 5</formula>
    </cfRule>
  </conditionalFormatting>
  <conditionalFormatting sqref="I29">
    <cfRule type="expression" priority="8" aboveAverage="0" equalAverage="0" bottom="0" percent="0" rank="0" text="" dxfId="8">
      <formula>WEEKDAY($A29,2) &gt; 5</formula>
    </cfRule>
  </conditionalFormatting>
  <conditionalFormatting sqref="I28">
    <cfRule type="expression" priority="9" aboveAverage="0" equalAverage="0" bottom="0" percent="0" rank="0" text="" dxfId="9">
      <formula>WEEKDAY($A28,2)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345</TotalTime>
  <Application>LibreOffice/5.4.3.2$Linux_X86_64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2014-05-09T11:01:17Z</dcterms:created>
  <dc:creator>ATR</dc:creator>
  <dc:description/>
  <dc:language>en-US</dc:language>
  <cp:lastModifiedBy/>
  <cp:lastPrinted>2017-05-31T12:00:28Z</cp:lastPrinted>
  <dcterms:modified xsi:type="dcterms:W3CDTF">2017-12-19T16:31:07Z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