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minik/Documents/Schule/Hochschule/IT7/DT/git/DT_WS1718_02_StarCar/Dokumentation/"/>
    </mc:Choice>
  </mc:AlternateContent>
  <bookViews>
    <workbookView xWindow="0" yWindow="460" windowWidth="28800" windowHeight="16800" tabRatio="933"/>
  </bookViews>
  <sheets>
    <sheet name="Zusammenfassung" sheetId="13" r:id="rId1"/>
    <sheet name="Oktober 2017" sheetId="6" r:id="rId2"/>
    <sheet name="November 2017" sheetId="7" r:id="rId3"/>
    <sheet name="Dezember 2017" sheetId="8" r:id="rId4"/>
    <sheet name="Januar 2018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3" l="1"/>
  <c r="C33" i="8"/>
  <c r="C9" i="13"/>
  <c r="C33" i="7"/>
  <c r="C8" i="13"/>
  <c r="C33" i="6"/>
  <c r="C7" i="13"/>
  <c r="C33" i="12"/>
  <c r="C10" i="13"/>
  <c r="A2" i="12"/>
  <c r="A2" i="8"/>
  <c r="A2" i="7"/>
  <c r="A2" i="6"/>
  <c r="G7" i="12"/>
  <c r="G5" i="12"/>
  <c r="G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G26" i="12"/>
  <c r="G27" i="12"/>
  <c r="G28" i="12"/>
  <c r="G29" i="12"/>
  <c r="G30" i="12"/>
  <c r="G19" i="12"/>
  <c r="G21" i="12"/>
  <c r="G22" i="12"/>
  <c r="G23" i="12"/>
  <c r="G12" i="12"/>
  <c r="G14" i="12"/>
  <c r="G15" i="12"/>
  <c r="G16" i="12"/>
  <c r="G8" i="12"/>
  <c r="G9" i="1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4" i="7"/>
  <c r="B8" i="13"/>
  <c r="G2" i="8"/>
  <c r="G34" i="8"/>
  <c r="B9" i="13"/>
  <c r="G2" i="6"/>
  <c r="G3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G32" i="6"/>
  <c r="G34" i="6"/>
  <c r="B7" i="13"/>
  <c r="G3" i="12"/>
  <c r="G4" i="12"/>
  <c r="G10" i="12"/>
  <c r="G11" i="12"/>
  <c r="G17" i="12"/>
  <c r="G18" i="12"/>
  <c r="G24" i="12"/>
  <c r="G25" i="12"/>
  <c r="G31" i="12"/>
  <c r="G32" i="12"/>
  <c r="G34" i="12"/>
  <c r="B10" i="13"/>
  <c r="B2" i="8"/>
  <c r="B2" i="6"/>
  <c r="C3" i="6"/>
  <c r="C4" i="6"/>
  <c r="B3" i="6"/>
  <c r="C2" i="6"/>
  <c r="C3" i="7"/>
  <c r="B3" i="7"/>
  <c r="B3" i="8"/>
  <c r="B12" i="13"/>
  <c r="C3" i="8"/>
  <c r="C2" i="8"/>
  <c r="C2" i="7"/>
  <c r="B2" i="7"/>
  <c r="B3" i="12"/>
  <c r="C3" i="12"/>
  <c r="B4" i="6"/>
  <c r="C4" i="8"/>
  <c r="B4" i="8"/>
  <c r="B4" i="7"/>
  <c r="C4" i="7"/>
  <c r="B4" i="12"/>
  <c r="C4" i="12"/>
  <c r="B5" i="12"/>
  <c r="C5" i="12"/>
  <c r="C2" i="12"/>
  <c r="B2" i="12"/>
  <c r="C5" i="6"/>
  <c r="B5" i="6"/>
  <c r="C5" i="8"/>
  <c r="C5" i="7"/>
  <c r="B5" i="7"/>
  <c r="B5" i="8"/>
  <c r="C6" i="8"/>
  <c r="B6" i="12"/>
  <c r="C6" i="12"/>
  <c r="B6" i="8"/>
  <c r="C6" i="6"/>
  <c r="B6" i="7"/>
  <c r="C6" i="7"/>
  <c r="B7" i="12"/>
  <c r="C7" i="12"/>
  <c r="B7" i="8"/>
  <c r="C7" i="8"/>
  <c r="C7" i="6"/>
  <c r="B7" i="6"/>
  <c r="C7" i="7"/>
  <c r="B7" i="7"/>
  <c r="C8" i="8"/>
  <c r="B8" i="12"/>
  <c r="C8" i="12"/>
  <c r="B8" i="8"/>
  <c r="C8" i="6"/>
  <c r="B8" i="6"/>
  <c r="B8" i="7"/>
  <c r="C8" i="7"/>
  <c r="B9" i="12"/>
  <c r="C9" i="12"/>
  <c r="C9" i="8"/>
  <c r="B9" i="8"/>
  <c r="C9" i="6"/>
  <c r="B9" i="6"/>
  <c r="B9" i="7"/>
  <c r="C9" i="7"/>
  <c r="B10" i="12"/>
  <c r="C10" i="12"/>
  <c r="B10" i="8"/>
  <c r="C10" i="8"/>
  <c r="C10" i="6"/>
  <c r="B10" i="6"/>
  <c r="B10" i="7"/>
  <c r="C10" i="7"/>
  <c r="B11" i="8"/>
  <c r="B11" i="12"/>
  <c r="C11" i="12"/>
  <c r="C11" i="8"/>
  <c r="C11" i="6"/>
  <c r="B11" i="6"/>
  <c r="B11" i="7"/>
  <c r="C11" i="7"/>
  <c r="C12" i="8"/>
  <c r="B12" i="12"/>
  <c r="C12" i="12"/>
  <c r="B12" i="8"/>
  <c r="C12" i="6"/>
  <c r="B12" i="6"/>
  <c r="B12" i="7"/>
  <c r="C12" i="7"/>
  <c r="B13" i="12"/>
  <c r="C13" i="12"/>
  <c r="C13" i="8"/>
  <c r="B13" i="8"/>
  <c r="C13" i="6"/>
  <c r="B13" i="6"/>
  <c r="C13" i="7"/>
  <c r="B13" i="7"/>
  <c r="B14" i="12"/>
  <c r="C14" i="12"/>
  <c r="B14" i="8"/>
  <c r="C14" i="8"/>
  <c r="C14" i="6"/>
  <c r="B14" i="6"/>
  <c r="B14" i="7"/>
  <c r="C14" i="7"/>
  <c r="B15" i="8"/>
  <c r="C15" i="8"/>
  <c r="B15" i="12"/>
  <c r="C15" i="12"/>
  <c r="B16" i="8"/>
  <c r="C15" i="6"/>
  <c r="B15" i="6"/>
  <c r="C15" i="7"/>
  <c r="B15" i="7"/>
  <c r="B16" i="12"/>
  <c r="C16" i="12"/>
  <c r="C16" i="8"/>
  <c r="C16" i="6"/>
  <c r="B16" i="6"/>
  <c r="B16" i="7"/>
  <c r="C16" i="7"/>
  <c r="B17" i="8"/>
  <c r="B17" i="12"/>
  <c r="C17" i="12"/>
  <c r="C17" i="8"/>
  <c r="C17" i="6"/>
  <c r="B17" i="6"/>
  <c r="B17" i="7"/>
  <c r="C17" i="7"/>
  <c r="C18" i="8"/>
  <c r="B18" i="12"/>
  <c r="C18" i="12"/>
  <c r="B18" i="8"/>
  <c r="C18" i="6"/>
  <c r="B18" i="6"/>
  <c r="C18" i="7"/>
  <c r="B18" i="7"/>
  <c r="B19" i="8"/>
  <c r="C19" i="8"/>
  <c r="B19" i="12"/>
  <c r="C19" i="12"/>
  <c r="C19" i="6"/>
  <c r="B19" i="6"/>
  <c r="C19" i="7"/>
  <c r="B19" i="7"/>
  <c r="B20" i="12"/>
  <c r="C20" i="12"/>
  <c r="B20" i="8"/>
  <c r="C20" i="8"/>
  <c r="C20" i="6"/>
  <c r="B20" i="6"/>
  <c r="B20" i="7"/>
  <c r="C20" i="7"/>
  <c r="B21" i="8"/>
  <c r="B21" i="12"/>
  <c r="C21" i="12"/>
  <c r="C21" i="8"/>
  <c r="C21" i="6"/>
  <c r="B21" i="6"/>
  <c r="B21" i="7"/>
  <c r="C21" i="7"/>
  <c r="B22" i="12"/>
  <c r="C22" i="12"/>
  <c r="B22" i="8"/>
  <c r="C22" i="8"/>
  <c r="C22" i="6"/>
  <c r="B22" i="6"/>
  <c r="B22" i="7"/>
  <c r="C22" i="7"/>
  <c r="B23" i="8"/>
  <c r="B23" i="12"/>
  <c r="C23" i="12"/>
  <c r="C23" i="8"/>
  <c r="C23" i="6"/>
  <c r="B23" i="6"/>
  <c r="B23" i="7"/>
  <c r="C23" i="7"/>
  <c r="B24" i="12"/>
  <c r="C24" i="12"/>
  <c r="C24" i="8"/>
  <c r="B24" i="8"/>
  <c r="C24" i="6"/>
  <c r="B24" i="6"/>
  <c r="B24" i="7"/>
  <c r="C24" i="7"/>
  <c r="B25" i="12"/>
  <c r="C25" i="12"/>
  <c r="C25" i="8"/>
  <c r="B25" i="8"/>
  <c r="C25" i="6"/>
  <c r="B25" i="6"/>
  <c r="B25" i="7"/>
  <c r="C25" i="7"/>
  <c r="C26" i="8"/>
  <c r="B26" i="12"/>
  <c r="C26" i="12"/>
  <c r="B26" i="8"/>
  <c r="C27" i="8"/>
  <c r="C26" i="6"/>
  <c r="B26" i="6"/>
  <c r="C26" i="7"/>
  <c r="B26" i="7"/>
  <c r="B27" i="12"/>
  <c r="C27" i="12"/>
  <c r="B27" i="8"/>
  <c r="C27" i="6"/>
  <c r="B27" i="6"/>
  <c r="B27" i="7"/>
  <c r="C27" i="7"/>
  <c r="C28" i="8"/>
  <c r="B28" i="8"/>
  <c r="B28" i="12"/>
  <c r="C28" i="12"/>
  <c r="C28" i="6"/>
  <c r="B28" i="6"/>
  <c r="C28" i="7"/>
  <c r="B28" i="7"/>
  <c r="B29" i="12"/>
  <c r="C29" i="12"/>
  <c r="C29" i="8"/>
  <c r="B29" i="8"/>
  <c r="C29" i="6"/>
  <c r="B29" i="6"/>
  <c r="C29" i="7"/>
  <c r="B29" i="7"/>
  <c r="B30" i="12"/>
  <c r="C30" i="12"/>
  <c r="C30" i="8"/>
  <c r="B30" i="8"/>
  <c r="C30" i="6"/>
  <c r="B30" i="6"/>
  <c r="B30" i="7"/>
  <c r="C30" i="7"/>
  <c r="B31" i="8"/>
  <c r="B31" i="12"/>
  <c r="C31" i="12"/>
  <c r="C31" i="8"/>
  <c r="C31" i="6"/>
  <c r="B31" i="6"/>
  <c r="B31" i="7"/>
  <c r="C31" i="7"/>
  <c r="B32" i="12"/>
  <c r="C32" i="12"/>
  <c r="C32" i="8"/>
  <c r="B32" i="8"/>
  <c r="C32" i="6"/>
  <c r="B32" i="6"/>
</calcChain>
</file>

<file path=xl/sharedStrings.xml><?xml version="1.0" encoding="utf-8"?>
<sst xmlns="http://schemas.openxmlformats.org/spreadsheetml/2006/main" count="55" uniqueCount="25">
  <si>
    <t>Tag</t>
  </si>
  <si>
    <t>Datum</t>
  </si>
  <si>
    <t>Beginn</t>
  </si>
  <si>
    <t>Ende</t>
  </si>
  <si>
    <t>Pause</t>
  </si>
  <si>
    <t>Arbeitszeit</t>
  </si>
  <si>
    <t>Summe</t>
  </si>
  <si>
    <t>Sollstunden:</t>
  </si>
  <si>
    <t>KW</t>
  </si>
  <si>
    <t>Arbeitsstunden</t>
  </si>
  <si>
    <t>Sollzeit</t>
  </si>
  <si>
    <t>Iststunden:</t>
  </si>
  <si>
    <t>Monat</t>
  </si>
  <si>
    <t>Mitarbeiter:</t>
  </si>
  <si>
    <t>Donnerstag</t>
  </si>
  <si>
    <t>Arbeitszeit je Woche:</t>
  </si>
  <si>
    <t>Vorführung der Ergebnisse</t>
  </si>
  <si>
    <t>Präsentation bzw. Vorträge</t>
  </si>
  <si>
    <t>Erste Ergebnisvorstellung</t>
  </si>
  <si>
    <t>Verbindliche Zielvereinbarung</t>
  </si>
  <si>
    <t>Projektbeschreibung / Terminplan</t>
  </si>
  <si>
    <t>Festlegung der Projekte</t>
  </si>
  <si>
    <t>Tätigkeit</t>
  </si>
  <si>
    <t>Rahmenfindung des Projektes und Aufsetzen der Projektumgebung (GitHub, Doodle, Arbeitszeit Tabelle)</t>
  </si>
  <si>
    <t>Anja Strobel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</si>
</sst>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dd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0" applyFont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Border="1"/>
    <xf numFmtId="0" fontId="0" fillId="0" borderId="0" xfId="0" applyNumberFormat="1" applyFill="1"/>
    <xf numFmtId="0" fontId="0" fillId="0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4" fillId="0" borderId="0" xfId="0" applyFont="1"/>
    <xf numFmtId="0" fontId="5" fillId="0" borderId="0" xfId="0" applyFont="1"/>
    <xf numFmtId="49" fontId="0" fillId="0" borderId="0" xfId="0" applyNumberFormat="1" applyAlignment="1"/>
    <xf numFmtId="0" fontId="0" fillId="0" borderId="0" xfId="0" applyAlignme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17" fontId="0" fillId="0" borderId="0" xfId="0" applyNumberFormat="1" applyAlignment="1">
      <alignment horizontal="right"/>
    </xf>
    <xf numFmtId="166" fontId="8" fillId="0" borderId="0" xfId="0" applyNumberFormat="1" applyFont="1" applyFill="1"/>
    <xf numFmtId="0" fontId="8" fillId="0" borderId="0" xfId="0" applyNumberFormat="1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166" fontId="8" fillId="0" borderId="0" xfId="0" applyNumberFormat="1" applyFont="1" applyFill="1" applyAlignment="1">
      <alignment horizontal="right"/>
    </xf>
    <xf numFmtId="14" fontId="8" fillId="0" borderId="0" xfId="0" applyNumberFormat="1" applyFont="1" applyFill="1"/>
    <xf numFmtId="1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14" fontId="7" fillId="0" borderId="0" xfId="0" applyNumberFormat="1" applyFont="1" applyFill="1"/>
    <xf numFmtId="166" fontId="7" fillId="0" borderId="0" xfId="0" applyNumberFormat="1" applyFont="1" applyFill="1"/>
    <xf numFmtId="0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166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0" fontId="0" fillId="0" borderId="2" xfId="0" applyBorder="1"/>
    <xf numFmtId="0" fontId="0" fillId="2" borderId="0" xfId="0" applyFill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2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Stand.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3" sqref="B3"/>
    </sheetView>
  </sheetViews>
  <sheetFormatPr baseColWidth="10" defaultRowHeight="16" x14ac:dyDescent="0.2"/>
  <cols>
    <col min="1" max="1" width="18.83203125" bestFit="1" customWidth="1"/>
    <col min="2" max="2" width="16.1640625" bestFit="1" customWidth="1"/>
    <col min="3" max="3" width="6.83203125" bestFit="1" customWidth="1"/>
  </cols>
  <sheetData>
    <row r="1" spans="1:4" x14ac:dyDescent="0.2">
      <c r="A1" s="8" t="s">
        <v>15</v>
      </c>
      <c r="B1" s="28">
        <v>9</v>
      </c>
    </row>
    <row r="2" spans="1:4" x14ac:dyDescent="0.2">
      <c r="A2" s="8" t="s">
        <v>13</v>
      </c>
      <c r="B2" s="47" t="s">
        <v>24</v>
      </c>
      <c r="C2" s="47"/>
      <c r="D2" s="47"/>
    </row>
    <row r="3" spans="1:4" x14ac:dyDescent="0.2">
      <c r="A3" s="8"/>
      <c r="B3" s="16"/>
    </row>
    <row r="4" spans="1:4" x14ac:dyDescent="0.2">
      <c r="A4" s="8"/>
      <c r="B4" s="16"/>
    </row>
    <row r="6" spans="1:4" ht="17" thickBot="1" x14ac:dyDescent="0.25">
      <c r="A6" s="29" t="s">
        <v>12</v>
      </c>
      <c r="B6" s="18" t="s">
        <v>9</v>
      </c>
      <c r="C6" s="18" t="s">
        <v>10</v>
      </c>
    </row>
    <row r="7" spans="1:4" ht="17" thickTop="1" x14ac:dyDescent="0.2">
      <c r="A7" s="30">
        <v>43009</v>
      </c>
      <c r="B7" s="2">
        <f>'Oktober 2017'!G34</f>
        <v>1.5</v>
      </c>
      <c r="C7">
        <f>'Oktober 2017'!C33</f>
        <v>27</v>
      </c>
    </row>
    <row r="8" spans="1:4" x14ac:dyDescent="0.2">
      <c r="A8" s="30">
        <v>43040</v>
      </c>
      <c r="B8" s="2">
        <f>'November 2017'!G34</f>
        <v>0</v>
      </c>
      <c r="C8">
        <f>'November 2017'!C33</f>
        <v>45</v>
      </c>
    </row>
    <row r="9" spans="1:4" x14ac:dyDescent="0.2">
      <c r="A9" s="30">
        <v>43070</v>
      </c>
      <c r="B9" s="2">
        <f>'Dezember 2017'!G34</f>
        <v>0</v>
      </c>
      <c r="C9">
        <f>'Dezember 2017'!C33</f>
        <v>36</v>
      </c>
    </row>
    <row r="10" spans="1:4" x14ac:dyDescent="0.2">
      <c r="A10" s="30">
        <v>43101</v>
      </c>
      <c r="B10" s="2">
        <f>'Januar 2018'!G34</f>
        <v>0</v>
      </c>
      <c r="C10" s="3">
        <f>'Januar 2018'!C33</f>
        <v>45</v>
      </c>
    </row>
    <row r="11" spans="1:4" s="27" customFormat="1" x14ac:dyDescent="0.2">
      <c r="A11" s="30"/>
      <c r="B11" s="2"/>
      <c r="C11" s="3"/>
    </row>
    <row r="12" spans="1:4" x14ac:dyDescent="0.2">
      <c r="A12" s="26" t="s">
        <v>6</v>
      </c>
      <c r="B12" s="2">
        <f>SUM(B7:B9)</f>
        <v>1.5</v>
      </c>
      <c r="C12">
        <f>SUM(C7:C10)</f>
        <v>153</v>
      </c>
    </row>
    <row r="15" spans="1:4" s="8" customFormat="1" x14ac:dyDescent="0.2">
      <c r="A15" s="22"/>
      <c r="B15" s="22"/>
      <c r="C15" s="22"/>
    </row>
    <row r="16" spans="1:4" x14ac:dyDescent="0.2">
      <c r="A16" s="21"/>
      <c r="B16" s="21"/>
      <c r="C16" s="21"/>
    </row>
    <row r="17" spans="1:3" x14ac:dyDescent="0.2">
      <c r="A17" s="21"/>
      <c r="B17" s="21"/>
      <c r="C17" s="21"/>
    </row>
    <row r="18" spans="1:3" x14ac:dyDescent="0.2">
      <c r="A18" s="21"/>
      <c r="B18" s="21"/>
      <c r="C18" s="21"/>
    </row>
  </sheetData>
  <mergeCells count="1">
    <mergeCell ref="B2:D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10" sqref="D10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66406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9" ht="17" thickTop="1" x14ac:dyDescent="0.2">
      <c r="A2" s="36">
        <f>DATE(2017,10,1)</f>
        <v>43009</v>
      </c>
      <c r="B2" s="31">
        <f>A2</f>
        <v>43009</v>
      </c>
      <c r="C2" s="32">
        <f>WEEKNUM(A2,2)</f>
        <v>40</v>
      </c>
      <c r="D2" s="33"/>
      <c r="E2" s="33"/>
      <c r="F2" s="33"/>
      <c r="G2" s="34">
        <f>(E2-D2-F2)*24</f>
        <v>0</v>
      </c>
      <c r="H2" s="34"/>
    </row>
    <row r="3" spans="1:9" x14ac:dyDescent="0.2">
      <c r="A3" s="36">
        <f>A2+1</f>
        <v>43010</v>
      </c>
      <c r="B3" s="31">
        <f t="shared" ref="B3:B32" si="0">A3</f>
        <v>43010</v>
      </c>
      <c r="C3" s="32">
        <f t="shared" ref="C3:C32" si="1">WEEKNUM(A3,2)</f>
        <v>41</v>
      </c>
      <c r="D3" s="33"/>
      <c r="E3" s="33"/>
      <c r="F3" s="33"/>
      <c r="G3" s="34">
        <f t="shared" ref="G3:G32" si="2">(E3-D3-F3)*24</f>
        <v>0</v>
      </c>
    </row>
    <row r="4" spans="1:9" x14ac:dyDescent="0.2">
      <c r="A4" s="36">
        <f t="shared" ref="A4:A32" si="3">A3+1</f>
        <v>43011</v>
      </c>
      <c r="B4" s="31">
        <f t="shared" si="0"/>
        <v>43011</v>
      </c>
      <c r="C4" s="32">
        <f t="shared" si="1"/>
        <v>41</v>
      </c>
      <c r="D4" s="33"/>
      <c r="E4" s="33"/>
      <c r="F4" s="33"/>
      <c r="G4" s="34">
        <f t="shared" si="2"/>
        <v>0</v>
      </c>
    </row>
    <row r="5" spans="1:9" x14ac:dyDescent="0.2">
      <c r="A5" s="36">
        <f t="shared" si="3"/>
        <v>43012</v>
      </c>
      <c r="B5" s="31">
        <f t="shared" si="0"/>
        <v>43012</v>
      </c>
      <c r="C5" s="32">
        <f t="shared" si="1"/>
        <v>41</v>
      </c>
      <c r="D5" s="33"/>
      <c r="E5" s="33"/>
      <c r="F5" s="33"/>
      <c r="G5" s="34">
        <f t="shared" si="2"/>
        <v>0</v>
      </c>
    </row>
    <row r="6" spans="1:9" x14ac:dyDescent="0.2">
      <c r="A6" s="36">
        <f t="shared" si="3"/>
        <v>43013</v>
      </c>
      <c r="B6" s="35" t="s">
        <v>14</v>
      </c>
      <c r="C6" s="32">
        <f t="shared" si="1"/>
        <v>41</v>
      </c>
      <c r="D6" s="33"/>
      <c r="E6" s="33"/>
      <c r="F6" s="33"/>
      <c r="G6" s="34">
        <f t="shared" si="2"/>
        <v>0</v>
      </c>
    </row>
    <row r="7" spans="1:9" s="25" customFormat="1" x14ac:dyDescent="0.2">
      <c r="A7" s="40">
        <f t="shared" si="3"/>
        <v>43014</v>
      </c>
      <c r="B7" s="41">
        <f t="shared" si="0"/>
        <v>43014</v>
      </c>
      <c r="C7" s="42">
        <f t="shared" si="1"/>
        <v>41</v>
      </c>
      <c r="D7" s="43">
        <v>0.51041666666666663</v>
      </c>
      <c r="E7" s="43">
        <v>0.57291666666666663</v>
      </c>
      <c r="F7" s="43">
        <v>0</v>
      </c>
      <c r="G7" s="44">
        <f t="shared" si="2"/>
        <v>1.5</v>
      </c>
      <c r="I7" s="25" t="s">
        <v>23</v>
      </c>
    </row>
    <row r="8" spans="1:9" x14ac:dyDescent="0.2">
      <c r="A8" s="16">
        <f t="shared" si="3"/>
        <v>43015</v>
      </c>
      <c r="B8" s="4">
        <f t="shared" si="0"/>
        <v>43015</v>
      </c>
      <c r="C8" s="3">
        <f t="shared" si="1"/>
        <v>41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43016</v>
      </c>
      <c r="B9" s="4">
        <f t="shared" si="0"/>
        <v>43016</v>
      </c>
      <c r="C9" s="3">
        <f t="shared" si="1"/>
        <v>41</v>
      </c>
      <c r="D9" s="1"/>
      <c r="E9" s="1"/>
      <c r="F9" s="1"/>
      <c r="G9" s="2">
        <f t="shared" si="2"/>
        <v>0</v>
      </c>
      <c r="H9" s="2"/>
    </row>
    <row r="10" spans="1:9" x14ac:dyDescent="0.2">
      <c r="A10" s="16">
        <f t="shared" si="3"/>
        <v>43017</v>
      </c>
      <c r="B10" s="4">
        <f t="shared" si="0"/>
        <v>43017</v>
      </c>
      <c r="C10" s="3">
        <f t="shared" si="1"/>
        <v>42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43018</v>
      </c>
      <c r="B11" s="5">
        <f t="shared" si="0"/>
        <v>43018</v>
      </c>
      <c r="C11" s="14">
        <f t="shared" si="1"/>
        <v>42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43019</v>
      </c>
      <c r="B12" s="5">
        <f t="shared" si="0"/>
        <v>43019</v>
      </c>
      <c r="C12" s="14">
        <f t="shared" si="1"/>
        <v>42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43020</v>
      </c>
      <c r="B13" s="4">
        <f t="shared" si="0"/>
        <v>43020</v>
      </c>
      <c r="C13" s="3">
        <f t="shared" si="1"/>
        <v>42</v>
      </c>
      <c r="D13" s="1"/>
      <c r="E13" s="1"/>
      <c r="F13" s="1"/>
      <c r="G13" s="2">
        <f t="shared" si="2"/>
        <v>0</v>
      </c>
    </row>
    <row r="14" spans="1:9" s="8" customFormat="1" x14ac:dyDescent="0.2">
      <c r="A14" s="37">
        <f t="shared" si="3"/>
        <v>43021</v>
      </c>
      <c r="B14" s="38">
        <f t="shared" si="0"/>
        <v>43021</v>
      </c>
      <c r="C14" s="39">
        <f t="shared" si="1"/>
        <v>42</v>
      </c>
      <c r="D14" s="48" t="s">
        <v>21</v>
      </c>
      <c r="E14" s="48"/>
      <c r="F14" s="48"/>
      <c r="G14" s="48"/>
    </row>
    <row r="15" spans="1:9" x14ac:dyDescent="0.2">
      <c r="A15" s="16">
        <f t="shared" si="3"/>
        <v>43022</v>
      </c>
      <c r="B15" s="4">
        <f t="shared" si="0"/>
        <v>43022</v>
      </c>
      <c r="C15" s="3">
        <f t="shared" si="1"/>
        <v>42</v>
      </c>
      <c r="D15" s="1"/>
      <c r="E15" s="1"/>
      <c r="F15" s="1"/>
      <c r="G15" s="2">
        <f t="shared" si="2"/>
        <v>0</v>
      </c>
      <c r="H15" s="2"/>
    </row>
    <row r="16" spans="1:9" x14ac:dyDescent="0.2">
      <c r="A16" s="16">
        <f t="shared" si="3"/>
        <v>43023</v>
      </c>
      <c r="B16" s="4">
        <f t="shared" si="0"/>
        <v>43023</v>
      </c>
      <c r="C16" s="3">
        <f t="shared" si="1"/>
        <v>42</v>
      </c>
      <c r="D16" s="1"/>
      <c r="E16" s="1"/>
      <c r="F16" s="1"/>
      <c r="G16" s="2">
        <f t="shared" si="2"/>
        <v>0</v>
      </c>
      <c r="H16" s="2"/>
    </row>
    <row r="17" spans="1:8" x14ac:dyDescent="0.2">
      <c r="A17" s="16">
        <f t="shared" si="3"/>
        <v>43024</v>
      </c>
      <c r="B17" s="4">
        <f t="shared" si="0"/>
        <v>43024</v>
      </c>
      <c r="C17" s="3">
        <f t="shared" si="1"/>
        <v>43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43025</v>
      </c>
      <c r="B18" s="5">
        <f t="shared" si="0"/>
        <v>43025</v>
      </c>
      <c r="C18" s="14">
        <f t="shared" si="1"/>
        <v>43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43026</v>
      </c>
      <c r="B19" s="5">
        <f t="shared" si="0"/>
        <v>43026</v>
      </c>
      <c r="C19" s="14">
        <f t="shared" si="1"/>
        <v>43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43027</v>
      </c>
      <c r="B20" s="4">
        <f t="shared" si="0"/>
        <v>43027</v>
      </c>
      <c r="C20" s="3">
        <f t="shared" si="1"/>
        <v>43</v>
      </c>
      <c r="D20" s="1"/>
      <c r="E20" s="1"/>
      <c r="F20" s="1"/>
      <c r="G20" s="2">
        <f t="shared" si="2"/>
        <v>0</v>
      </c>
    </row>
    <row r="21" spans="1:8" s="8" customFormat="1" x14ac:dyDescent="0.2">
      <c r="A21" s="37">
        <f t="shared" si="3"/>
        <v>43028</v>
      </c>
      <c r="B21" s="38">
        <f t="shared" si="0"/>
        <v>43028</v>
      </c>
      <c r="C21" s="39">
        <f t="shared" si="1"/>
        <v>43</v>
      </c>
      <c r="D21" s="51" t="s">
        <v>20</v>
      </c>
      <c r="E21" s="51"/>
      <c r="F21" s="51"/>
      <c r="G21" s="51"/>
    </row>
    <row r="22" spans="1:8" x14ac:dyDescent="0.2">
      <c r="A22" s="16">
        <f t="shared" si="3"/>
        <v>43029</v>
      </c>
      <c r="B22" s="4">
        <f t="shared" si="0"/>
        <v>43029</v>
      </c>
      <c r="C22" s="3">
        <f t="shared" si="1"/>
        <v>43</v>
      </c>
      <c r="D22" s="1"/>
      <c r="E22" s="1"/>
      <c r="F22" s="1"/>
      <c r="G22" s="2">
        <f t="shared" si="2"/>
        <v>0</v>
      </c>
      <c r="H22" s="2"/>
    </row>
    <row r="23" spans="1:8" x14ac:dyDescent="0.2">
      <c r="A23" s="16">
        <f t="shared" si="3"/>
        <v>43030</v>
      </c>
      <c r="B23" s="4">
        <f t="shared" si="0"/>
        <v>43030</v>
      </c>
      <c r="C23" s="3">
        <f t="shared" si="1"/>
        <v>43</v>
      </c>
      <c r="D23" s="1"/>
      <c r="E23" s="1"/>
      <c r="F23" s="1"/>
      <c r="G23" s="2">
        <f t="shared" si="2"/>
        <v>0</v>
      </c>
      <c r="H23" s="2"/>
    </row>
    <row r="24" spans="1:8" x14ac:dyDescent="0.2">
      <c r="A24" s="16">
        <f t="shared" si="3"/>
        <v>43031</v>
      </c>
      <c r="B24" s="4">
        <f t="shared" si="0"/>
        <v>43031</v>
      </c>
      <c r="C24" s="3">
        <f t="shared" si="1"/>
        <v>44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43032</v>
      </c>
      <c r="B25" s="5">
        <f t="shared" si="0"/>
        <v>43032</v>
      </c>
      <c r="C25" s="14">
        <f t="shared" si="1"/>
        <v>44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43033</v>
      </c>
      <c r="B26" s="5">
        <f t="shared" si="0"/>
        <v>43033</v>
      </c>
      <c r="C26" s="14">
        <f t="shared" si="1"/>
        <v>44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43034</v>
      </c>
      <c r="B27" s="4">
        <f t="shared" si="0"/>
        <v>43034</v>
      </c>
      <c r="C27" s="3">
        <f t="shared" si="1"/>
        <v>44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43035</v>
      </c>
      <c r="B28" s="4">
        <f t="shared" si="0"/>
        <v>43035</v>
      </c>
      <c r="C28" s="3">
        <f t="shared" si="1"/>
        <v>44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43036</v>
      </c>
      <c r="B29" s="4">
        <f t="shared" si="0"/>
        <v>43036</v>
      </c>
      <c r="C29" s="3">
        <f t="shared" si="1"/>
        <v>44</v>
      </c>
      <c r="D29" s="1"/>
      <c r="E29" s="1"/>
      <c r="F29" s="1"/>
      <c r="G29" s="2">
        <f t="shared" si="2"/>
        <v>0</v>
      </c>
      <c r="H29" s="2"/>
    </row>
    <row r="30" spans="1:8" x14ac:dyDescent="0.2">
      <c r="A30" s="16">
        <f t="shared" si="3"/>
        <v>43037</v>
      </c>
      <c r="B30" s="4">
        <f t="shared" si="0"/>
        <v>43037</v>
      </c>
      <c r="C30" s="3">
        <f t="shared" si="1"/>
        <v>44</v>
      </c>
      <c r="D30" s="1"/>
      <c r="E30" s="1"/>
      <c r="F30" s="1"/>
      <c r="G30" s="2">
        <f t="shared" si="2"/>
        <v>0</v>
      </c>
      <c r="H30" s="2"/>
    </row>
    <row r="31" spans="1:8" x14ac:dyDescent="0.2">
      <c r="A31" s="16">
        <f t="shared" si="3"/>
        <v>43038</v>
      </c>
      <c r="B31" s="4">
        <f t="shared" si="0"/>
        <v>43038</v>
      </c>
      <c r="C31" s="3">
        <f t="shared" si="1"/>
        <v>45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43039</v>
      </c>
      <c r="B32" s="10">
        <f t="shared" si="0"/>
        <v>43039</v>
      </c>
      <c r="C32" s="15">
        <f t="shared" si="1"/>
        <v>45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>
        <f>3*Zusammenfassung!B1</f>
        <v>27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1.5</v>
      </c>
      <c r="H34" s="20"/>
    </row>
  </sheetData>
  <mergeCells count="4">
    <mergeCell ref="D14:G14"/>
    <mergeCell ref="A33:B33"/>
    <mergeCell ref="A34:B34"/>
    <mergeCell ref="D21:G21"/>
  </mergeCells>
  <phoneticPr fontId="6" type="noConversion"/>
  <conditionalFormatting sqref="B2:C32">
    <cfRule type="timePeriod" dxfId="46" priority="22" timePeriod="yesterday">
      <formula>FLOOR(B2,1)=TODAY()-1</formula>
    </cfRule>
  </conditionalFormatting>
  <conditionalFormatting sqref="A2:G13 A22:G32 A21:D21 A15:G20 A14:D14">
    <cfRule type="expression" dxfId="45" priority="21">
      <formula>WEEKDAY($A2,2) &gt; 5</formula>
    </cfRule>
  </conditionalFormatting>
  <conditionalFormatting sqref="H8">
    <cfRule type="expression" dxfId="44" priority="11">
      <formula>WEEKDAY($A8,2) &gt; 5</formula>
    </cfRule>
  </conditionalFormatting>
  <conditionalFormatting sqref="H2">
    <cfRule type="expression" dxfId="43" priority="10">
      <formula>WEEKDAY($A2,2) &gt; 5</formula>
    </cfRule>
  </conditionalFormatting>
  <conditionalFormatting sqref="H9">
    <cfRule type="expression" dxfId="42" priority="9">
      <formula>WEEKDAY($A9,2) &gt; 5</formula>
    </cfRule>
  </conditionalFormatting>
  <conditionalFormatting sqref="H15">
    <cfRule type="expression" dxfId="41" priority="8">
      <formula>WEEKDAY($A15,2) &gt; 5</formula>
    </cfRule>
  </conditionalFormatting>
  <conditionalFormatting sqref="H17">
    <cfRule type="expression" dxfId="40" priority="7">
      <formula>WEEKDAY($A17,2) &gt; 5</formula>
    </cfRule>
  </conditionalFormatting>
  <conditionalFormatting sqref="H16">
    <cfRule type="expression" dxfId="39" priority="6">
      <formula>WEEKDAY($A16,2) &gt; 5</formula>
    </cfRule>
  </conditionalFormatting>
  <conditionalFormatting sqref="H22">
    <cfRule type="expression" dxfId="38" priority="5">
      <formula>WEEKDAY($A22,2) &gt; 5</formula>
    </cfRule>
  </conditionalFormatting>
  <conditionalFormatting sqref="H23">
    <cfRule type="expression" dxfId="37" priority="4">
      <formula>WEEKDAY($A23,2) &gt; 5</formula>
    </cfRule>
  </conditionalFormatting>
  <conditionalFormatting sqref="H29">
    <cfRule type="expression" dxfId="36" priority="3">
      <formula>WEEKDAY($A29,2) &gt; 5</formula>
    </cfRule>
  </conditionalFormatting>
  <conditionalFormatting sqref="H30">
    <cfRule type="expression" dxfId="35" priority="2">
      <formula>WEEKDAY($A30,2) &gt; 5</formula>
    </cfRule>
  </conditionalFormatting>
  <conditionalFormatting sqref="H32">
    <cfRule type="expression" dxfId="34" priority="1">
      <formula>WEEKDAY($A32,2) &gt; 5</formula>
    </cfRule>
  </conditionalFormatting>
  <pageMargins left="0.25" right="0.25" top="0.25" bottom="0.16" header="0" footer="0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8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8" ht="17" thickTop="1" x14ac:dyDescent="0.2">
      <c r="A2" s="16">
        <f>DATE(2017,11,1)</f>
        <v>43040</v>
      </c>
      <c r="B2" s="4">
        <f>A2</f>
        <v>43040</v>
      </c>
      <c r="C2" s="3">
        <f>WEEKNUM(A2,2)</f>
        <v>45</v>
      </c>
      <c r="D2" s="1"/>
      <c r="E2" s="1"/>
      <c r="F2" s="1"/>
      <c r="G2" s="2">
        <f>(E2-D2-F2)*24</f>
        <v>0</v>
      </c>
    </row>
    <row r="3" spans="1:8" x14ac:dyDescent="0.2">
      <c r="A3" s="16">
        <f>A2+1</f>
        <v>43041</v>
      </c>
      <c r="B3" s="4">
        <f t="shared" ref="B3:B31" si="0">A3</f>
        <v>43041</v>
      </c>
      <c r="C3" s="3">
        <f t="shared" ref="C3:C31" si="1">WEEKNUM(A3,2)</f>
        <v>45</v>
      </c>
      <c r="D3" s="1"/>
      <c r="E3" s="1"/>
      <c r="F3" s="1"/>
      <c r="G3" s="2">
        <f t="shared" ref="G3:G31" si="2">(E3-D3-F3)*24</f>
        <v>0</v>
      </c>
    </row>
    <row r="4" spans="1:8" x14ac:dyDescent="0.2">
      <c r="A4" s="16">
        <f t="shared" ref="A4:A31" si="3">A3+1</f>
        <v>43042</v>
      </c>
      <c r="B4" s="5">
        <f t="shared" si="0"/>
        <v>43042</v>
      </c>
      <c r="C4" s="14">
        <f t="shared" si="1"/>
        <v>45</v>
      </c>
      <c r="D4" s="6"/>
      <c r="E4" s="6"/>
      <c r="F4" s="6"/>
      <c r="G4" s="7">
        <f t="shared" si="2"/>
        <v>0</v>
      </c>
    </row>
    <row r="5" spans="1:8" x14ac:dyDescent="0.2">
      <c r="A5" s="16">
        <f t="shared" si="3"/>
        <v>43043</v>
      </c>
      <c r="B5" s="5">
        <f t="shared" si="0"/>
        <v>43043</v>
      </c>
      <c r="C5" s="14">
        <f t="shared" si="1"/>
        <v>45</v>
      </c>
      <c r="D5" s="6"/>
      <c r="E5" s="6"/>
      <c r="F5" s="6"/>
      <c r="G5" s="7">
        <f t="shared" si="2"/>
        <v>0</v>
      </c>
      <c r="H5" s="2"/>
    </row>
    <row r="6" spans="1:8" x14ac:dyDescent="0.2">
      <c r="A6" s="16">
        <f t="shared" si="3"/>
        <v>43044</v>
      </c>
      <c r="B6" s="4">
        <f t="shared" si="0"/>
        <v>43044</v>
      </c>
      <c r="C6" s="3">
        <f t="shared" si="1"/>
        <v>45</v>
      </c>
      <c r="D6" s="1"/>
      <c r="E6" s="1"/>
      <c r="F6" s="1"/>
      <c r="G6" s="2">
        <f t="shared" si="2"/>
        <v>0</v>
      </c>
      <c r="H6" s="2"/>
    </row>
    <row r="7" spans="1:8" x14ac:dyDescent="0.2">
      <c r="A7" s="16">
        <f t="shared" si="3"/>
        <v>43045</v>
      </c>
      <c r="B7" s="4">
        <f t="shared" si="0"/>
        <v>43045</v>
      </c>
      <c r="C7" s="3">
        <f t="shared" si="1"/>
        <v>46</v>
      </c>
      <c r="D7" s="1"/>
      <c r="E7" s="1"/>
      <c r="F7" s="1"/>
      <c r="G7" s="2">
        <f t="shared" si="2"/>
        <v>0</v>
      </c>
    </row>
    <row r="8" spans="1:8" x14ac:dyDescent="0.2">
      <c r="A8" s="16">
        <f t="shared" si="3"/>
        <v>43046</v>
      </c>
      <c r="B8" s="4">
        <f t="shared" si="0"/>
        <v>43046</v>
      </c>
      <c r="C8" s="3">
        <f t="shared" si="1"/>
        <v>46</v>
      </c>
      <c r="D8" s="1"/>
      <c r="E8" s="1"/>
      <c r="F8" s="1"/>
      <c r="G8" s="2">
        <f t="shared" si="2"/>
        <v>0</v>
      </c>
    </row>
    <row r="9" spans="1:8" x14ac:dyDescent="0.2">
      <c r="A9" s="16">
        <f t="shared" si="3"/>
        <v>43047</v>
      </c>
      <c r="B9" s="4">
        <f t="shared" si="0"/>
        <v>43047</v>
      </c>
      <c r="C9" s="3">
        <f t="shared" si="1"/>
        <v>46</v>
      </c>
      <c r="D9" s="1"/>
      <c r="E9" s="1"/>
      <c r="F9" s="1"/>
      <c r="G9" s="2">
        <f t="shared" si="2"/>
        <v>0</v>
      </c>
    </row>
    <row r="10" spans="1:8" x14ac:dyDescent="0.2">
      <c r="A10" s="16">
        <f t="shared" si="3"/>
        <v>43048</v>
      </c>
      <c r="B10" s="4">
        <f t="shared" si="0"/>
        <v>43048</v>
      </c>
      <c r="C10" s="3">
        <f t="shared" si="1"/>
        <v>46</v>
      </c>
      <c r="D10" s="1"/>
      <c r="E10" s="1"/>
      <c r="F10" s="1"/>
      <c r="G10" s="2">
        <f t="shared" si="2"/>
        <v>0</v>
      </c>
    </row>
    <row r="11" spans="1:8" x14ac:dyDescent="0.2">
      <c r="A11" s="16">
        <f t="shared" si="3"/>
        <v>43049</v>
      </c>
      <c r="B11" s="5">
        <f t="shared" si="0"/>
        <v>43049</v>
      </c>
      <c r="C11" s="14">
        <f t="shared" si="1"/>
        <v>46</v>
      </c>
      <c r="D11" s="6"/>
      <c r="E11" s="6"/>
      <c r="F11" s="6"/>
      <c r="G11" s="7">
        <f t="shared" si="2"/>
        <v>0</v>
      </c>
    </row>
    <row r="12" spans="1:8" x14ac:dyDescent="0.2">
      <c r="A12" s="16">
        <f t="shared" si="3"/>
        <v>43050</v>
      </c>
      <c r="B12" s="5">
        <f t="shared" si="0"/>
        <v>43050</v>
      </c>
      <c r="C12" s="14">
        <f t="shared" si="1"/>
        <v>46</v>
      </c>
      <c r="D12" s="6"/>
      <c r="E12" s="6"/>
      <c r="F12" s="6"/>
      <c r="G12" s="7">
        <f t="shared" si="2"/>
        <v>0</v>
      </c>
      <c r="H12" s="2"/>
    </row>
    <row r="13" spans="1:8" x14ac:dyDescent="0.2">
      <c r="A13" s="16">
        <f t="shared" si="3"/>
        <v>43051</v>
      </c>
      <c r="B13" s="4">
        <f t="shared" si="0"/>
        <v>43051</v>
      </c>
      <c r="C13" s="3">
        <f t="shared" si="1"/>
        <v>46</v>
      </c>
      <c r="D13" s="1"/>
      <c r="E13" s="1"/>
      <c r="F13" s="1"/>
      <c r="G13" s="2">
        <f t="shared" si="2"/>
        <v>0</v>
      </c>
      <c r="H13" s="2"/>
    </row>
    <row r="14" spans="1:8" x14ac:dyDescent="0.2">
      <c r="A14" s="16">
        <f t="shared" si="3"/>
        <v>43052</v>
      </c>
      <c r="B14" s="4">
        <f t="shared" si="0"/>
        <v>43052</v>
      </c>
      <c r="C14" s="3">
        <f t="shared" si="1"/>
        <v>47</v>
      </c>
      <c r="D14" s="1"/>
      <c r="E14" s="1"/>
      <c r="F14" s="1"/>
      <c r="G14" s="2">
        <f t="shared" si="2"/>
        <v>0</v>
      </c>
    </row>
    <row r="15" spans="1:8" x14ac:dyDescent="0.2">
      <c r="A15" s="16">
        <f t="shared" si="3"/>
        <v>43053</v>
      </c>
      <c r="B15" s="4">
        <f t="shared" si="0"/>
        <v>43053</v>
      </c>
      <c r="C15" s="3">
        <f t="shared" si="1"/>
        <v>47</v>
      </c>
      <c r="D15" s="1"/>
      <c r="E15" s="1"/>
      <c r="F15" s="1"/>
      <c r="G15" s="2">
        <f t="shared" si="2"/>
        <v>0</v>
      </c>
    </row>
    <row r="16" spans="1:8" x14ac:dyDescent="0.2">
      <c r="A16" s="16">
        <f t="shared" si="3"/>
        <v>43054</v>
      </c>
      <c r="B16" s="4">
        <f t="shared" si="0"/>
        <v>43054</v>
      </c>
      <c r="C16" s="3">
        <f t="shared" si="1"/>
        <v>47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43055</v>
      </c>
      <c r="B17" s="4">
        <f t="shared" si="0"/>
        <v>43055</v>
      </c>
      <c r="C17" s="3">
        <f t="shared" si="1"/>
        <v>47</v>
      </c>
      <c r="D17" s="1"/>
      <c r="E17" s="1"/>
      <c r="F17" s="1"/>
      <c r="G17" s="2">
        <f t="shared" si="2"/>
        <v>0</v>
      </c>
    </row>
    <row r="18" spans="1:8" s="8" customFormat="1" x14ac:dyDescent="0.2">
      <c r="A18" s="37">
        <f t="shared" si="3"/>
        <v>43056</v>
      </c>
      <c r="B18" s="45">
        <f t="shared" si="0"/>
        <v>43056</v>
      </c>
      <c r="C18" s="46">
        <f t="shared" si="1"/>
        <v>47</v>
      </c>
      <c r="D18" s="52" t="s">
        <v>19</v>
      </c>
      <c r="E18" s="52"/>
      <c r="F18" s="52"/>
      <c r="G18" s="52"/>
    </row>
    <row r="19" spans="1:8" x14ac:dyDescent="0.2">
      <c r="A19" s="16">
        <f t="shared" si="3"/>
        <v>43057</v>
      </c>
      <c r="B19" s="5">
        <f t="shared" si="0"/>
        <v>43057</v>
      </c>
      <c r="C19" s="14">
        <f t="shared" si="1"/>
        <v>47</v>
      </c>
      <c r="D19" s="6"/>
      <c r="E19" s="6"/>
      <c r="F19" s="6"/>
      <c r="G19" s="7">
        <f t="shared" si="2"/>
        <v>0</v>
      </c>
      <c r="H19" s="2"/>
    </row>
    <row r="20" spans="1:8" x14ac:dyDescent="0.2">
      <c r="A20" s="16">
        <f t="shared" si="3"/>
        <v>43058</v>
      </c>
      <c r="B20" s="4">
        <f t="shared" si="0"/>
        <v>43058</v>
      </c>
      <c r="C20" s="3">
        <f t="shared" si="1"/>
        <v>47</v>
      </c>
      <c r="D20" s="1"/>
      <c r="E20" s="1"/>
      <c r="F20" s="1"/>
      <c r="G20" s="2">
        <f t="shared" si="2"/>
        <v>0</v>
      </c>
      <c r="H20" s="2"/>
    </row>
    <row r="21" spans="1:8" x14ac:dyDescent="0.2">
      <c r="A21" s="16">
        <f t="shared" si="3"/>
        <v>43059</v>
      </c>
      <c r="B21" s="4">
        <f t="shared" si="0"/>
        <v>43059</v>
      </c>
      <c r="C21" s="3">
        <f t="shared" si="1"/>
        <v>48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43060</v>
      </c>
      <c r="B22" s="4">
        <f t="shared" si="0"/>
        <v>43060</v>
      </c>
      <c r="C22" s="3">
        <f t="shared" si="1"/>
        <v>48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43061</v>
      </c>
      <c r="B23" s="4">
        <f t="shared" si="0"/>
        <v>43061</v>
      </c>
      <c r="C23" s="3">
        <f t="shared" si="1"/>
        <v>48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43062</v>
      </c>
      <c r="B24" s="4">
        <f t="shared" si="0"/>
        <v>43062</v>
      </c>
      <c r="C24" s="3">
        <f t="shared" si="1"/>
        <v>48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43063</v>
      </c>
      <c r="B25" s="5">
        <f t="shared" si="0"/>
        <v>43063</v>
      </c>
      <c r="C25" s="14">
        <f t="shared" si="1"/>
        <v>48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43064</v>
      </c>
      <c r="B26" s="5">
        <f t="shared" si="0"/>
        <v>43064</v>
      </c>
      <c r="C26" s="14">
        <f t="shared" si="1"/>
        <v>48</v>
      </c>
      <c r="D26" s="6"/>
      <c r="E26" s="6"/>
      <c r="F26" s="6"/>
      <c r="G26" s="7">
        <f t="shared" si="2"/>
        <v>0</v>
      </c>
      <c r="H26" s="2"/>
    </row>
    <row r="27" spans="1:8" x14ac:dyDescent="0.2">
      <c r="A27" s="16">
        <f t="shared" si="3"/>
        <v>43065</v>
      </c>
      <c r="B27" s="4">
        <f t="shared" si="0"/>
        <v>43065</v>
      </c>
      <c r="C27" s="3">
        <f t="shared" si="1"/>
        <v>48</v>
      </c>
      <c r="D27" s="1"/>
      <c r="E27" s="1"/>
      <c r="F27" s="1"/>
      <c r="G27" s="2">
        <f t="shared" si="2"/>
        <v>0</v>
      </c>
      <c r="H27" s="2"/>
    </row>
    <row r="28" spans="1:8" x14ac:dyDescent="0.2">
      <c r="A28" s="16">
        <f t="shared" si="3"/>
        <v>43066</v>
      </c>
      <c r="B28" s="4">
        <f t="shared" si="0"/>
        <v>43066</v>
      </c>
      <c r="C28" s="3">
        <f t="shared" si="1"/>
        <v>49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43067</v>
      </c>
      <c r="B29" s="4">
        <f t="shared" si="0"/>
        <v>43067</v>
      </c>
      <c r="C29" s="3">
        <f t="shared" si="1"/>
        <v>49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43068</v>
      </c>
      <c r="B30" s="4">
        <f t="shared" si="0"/>
        <v>43068</v>
      </c>
      <c r="C30" s="3">
        <f t="shared" si="1"/>
        <v>49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43069</v>
      </c>
      <c r="B31" s="4">
        <f t="shared" si="0"/>
        <v>43069</v>
      </c>
      <c r="C31" s="3">
        <f t="shared" si="1"/>
        <v>49</v>
      </c>
      <c r="D31" s="1"/>
      <c r="E31" s="1"/>
      <c r="F31" s="1"/>
      <c r="G31" s="2">
        <f t="shared" si="2"/>
        <v>0</v>
      </c>
    </row>
    <row r="32" spans="1:8" ht="17" thickBot="1" x14ac:dyDescent="0.25">
      <c r="A32" s="9"/>
      <c r="B32" s="10"/>
      <c r="C32" s="15"/>
      <c r="D32" s="11"/>
      <c r="E32" s="11"/>
      <c r="F32" s="11"/>
      <c r="G32" s="12"/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8:G18"/>
  </mergeCells>
  <phoneticPr fontId="6" type="noConversion"/>
  <conditionalFormatting sqref="B2:C32">
    <cfRule type="timePeriod" dxfId="33" priority="21" timePeriod="yesterday">
      <formula>FLOOR(B2,1)=TODAY()-1</formula>
    </cfRule>
  </conditionalFormatting>
  <conditionalFormatting sqref="A2:G17 A19:G32 A18:D18">
    <cfRule type="expression" dxfId="32" priority="20">
      <formula>WEEKDAY($A2,2) &gt; 5</formula>
    </cfRule>
  </conditionalFormatting>
  <conditionalFormatting sqref="H5">
    <cfRule type="expression" dxfId="31" priority="10">
      <formula>WEEKDAY($A5,2) &gt; 5</formula>
    </cfRule>
  </conditionalFormatting>
  <conditionalFormatting sqref="H6">
    <cfRule type="expression" dxfId="30" priority="9">
      <formula>WEEKDAY($A6,2) &gt; 5</formula>
    </cfRule>
  </conditionalFormatting>
  <conditionalFormatting sqref="H12">
    <cfRule type="expression" dxfId="29" priority="8">
      <formula>WEEKDAY($A12,2) &gt; 5</formula>
    </cfRule>
  </conditionalFormatting>
  <conditionalFormatting sqref="H13">
    <cfRule type="expression" dxfId="28" priority="7">
      <formula>WEEKDAY($A13,2) &gt; 5</formula>
    </cfRule>
  </conditionalFormatting>
  <conditionalFormatting sqref="H19">
    <cfRule type="expression" dxfId="27" priority="6">
      <formula>WEEKDAY($A19,2) &gt; 5</formula>
    </cfRule>
  </conditionalFormatting>
  <conditionalFormatting sqref="H20">
    <cfRule type="expression" dxfId="26" priority="5">
      <formula>WEEKDAY($A20,2) &gt; 5</formula>
    </cfRule>
  </conditionalFormatting>
  <conditionalFormatting sqref="H26">
    <cfRule type="expression" dxfId="25" priority="4">
      <formula>WEEKDAY($A26,2) &gt; 5</formula>
    </cfRule>
  </conditionalFormatting>
  <conditionalFormatting sqref="H27">
    <cfRule type="expression" dxfId="24" priority="3">
      <formula>WEEKDAY($A27,2) &gt; 5</formula>
    </cfRule>
  </conditionalFormatting>
  <conditionalFormatting sqref="H32">
    <cfRule type="expression" dxfId="23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4"/>
    </row>
    <row r="2" spans="1:9" ht="17" thickTop="1" x14ac:dyDescent="0.2">
      <c r="A2" s="16">
        <f>DATE(2017,12,1)</f>
        <v>43070</v>
      </c>
      <c r="B2" s="4">
        <f>A2</f>
        <v>43070</v>
      </c>
      <c r="C2" s="3">
        <f>WEEKNUM(A2,2)</f>
        <v>49</v>
      </c>
      <c r="D2" s="1"/>
      <c r="E2" s="1"/>
      <c r="F2" s="1"/>
      <c r="G2" s="2">
        <f>(E2-D2-F2)*24</f>
        <v>0</v>
      </c>
    </row>
    <row r="3" spans="1:9" x14ac:dyDescent="0.2">
      <c r="A3" s="16">
        <f>A2+1</f>
        <v>43071</v>
      </c>
      <c r="B3" s="4">
        <f t="shared" ref="B3:B32" si="0">A3</f>
        <v>43071</v>
      </c>
      <c r="C3" s="3">
        <f t="shared" ref="C3:C32" si="1">WEEKNUM(A3,2)</f>
        <v>49</v>
      </c>
      <c r="D3" s="1"/>
      <c r="E3" s="1"/>
      <c r="F3" s="1"/>
      <c r="G3" s="2">
        <f t="shared" ref="G3:G32" si="2">(E3-D3-F3)*24</f>
        <v>0</v>
      </c>
      <c r="H3" s="2"/>
    </row>
    <row r="4" spans="1:9" x14ac:dyDescent="0.2">
      <c r="A4" s="16">
        <f t="shared" ref="A4:A32" si="3">A3+1</f>
        <v>43072</v>
      </c>
      <c r="B4" s="5">
        <f t="shared" si="0"/>
        <v>43072</v>
      </c>
      <c r="C4" s="14">
        <f t="shared" si="1"/>
        <v>49</v>
      </c>
      <c r="D4" s="6"/>
      <c r="E4" s="6"/>
      <c r="F4" s="6"/>
      <c r="G4" s="7">
        <f t="shared" si="2"/>
        <v>0</v>
      </c>
      <c r="H4" s="2"/>
    </row>
    <row r="5" spans="1:9" x14ac:dyDescent="0.2">
      <c r="A5" s="16">
        <f t="shared" si="3"/>
        <v>43073</v>
      </c>
      <c r="B5" s="5">
        <f t="shared" si="0"/>
        <v>43073</v>
      </c>
      <c r="C5" s="14">
        <f t="shared" si="1"/>
        <v>50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43074</v>
      </c>
      <c r="B6" s="4">
        <f t="shared" si="0"/>
        <v>43074</v>
      </c>
      <c r="C6" s="3">
        <f t="shared" si="1"/>
        <v>50</v>
      </c>
      <c r="D6" s="1"/>
      <c r="E6" s="1"/>
      <c r="F6" s="1"/>
      <c r="G6" s="2">
        <f t="shared" si="2"/>
        <v>0</v>
      </c>
    </row>
    <row r="7" spans="1:9" x14ac:dyDescent="0.2">
      <c r="A7" s="16">
        <f t="shared" si="3"/>
        <v>43075</v>
      </c>
      <c r="B7" s="4">
        <f t="shared" si="0"/>
        <v>43075</v>
      </c>
      <c r="C7" s="3">
        <f t="shared" si="1"/>
        <v>50</v>
      </c>
      <c r="D7" s="1"/>
      <c r="E7" s="1"/>
      <c r="F7" s="1"/>
      <c r="G7" s="2">
        <f t="shared" si="2"/>
        <v>0</v>
      </c>
    </row>
    <row r="8" spans="1:9" x14ac:dyDescent="0.2">
      <c r="A8" s="16">
        <f t="shared" si="3"/>
        <v>43076</v>
      </c>
      <c r="B8" s="4">
        <f t="shared" si="0"/>
        <v>43076</v>
      </c>
      <c r="C8" s="3">
        <f t="shared" si="1"/>
        <v>50</v>
      </c>
      <c r="D8" s="1"/>
      <c r="E8" s="1"/>
      <c r="F8" s="1"/>
      <c r="G8" s="2">
        <f t="shared" si="2"/>
        <v>0</v>
      </c>
    </row>
    <row r="9" spans="1:9" x14ac:dyDescent="0.2">
      <c r="A9" s="16">
        <f t="shared" si="3"/>
        <v>43077</v>
      </c>
      <c r="B9" s="4">
        <f t="shared" si="0"/>
        <v>43077</v>
      </c>
      <c r="C9" s="3">
        <f t="shared" si="1"/>
        <v>50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43078</v>
      </c>
      <c r="B10" s="4">
        <f t="shared" si="0"/>
        <v>43078</v>
      </c>
      <c r="C10" s="3">
        <f t="shared" si="1"/>
        <v>50</v>
      </c>
      <c r="D10" s="1"/>
      <c r="E10" s="1"/>
      <c r="F10" s="1"/>
      <c r="G10" s="2">
        <f t="shared" si="2"/>
        <v>0</v>
      </c>
      <c r="H10" s="2"/>
    </row>
    <row r="11" spans="1:9" x14ac:dyDescent="0.2">
      <c r="A11" s="16">
        <f t="shared" si="3"/>
        <v>43079</v>
      </c>
      <c r="B11" s="5">
        <f t="shared" si="0"/>
        <v>43079</v>
      </c>
      <c r="C11" s="14">
        <f t="shared" si="1"/>
        <v>50</v>
      </c>
      <c r="D11" s="6"/>
      <c r="E11" s="6"/>
      <c r="F11" s="6"/>
      <c r="G11" s="7">
        <f t="shared" si="2"/>
        <v>0</v>
      </c>
      <c r="H11" s="2"/>
    </row>
    <row r="12" spans="1:9" x14ac:dyDescent="0.2">
      <c r="A12" s="16">
        <f t="shared" si="3"/>
        <v>43080</v>
      </c>
      <c r="B12" s="5">
        <f t="shared" si="0"/>
        <v>43080</v>
      </c>
      <c r="C12" s="14">
        <f t="shared" si="1"/>
        <v>51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43081</v>
      </c>
      <c r="B13" s="4">
        <f t="shared" si="0"/>
        <v>43081</v>
      </c>
      <c r="C13" s="3">
        <f t="shared" si="1"/>
        <v>51</v>
      </c>
      <c r="D13" s="1"/>
      <c r="E13" s="1"/>
      <c r="F13" s="1"/>
      <c r="G13" s="2">
        <f t="shared" si="2"/>
        <v>0</v>
      </c>
    </row>
    <row r="14" spans="1:9" x14ac:dyDescent="0.2">
      <c r="A14" s="16">
        <f t="shared" si="3"/>
        <v>43082</v>
      </c>
      <c r="B14" s="4">
        <f t="shared" si="0"/>
        <v>43082</v>
      </c>
      <c r="C14" s="3">
        <f t="shared" si="1"/>
        <v>51</v>
      </c>
      <c r="D14" s="1"/>
      <c r="E14" s="1"/>
      <c r="F14" s="1"/>
      <c r="G14" s="2">
        <f t="shared" si="2"/>
        <v>0</v>
      </c>
    </row>
    <row r="15" spans="1:9" x14ac:dyDescent="0.2">
      <c r="A15" s="16">
        <f t="shared" si="3"/>
        <v>43083</v>
      </c>
      <c r="B15" s="4">
        <f t="shared" si="0"/>
        <v>43083</v>
      </c>
      <c r="C15" s="3">
        <f t="shared" si="1"/>
        <v>51</v>
      </c>
      <c r="D15" s="1"/>
      <c r="E15" s="1"/>
      <c r="F15" s="1"/>
      <c r="G15" s="2">
        <f t="shared" si="2"/>
        <v>0</v>
      </c>
    </row>
    <row r="16" spans="1:9" s="8" customFormat="1" x14ac:dyDescent="0.2">
      <c r="A16" s="37">
        <f t="shared" si="3"/>
        <v>43084</v>
      </c>
      <c r="B16" s="38">
        <f t="shared" si="0"/>
        <v>43084</v>
      </c>
      <c r="C16" s="39">
        <f t="shared" si="1"/>
        <v>51</v>
      </c>
      <c r="D16" s="48" t="s">
        <v>18</v>
      </c>
      <c r="E16" s="48"/>
      <c r="F16" s="48"/>
      <c r="G16" s="48"/>
    </row>
    <row r="17" spans="1:8" x14ac:dyDescent="0.2">
      <c r="A17" s="16">
        <f t="shared" si="3"/>
        <v>43085</v>
      </c>
      <c r="B17" s="4">
        <f t="shared" si="0"/>
        <v>43085</v>
      </c>
      <c r="C17" s="3">
        <f t="shared" si="1"/>
        <v>51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43086</v>
      </c>
      <c r="B18" s="5">
        <f t="shared" si="0"/>
        <v>43086</v>
      </c>
      <c r="C18" s="14">
        <f t="shared" si="1"/>
        <v>51</v>
      </c>
      <c r="D18" s="6"/>
      <c r="E18" s="6"/>
      <c r="F18" s="6"/>
      <c r="G18" s="7">
        <f t="shared" si="2"/>
        <v>0</v>
      </c>
      <c r="H18" s="2"/>
    </row>
    <row r="19" spans="1:8" x14ac:dyDescent="0.2">
      <c r="A19" s="16">
        <f t="shared" si="3"/>
        <v>43087</v>
      </c>
      <c r="B19" s="5">
        <f t="shared" si="0"/>
        <v>43087</v>
      </c>
      <c r="C19" s="14">
        <f t="shared" si="1"/>
        <v>52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43088</v>
      </c>
      <c r="B20" s="4">
        <f t="shared" si="0"/>
        <v>43088</v>
      </c>
      <c r="C20" s="3">
        <f t="shared" si="1"/>
        <v>52</v>
      </c>
      <c r="D20" s="1"/>
      <c r="E20" s="1"/>
      <c r="F20" s="1"/>
      <c r="G20" s="2">
        <f t="shared" si="2"/>
        <v>0</v>
      </c>
    </row>
    <row r="21" spans="1:8" x14ac:dyDescent="0.2">
      <c r="A21" s="16">
        <f t="shared" si="3"/>
        <v>43089</v>
      </c>
      <c r="B21" s="4">
        <f t="shared" si="0"/>
        <v>43089</v>
      </c>
      <c r="C21" s="3">
        <f t="shared" si="1"/>
        <v>52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43090</v>
      </c>
      <c r="B22" s="4">
        <f t="shared" si="0"/>
        <v>43090</v>
      </c>
      <c r="C22" s="3">
        <f t="shared" si="1"/>
        <v>52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43091</v>
      </c>
      <c r="B23" s="4">
        <f t="shared" si="0"/>
        <v>43091</v>
      </c>
      <c r="C23" s="3">
        <f t="shared" si="1"/>
        <v>52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43092</v>
      </c>
      <c r="B24" s="4">
        <f t="shared" si="0"/>
        <v>43092</v>
      </c>
      <c r="C24" s="3">
        <f t="shared" si="1"/>
        <v>52</v>
      </c>
      <c r="D24" s="1"/>
      <c r="E24" s="1"/>
      <c r="F24" s="1"/>
      <c r="G24" s="2">
        <f t="shared" si="2"/>
        <v>0</v>
      </c>
      <c r="H24" s="2"/>
    </row>
    <row r="25" spans="1:8" x14ac:dyDescent="0.2">
      <c r="A25" s="16">
        <f t="shared" si="3"/>
        <v>43093</v>
      </c>
      <c r="B25" s="5">
        <f t="shared" si="0"/>
        <v>43093</v>
      </c>
      <c r="C25" s="14">
        <f t="shared" si="1"/>
        <v>52</v>
      </c>
      <c r="D25" s="6"/>
      <c r="E25" s="6"/>
      <c r="F25" s="6"/>
      <c r="G25" s="7">
        <f t="shared" si="2"/>
        <v>0</v>
      </c>
      <c r="H25" s="2"/>
    </row>
    <row r="26" spans="1:8" x14ac:dyDescent="0.2">
      <c r="A26" s="16">
        <f t="shared" si="3"/>
        <v>43094</v>
      </c>
      <c r="B26" s="5">
        <f t="shared" si="0"/>
        <v>43094</v>
      </c>
      <c r="C26" s="14">
        <f t="shared" si="1"/>
        <v>53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43095</v>
      </c>
      <c r="B27" s="4">
        <f t="shared" si="0"/>
        <v>43095</v>
      </c>
      <c r="C27" s="3">
        <f t="shared" si="1"/>
        <v>53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43096</v>
      </c>
      <c r="B28" s="4">
        <f t="shared" si="0"/>
        <v>43096</v>
      </c>
      <c r="C28" s="3">
        <f t="shared" si="1"/>
        <v>53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43097</v>
      </c>
      <c r="B29" s="4">
        <f t="shared" si="0"/>
        <v>43097</v>
      </c>
      <c r="C29" s="3">
        <f t="shared" si="1"/>
        <v>53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43098</v>
      </c>
      <c r="B30" s="4">
        <f t="shared" si="0"/>
        <v>43098</v>
      </c>
      <c r="C30" s="3">
        <f t="shared" si="1"/>
        <v>53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43099</v>
      </c>
      <c r="B31" s="4">
        <f t="shared" si="0"/>
        <v>43099</v>
      </c>
      <c r="C31" s="3">
        <f t="shared" si="1"/>
        <v>53</v>
      </c>
      <c r="D31" s="1"/>
      <c r="E31" s="1"/>
      <c r="F31" s="1"/>
      <c r="G31" s="2">
        <f t="shared" si="2"/>
        <v>0</v>
      </c>
      <c r="H31" s="2"/>
    </row>
    <row r="32" spans="1:8" ht="17" thickBot="1" x14ac:dyDescent="0.25">
      <c r="A32" s="17">
        <f t="shared" si="3"/>
        <v>43100</v>
      </c>
      <c r="B32" s="10">
        <f t="shared" si="0"/>
        <v>43100</v>
      </c>
      <c r="C32" s="15">
        <f t="shared" si="1"/>
        <v>53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4*Zusammenfassung!B1</f>
        <v>36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6:G16"/>
  </mergeCells>
  <phoneticPr fontId="6" type="noConversion"/>
  <conditionalFormatting sqref="B2:C32">
    <cfRule type="timePeriod" dxfId="22" priority="23" timePeriod="yesterday">
      <formula>FLOOR(B2,1)=TODAY()-1</formula>
    </cfRule>
  </conditionalFormatting>
  <conditionalFormatting sqref="A2:G15 A17:G32 A16:D16">
    <cfRule type="expression" dxfId="21" priority="22">
      <formula>WEEKDAY($A2,2) &gt; 5</formula>
    </cfRule>
  </conditionalFormatting>
  <conditionalFormatting sqref="H25">
    <cfRule type="expression" dxfId="20" priority="10">
      <formula>WEEKDAY($A25,2) &gt; 5</formula>
    </cfRule>
  </conditionalFormatting>
  <conditionalFormatting sqref="H31">
    <cfRule type="expression" dxfId="19" priority="11">
      <formula>WEEKDAY($A31,2) &gt; 5</formula>
    </cfRule>
  </conditionalFormatting>
  <conditionalFormatting sqref="H24">
    <cfRule type="expression" dxfId="18" priority="9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7">
      <formula>WEEKDAY($A17,2) &gt; 5</formula>
    </cfRule>
  </conditionalFormatting>
  <conditionalFormatting sqref="H11">
    <cfRule type="expression" dxfId="15" priority="6">
      <formula>WEEKDAY($A11,2) &gt; 5</formula>
    </cfRule>
  </conditionalFormatting>
  <conditionalFormatting sqref="H10">
    <cfRule type="expression" dxfId="14" priority="5">
      <formula>WEEKDAY($A10,2) &gt; 5</formula>
    </cfRule>
  </conditionalFormatting>
  <conditionalFormatting sqref="H4">
    <cfRule type="expression" dxfId="13" priority="4">
      <formula>WEEKDAY($A4,2) &gt; 5</formula>
    </cfRule>
  </conditionalFormatting>
  <conditionalFormatting sqref="H3">
    <cfRule type="expression" dxfId="12" priority="3">
      <formula>WEEKDAY($A3,2) &gt; 5</formula>
    </cfRule>
  </conditionalFormatting>
  <conditionalFormatting sqref="H32">
    <cfRule type="expression" dxfId="11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PageLayoutView="125"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3"/>
    </row>
    <row r="2" spans="1:9" ht="17" thickTop="1" x14ac:dyDescent="0.2">
      <c r="A2" s="16">
        <f>DATE(2018,1,1)</f>
        <v>43101</v>
      </c>
      <c r="B2" s="4">
        <f>A2</f>
        <v>43101</v>
      </c>
      <c r="C2" s="3">
        <f>WEEKNUM(A2,2)</f>
        <v>1</v>
      </c>
      <c r="D2" s="1"/>
      <c r="E2" s="1"/>
      <c r="F2" s="1"/>
      <c r="G2" s="2">
        <v>0</v>
      </c>
    </row>
    <row r="3" spans="1:9" x14ac:dyDescent="0.2">
      <c r="A3" s="16">
        <f>A2+1</f>
        <v>43102</v>
      </c>
      <c r="B3" s="4">
        <f t="shared" ref="B3:B32" si="0">A3</f>
        <v>43102</v>
      </c>
      <c r="C3" s="3">
        <f t="shared" ref="C3:C32" si="1">WEEKNUM(A3,2)</f>
        <v>1</v>
      </c>
      <c r="D3" s="1"/>
      <c r="E3" s="1"/>
      <c r="F3" s="1"/>
      <c r="G3" s="2">
        <f t="shared" ref="G3:G32" si="2">(E3-D3-F3)*24</f>
        <v>0</v>
      </c>
    </row>
    <row r="4" spans="1:9" x14ac:dyDescent="0.2">
      <c r="A4" s="16">
        <f t="shared" ref="A4:A32" si="3">A3+1</f>
        <v>43103</v>
      </c>
      <c r="B4" s="5">
        <f t="shared" si="0"/>
        <v>43103</v>
      </c>
      <c r="C4" s="14">
        <f t="shared" si="1"/>
        <v>1</v>
      </c>
      <c r="D4" s="6"/>
      <c r="E4" s="6"/>
      <c r="F4" s="6"/>
      <c r="G4" s="7">
        <f t="shared" si="2"/>
        <v>0</v>
      </c>
    </row>
    <row r="5" spans="1:9" x14ac:dyDescent="0.2">
      <c r="A5" s="16">
        <f t="shared" si="3"/>
        <v>43104</v>
      </c>
      <c r="B5" s="5">
        <f t="shared" si="0"/>
        <v>43104</v>
      </c>
      <c r="C5" s="14">
        <f t="shared" si="1"/>
        <v>1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43105</v>
      </c>
      <c r="B6" s="4">
        <f t="shared" si="0"/>
        <v>43105</v>
      </c>
      <c r="C6" s="3">
        <f t="shared" si="1"/>
        <v>1</v>
      </c>
      <c r="D6" s="1"/>
      <c r="E6" s="1"/>
      <c r="F6" s="1"/>
      <c r="G6" s="7">
        <f t="shared" si="2"/>
        <v>0</v>
      </c>
    </row>
    <row r="7" spans="1:9" x14ac:dyDescent="0.2">
      <c r="A7" s="16">
        <f t="shared" si="3"/>
        <v>43106</v>
      </c>
      <c r="B7" s="4">
        <f t="shared" si="0"/>
        <v>43106</v>
      </c>
      <c r="C7" s="3">
        <f t="shared" si="1"/>
        <v>1</v>
      </c>
      <c r="D7" s="1"/>
      <c r="E7" s="1"/>
      <c r="F7" s="1"/>
      <c r="G7" s="7">
        <f t="shared" si="2"/>
        <v>0</v>
      </c>
      <c r="H7" s="2"/>
    </row>
    <row r="8" spans="1:9" x14ac:dyDescent="0.2">
      <c r="A8" s="16">
        <f t="shared" si="3"/>
        <v>43107</v>
      </c>
      <c r="B8" s="4">
        <f t="shared" si="0"/>
        <v>43107</v>
      </c>
      <c r="C8" s="3">
        <f t="shared" si="1"/>
        <v>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43108</v>
      </c>
      <c r="B9" s="4">
        <f t="shared" si="0"/>
        <v>43108</v>
      </c>
      <c r="C9" s="3">
        <f t="shared" si="1"/>
        <v>2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43109</v>
      </c>
      <c r="B10" s="4">
        <f t="shared" si="0"/>
        <v>43109</v>
      </c>
      <c r="C10" s="3">
        <f t="shared" si="1"/>
        <v>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43110</v>
      </c>
      <c r="B11" s="5">
        <f t="shared" si="0"/>
        <v>43110</v>
      </c>
      <c r="C11" s="14">
        <f t="shared" si="1"/>
        <v>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43111</v>
      </c>
      <c r="B12" s="5">
        <f t="shared" si="0"/>
        <v>43111</v>
      </c>
      <c r="C12" s="14">
        <f t="shared" si="1"/>
        <v>2</v>
      </c>
      <c r="D12" s="6"/>
      <c r="E12" s="6"/>
      <c r="F12" s="6"/>
      <c r="G12" s="7">
        <f t="shared" si="2"/>
        <v>0</v>
      </c>
    </row>
    <row r="13" spans="1:9" s="8" customFormat="1" x14ac:dyDescent="0.2">
      <c r="A13" s="37">
        <f t="shared" si="3"/>
        <v>43112</v>
      </c>
      <c r="B13" s="38">
        <f t="shared" si="0"/>
        <v>43112</v>
      </c>
      <c r="C13" s="39">
        <f t="shared" si="1"/>
        <v>2</v>
      </c>
      <c r="D13" s="48" t="s">
        <v>17</v>
      </c>
      <c r="E13" s="48"/>
      <c r="F13" s="48"/>
      <c r="G13" s="48"/>
    </row>
    <row r="14" spans="1:9" x14ac:dyDescent="0.2">
      <c r="A14" s="16">
        <f t="shared" si="3"/>
        <v>43113</v>
      </c>
      <c r="B14" s="4">
        <f t="shared" si="0"/>
        <v>43113</v>
      </c>
      <c r="C14" s="3">
        <f t="shared" si="1"/>
        <v>2</v>
      </c>
      <c r="D14" s="6"/>
      <c r="E14" s="6"/>
      <c r="F14" s="6"/>
      <c r="G14" s="2">
        <f t="shared" si="2"/>
        <v>0</v>
      </c>
      <c r="H14" s="2"/>
    </row>
    <row r="15" spans="1:9" x14ac:dyDescent="0.2">
      <c r="A15" s="16">
        <f t="shared" si="3"/>
        <v>43114</v>
      </c>
      <c r="B15" s="4">
        <f t="shared" si="0"/>
        <v>43114</v>
      </c>
      <c r="C15" s="3">
        <f t="shared" si="1"/>
        <v>2</v>
      </c>
      <c r="D15" s="6"/>
      <c r="E15" s="6"/>
      <c r="F15" s="6"/>
      <c r="G15" s="2">
        <f t="shared" si="2"/>
        <v>0</v>
      </c>
      <c r="H15" s="2"/>
    </row>
    <row r="16" spans="1:9" x14ac:dyDescent="0.2">
      <c r="A16" s="16">
        <f t="shared" si="3"/>
        <v>43115</v>
      </c>
      <c r="B16" s="4">
        <f t="shared" si="0"/>
        <v>43115</v>
      </c>
      <c r="C16" s="3">
        <f t="shared" si="1"/>
        <v>3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43116</v>
      </c>
      <c r="B17" s="4">
        <f t="shared" si="0"/>
        <v>43116</v>
      </c>
      <c r="C17" s="3">
        <f t="shared" si="1"/>
        <v>3</v>
      </c>
      <c r="D17" s="1"/>
      <c r="E17" s="1"/>
      <c r="F17" s="1"/>
      <c r="G17" s="2">
        <f t="shared" si="2"/>
        <v>0</v>
      </c>
    </row>
    <row r="18" spans="1:8" x14ac:dyDescent="0.2">
      <c r="A18" s="16">
        <f t="shared" si="3"/>
        <v>43117</v>
      </c>
      <c r="B18" s="5">
        <f t="shared" si="0"/>
        <v>43117</v>
      </c>
      <c r="C18" s="14">
        <f t="shared" si="1"/>
        <v>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43118</v>
      </c>
      <c r="B19" s="5">
        <f t="shared" si="0"/>
        <v>43118</v>
      </c>
      <c r="C19" s="14">
        <f t="shared" si="1"/>
        <v>3</v>
      </c>
      <c r="D19" s="6"/>
      <c r="E19" s="6"/>
      <c r="F19" s="6"/>
      <c r="G19" s="7">
        <f t="shared" si="2"/>
        <v>0</v>
      </c>
    </row>
    <row r="20" spans="1:8" s="8" customFormat="1" x14ac:dyDescent="0.2">
      <c r="A20" s="37">
        <f t="shared" si="3"/>
        <v>43119</v>
      </c>
      <c r="B20" s="38">
        <f t="shared" si="0"/>
        <v>43119</v>
      </c>
      <c r="C20" s="39">
        <f t="shared" si="1"/>
        <v>3</v>
      </c>
      <c r="D20" s="48" t="s">
        <v>16</v>
      </c>
      <c r="E20" s="48"/>
      <c r="F20" s="48"/>
      <c r="G20" s="48"/>
    </row>
    <row r="21" spans="1:8" x14ac:dyDescent="0.2">
      <c r="A21" s="16">
        <f t="shared" si="3"/>
        <v>43120</v>
      </c>
      <c r="B21" s="4">
        <f t="shared" si="0"/>
        <v>43120</v>
      </c>
      <c r="C21" s="3">
        <f t="shared" si="1"/>
        <v>3</v>
      </c>
      <c r="D21" s="6"/>
      <c r="E21" s="6"/>
      <c r="F21" s="6"/>
      <c r="G21" s="2">
        <f t="shared" si="2"/>
        <v>0</v>
      </c>
      <c r="H21" s="2"/>
    </row>
    <row r="22" spans="1:8" x14ac:dyDescent="0.2">
      <c r="A22" s="16">
        <f t="shared" si="3"/>
        <v>43121</v>
      </c>
      <c r="B22" s="4">
        <f t="shared" si="0"/>
        <v>43121</v>
      </c>
      <c r="C22" s="3">
        <f t="shared" si="1"/>
        <v>3</v>
      </c>
      <c r="D22" s="6"/>
      <c r="E22" s="6"/>
      <c r="F22" s="6"/>
      <c r="G22" s="2">
        <f t="shared" si="2"/>
        <v>0</v>
      </c>
      <c r="H22" s="2"/>
    </row>
    <row r="23" spans="1:8" x14ac:dyDescent="0.2">
      <c r="A23" s="16">
        <f t="shared" si="3"/>
        <v>43122</v>
      </c>
      <c r="B23" s="4">
        <f t="shared" si="0"/>
        <v>43122</v>
      </c>
      <c r="C23" s="3">
        <f t="shared" si="1"/>
        <v>4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43123</v>
      </c>
      <c r="B24" s="4">
        <f t="shared" si="0"/>
        <v>43123</v>
      </c>
      <c r="C24" s="3">
        <f t="shared" si="1"/>
        <v>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43124</v>
      </c>
      <c r="B25" s="5">
        <f t="shared" si="0"/>
        <v>43124</v>
      </c>
      <c r="C25" s="14">
        <f t="shared" si="1"/>
        <v>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43125</v>
      </c>
      <c r="B26" s="5">
        <f t="shared" si="0"/>
        <v>43125</v>
      </c>
      <c r="C26" s="14">
        <f t="shared" si="1"/>
        <v>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43126</v>
      </c>
      <c r="B27" s="4">
        <f t="shared" si="0"/>
        <v>43126</v>
      </c>
      <c r="C27" s="3">
        <f t="shared" si="1"/>
        <v>4</v>
      </c>
      <c r="D27" s="6"/>
      <c r="E27" s="6"/>
      <c r="F27" s="6"/>
      <c r="G27" s="2">
        <f t="shared" si="2"/>
        <v>0</v>
      </c>
    </row>
    <row r="28" spans="1:8" x14ac:dyDescent="0.2">
      <c r="A28" s="16">
        <f t="shared" si="3"/>
        <v>43127</v>
      </c>
      <c r="B28" s="4">
        <f t="shared" si="0"/>
        <v>43127</v>
      </c>
      <c r="C28" s="3">
        <f t="shared" si="1"/>
        <v>4</v>
      </c>
      <c r="D28" s="6"/>
      <c r="E28" s="6"/>
      <c r="F28" s="6"/>
      <c r="G28" s="2">
        <f t="shared" si="2"/>
        <v>0</v>
      </c>
      <c r="H28" s="2"/>
    </row>
    <row r="29" spans="1:8" x14ac:dyDescent="0.2">
      <c r="A29" s="16">
        <f t="shared" si="3"/>
        <v>43128</v>
      </c>
      <c r="B29" s="4">
        <f t="shared" si="0"/>
        <v>43128</v>
      </c>
      <c r="C29" s="3">
        <f t="shared" si="1"/>
        <v>4</v>
      </c>
      <c r="D29" s="6"/>
      <c r="E29" s="6"/>
      <c r="F29" s="6"/>
      <c r="G29" s="2">
        <f t="shared" si="2"/>
        <v>0</v>
      </c>
      <c r="H29" s="2"/>
    </row>
    <row r="30" spans="1:8" x14ac:dyDescent="0.2">
      <c r="A30" s="16">
        <f t="shared" si="3"/>
        <v>43129</v>
      </c>
      <c r="B30" s="4">
        <f t="shared" si="0"/>
        <v>43129</v>
      </c>
      <c r="C30" s="3">
        <f t="shared" si="1"/>
        <v>5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43130</v>
      </c>
      <c r="B31" s="4">
        <f t="shared" si="0"/>
        <v>43130</v>
      </c>
      <c r="C31" s="3">
        <f t="shared" si="1"/>
        <v>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43131</v>
      </c>
      <c r="B32" s="10">
        <f t="shared" si="0"/>
        <v>43131</v>
      </c>
      <c r="C32" s="15">
        <f t="shared" si="1"/>
        <v>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4">
    <mergeCell ref="D13:G13"/>
    <mergeCell ref="A34:B34"/>
    <mergeCell ref="A33:B33"/>
    <mergeCell ref="D20:G20"/>
  </mergeCells>
  <phoneticPr fontId="6" type="noConversion"/>
  <conditionalFormatting sqref="B2:C32">
    <cfRule type="timePeriod" dxfId="10" priority="13" timePeriod="yesterday">
      <formula>FLOOR(B2,1)=TODAY()-1</formula>
    </cfRule>
  </conditionalFormatting>
  <conditionalFormatting sqref="A2:G12 A21:G32 A20:D20 A14:G19 A13:D13">
    <cfRule type="expression" dxfId="9" priority="12">
      <formula>WEEKDAY($A2,2) &gt; 5</formula>
    </cfRule>
  </conditionalFormatting>
  <conditionalFormatting sqref="H8">
    <cfRule type="expression" dxfId="8" priority="10">
      <formula>WEEKDAY($A8,2) &gt; 5</formula>
    </cfRule>
  </conditionalFormatting>
  <conditionalFormatting sqref="H7">
    <cfRule type="expression" dxfId="7" priority="9">
      <formula>WEEKDAY($A7,2) &gt; 5</formula>
    </cfRule>
  </conditionalFormatting>
  <conditionalFormatting sqref="H14">
    <cfRule type="expression" dxfId="6" priority="8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6">
      <formula>WEEKDAY($A21,2) &gt; 5</formula>
    </cfRule>
  </conditionalFormatting>
  <conditionalFormatting sqref="H22">
    <cfRule type="expression" dxfId="3" priority="5">
      <formula>WEEKDAY($A22,2) &gt; 5</formula>
    </cfRule>
  </conditionalFormatting>
  <conditionalFormatting sqref="H32">
    <cfRule type="expression" dxfId="2" priority="1">
      <formula>WEEKDAY($A32,2) &gt; 5</formula>
    </cfRule>
  </conditionalFormatting>
  <conditionalFormatting sqref="H29">
    <cfRule type="expression" dxfId="1" priority="3">
      <formula>WEEKDAY($A29,2) &gt; 5</formula>
    </cfRule>
  </conditionalFormatting>
  <conditionalFormatting sqref="H28">
    <cfRule type="expression" dxfId="0" priority="2">
      <formula>WEEKDAY($A28,2) &gt; 5</formula>
    </cfRule>
  </conditionalFormatting>
  <pageMargins left="0.25" right="0.25" top="0.25" bottom="0.16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Microsoft Office-Anwender</cp:lastModifiedBy>
  <cp:lastPrinted>2017-05-31T12:00:28Z</cp:lastPrinted>
  <dcterms:created xsi:type="dcterms:W3CDTF">2014-05-09T11:01:17Z</dcterms:created>
  <dcterms:modified xsi:type="dcterms:W3CDTF">2017-10-06T14:38:34Z</dcterms:modified>
</cp:coreProperties>
</file>