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4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9" i="5" l="1"/>
  <c r="G20" i="5"/>
  <c r="G13" i="5"/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G34" i="5" l="1"/>
  <c r="B10" i="1" s="1"/>
  <c r="C12" i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<sst xmlns="http://schemas.openxmlformats.org/spreadsheetml/2006/main" count="94" uniqueCount="40">
  <si>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</si>
  <si>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</si>
  <si>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</si>
  <si>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</si>
  <si>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</si>
  <si>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</si>
  <si>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</si>
  <si>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</si>
  <si>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</si>
  <si>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</si>
  <si>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</si>
  <si>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</si>
  <si>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</si>
  <si>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</si>
  <si>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</si>
  <si>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</si>
  <si>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</si>
  <si>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</si>
  <si>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</si>
  <si>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</si>
  <si>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</si>
  <si>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</si>
  <si>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</si>
  <si>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</si>
  <si>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</si>
  <si>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Teamtreffen</t>
  </si>
  <si>
    <t xml:space="preserve">Cross-Compile QT </t>
  </si>
  <si>
    <t>Erstellung GUI</t>
  </si>
  <si>
    <t>Weiterentwicklung GUI</t>
  </si>
  <si>
    <t>Treffen mit Robert - Test Protokoll</t>
  </si>
  <si>
    <t>Treffen mit Team &amp; Weiterentwicklung GUI</t>
  </si>
  <si>
    <t>Treffen Robert - Integration IBC und Weiterentwicklung GUI</t>
  </si>
  <si>
    <t>Präsentation Vorbereiten</t>
  </si>
  <si>
    <t>Test GUI - IBC</t>
  </si>
  <si>
    <t>Implementierung Backup-Protokoll</t>
  </si>
  <si>
    <t>Integration &amp; Test Backup-Protokoll</t>
  </si>
  <si>
    <t>Dokumentation</t>
  </si>
  <si>
    <t>Präsentation</t>
  </si>
  <si>
    <t>Vorführung</t>
  </si>
  <si>
    <t>Recherche Serielle Kommunikation Pi/Arduino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</si>
</sst>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0" fontId="4" fillId="0" borderId="0" xfId="0" applyFont="1"/>
    <xf numFmtId="0" fontId="0" fillId="0" borderId="0" xfId="0" applyFont="1" applyBorder="1" applyAlignment="1">
      <alignment horizontal="left"/>
    </xf>
    <xf numFmtId="0" fontId="0" fillId="0" borderId="2" xfId="0" applyFont="1" applyBorder="1"/>
    <xf numFmtId="0" fontId="0" fillId="2" borderId="0" xfId="0" applyFont="1" applyFill="1" applyBorder="1"/>
    <xf numFmtId="2" fontId="5" fillId="0" borderId="0" xfId="0" applyNumberFormat="1" applyFont="1" applyBorder="1" applyAlignment="1"/>
    <xf numFmtId="165" fontId="1" fillId="0" borderId="0" xfId="0" applyNumberFormat="1" applyFont="1" applyBorder="1" applyAlignment="1"/>
  </cellXfs>
  <cellStyles count="1">
    <cellStyle name="Standard" xfId="0" builtinId="0"/>
  </cellStyles>
  <dxfs count="42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E20" sqref="E20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7" t="s">
        <v>2</v>
      </c>
      <c r="C2" s="47"/>
      <c r="D2" s="47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78.933333333333337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41.466666666666669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162.34999999999994</v>
      </c>
      <c r="C12">
        <f>SUM(C7:C10)</f>
        <v>153</v>
      </c>
    </row>
    <row r="14" spans="1:4" x14ac:dyDescent="0.25">
      <c r="C14" s="28"/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Normal="100" workbookViewId="0">
      <selection activeCell="J13" sqref="J13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1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1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1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1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1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1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H7" s="22" t="s">
        <v>16</v>
      </c>
    </row>
    <row r="8" spans="1:11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1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1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1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1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1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1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H14" s="50" t="s">
        <v>17</v>
      </c>
      <c r="I14" s="50"/>
      <c r="J14" s="50"/>
      <c r="K14" s="50"/>
    </row>
    <row r="15" spans="1:11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1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1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1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1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1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1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H21" s="51" t="s">
        <v>18</v>
      </c>
      <c r="I21" s="51"/>
      <c r="J21" s="51"/>
      <c r="K21" s="51"/>
    </row>
    <row r="22" spans="1:11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1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1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1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1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1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1" ht="16.5" thickBot="1" x14ac:dyDescent="0.3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  <c r="H28" s="37" t="s">
        <v>39</v>
      </c>
    </row>
    <row r="29" spans="1:11" ht="16.5" thickTop="1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1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1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1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39</v>
      </c>
    </row>
    <row r="33" spans="1:8" x14ac:dyDescent="0.25">
      <c r="A33" s="48" t="s">
        <v>19</v>
      </c>
      <c r="B33" s="48"/>
      <c r="C33">
        <f>3*Zusammenfassung!B1</f>
        <v>27</v>
      </c>
      <c r="G33" s="7"/>
    </row>
    <row r="34" spans="1:8" x14ac:dyDescent="0.25">
      <c r="A34" s="49" t="s">
        <v>20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2">
    <mergeCell ref="A33:B33"/>
    <mergeCell ref="A34:B34"/>
  </mergeCells>
  <conditionalFormatting sqref="B2:C32">
    <cfRule type="timePeriod" dxfId="41" priority="3" timePeriod="yesterday">
      <formula>FLOOR(B2,1)=TODAY()-1</formula>
    </cfRule>
  </conditionalFormatting>
  <conditionalFormatting sqref="H8">
    <cfRule type="expression" dxfId="40" priority="5">
      <formula>WEEKDAY($A8,2) &gt; 5</formula>
    </cfRule>
  </conditionalFormatting>
  <conditionalFormatting sqref="H2">
    <cfRule type="expression" dxfId="39" priority="6">
      <formula>WEEKDAY($A2,2) &gt; 5</formula>
    </cfRule>
  </conditionalFormatting>
  <conditionalFormatting sqref="H9">
    <cfRule type="expression" dxfId="38" priority="7">
      <formula>WEEKDAY($A9,2) &gt; 5</formula>
    </cfRule>
  </conditionalFormatting>
  <conditionalFormatting sqref="H15">
    <cfRule type="expression" dxfId="37" priority="8">
      <formula>WEEKDAY($A15,2) &gt; 5</formula>
    </cfRule>
  </conditionalFormatting>
  <conditionalFormatting sqref="H17">
    <cfRule type="expression" dxfId="36" priority="9">
      <formula>WEEKDAY($A17,2) &gt; 5</formula>
    </cfRule>
  </conditionalFormatting>
  <conditionalFormatting sqref="H16">
    <cfRule type="expression" dxfId="35" priority="10">
      <formula>WEEKDAY($A16,2) &gt; 5</formula>
    </cfRule>
  </conditionalFormatting>
  <conditionalFormatting sqref="H22">
    <cfRule type="expression" dxfId="34" priority="11">
      <formula>WEEKDAY($A22,2) &gt; 5</formula>
    </cfRule>
  </conditionalFormatting>
  <conditionalFormatting sqref="H23">
    <cfRule type="expression" dxfId="33" priority="12">
      <formula>WEEKDAY($A23,2) &gt; 5</formula>
    </cfRule>
  </conditionalFormatting>
  <conditionalFormatting sqref="H29">
    <cfRule type="expression" dxfId="32" priority="13">
      <formula>WEEKDAY($A29,2) &gt; 5</formula>
    </cfRule>
  </conditionalFormatting>
  <conditionalFormatting sqref="H30">
    <cfRule type="expression" dxfId="31" priority="14">
      <formula>WEEKDAY($A30,2) &gt; 5</formula>
    </cfRule>
  </conditionalFormatting>
  <conditionalFormatting sqref="H32">
    <cfRule type="expression" dxfId="30" priority="15">
      <formula>WEEKDAY($A32,2) &gt; 5</formula>
    </cfRule>
  </conditionalFormatting>
  <conditionalFormatting sqref="H28">
    <cfRule type="expression" dxfId="0" priority="1">
      <formula>WEEKDAY($A28,2)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H23" sqref="H23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25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21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22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23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23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25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23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23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25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26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27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25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28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28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28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28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19</v>
      </c>
      <c r="B33" s="48"/>
      <c r="C33">
        <f>5*Zusammenfassung!B1</f>
        <v>45</v>
      </c>
      <c r="G33" s="7"/>
    </row>
    <row r="34" spans="1:8" x14ac:dyDescent="0.25">
      <c r="A34" s="49" t="s">
        <v>20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29" priority="2" timePeriod="yesterday">
      <formula>FLOOR(B2,1)=TODAY()-1</formula>
    </cfRule>
  </conditionalFormatting>
  <conditionalFormatting sqref="H5">
    <cfRule type="expression" dxfId="28" priority="4">
      <formula>WEEKDAY($A5,2) &gt; 5</formula>
    </cfRule>
  </conditionalFormatting>
  <conditionalFormatting sqref="H6">
    <cfRule type="expression" dxfId="27" priority="5">
      <formula>WEEKDAY($A6,2) &gt; 5</formula>
    </cfRule>
  </conditionalFormatting>
  <conditionalFormatting sqref="H12">
    <cfRule type="expression" dxfId="26" priority="6">
      <formula>WEEKDAY($A12,2) &gt; 5</formula>
    </cfRule>
  </conditionalFormatting>
  <conditionalFormatting sqref="H13">
    <cfRule type="expression" dxfId="25" priority="7">
      <formula>WEEKDAY($A13,2) &gt; 5</formula>
    </cfRule>
  </conditionalFormatting>
  <conditionalFormatting sqref="H19">
    <cfRule type="expression" dxfId="24" priority="8">
      <formula>WEEKDAY($A19,2) &gt; 5</formula>
    </cfRule>
  </conditionalFormatting>
  <conditionalFormatting sqref="H20">
    <cfRule type="expression" dxfId="23" priority="9">
      <formula>WEEKDAY($A20,2) &gt; 5</formula>
    </cfRule>
  </conditionalFormatting>
  <conditionalFormatting sqref="H26">
    <cfRule type="expression" dxfId="22" priority="10">
      <formula>WEEKDAY($A26,2) &gt; 5</formula>
    </cfRule>
  </conditionalFormatting>
  <conditionalFormatting sqref="H27">
    <cfRule type="expression" dxfId="21" priority="11">
      <formula>WEEKDAY($A27,2) &gt; 5</formula>
    </cfRule>
  </conditionalFormatting>
  <conditionalFormatting sqref="H32">
    <cfRule type="expression" dxfId="20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Normal="100" workbookViewId="0">
      <selection activeCell="H16" sqref="H16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25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28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28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28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28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29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28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28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30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24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28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>
        <v>0.74097222222222225</v>
      </c>
      <c r="E21" s="24">
        <v>0.97361111111111109</v>
      </c>
      <c r="F21" s="24"/>
      <c r="G21" s="7">
        <f t="shared" si="4"/>
        <v>5.5833333333333321</v>
      </c>
      <c r="H21" s="26" t="s">
        <v>28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0.5</v>
      </c>
      <c r="E22" s="24">
        <v>0.96250000000000002</v>
      </c>
      <c r="F22" s="24">
        <v>2.0833333333333332E-2</v>
      </c>
      <c r="G22" s="7">
        <f t="shared" si="4"/>
        <v>10.600000000000001</v>
      </c>
      <c r="H22" t="s">
        <v>31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19</v>
      </c>
      <c r="B33" s="48"/>
      <c r="C33">
        <f>4*Zusammenfassung!B1</f>
        <v>36</v>
      </c>
      <c r="G33" s="7"/>
    </row>
    <row r="34" spans="1:8" x14ac:dyDescent="0.25">
      <c r="A34" s="49" t="s">
        <v>20</v>
      </c>
      <c r="B34" s="49"/>
      <c r="C34" s="38"/>
      <c r="D34" s="38"/>
      <c r="E34" s="38"/>
      <c r="F34" s="38"/>
      <c r="G34" s="39">
        <f>SUM(G2:G32)</f>
        <v>78.933333333333337</v>
      </c>
      <c r="H34" s="39"/>
    </row>
  </sheetData>
  <mergeCells count="2">
    <mergeCell ref="A33:B33"/>
    <mergeCell ref="A34:B34"/>
  </mergeCells>
  <conditionalFormatting sqref="B2:C32">
    <cfRule type="timePeriod" dxfId="19" priority="3" timePeriod="yesterday">
      <formula>FLOOR(B2,1)=TODAY()-1</formula>
    </cfRule>
  </conditionalFormatting>
  <conditionalFormatting sqref="H25">
    <cfRule type="expression" dxfId="18" priority="5">
      <formula>WEEKDAY($A25,2) &gt; 5</formula>
    </cfRule>
  </conditionalFormatting>
  <conditionalFormatting sqref="H31">
    <cfRule type="expression" dxfId="17" priority="6">
      <formula>WEEKDAY($A31,2) &gt; 5</formula>
    </cfRule>
  </conditionalFormatting>
  <conditionalFormatting sqref="H24">
    <cfRule type="expression" dxfId="16" priority="7">
      <formula>WEEKDAY($A24,2) &gt; 5</formula>
    </cfRule>
  </conditionalFormatting>
  <conditionalFormatting sqref="H18">
    <cfRule type="expression" dxfId="15" priority="8">
      <formula>WEEKDAY($A18,2) &gt; 5</formula>
    </cfRule>
  </conditionalFormatting>
  <conditionalFormatting sqref="H17">
    <cfRule type="expression" dxfId="14" priority="9">
      <formula>WEEKDAY($A17,2) &gt; 5</formula>
    </cfRule>
  </conditionalFormatting>
  <conditionalFormatting sqref="H11">
    <cfRule type="expression" dxfId="13" priority="10">
      <formula>WEEKDAY($A11,2) &gt; 5</formula>
    </cfRule>
  </conditionalFormatting>
  <conditionalFormatting sqref="H10">
    <cfRule type="expression" dxfId="12" priority="11">
      <formula>WEEKDAY($A10,2) &gt; 5</formula>
    </cfRule>
  </conditionalFormatting>
  <conditionalFormatting sqref="H4">
    <cfRule type="expression" dxfId="11" priority="12">
      <formula>WEEKDAY($A4,2) &gt; 5</formula>
    </cfRule>
  </conditionalFormatting>
  <conditionalFormatting sqref="H3">
    <cfRule type="expression" dxfId="10" priority="13">
      <formula>WEEKDAY($A3,2) &gt; 5</formula>
    </cfRule>
  </conditionalFormatting>
  <conditionalFormatting sqref="H32">
    <cfRule type="expression" dxfId="9" priority="14">
      <formula>WEEKDAY($A32,2) &gt; 5</formula>
    </cfRule>
  </conditionalFormatting>
  <conditionalFormatting sqref="H7:H9 H12:H15">
    <cfRule type="expression" dxfId="8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abSelected="1" topLeftCell="A7" zoomScaleNormal="100" workbookViewId="0">
      <selection activeCell="J11" sqref="J1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10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10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10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3" si="3">(E3-D3-F3)*24</f>
        <v>0</v>
      </c>
    </row>
    <row r="4" spans="1:10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10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10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10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10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>
        <v>0.88541666666666663</v>
      </c>
      <c r="E8" s="24">
        <v>0.95833333333333337</v>
      </c>
      <c r="F8" s="24"/>
      <c r="G8" s="7">
        <f t="shared" si="3"/>
        <v>1.7500000000000018</v>
      </c>
      <c r="H8" t="s">
        <v>32</v>
      </c>
    </row>
    <row r="9" spans="1:10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>
        <v>0.96180555555555547</v>
      </c>
      <c r="E9" s="24">
        <v>0.99652777777777779</v>
      </c>
      <c r="F9" s="24"/>
      <c r="G9" s="7">
        <f t="shared" si="3"/>
        <v>0.8333333333333357</v>
      </c>
      <c r="H9" s="26" t="s">
        <v>32</v>
      </c>
    </row>
    <row r="10" spans="1:10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>
        <v>0.43055555555555558</v>
      </c>
      <c r="E10" s="24">
        <v>0.48958333333333331</v>
      </c>
      <c r="F10" s="24"/>
      <c r="G10" s="7">
        <f t="shared" si="3"/>
        <v>1.4166666666666656</v>
      </c>
      <c r="H10" t="s">
        <v>33</v>
      </c>
    </row>
    <row r="11" spans="1:10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10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10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27">
        <v>0.41666666666666669</v>
      </c>
      <c r="E13" s="27">
        <v>0.55208333333333337</v>
      </c>
      <c r="F13" s="27"/>
      <c r="G13" s="28">
        <f t="shared" si="3"/>
        <v>3.2500000000000004</v>
      </c>
      <c r="H13" s="46" t="s">
        <v>37</v>
      </c>
    </row>
    <row r="14" spans="1:10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>
        <v>0.42708333333333331</v>
      </c>
      <c r="E14" s="27">
        <v>0.72916666666666663</v>
      </c>
      <c r="F14" s="27"/>
      <c r="G14" s="7">
        <f t="shared" ref="G14:G20" si="4">(E14-D14-F14)*24</f>
        <v>7.25</v>
      </c>
      <c r="H14" s="26" t="s">
        <v>34</v>
      </c>
      <c r="I14" s="26"/>
      <c r="J14" s="26"/>
    </row>
    <row r="15" spans="1:10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>
        <v>0.42291666666666666</v>
      </c>
      <c r="E15" s="27">
        <v>0.80555555555555547</v>
      </c>
      <c r="F15" s="27"/>
      <c r="G15" s="7">
        <f t="shared" si="4"/>
        <v>9.1833333333333318</v>
      </c>
      <c r="H15" s="26" t="s">
        <v>34</v>
      </c>
      <c r="I15" s="26"/>
      <c r="J15" s="26"/>
    </row>
    <row r="16" spans="1:10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>
        <v>0.47916666666666669</v>
      </c>
      <c r="E16" s="24">
        <v>0.65972222222222221</v>
      </c>
      <c r="F16" s="24"/>
      <c r="G16" s="7">
        <f t="shared" si="4"/>
        <v>4.3333333333333321</v>
      </c>
      <c r="H16" s="26" t="s">
        <v>35</v>
      </c>
      <c r="I16" s="26"/>
      <c r="J16" s="26"/>
    </row>
    <row r="17" spans="1:10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>
        <v>0.79861111111111116</v>
      </c>
      <c r="E17" s="24">
        <v>0.90138888888888891</v>
      </c>
      <c r="F17" s="24"/>
      <c r="G17" s="7">
        <f t="shared" si="4"/>
        <v>2.4666666666666659</v>
      </c>
      <c r="H17" s="26" t="s">
        <v>36</v>
      </c>
      <c r="I17" s="26"/>
      <c r="J17" s="26"/>
    </row>
    <row r="18" spans="1:10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>
        <v>0.83680555555555547</v>
      </c>
      <c r="E18" s="27">
        <v>0.97152777777777777</v>
      </c>
      <c r="F18" s="27"/>
      <c r="G18" s="28">
        <f t="shared" si="4"/>
        <v>3.2333333333333352</v>
      </c>
      <c r="H18" s="26" t="s">
        <v>36</v>
      </c>
      <c r="I18" s="26"/>
      <c r="J18" s="26"/>
    </row>
    <row r="19" spans="1:10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10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27">
        <v>0.41666666666666669</v>
      </c>
      <c r="E20" s="27">
        <v>0.53125</v>
      </c>
      <c r="F20" s="27"/>
      <c r="G20" s="28">
        <f t="shared" si="4"/>
        <v>2.7499999999999996</v>
      </c>
      <c r="H20" s="46" t="s">
        <v>38</v>
      </c>
    </row>
    <row r="21" spans="1:10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>
        <v>0.38541666666666669</v>
      </c>
      <c r="E21" s="27">
        <v>0.47916666666666669</v>
      </c>
      <c r="F21" s="27"/>
      <c r="G21" s="7">
        <f t="shared" ref="G21:G32" si="5">(E21-D21-F21)*24</f>
        <v>2.25</v>
      </c>
      <c r="H21" s="26" t="s">
        <v>36</v>
      </c>
    </row>
    <row r="22" spans="1:10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>
        <v>0.55208333333333337</v>
      </c>
      <c r="E22" s="27">
        <v>0.66666666666666663</v>
      </c>
      <c r="F22" s="27"/>
      <c r="G22" s="7">
        <f t="shared" si="5"/>
        <v>2.7499999999999982</v>
      </c>
      <c r="H22" s="26" t="s">
        <v>36</v>
      </c>
    </row>
    <row r="23" spans="1:10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10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10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10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10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10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10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10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10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10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19</v>
      </c>
      <c r="B33" s="48"/>
      <c r="C33">
        <f>5*Zusammenfassung!B1</f>
        <v>45</v>
      </c>
      <c r="G33" s="7"/>
    </row>
    <row r="34" spans="1:8" x14ac:dyDescent="0.25">
      <c r="A34" s="49" t="s">
        <v>20</v>
      </c>
      <c r="B34" s="49"/>
      <c r="C34" s="38"/>
      <c r="D34" s="38"/>
      <c r="E34" s="38"/>
      <c r="F34" s="38"/>
      <c r="G34" s="39">
        <f>SUM(G2:G32)</f>
        <v>41.466666666666669</v>
      </c>
      <c r="H34" s="39"/>
    </row>
  </sheetData>
  <mergeCells count="2">
    <mergeCell ref="A33:B33"/>
    <mergeCell ref="A34:B34"/>
  </mergeCells>
  <conditionalFormatting sqref="B2:C32">
    <cfRule type="timePeriod" dxfId="7" priority="2" timePeriod="yesterday">
      <formula>FLOOR(B2,1)=TODAY()-1</formula>
    </cfRule>
  </conditionalFormatting>
  <conditionalFormatting sqref="H7">
    <cfRule type="expression" dxfId="6" priority="5">
      <formula>WEEKDAY($A7,2) &gt; 5</formula>
    </cfRule>
  </conditionalFormatting>
  <conditionalFormatting sqref="H32">
    <cfRule type="expression" dxfId="3" priority="10">
      <formula>WEEKDAY($A32,2) &gt; 5</formula>
    </cfRule>
  </conditionalFormatting>
  <conditionalFormatting sqref="H29">
    <cfRule type="expression" dxfId="2" priority="11">
      <formula>WEEKDAY($A29,2) &gt; 5</formula>
    </cfRule>
  </conditionalFormatting>
  <conditionalFormatting sqref="H28">
    <cfRule type="expression" dxfId="1" priority="12">
      <formula>WEEKDAY($A28,2)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2018-01-21T15:29:21Z</dcterms:modified>
  <dc:language>de-DE</dc:language>
</cp:coreProperties>
</file>