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<sst xmlns="http://schemas.openxmlformats.org/spreadsheetml/2006/main" count="97" uniqueCount="59">
  <si>
    <t xml:space="preserve">Arbeitszeit je Woche:</t>
  </si>
  <si>
    <t xml:space="preserve">Mitarbeiter:</t>
  </si>
  <si>
    <t xml:space="preserve">Anja Strobel</t>
  </si>
  <si>
    <t xml:space="preserve">Monat</t>
  </si>
  <si>
    <t xml:space="preserve">Arbeitsstunden</t>
  </si>
  <si>
    <t xml:space="preserve">Sollzeit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</si>
  <si>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</si>
  <si>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</si>
  <si>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</si>
  <si>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</si>
  <si>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</si>
  <si>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</si>
  <si>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</si>
  <si>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</si>
  <si>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</si>
  <si>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</si>
  <si>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</si>
  <si>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</si>
  <si>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Projektbeschreibung / Terminplan</t>
  </si>
  <si>
    <t xml:space="preserve">Recherche zu URG04_LX-UG01 Lidar</t>
  </si>
  <si>
    <t xml:space="preserve">Recherche Karthographie, Lidar</t>
  </si>
  <si>
    <t xml:space="preserve">Planerstellung, Recherche</t>
  </si>
  <si>
    <t xml:space="preserve">Sollstunden:</t>
  </si>
  <si>
    <t xml:space="preserve">Iststunden:</t>
  </si>
  <si>
    <t xml:space="preserve">Inbetriebnahme des Sensors unter Windows</t>
  </si>
  <si>
    <t xml:space="preserve">Teamtreffen + Testmessungen</t>
  </si>
  <si>
    <t xml:space="preserve">Einlesen in Hersteller Samples</t>
  </si>
  <si>
    <t xml:space="preserve">Erstellung C++ Programm unter Windows</t>
  </si>
  <si>
    <t xml:space="preserve">Test des C++ Programms</t>
  </si>
  <si>
    <t xml:space="preserve">Teamtreffen</t>
  </si>
  <si>
    <t xml:space="preserve">Neuinstallation privater Raspberry Pi, Installations des Senors unter Linux</t>
  </si>
  <si>
    <t xml:space="preserve">Programmierung von C++ Programm für LIDAR, Suche nach Kompilierungsfehler</t>
  </si>
  <si>
    <t xml:space="preserve">weitere Fehlersuche</t>
  </si>
  <si>
    <t xml:space="preserve">Lösung des Fehlers, erste erfogreiche Messungen unter Linux</t>
  </si>
  <si>
    <t xml:space="preserve">Fertigstellung Programm, vorläufige Doku</t>
  </si>
  <si>
    <t xml:space="preserve">Überlegungen Kartographie</t>
  </si>
  <si>
    <t xml:space="preserve">Erstes Matlab Programm</t>
  </si>
  <si>
    <t xml:space="preserve">Lidar Daten mit Matlab</t>
  </si>
  <si>
    <t xml:space="preserve">Sensor Daten Matlab</t>
  </si>
  <si>
    <t xml:space="preserve">Verbesserungen Matlab</t>
  </si>
  <si>
    <t xml:space="preserve">Recherche Datenübertragung</t>
  </si>
  <si>
    <t xml:space="preserve">Datenübertragung</t>
  </si>
  <si>
    <t xml:space="preserve">Matlab</t>
  </si>
  <si>
    <t xml:space="preserve">Teamtreffen, Test Datenübertragung</t>
  </si>
  <si>
    <t xml:space="preserve">Generierung Testdaten + Simulation</t>
  </si>
  <si>
    <t xml:space="preserve">Testen und Debuggen</t>
  </si>
  <si>
    <t xml:space="preserve">Debuggen, Verbesserung</t>
  </si>
  <si>
    <t xml:space="preserve">Vorbereitung Vorstellung</t>
  </si>
  <si>
    <t xml:space="preserve">Erste Ergebnisvorstellung</t>
  </si>
  <si>
    <t xml:space="preserve">Doku</t>
  </si>
  <si>
    <t xml:space="preserve">Überlegungen zu Echtzeitübertragung</t>
  </si>
  <si>
    <t xml:space="preserve">Testdaten für Presentation</t>
  </si>
  <si>
    <t xml:space="preserve">Präsentation Vorbereiten</t>
  </si>
  <si>
    <t xml:space="preserve">Probe Präsentation</t>
  </si>
  <si>
    <t xml:space="preserve">Präsentation</t>
  </si>
  <si>
    <t xml:space="preserve">Test mit Echtdaten, Anpassung</t>
  </si>
  <si>
    <t xml:space="preserve">Anpassungen Matlab</t>
  </si>
  <si>
    <t xml:space="preserve">Belastungstest Datenübertragung</t>
  </si>
  <si>
    <t xml:space="preserve">Vorführung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</si>
</sst>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YY"/>
    <numFmt numFmtId="166" formatCode="MMM\-YY"/>
    <numFmt numFmtId="167" formatCode="0.00"/>
    <numFmt numFmtId="168" formatCode="DDDD"/>
    <numFmt numFmtId="169" formatCode="H:MM;@"/>
    <numFmt numFmtId="170" formatCode="YYYY/M/D"/>
    <numFmt numFmtId="171" formatCode="@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.75" zeroHeight="false" outlineLevelRow="0" outlineLevelCol="0"/>
  <cols>
    <col collapsed="false" customWidth="true" hidden="false" outlineLevel="0" max="1" min="1" style="0" width="18.88"/>
    <col collapsed="false" customWidth="true" hidden="false" outlineLevel="0" max="2" min="2" style="0" width="16.13"/>
    <col collapsed="false" customWidth="true" hidden="false" outlineLevel="0" max="3" min="3" style="0" width="6.87"/>
    <col collapsed="false" customWidth="true" hidden="false" outlineLevel="0" max="1025" min="4" style="0" width="10.5"/>
  </cols>
  <sheetData>
    <row r="1" customFormat="false" ht="15.75" hidden="false" customHeight="false" outlineLevel="0" collapsed="false">
      <c r="A1" s="1" t="s">
        <v>0</v>
      </c>
      <c r="B1" s="2" t="n">
        <v>9</v>
      </c>
    </row>
    <row r="2" customFormat="false" ht="15.75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5.75" hidden="false" customHeight="false" outlineLevel="0" collapsed="false">
      <c r="A3" s="1"/>
      <c r="B3" s="4"/>
    </row>
    <row r="4" customFormat="false" ht="15.75" hidden="false" customHeight="false" outlineLevel="0" collapsed="false">
      <c r="A4" s="1"/>
      <c r="B4" s="4"/>
    </row>
    <row r="6" customFormat="false" ht="15.75" hidden="false" customHeight="false" outlineLevel="0" collapsed="false">
      <c r="A6" s="5" t="s">
        <v>3</v>
      </c>
      <c r="B6" s="6" t="s">
        <v>4</v>
      </c>
      <c r="C6" s="6" t="s">
        <v>5</v>
      </c>
    </row>
    <row r="7" customFormat="false" ht="15.75" hidden="false" customHeight="false" outlineLevel="0" collapsed="false">
      <c r="A7" s="7" t="n">
        <v>43009</v>
      </c>
      <c r="B7" s="8" t="n">
        <f aca="false">'Oktober 2017'!G34</f>
        <v>16.9999999999999</v>
      </c>
      <c r="C7" s="0" t="n">
        <f aca="false">'Oktober 2017'!C33</f>
        <v>27</v>
      </c>
    </row>
    <row r="8" customFormat="false" ht="15.75" hidden="false" customHeight="false" outlineLevel="0" collapsed="false">
      <c r="A8" s="7" t="n">
        <v>43040</v>
      </c>
      <c r="B8" s="8" t="n">
        <f aca="false">'November 2017'!G34</f>
        <v>47.25</v>
      </c>
      <c r="C8" s="0" t="n">
        <f aca="false">'November 2017'!C33</f>
        <v>45</v>
      </c>
    </row>
    <row r="9" customFormat="false" ht="15.75" hidden="false" customHeight="false" outlineLevel="0" collapsed="false">
      <c r="A9" s="7" t="n">
        <v>43070</v>
      </c>
      <c r="B9" s="8" t="n">
        <f aca="false">'Dezember 2017'!G34</f>
        <v>55.75</v>
      </c>
      <c r="C9" s="0" t="n">
        <f aca="false">'Dezember 2017'!C33</f>
        <v>36</v>
      </c>
    </row>
    <row r="10" customFormat="false" ht="15" hidden="false" customHeight="false" outlineLevel="0" collapsed="false">
      <c r="A10" s="7" t="n">
        <v>43101</v>
      </c>
      <c r="B10" s="8" t="n">
        <f aca="false">'Januar 2018'!G34</f>
        <v>37</v>
      </c>
      <c r="C10" s="0" t="n">
        <f aca="false">'Januar 2018'!C33</f>
        <v>45</v>
      </c>
    </row>
    <row r="11" customFormat="false" ht="15.75" hidden="false" customHeight="false" outlineLevel="0" collapsed="false">
      <c r="A11" s="7"/>
      <c r="B11" s="8"/>
    </row>
    <row r="12" customFormat="false" ht="15.75" hidden="false" customHeight="false" outlineLevel="0" collapsed="false">
      <c r="A12" s="9" t="s">
        <v>6</v>
      </c>
      <c r="B12" s="8" t="n">
        <f aca="false">SUM(B7:B10)</f>
        <v>157</v>
      </c>
      <c r="C12" s="0" t="n">
        <f aca="false">SUM(C7:C10)</f>
        <v>153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5.75" zeroHeight="false" outlineLevelRow="0" outlineLevelCol="0"/>
  <cols>
    <col collapsed="false" customWidth="true" hidden="false" outlineLevel="0" max="1" min="1" style="0" width="8.39"/>
    <col collapsed="false" customWidth="true" hidden="false" outlineLevel="0" max="2" min="2" style="0" width="10.61"/>
    <col collapsed="false" customWidth="true" hidden="false" outlineLevel="0" max="3" min="3" style="0" width="3.87"/>
    <col collapsed="false" customWidth="true" hidden="false" outlineLevel="0" max="5" min="4" style="0" width="6.62"/>
    <col collapsed="false" customWidth="true" hidden="false" outlineLevel="0" max="6" min="6" style="0" width="5.87"/>
    <col collapsed="false" customWidth="true" hidden="false" outlineLevel="0" max="7" min="7" style="0" width="10.13"/>
    <col collapsed="false" customWidth="true" hidden="false" outlineLevel="0" max="1025" min="8" style="0" width="10.5"/>
  </cols>
  <sheetData>
    <row r="1" customFormat="false" ht="15.75" hidden="false" customHeight="false" outlineLevel="0" collapsed="false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customFormat="false" ht="15.75" hidden="false" customHeight="false" outlineLevel="0" collapsed="false">
      <c r="A2" s="11" t="n">
        <f aca="false">DATE(2017,10,1)</f>
        <v>43009</v>
      </c>
      <c r="B2" s="12" t="n">
        <f aca="false">A2</f>
        <v>43009</v>
      </c>
      <c r="C2" s="13" t="n">
        <f aca="false">WEEKNUM(A2,2)</f>
        <v>40</v>
      </c>
      <c r="D2" s="14"/>
      <c r="E2" s="14"/>
      <c r="F2" s="14"/>
      <c r="G2" s="15" t="n">
        <f aca="false">(E2-D2-F2)*24</f>
        <v>0</v>
      </c>
      <c r="H2" s="15"/>
    </row>
    <row r="3" customFormat="false" ht="15.75" hidden="false" customHeight="false" outlineLevel="0" collapsed="false">
      <c r="A3" s="11" t="n">
        <f aca="false">A2+1</f>
        <v>43010</v>
      </c>
      <c r="B3" s="12" t="n">
        <f aca="false">A3</f>
        <v>43010</v>
      </c>
      <c r="C3" s="13" t="n">
        <f aca="false">WEEKNUM(A3,2)</f>
        <v>41</v>
      </c>
      <c r="D3" s="14"/>
      <c r="E3" s="14"/>
      <c r="F3" s="14"/>
      <c r="G3" s="15" t="n">
        <f aca="false">(E3-D3-F3)*24</f>
        <v>0</v>
      </c>
    </row>
    <row r="4" customFormat="false" ht="15.75" hidden="false" customHeight="false" outlineLevel="0" collapsed="false">
      <c r="A4" s="11" t="n">
        <f aca="false">A3+1</f>
        <v>43011</v>
      </c>
      <c r="B4" s="12" t="n">
        <f aca="false">A4</f>
        <v>43011</v>
      </c>
      <c r="C4" s="13" t="n">
        <f aca="false">WEEKNUM(A4,2)</f>
        <v>41</v>
      </c>
      <c r="D4" s="14"/>
      <c r="E4" s="14"/>
      <c r="F4" s="14"/>
      <c r="G4" s="15" t="n">
        <f aca="false">(E4-D4-F4)*24</f>
        <v>0</v>
      </c>
    </row>
    <row r="5" customFormat="false" ht="15.75" hidden="false" customHeight="false" outlineLevel="0" collapsed="false">
      <c r="A5" s="11" t="n">
        <f aca="false">A4+1</f>
        <v>43012</v>
      </c>
      <c r="B5" s="12" t="n">
        <f aca="false">A5</f>
        <v>43012</v>
      </c>
      <c r="C5" s="13" t="n">
        <f aca="false">WEEKNUM(A5,2)</f>
        <v>41</v>
      </c>
      <c r="D5" s="14"/>
      <c r="E5" s="14"/>
      <c r="F5" s="14"/>
      <c r="G5" s="15" t="n">
        <f aca="false">(E5-D5-F5)*24</f>
        <v>0</v>
      </c>
    </row>
    <row r="6" customFormat="false" ht="15.75" hidden="false" customHeight="false" outlineLevel="0" collapsed="false">
      <c r="A6" s="11" t="n">
        <f aca="false">A5+1</f>
        <v>43013</v>
      </c>
      <c r="B6" s="16" t="s">
        <v>15</v>
      </c>
      <c r="C6" s="13" t="n">
        <f aca="false">WEEKNUM(A6,2)</f>
        <v>41</v>
      </c>
      <c r="D6" s="14"/>
      <c r="E6" s="14"/>
      <c r="F6" s="14"/>
      <c r="G6" s="15" t="n">
        <f aca="false">(E6-D6-F6)*24</f>
        <v>0</v>
      </c>
    </row>
    <row r="7" s="19" customFormat="true" ht="15.75" hidden="false" customHeight="false" outlineLevel="0" collapsed="false">
      <c r="A7" s="17" t="n">
        <f aca="false">A6+1</f>
        <v>43014</v>
      </c>
      <c r="B7" s="18" t="n">
        <f aca="false">A7</f>
        <v>43014</v>
      </c>
      <c r="C7" s="19" t="n">
        <f aca="false">WEEKNUM(A7,2)</f>
        <v>41</v>
      </c>
      <c r="D7" s="20" t="n">
        <v>0.510416666666667</v>
      </c>
      <c r="E7" s="20" t="n">
        <v>0.572916666666667</v>
      </c>
      <c r="F7" s="20" t="n">
        <v>0</v>
      </c>
      <c r="G7" s="21" t="n">
        <f aca="false">(E7-D7-F7)*24</f>
        <v>1.5</v>
      </c>
      <c r="H7" s="19" t="s">
        <v>16</v>
      </c>
    </row>
    <row r="8" customFormat="false" ht="15.75" hidden="false" customHeight="false" outlineLevel="0" collapsed="false">
      <c r="A8" s="4" t="n">
        <f aca="false">A7+1</f>
        <v>43015</v>
      </c>
      <c r="B8" s="22" t="n">
        <f aca="false">A8</f>
        <v>43015</v>
      </c>
      <c r="C8" s="0" t="n">
        <f aca="false">WEEKNUM(A8,2)</f>
        <v>41</v>
      </c>
      <c r="D8" s="23"/>
      <c r="E8" s="23"/>
      <c r="F8" s="23"/>
      <c r="G8" s="8" t="n">
        <f aca="false">(E8-D8-F8)*24</f>
        <v>0</v>
      </c>
      <c r="H8" s="8"/>
    </row>
    <row r="9" customFormat="false" ht="15.75" hidden="false" customHeight="false" outlineLevel="0" collapsed="false">
      <c r="A9" s="4" t="n">
        <f aca="false">A8+1</f>
        <v>43016</v>
      </c>
      <c r="B9" s="22" t="n">
        <f aca="false">A9</f>
        <v>43016</v>
      </c>
      <c r="C9" s="0" t="n">
        <f aca="false">WEEKNUM(A9,2)</f>
        <v>41</v>
      </c>
      <c r="D9" s="23"/>
      <c r="E9" s="23"/>
      <c r="F9" s="23"/>
      <c r="G9" s="8" t="n">
        <f aca="false">(E9-D9-F9)*24</f>
        <v>0</v>
      </c>
      <c r="H9" s="8"/>
    </row>
    <row r="10" customFormat="false" ht="15.75" hidden="false" customHeight="false" outlineLevel="0" collapsed="false">
      <c r="A10" s="4" t="n">
        <f aca="false">A9+1</f>
        <v>43017</v>
      </c>
      <c r="B10" s="22" t="n">
        <f aca="false">A10</f>
        <v>43017</v>
      </c>
      <c r="C10" s="0" t="n">
        <f aca="false">WEEKNUM(A10,2)</f>
        <v>42</v>
      </c>
      <c r="D10" s="23"/>
      <c r="E10" s="23"/>
      <c r="F10" s="23"/>
      <c r="G10" s="8" t="n">
        <f aca="false">(E10-D10-F10)*24</f>
        <v>0</v>
      </c>
    </row>
    <row r="11" customFormat="false" ht="15.75" hidden="false" customHeight="false" outlineLevel="0" collapsed="false">
      <c r="A11" s="4" t="n">
        <f aca="false">A10+1</f>
        <v>43018</v>
      </c>
      <c r="B11" s="22" t="n">
        <f aca="false">A11</f>
        <v>43018</v>
      </c>
      <c r="C11" s="0" t="n">
        <f aca="false">WEEKNUM(A11,2)</f>
        <v>42</v>
      </c>
      <c r="D11" s="23"/>
      <c r="E11" s="23"/>
      <c r="F11" s="23"/>
      <c r="G11" s="8" t="n">
        <f aca="false">(E11-D11-F11)*24</f>
        <v>0</v>
      </c>
    </row>
    <row r="12" customFormat="false" ht="15.75" hidden="false" customHeight="false" outlineLevel="0" collapsed="false">
      <c r="A12" s="4" t="n">
        <f aca="false">A11+1</f>
        <v>43019</v>
      </c>
      <c r="B12" s="22" t="n">
        <f aca="false">A12</f>
        <v>43019</v>
      </c>
      <c r="C12" s="0" t="n">
        <f aca="false">WEEKNUM(A12,2)</f>
        <v>42</v>
      </c>
      <c r="D12" s="23"/>
      <c r="E12" s="23"/>
      <c r="F12" s="23"/>
      <c r="G12" s="8" t="n">
        <f aca="false">(E12-D12-F12)*24</f>
        <v>0</v>
      </c>
    </row>
    <row r="13" customFormat="false" ht="15.75" hidden="false" customHeight="false" outlineLevel="0" collapsed="false">
      <c r="A13" s="4" t="n">
        <f aca="false">A12+1</f>
        <v>43020</v>
      </c>
      <c r="B13" s="22" t="n">
        <f aca="false">A13</f>
        <v>43020</v>
      </c>
      <c r="C13" s="0" t="n">
        <f aca="false">WEEKNUM(A13,2)</f>
        <v>42</v>
      </c>
      <c r="D13" s="23"/>
      <c r="E13" s="23"/>
      <c r="F13" s="23"/>
      <c r="G13" s="8" t="n">
        <f aca="false">(E13-D13-F13)*24</f>
        <v>0</v>
      </c>
    </row>
    <row r="14" s="1" customFormat="true" ht="15.75" hidden="false" customHeight="false" outlineLevel="0" collapsed="false">
      <c r="A14" s="24" t="n">
        <f aca="false">A13+1</f>
        <v>43021</v>
      </c>
      <c r="B14" s="25" t="n">
        <f aca="false">A14</f>
        <v>43021</v>
      </c>
      <c r="C14" s="1" t="n">
        <f aca="false">WEEKNUM(A14,2)</f>
        <v>42</v>
      </c>
      <c r="D14" s="23" t="n">
        <v>0.416666666666667</v>
      </c>
      <c r="E14" s="23" t="n">
        <v>0.552083333333333</v>
      </c>
      <c r="F14" s="23" t="n">
        <v>0.0104166666666667</v>
      </c>
      <c r="G14" s="8" t="n">
        <f aca="false">(E14-D14-F14)*24</f>
        <v>2.99999999999998</v>
      </c>
      <c r="H14" s="26" t="s">
        <v>17</v>
      </c>
      <c r="I14" s="26"/>
      <c r="J14" s="26"/>
      <c r="K14" s="26"/>
    </row>
    <row r="15" customFormat="false" ht="15.75" hidden="false" customHeight="false" outlineLevel="0" collapsed="false">
      <c r="A15" s="4" t="n">
        <f aca="false">A14+1</f>
        <v>43022</v>
      </c>
      <c r="B15" s="22" t="n">
        <f aca="false">A15</f>
        <v>43022</v>
      </c>
      <c r="C15" s="0" t="n">
        <f aca="false">WEEKNUM(A15,2)</f>
        <v>42</v>
      </c>
      <c r="D15" s="23"/>
      <c r="E15" s="23"/>
      <c r="F15" s="23"/>
      <c r="G15" s="8" t="n">
        <f aca="false">(E15-D15-F15)*24</f>
        <v>0</v>
      </c>
      <c r="H15" s="8"/>
    </row>
    <row r="16" customFormat="false" ht="15.75" hidden="false" customHeight="false" outlineLevel="0" collapsed="false">
      <c r="A16" s="4" t="n">
        <f aca="false">A15+1</f>
        <v>43023</v>
      </c>
      <c r="B16" s="22" t="n">
        <f aca="false">A16</f>
        <v>43023</v>
      </c>
      <c r="C16" s="0" t="n">
        <f aca="false">WEEKNUM(A16,2)</f>
        <v>42</v>
      </c>
      <c r="D16" s="23"/>
      <c r="E16" s="23"/>
      <c r="F16" s="23"/>
      <c r="G16" s="8" t="n">
        <f aca="false">(E16-D16-F16)*24</f>
        <v>0</v>
      </c>
      <c r="H16" s="8"/>
    </row>
    <row r="17" customFormat="false" ht="15.75" hidden="false" customHeight="false" outlineLevel="0" collapsed="false">
      <c r="A17" s="4" t="n">
        <f aca="false">A16+1</f>
        <v>43024</v>
      </c>
      <c r="B17" s="22" t="n">
        <f aca="false">A17</f>
        <v>43024</v>
      </c>
      <c r="C17" s="0" t="n">
        <f aca="false">WEEKNUM(A17,2)</f>
        <v>43</v>
      </c>
      <c r="D17" s="23"/>
      <c r="E17" s="23"/>
      <c r="F17" s="23"/>
      <c r="G17" s="8" t="n">
        <f aca="false">(E17-D17-F17)*24</f>
        <v>0</v>
      </c>
      <c r="H17" s="8"/>
    </row>
    <row r="18" customFormat="false" ht="15.75" hidden="false" customHeight="false" outlineLevel="0" collapsed="false">
      <c r="A18" s="4" t="n">
        <f aca="false">A17+1</f>
        <v>43025</v>
      </c>
      <c r="B18" s="22" t="n">
        <f aca="false">A18</f>
        <v>43025</v>
      </c>
      <c r="C18" s="0" t="n">
        <f aca="false">WEEKNUM(A18,2)</f>
        <v>43</v>
      </c>
      <c r="D18" s="23"/>
      <c r="E18" s="23"/>
      <c r="F18" s="23"/>
      <c r="G18" s="8" t="n">
        <f aca="false">(E18-D18-F18)*24</f>
        <v>0</v>
      </c>
    </row>
    <row r="19" customFormat="false" ht="15.75" hidden="false" customHeight="false" outlineLevel="0" collapsed="false">
      <c r="A19" s="4" t="n">
        <f aca="false">A18+1</f>
        <v>43026</v>
      </c>
      <c r="B19" s="22" t="n">
        <f aca="false">A19</f>
        <v>43026</v>
      </c>
      <c r="C19" s="0" t="n">
        <f aca="false">WEEKNUM(A19,2)</f>
        <v>43</v>
      </c>
      <c r="D19" s="23"/>
      <c r="E19" s="23"/>
      <c r="F19" s="23"/>
      <c r="G19" s="8" t="n">
        <f aca="false">(E19-D19-F19)*24</f>
        <v>0</v>
      </c>
    </row>
    <row r="20" customFormat="false" ht="15.75" hidden="false" customHeight="false" outlineLevel="0" collapsed="false">
      <c r="A20" s="4" t="n">
        <f aca="false">A19+1</f>
        <v>43027</v>
      </c>
      <c r="B20" s="22" t="n">
        <f aca="false">A20</f>
        <v>43027</v>
      </c>
      <c r="C20" s="0" t="n">
        <f aca="false">WEEKNUM(A20,2)</f>
        <v>43</v>
      </c>
      <c r="D20" s="23"/>
      <c r="E20" s="23"/>
      <c r="F20" s="23"/>
      <c r="G20" s="8" t="n">
        <f aca="false">(E20-D20-F20)*24</f>
        <v>0</v>
      </c>
    </row>
    <row r="21" s="1" customFormat="true" ht="15.75" hidden="false" customHeight="false" outlineLevel="0" collapsed="false">
      <c r="A21" s="24" t="n">
        <f aca="false">A20+1</f>
        <v>43028</v>
      </c>
      <c r="B21" s="25" t="n">
        <f aca="false">A21</f>
        <v>43028</v>
      </c>
      <c r="C21" s="1" t="n">
        <f aca="false">WEEKNUM(A21,2)</f>
        <v>43</v>
      </c>
      <c r="D21" s="23" t="n">
        <v>0.416666666666667</v>
      </c>
      <c r="E21" s="23" t="n">
        <v>0.552083333333333</v>
      </c>
      <c r="F21" s="23"/>
      <c r="G21" s="8" t="n">
        <f aca="false">(E21-D21-F21)*24</f>
        <v>3.24999999999998</v>
      </c>
      <c r="H21" s="27" t="s">
        <v>18</v>
      </c>
      <c r="I21" s="27"/>
      <c r="J21" s="27"/>
      <c r="K21" s="27"/>
    </row>
    <row r="22" customFormat="false" ht="15.75" hidden="false" customHeight="false" outlineLevel="0" collapsed="false">
      <c r="A22" s="4" t="n">
        <f aca="false">A21+1</f>
        <v>43029</v>
      </c>
      <c r="B22" s="22" t="n">
        <f aca="false">A22</f>
        <v>43029</v>
      </c>
      <c r="C22" s="0" t="n">
        <f aca="false">WEEKNUM(A22,2)</f>
        <v>43</v>
      </c>
      <c r="D22" s="23"/>
      <c r="E22" s="23"/>
      <c r="F22" s="23"/>
      <c r="G22" s="8" t="n">
        <f aca="false">(E22-D22-F22)*24</f>
        <v>0</v>
      </c>
      <c r="H22" s="8"/>
    </row>
    <row r="23" customFormat="false" ht="15.75" hidden="false" customHeight="false" outlineLevel="0" collapsed="false">
      <c r="A23" s="4" t="n">
        <f aca="false">A22+1</f>
        <v>43030</v>
      </c>
      <c r="B23" s="22" t="n">
        <f aca="false">A23</f>
        <v>43030</v>
      </c>
      <c r="C23" s="0" t="n">
        <f aca="false">WEEKNUM(A23,2)</f>
        <v>43</v>
      </c>
      <c r="D23" s="23"/>
      <c r="E23" s="23"/>
      <c r="F23" s="23"/>
      <c r="G23" s="8" t="n">
        <f aca="false">(E23-D23-F23)*24</f>
        <v>0</v>
      </c>
      <c r="H23" s="8"/>
    </row>
    <row r="24" customFormat="false" ht="15.75" hidden="false" customHeight="false" outlineLevel="0" collapsed="false">
      <c r="A24" s="4" t="n">
        <f aca="false">A23+1</f>
        <v>43031</v>
      </c>
      <c r="B24" s="22" t="n">
        <f aca="false">A24</f>
        <v>43031</v>
      </c>
      <c r="C24" s="0" t="n">
        <f aca="false">WEEKNUM(A24,2)</f>
        <v>44</v>
      </c>
      <c r="D24" s="23"/>
      <c r="E24" s="23"/>
      <c r="F24" s="23"/>
      <c r="G24" s="8" t="n">
        <f aca="false">(E24-D24-F24)*24</f>
        <v>0</v>
      </c>
    </row>
    <row r="25" customFormat="false" ht="15.75" hidden="false" customHeight="false" outlineLevel="0" collapsed="false">
      <c r="A25" s="4" t="n">
        <f aca="false">A24+1</f>
        <v>43032</v>
      </c>
      <c r="B25" s="22" t="n">
        <f aca="false">A25</f>
        <v>43032</v>
      </c>
      <c r="C25" s="0" t="n">
        <f aca="false">WEEKNUM(A25,2)</f>
        <v>44</v>
      </c>
      <c r="D25" s="23" t="n">
        <v>0.739583333333333</v>
      </c>
      <c r="E25" s="23" t="n">
        <v>0.895833333333333</v>
      </c>
      <c r="F25" s="23" t="n">
        <v>0.03125</v>
      </c>
      <c r="G25" s="8" t="n">
        <f aca="false">(E25-D25-F25)*24</f>
        <v>3</v>
      </c>
      <c r="H25" s="0" t="s">
        <v>19</v>
      </c>
    </row>
    <row r="26" customFormat="false" ht="15.75" hidden="false" customHeight="false" outlineLevel="0" collapsed="false">
      <c r="A26" s="4" t="n">
        <f aca="false">A25+1</f>
        <v>43033</v>
      </c>
      <c r="B26" s="22" t="n">
        <f aca="false">A26</f>
        <v>43033</v>
      </c>
      <c r="C26" s="0" t="n">
        <f aca="false">WEEKNUM(A26,2)</f>
        <v>44</v>
      </c>
      <c r="D26" s="23" t="n">
        <v>0.635416666666667</v>
      </c>
      <c r="E26" s="23" t="n">
        <v>0.78125</v>
      </c>
      <c r="F26" s="23" t="n">
        <v>0.0208333333333333</v>
      </c>
      <c r="G26" s="8" t="n">
        <f aca="false">(E26-D26-F26)*24</f>
        <v>3</v>
      </c>
      <c r="H26" s="0" t="s">
        <v>20</v>
      </c>
    </row>
    <row r="27" customFormat="false" ht="15.75" hidden="false" customHeight="false" outlineLevel="0" collapsed="false">
      <c r="A27" s="4" t="n">
        <f aca="false">A26+1</f>
        <v>43034</v>
      </c>
      <c r="B27" s="22" t="n">
        <f aca="false">A27</f>
        <v>43034</v>
      </c>
      <c r="C27" s="0" t="n">
        <f aca="false">WEEKNUM(A27,2)</f>
        <v>44</v>
      </c>
      <c r="D27" s="23"/>
      <c r="E27" s="23"/>
      <c r="F27" s="23"/>
      <c r="G27" s="8" t="n">
        <f aca="false">(E27-D27-F27)*24</f>
        <v>0</v>
      </c>
    </row>
    <row r="28" customFormat="false" ht="15" hidden="false" customHeight="false" outlineLevel="0" collapsed="false">
      <c r="A28" s="4" t="n">
        <f aca="false">A27+1</f>
        <v>43035</v>
      </c>
      <c r="B28" s="22" t="n">
        <f aca="false">A28</f>
        <v>43035</v>
      </c>
      <c r="C28" s="0" t="n">
        <f aca="false">WEEKNUM(A28,2)</f>
        <v>44</v>
      </c>
      <c r="D28" s="23" t="n">
        <v>0.416666666666667</v>
      </c>
      <c r="E28" s="23" t="n">
        <v>0.552083333333333</v>
      </c>
      <c r="F28" s="23"/>
      <c r="G28" s="8" t="n">
        <f aca="false">(E28-D28-F28)*24</f>
        <v>3.24999999999998</v>
      </c>
      <c r="H28" s="28" t="s">
        <v>21</v>
      </c>
    </row>
    <row r="29" customFormat="false" ht="16.5" hidden="false" customHeight="false" outlineLevel="0" collapsed="false">
      <c r="A29" s="4" t="n">
        <f aca="false">A28+1</f>
        <v>43036</v>
      </c>
      <c r="B29" s="22" t="n">
        <f aca="false">A29</f>
        <v>43036</v>
      </c>
      <c r="C29" s="0" t="n">
        <f aca="false">WEEKNUM(A29,2)</f>
        <v>44</v>
      </c>
      <c r="D29" s="23"/>
      <c r="E29" s="23"/>
      <c r="F29" s="23"/>
      <c r="G29" s="8" t="n">
        <f aca="false">(E29-D29-F29)*24</f>
        <v>0</v>
      </c>
      <c r="H29" s="8"/>
    </row>
    <row r="30" customFormat="false" ht="15.75" hidden="false" customHeight="false" outlineLevel="0" collapsed="false">
      <c r="A30" s="4" t="n">
        <f aca="false">A29+1</f>
        <v>43037</v>
      </c>
      <c r="B30" s="22" t="n">
        <f aca="false">A30</f>
        <v>43037</v>
      </c>
      <c r="C30" s="0" t="n">
        <f aca="false">WEEKNUM(A30,2)</f>
        <v>44</v>
      </c>
      <c r="D30" s="23"/>
      <c r="E30" s="23"/>
      <c r="F30" s="23"/>
      <c r="G30" s="8" t="n">
        <f aca="false">(E30-D30-F30)*24</f>
        <v>0</v>
      </c>
      <c r="H30" s="8"/>
    </row>
    <row r="31" customFormat="false" ht="15.75" hidden="false" customHeight="false" outlineLevel="0" collapsed="false">
      <c r="A31" s="4" t="n">
        <f aca="false">A30+1</f>
        <v>43038</v>
      </c>
      <c r="B31" s="22" t="n">
        <f aca="false">A31</f>
        <v>43038</v>
      </c>
      <c r="C31" s="0" t="n">
        <f aca="false">WEEKNUM(A31,2)</f>
        <v>45</v>
      </c>
      <c r="D31" s="23"/>
      <c r="E31" s="23"/>
      <c r="F31" s="23"/>
      <c r="G31" s="8" t="n">
        <f aca="false">(E31-D31-F31)*24</f>
        <v>0</v>
      </c>
    </row>
    <row r="32" customFormat="false" ht="15" hidden="false" customHeight="false" outlineLevel="0" collapsed="false">
      <c r="A32" s="29" t="n">
        <f aca="false">A31+1</f>
        <v>43039</v>
      </c>
      <c r="B32" s="30" t="n">
        <f aca="false">A32</f>
        <v>43039</v>
      </c>
      <c r="C32" s="31" t="n">
        <f aca="false">WEEKNUM(A32,2)</f>
        <v>45</v>
      </c>
      <c r="D32" s="32"/>
      <c r="E32" s="32"/>
      <c r="F32" s="32"/>
      <c r="G32" s="33" t="n">
        <f aca="false">(E32-D32-F32)*24</f>
        <v>0</v>
      </c>
    </row>
    <row r="33" customFormat="false" ht="15.75" hidden="false" customHeight="false" outlineLevel="0" collapsed="false">
      <c r="A33" s="34" t="s">
        <v>22</v>
      </c>
      <c r="B33" s="34"/>
      <c r="C33" s="0" t="n">
        <f aca="false">3*Zusammenfassung!B1</f>
        <v>27</v>
      </c>
      <c r="G33" s="8"/>
    </row>
    <row r="34" customFormat="false" ht="15.75" hidden="false" customHeight="false" outlineLevel="0" collapsed="false">
      <c r="A34" s="35" t="s">
        <v>23</v>
      </c>
      <c r="B34" s="35"/>
      <c r="C34" s="36"/>
      <c r="D34" s="36"/>
      <c r="E34" s="36"/>
      <c r="F34" s="36"/>
      <c r="G34" s="37" t="n">
        <f aca="false">SUM(G2:G32)</f>
        <v>16.9999999999999</v>
      </c>
      <c r="H34" s="37"/>
    </row>
  </sheetData>
  <mergeCells count="2">
    <mergeCell ref="A33:B33"/>
    <mergeCell ref="A34:B34"/>
  </mergeCells>
  <conditionalFormatting sqref="B2:C32">
    <cfRule type="timePeriod" priority="2" timePeriod="yesterday" dxfId="0"/>
  </conditionalFormatting>
  <conditionalFormatting sqref="H8">
    <cfRule type="expression" priority="3" aboveAverage="0" equalAverage="0" bottom="0" percent="0" rank="0" text="" dxfId="1">
      <formula>WEEKDAY($A8,2) &gt; 5</formula>
    </cfRule>
  </conditionalFormatting>
  <conditionalFormatting sqref="H2">
    <cfRule type="expression" priority="4" aboveAverage="0" equalAverage="0" bottom="0" percent="0" rank="0" text="" dxfId="2">
      <formula>WEEKDAY($A2,2) &gt; 5</formula>
    </cfRule>
  </conditionalFormatting>
  <conditionalFormatting sqref="H9">
    <cfRule type="expression" priority="5" aboveAverage="0" equalAverage="0" bottom="0" percent="0" rank="0" text="" dxfId="3">
      <formula>WEEKDAY($A9,2) &gt; 5</formula>
    </cfRule>
  </conditionalFormatting>
  <conditionalFormatting sqref="H15">
    <cfRule type="expression" priority="6" aboveAverage="0" equalAverage="0" bottom="0" percent="0" rank="0" text="" dxfId="4">
      <formula>WEEKDAY($A15,2) &gt; 5</formula>
    </cfRule>
  </conditionalFormatting>
  <conditionalFormatting sqref="H17">
    <cfRule type="expression" priority="7" aboveAverage="0" equalAverage="0" bottom="0" percent="0" rank="0" text="" dxfId="5">
      <formula>WEEKDAY($A17,2) &gt; 5</formula>
    </cfRule>
  </conditionalFormatting>
  <conditionalFormatting sqref="H16">
    <cfRule type="expression" priority="8" aboveAverage="0" equalAverage="0" bottom="0" percent="0" rank="0" text="" dxfId="6">
      <formula>WEEKDAY($A16,2) &gt; 5</formula>
    </cfRule>
  </conditionalFormatting>
  <conditionalFormatting sqref="H22">
    <cfRule type="expression" priority="9" aboveAverage="0" equalAverage="0" bottom="0" percent="0" rank="0" text="" dxfId="7">
      <formula>WEEKDAY($A22,2) &gt; 5</formula>
    </cfRule>
  </conditionalFormatting>
  <conditionalFormatting sqref="H23">
    <cfRule type="expression" priority="10" aboveAverage="0" equalAverage="0" bottom="0" percent="0" rank="0" text="" dxfId="8">
      <formula>WEEKDAY($A23,2) &gt; 5</formula>
    </cfRule>
  </conditionalFormatting>
  <conditionalFormatting sqref="H29">
    <cfRule type="expression" priority="11" aboveAverage="0" equalAverage="0" bottom="0" percent="0" rank="0" text="" dxfId="9">
      <formula>WEEKDAY($A29,2) &gt; 5</formula>
    </cfRule>
  </conditionalFormatting>
  <conditionalFormatting sqref="H30">
    <cfRule type="expression" priority="12" aboveAverage="0" equalAverage="0" bottom="0" percent="0" rank="0" text="" dxfId="10">
      <formula>WEEKDAY($A30,2) &gt; 5</formula>
    </cfRule>
  </conditionalFormatting>
  <conditionalFormatting sqref="H28">
    <cfRule type="expression" priority="13" aboveAverage="0" equalAverage="0" bottom="0" percent="0" rank="0" text="" dxfId="11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29" activeCellId="0" sqref="G29"/>
    </sheetView>
  </sheetViews>
  <sheetFormatPr defaultRowHeight="15.75" zeroHeight="false" outlineLevelRow="0" outlineLevelCol="0"/>
  <cols>
    <col collapsed="false" customWidth="true" hidden="false" outlineLevel="0" max="1" min="1" style="0" width="8.39"/>
    <col collapsed="false" customWidth="true" hidden="false" outlineLevel="0" max="2" min="2" style="0" width="10.61"/>
    <col collapsed="false" customWidth="true" hidden="false" outlineLevel="0" max="3" min="3" style="0" width="3.87"/>
    <col collapsed="false" customWidth="true" hidden="false" outlineLevel="0" max="4" min="4" style="0" width="6.62"/>
    <col collapsed="false" customWidth="true" hidden="false" outlineLevel="0" max="5" min="5" style="0" width="6.87"/>
    <col collapsed="false" customWidth="true" hidden="false" outlineLevel="0" max="6" min="6" style="0" width="5.87"/>
    <col collapsed="false" customWidth="true" hidden="false" outlineLevel="0" max="7" min="7" style="0" width="10.13"/>
    <col collapsed="false" customWidth="true" hidden="false" outlineLevel="0" max="1025" min="8" style="0" width="10.5"/>
  </cols>
  <sheetData>
    <row r="1" customFormat="false" ht="15.75" hidden="false" customHeight="false" outlineLevel="0" collapsed="false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customFormat="false" ht="15" hidden="false" customHeight="false" outlineLevel="0" collapsed="false">
      <c r="A2" s="38" t="n">
        <f aca="false">DATE(2017,11,1)</f>
        <v>43040</v>
      </c>
      <c r="B2" s="22" t="n">
        <f aca="false">A2</f>
        <v>43040</v>
      </c>
      <c r="C2" s="0" t="n">
        <f aca="false">WEEKNUM(A2,2)</f>
        <v>45</v>
      </c>
      <c r="D2" s="23"/>
      <c r="E2" s="23"/>
      <c r="F2" s="23"/>
      <c r="G2" s="8" t="n">
        <f aca="false">(E2-D2-F2)*24</f>
        <v>0</v>
      </c>
    </row>
    <row r="3" customFormat="false" ht="15" hidden="false" customHeight="false" outlineLevel="0" collapsed="false">
      <c r="A3" s="38" t="n">
        <f aca="false">A2+1</f>
        <v>43041</v>
      </c>
      <c r="B3" s="22" t="n">
        <f aca="false">A3</f>
        <v>43041</v>
      </c>
      <c r="C3" s="0" t="n">
        <f aca="false">WEEKNUM(A3,2)</f>
        <v>45</v>
      </c>
      <c r="D3" s="23" t="n">
        <v>0.71875</v>
      </c>
      <c r="E3" s="23" t="n">
        <v>0.791666666666667</v>
      </c>
      <c r="F3" s="23"/>
      <c r="G3" s="8" t="n">
        <f aca="false">(E3-D3-F3)*24</f>
        <v>1.75</v>
      </c>
      <c r="H3" s="39" t="s">
        <v>24</v>
      </c>
    </row>
    <row r="4" customFormat="false" ht="15" hidden="false" customHeight="false" outlineLevel="0" collapsed="false">
      <c r="A4" s="38" t="n">
        <f aca="false">A3+1</f>
        <v>43042</v>
      </c>
      <c r="B4" s="22" t="n">
        <f aca="false">A4</f>
        <v>43042</v>
      </c>
      <c r="C4" s="0" t="n">
        <f aca="false">WEEKNUM(A4,2)</f>
        <v>45</v>
      </c>
      <c r="D4" s="23" t="n">
        <v>0.416666666666667</v>
      </c>
      <c r="E4" s="23" t="n">
        <v>0.645833333333333</v>
      </c>
      <c r="F4" s="23" t="n">
        <v>0.03125</v>
      </c>
      <c r="G4" s="8" t="n">
        <f aca="false">(E4-D4-F4)*24</f>
        <v>4.75</v>
      </c>
      <c r="H4" s="0" t="s">
        <v>25</v>
      </c>
    </row>
    <row r="5" customFormat="false" ht="15" hidden="false" customHeight="false" outlineLevel="0" collapsed="false">
      <c r="A5" s="38" t="n">
        <f aca="false">A4+1</f>
        <v>43043</v>
      </c>
      <c r="B5" s="22" t="n">
        <f aca="false">A5</f>
        <v>43043</v>
      </c>
      <c r="C5" s="0" t="n">
        <f aca="false">WEEKNUM(A5,2)</f>
        <v>45</v>
      </c>
      <c r="D5" s="23"/>
      <c r="E5" s="23"/>
      <c r="F5" s="23"/>
      <c r="G5" s="8" t="n">
        <f aca="false">(E5-D5-F5)*24</f>
        <v>0</v>
      </c>
      <c r="H5" s="8"/>
    </row>
    <row r="6" customFormat="false" ht="15" hidden="false" customHeight="false" outlineLevel="0" collapsed="false">
      <c r="A6" s="38" t="n">
        <f aca="false">A5+1</f>
        <v>43044</v>
      </c>
      <c r="B6" s="22" t="n">
        <f aca="false">A6</f>
        <v>43044</v>
      </c>
      <c r="C6" s="0" t="n">
        <f aca="false">WEEKNUM(A6,2)</f>
        <v>45</v>
      </c>
      <c r="D6" s="23"/>
      <c r="E6" s="23"/>
      <c r="F6" s="23"/>
      <c r="G6" s="8" t="n">
        <f aca="false">(E6-D6-F6)*24</f>
        <v>0</v>
      </c>
      <c r="H6" s="8"/>
    </row>
    <row r="7" customFormat="false" ht="15" hidden="false" customHeight="false" outlineLevel="0" collapsed="false">
      <c r="A7" s="40" t="n">
        <f aca="false">A6+1</f>
        <v>43045</v>
      </c>
      <c r="B7" s="22" t="n">
        <f aca="false">A7</f>
        <v>43045</v>
      </c>
      <c r="C7" s="0" t="n">
        <f aca="false">WEEKNUM(A7,2)</f>
        <v>46</v>
      </c>
      <c r="D7" s="23"/>
      <c r="E7" s="23"/>
      <c r="F7" s="23"/>
      <c r="G7" s="8" t="n">
        <f aca="false">(E7-D7-F7)*24</f>
        <v>0</v>
      </c>
    </row>
    <row r="8" customFormat="false" ht="15" hidden="false" customHeight="false" outlineLevel="0" collapsed="false">
      <c r="A8" s="41" t="n">
        <f aca="false">A7+1</f>
        <v>43046</v>
      </c>
      <c r="B8" s="22" t="n">
        <f aca="false">A8</f>
        <v>43046</v>
      </c>
      <c r="C8" s="0" t="n">
        <f aca="false">WEEKNUM(A8,2)</f>
        <v>46</v>
      </c>
      <c r="D8" s="23" t="n">
        <v>0.6875</v>
      </c>
      <c r="E8" s="23" t="n">
        <v>0.770833333333333</v>
      </c>
      <c r="F8" s="23"/>
      <c r="G8" s="8" t="n">
        <f aca="false">(E8-D8-F8)*24</f>
        <v>2</v>
      </c>
      <c r="H8" s="0" t="s">
        <v>26</v>
      </c>
    </row>
    <row r="9" customFormat="false" ht="15" hidden="false" customHeight="false" outlineLevel="0" collapsed="false">
      <c r="A9" s="41" t="n">
        <f aca="false">A8+1</f>
        <v>43047</v>
      </c>
      <c r="B9" s="22" t="n">
        <f aca="false">A9</f>
        <v>43047</v>
      </c>
      <c r="C9" s="0" t="n">
        <f aca="false">WEEKNUM(A9,2)</f>
        <v>46</v>
      </c>
      <c r="D9" s="23" t="n">
        <v>0.635416666666667</v>
      </c>
      <c r="E9" s="23" t="n">
        <v>0.6875</v>
      </c>
      <c r="F9" s="23"/>
      <c r="G9" s="8" t="n">
        <f aca="false">(E9-D9-F9)*24</f>
        <v>1.25</v>
      </c>
      <c r="H9" s="0" t="s">
        <v>27</v>
      </c>
    </row>
    <row r="10" customFormat="false" ht="15" hidden="false" customHeight="false" outlineLevel="0" collapsed="false">
      <c r="A10" s="41" t="n">
        <f aca="false">A9+1</f>
        <v>43048</v>
      </c>
      <c r="B10" s="22" t="n">
        <f aca="false">A10</f>
        <v>43048</v>
      </c>
      <c r="C10" s="0" t="n">
        <f aca="false">WEEKNUM(A10,2)</f>
        <v>46</v>
      </c>
      <c r="D10" s="23" t="n">
        <v>0.71875</v>
      </c>
      <c r="E10" s="23" t="n">
        <v>0.8125</v>
      </c>
      <c r="F10" s="23"/>
      <c r="G10" s="8" t="n">
        <f aca="false">(E10-D10-F10)*24</f>
        <v>2.25</v>
      </c>
      <c r="H10" s="0" t="s">
        <v>28</v>
      </c>
    </row>
    <row r="11" customFormat="false" ht="15" hidden="false" customHeight="false" outlineLevel="0" collapsed="false">
      <c r="A11" s="41" t="n">
        <f aca="false">A10+1</f>
        <v>43049</v>
      </c>
      <c r="B11" s="22" t="n">
        <f aca="false">A11</f>
        <v>43049</v>
      </c>
      <c r="C11" s="0" t="n">
        <f aca="false">WEEKNUM(A11,2)</f>
        <v>46</v>
      </c>
      <c r="D11" s="23" t="n">
        <v>0.416666666666667</v>
      </c>
      <c r="E11" s="23" t="n">
        <v>0.552083333333333</v>
      </c>
      <c r="F11" s="23"/>
      <c r="G11" s="8" t="n">
        <f aca="false">(E11-D11-F11)*24</f>
        <v>3.25</v>
      </c>
      <c r="H11" s="0" t="s">
        <v>29</v>
      </c>
    </row>
    <row r="12" customFormat="false" ht="15" hidden="false" customHeight="false" outlineLevel="0" collapsed="false">
      <c r="A12" s="41" t="n">
        <f aca="false">A11+1</f>
        <v>43050</v>
      </c>
      <c r="B12" s="22" t="n">
        <f aca="false">A12</f>
        <v>43050</v>
      </c>
      <c r="C12" s="0" t="n">
        <f aca="false">WEEKNUM(A12,2)</f>
        <v>46</v>
      </c>
      <c r="D12" s="23"/>
      <c r="E12" s="23"/>
      <c r="F12" s="23"/>
      <c r="G12" s="8" t="n">
        <f aca="false">(E12-D12-F12)*24</f>
        <v>0</v>
      </c>
      <c r="H12" s="8"/>
    </row>
    <row r="13" customFormat="false" ht="15" hidden="false" customHeight="false" outlineLevel="0" collapsed="false">
      <c r="A13" s="41" t="n">
        <f aca="false">A12+1</f>
        <v>43051</v>
      </c>
      <c r="B13" s="22" t="n">
        <f aca="false">A13</f>
        <v>43051</v>
      </c>
      <c r="C13" s="0" t="n">
        <f aca="false">WEEKNUM(A13,2)</f>
        <v>46</v>
      </c>
      <c r="D13" s="23"/>
      <c r="E13" s="23"/>
      <c r="F13" s="23"/>
      <c r="G13" s="8" t="n">
        <f aca="false">(E13-D13-F13)*24</f>
        <v>0</v>
      </c>
      <c r="H13" s="8"/>
    </row>
    <row r="14" customFormat="false" ht="15" hidden="false" customHeight="false" outlineLevel="0" collapsed="false">
      <c r="A14" s="42" t="n">
        <f aca="false">A13+1</f>
        <v>43052</v>
      </c>
      <c r="B14" s="22" t="n">
        <f aca="false">A14</f>
        <v>43052</v>
      </c>
      <c r="C14" s="0" t="n">
        <f aca="false">WEEKNUM(A14,2)</f>
        <v>47</v>
      </c>
      <c r="D14" s="23" t="n">
        <v>0.583333333333333</v>
      </c>
      <c r="E14" s="23" t="n">
        <v>0.739583333333333</v>
      </c>
      <c r="F14" s="23" t="n">
        <v>0.0208333333333333</v>
      </c>
      <c r="G14" s="8" t="n">
        <f aca="false">(E14-D14-F14)*24</f>
        <v>3.25</v>
      </c>
      <c r="H14" s="0" t="s">
        <v>30</v>
      </c>
    </row>
    <row r="15" customFormat="false" ht="15" hidden="false" customHeight="false" outlineLevel="0" collapsed="false">
      <c r="A15" s="41" t="n">
        <f aca="false">A14+1</f>
        <v>43053</v>
      </c>
      <c r="B15" s="22" t="n">
        <f aca="false">A15</f>
        <v>43053</v>
      </c>
      <c r="C15" s="0" t="n">
        <f aca="false">WEEKNUM(A15,2)</f>
        <v>47</v>
      </c>
      <c r="D15" s="23" t="n">
        <v>0.697916666666667</v>
      </c>
      <c r="E15" s="23" t="n">
        <v>0.770833333333333</v>
      </c>
      <c r="F15" s="23"/>
      <c r="G15" s="8" t="n">
        <f aca="false">(E15-D15-F15)*24</f>
        <v>1.75</v>
      </c>
      <c r="H15" s="0" t="s">
        <v>31</v>
      </c>
    </row>
    <row r="16" customFormat="false" ht="15" hidden="false" customHeight="false" outlineLevel="0" collapsed="false">
      <c r="A16" s="41" t="n">
        <f aca="false">A15+1</f>
        <v>43054</v>
      </c>
      <c r="B16" s="22" t="n">
        <f aca="false">A16</f>
        <v>43054</v>
      </c>
      <c r="C16" s="0" t="n">
        <f aca="false">WEEKNUM(A16,2)</f>
        <v>47</v>
      </c>
      <c r="D16" s="23" t="n">
        <v>0.75</v>
      </c>
      <c r="E16" s="23" t="n">
        <v>0.78125</v>
      </c>
      <c r="F16" s="23"/>
      <c r="G16" s="8" t="n">
        <f aca="false">(E16-D16-F16)*24</f>
        <v>0.75</v>
      </c>
      <c r="H16" s="0" t="s">
        <v>32</v>
      </c>
    </row>
    <row r="17" customFormat="false" ht="15" hidden="false" customHeight="false" outlineLevel="0" collapsed="false">
      <c r="A17" s="41" t="n">
        <f aca="false">A16+1</f>
        <v>43055</v>
      </c>
      <c r="B17" s="22" t="n">
        <f aca="false">A17</f>
        <v>43055</v>
      </c>
      <c r="C17" s="0" t="n">
        <f aca="false">WEEKNUM(A17,2)</f>
        <v>47</v>
      </c>
      <c r="D17" s="23"/>
      <c r="E17" s="23"/>
      <c r="F17" s="23"/>
      <c r="G17" s="8" t="n">
        <f aca="false">(E17-D17-F17)*24</f>
        <v>0</v>
      </c>
    </row>
    <row r="18" s="1" customFormat="true" ht="15" hidden="false" customHeight="false" outlineLevel="0" collapsed="false">
      <c r="A18" s="41" t="n">
        <f aca="false">A17+1</f>
        <v>43056</v>
      </c>
      <c r="B18" s="25" t="n">
        <f aca="false">A18</f>
        <v>43056</v>
      </c>
      <c r="C18" s="1" t="n">
        <f aca="false">WEEKNUM(A18,2)</f>
        <v>47</v>
      </c>
      <c r="D18" s="23" t="n">
        <v>0.416666666666667</v>
      </c>
      <c r="E18" s="23" t="n">
        <v>0.552083333333333</v>
      </c>
      <c r="F18" s="23"/>
      <c r="G18" s="8" t="n">
        <f aca="false">(E18-D18-F18)*24</f>
        <v>3.25</v>
      </c>
      <c r="H18" s="0" t="s">
        <v>29</v>
      </c>
    </row>
    <row r="19" customFormat="false" ht="15" hidden="false" customHeight="false" outlineLevel="0" collapsed="false">
      <c r="A19" s="41" t="n">
        <f aca="false">A18+1</f>
        <v>43057</v>
      </c>
      <c r="B19" s="22" t="n">
        <f aca="false">A19</f>
        <v>43057</v>
      </c>
      <c r="C19" s="0" t="n">
        <f aca="false">WEEKNUM(A19,2)</f>
        <v>47</v>
      </c>
      <c r="D19" s="23" t="n">
        <v>0.458333333333333</v>
      </c>
      <c r="E19" s="23" t="n">
        <v>0.697916666666667</v>
      </c>
      <c r="F19" s="23" t="n">
        <v>0.0520833333333333</v>
      </c>
      <c r="G19" s="8" t="n">
        <f aca="false">(E19-D19-F19)*24</f>
        <v>4.5</v>
      </c>
      <c r="H19" s="8" t="s">
        <v>33</v>
      </c>
    </row>
    <row r="20" customFormat="false" ht="15" hidden="false" customHeight="false" outlineLevel="0" collapsed="false">
      <c r="A20" s="41" t="n">
        <f aca="false">A19+1</f>
        <v>43058</v>
      </c>
      <c r="B20" s="22" t="n">
        <f aca="false">A20</f>
        <v>43058</v>
      </c>
      <c r="C20" s="0" t="n">
        <f aca="false">WEEKNUM(A20,2)</f>
        <v>47</v>
      </c>
      <c r="D20" s="23"/>
      <c r="E20" s="23"/>
      <c r="F20" s="23"/>
      <c r="G20" s="8" t="n">
        <f aca="false">(E20-D20-F20)*24</f>
        <v>0</v>
      </c>
      <c r="H20" s="8"/>
    </row>
    <row r="21" customFormat="false" ht="15" hidden="false" customHeight="false" outlineLevel="0" collapsed="false">
      <c r="A21" s="42" t="n">
        <f aca="false">A20+1</f>
        <v>43059</v>
      </c>
      <c r="B21" s="22" t="n">
        <f aca="false">A21</f>
        <v>43059</v>
      </c>
      <c r="C21" s="0" t="n">
        <f aca="false">WEEKNUM(A21,2)</f>
        <v>48</v>
      </c>
      <c r="D21" s="23" t="n">
        <v>0.677083333333333</v>
      </c>
      <c r="E21" s="23" t="n">
        <v>0.791666666666667</v>
      </c>
      <c r="F21" s="23" t="n">
        <v>0.0104166666666667</v>
      </c>
      <c r="G21" s="8" t="n">
        <f aca="false">(E21-D21-F21)*24</f>
        <v>2.5</v>
      </c>
      <c r="H21" s="0" t="s">
        <v>34</v>
      </c>
    </row>
    <row r="22" customFormat="false" ht="15" hidden="false" customHeight="false" outlineLevel="0" collapsed="false">
      <c r="A22" s="41" t="n">
        <f aca="false">A21+1</f>
        <v>43060</v>
      </c>
      <c r="B22" s="22" t="n">
        <f aca="false">A22</f>
        <v>43060</v>
      </c>
      <c r="C22" s="0" t="n">
        <f aca="false">WEEKNUM(A22,2)</f>
        <v>48</v>
      </c>
      <c r="D22" s="23"/>
      <c r="E22" s="23"/>
      <c r="F22" s="23"/>
      <c r="G22" s="8" t="n">
        <f aca="false">(E22-D22-F22)*24</f>
        <v>0</v>
      </c>
    </row>
    <row r="23" customFormat="false" ht="15" hidden="false" customHeight="false" outlineLevel="0" collapsed="false">
      <c r="A23" s="41" t="n">
        <f aca="false">A22+1</f>
        <v>43061</v>
      </c>
      <c r="B23" s="22" t="n">
        <f aca="false">A23</f>
        <v>43061</v>
      </c>
      <c r="C23" s="0" t="n">
        <f aca="false">WEEKNUM(A23,2)</f>
        <v>48</v>
      </c>
      <c r="D23" s="23" t="n">
        <v>0.604166666666667</v>
      </c>
      <c r="E23" s="23" t="n">
        <v>0.6875</v>
      </c>
      <c r="F23" s="23"/>
      <c r="G23" s="8" t="n">
        <f aca="false">(E23-D23-F23)*24</f>
        <v>2</v>
      </c>
      <c r="H23" s="0" t="s">
        <v>35</v>
      </c>
    </row>
    <row r="24" customFormat="false" ht="15" hidden="false" customHeight="false" outlineLevel="0" collapsed="false">
      <c r="A24" s="41" t="n">
        <f aca="false">A23+1</f>
        <v>43062</v>
      </c>
      <c r="B24" s="22" t="n">
        <f aca="false">A24</f>
        <v>43062</v>
      </c>
      <c r="C24" s="0" t="n">
        <f aca="false">WEEKNUM(A24,2)</f>
        <v>48</v>
      </c>
      <c r="D24" s="23" t="n">
        <v>0.708333333333333</v>
      </c>
      <c r="E24" s="23" t="n">
        <v>0.822916666666667</v>
      </c>
      <c r="F24" s="23"/>
      <c r="G24" s="8" t="n">
        <f aca="false">(E24-D24-F24)*24</f>
        <v>2.75</v>
      </c>
      <c r="H24" s="0" t="s">
        <v>36</v>
      </c>
    </row>
    <row r="25" customFormat="false" ht="15" hidden="false" customHeight="false" outlineLevel="0" collapsed="false">
      <c r="A25" s="41" t="n">
        <f aca="false">A24+1</f>
        <v>43063</v>
      </c>
      <c r="B25" s="22" t="n">
        <f aca="false">A25</f>
        <v>43063</v>
      </c>
      <c r="C25" s="0" t="n">
        <f aca="false">WEEKNUM(A25,2)</f>
        <v>48</v>
      </c>
      <c r="D25" s="23" t="n">
        <v>0.416666666666667</v>
      </c>
      <c r="E25" s="23" t="n">
        <v>0.552083333333333</v>
      </c>
      <c r="F25" s="23"/>
      <c r="G25" s="8" t="n">
        <f aca="false">(E25-D25-F25)*24</f>
        <v>3.25</v>
      </c>
      <c r="H25" s="0" t="s">
        <v>29</v>
      </c>
    </row>
    <row r="26" customFormat="false" ht="15" hidden="false" customHeight="false" outlineLevel="0" collapsed="false">
      <c r="A26" s="41" t="n">
        <f aca="false">A25+1</f>
        <v>43064</v>
      </c>
      <c r="B26" s="22" t="n">
        <f aca="false">A26</f>
        <v>43064</v>
      </c>
      <c r="C26" s="0" t="n">
        <f aca="false">WEEKNUM(A26,2)</f>
        <v>48</v>
      </c>
      <c r="D26" s="23"/>
      <c r="E26" s="23"/>
      <c r="F26" s="23"/>
      <c r="G26" s="8" t="n">
        <f aca="false">(E26-D26-F26)*24</f>
        <v>0</v>
      </c>
      <c r="H26" s="8"/>
    </row>
    <row r="27" customFormat="false" ht="15" hidden="false" customHeight="false" outlineLevel="0" collapsed="false">
      <c r="A27" s="41" t="n">
        <f aca="false">A26+1</f>
        <v>43065</v>
      </c>
      <c r="B27" s="22" t="n">
        <f aca="false">A27</f>
        <v>43065</v>
      </c>
      <c r="C27" s="0" t="n">
        <f aca="false">WEEKNUM(A27,2)</f>
        <v>48</v>
      </c>
      <c r="D27" s="23"/>
      <c r="E27" s="23"/>
      <c r="F27" s="23"/>
      <c r="G27" s="8" t="n">
        <f aca="false">(E27-D27-F27)*24</f>
        <v>0</v>
      </c>
      <c r="H27" s="8"/>
    </row>
    <row r="28" customFormat="false" ht="15" hidden="false" customHeight="false" outlineLevel="0" collapsed="false">
      <c r="A28" s="41" t="n">
        <f aca="false">A27+1</f>
        <v>43066</v>
      </c>
      <c r="B28" s="22" t="n">
        <f aca="false">A28</f>
        <v>43066</v>
      </c>
      <c r="C28" s="0" t="n">
        <f aca="false">WEEKNUM(A28,2)</f>
        <v>49</v>
      </c>
      <c r="D28" s="23"/>
      <c r="E28" s="23"/>
      <c r="F28" s="23"/>
      <c r="G28" s="8" t="n">
        <f aca="false">(E28-D28-F28)*24</f>
        <v>0</v>
      </c>
    </row>
    <row r="29" customFormat="false" ht="15" hidden="false" customHeight="false" outlineLevel="0" collapsed="false">
      <c r="A29" s="41" t="n">
        <f aca="false">A28+1</f>
        <v>43067</v>
      </c>
      <c r="B29" s="22" t="n">
        <f aca="false">A29</f>
        <v>43067</v>
      </c>
      <c r="C29" s="0" t="n">
        <f aca="false">WEEKNUM(A29,2)</f>
        <v>49</v>
      </c>
      <c r="D29" s="23" t="n">
        <v>0.583333333333333</v>
      </c>
      <c r="E29" s="23" t="n">
        <v>0.760416666666667</v>
      </c>
      <c r="F29" s="23"/>
      <c r="G29" s="8" t="n">
        <f aca="false">(E29-D29-F29)*24</f>
        <v>4.25</v>
      </c>
      <c r="H29" s="0" t="s">
        <v>37</v>
      </c>
    </row>
    <row r="30" customFormat="false" ht="15" hidden="false" customHeight="false" outlineLevel="0" collapsed="false">
      <c r="A30" s="41" t="n">
        <f aca="false">A29+1</f>
        <v>43068</v>
      </c>
      <c r="B30" s="22" t="n">
        <f aca="false">A30</f>
        <v>43068</v>
      </c>
      <c r="C30" s="0" t="n">
        <f aca="false">WEEKNUM(A30,2)</f>
        <v>49</v>
      </c>
      <c r="D30" s="23" t="n">
        <v>0.697916666666667</v>
      </c>
      <c r="E30" s="23" t="n">
        <v>0.8125</v>
      </c>
      <c r="F30" s="23" t="n">
        <v>0.0104166666666667</v>
      </c>
      <c r="G30" s="8" t="n">
        <f aca="false">(E30-D30-F30)*24</f>
        <v>2.5</v>
      </c>
      <c r="H30" s="0" t="s">
        <v>38</v>
      </c>
    </row>
    <row r="31" customFormat="false" ht="15" hidden="false" customHeight="false" outlineLevel="0" collapsed="false">
      <c r="A31" s="41" t="n">
        <f aca="false">A30+1</f>
        <v>43069</v>
      </c>
      <c r="B31" s="22" t="n">
        <f aca="false">A31</f>
        <v>43069</v>
      </c>
      <c r="C31" s="0" t="n">
        <f aca="false">WEEKNUM(A31,2)</f>
        <v>49</v>
      </c>
      <c r="D31" s="23" t="n">
        <v>0.697916666666667</v>
      </c>
      <c r="E31" s="23" t="n">
        <v>0.75</v>
      </c>
      <c r="F31" s="23"/>
      <c r="G31" s="8" t="n">
        <f aca="false">(E31-D31-F31)*24</f>
        <v>1.25</v>
      </c>
      <c r="H31" s="0" t="s">
        <v>39</v>
      </c>
    </row>
    <row r="32" customFormat="false" ht="15" hidden="false" customHeight="false" outlineLevel="0" collapsed="false">
      <c r="A32" s="43" t="n">
        <f aca="false">A31+1</f>
        <v>43070</v>
      </c>
      <c r="B32" s="30"/>
      <c r="C32" s="31"/>
      <c r="D32" s="32"/>
      <c r="E32" s="32"/>
      <c r="F32" s="32"/>
      <c r="G32" s="33"/>
      <c r="H32" s="33"/>
    </row>
    <row r="33" customFormat="false" ht="15.75" hidden="false" customHeight="false" outlineLevel="0" collapsed="false">
      <c r="A33" s="34" t="s">
        <v>22</v>
      </c>
      <c r="B33" s="34"/>
      <c r="C33" s="0" t="n">
        <f aca="false">5*Zusammenfassung!B1</f>
        <v>45</v>
      </c>
      <c r="G33" s="8"/>
    </row>
    <row r="34" customFormat="false" ht="15.75" hidden="false" customHeight="false" outlineLevel="0" collapsed="false">
      <c r="A34" s="35" t="s">
        <v>23</v>
      </c>
      <c r="B34" s="35"/>
      <c r="C34" s="36"/>
      <c r="D34" s="36"/>
      <c r="E34" s="36"/>
      <c r="F34" s="36"/>
      <c r="G34" s="37" t="n">
        <f aca="false">SUM(G2:G32)</f>
        <v>47.25</v>
      </c>
      <c r="H34" s="37"/>
    </row>
  </sheetData>
  <mergeCells count="2">
    <mergeCell ref="A33:B33"/>
    <mergeCell ref="A34:B34"/>
  </mergeCells>
  <conditionalFormatting sqref="B2:C32">
    <cfRule type="timePeriod" priority="2" timePeriod="yesterday" dxfId="0"/>
  </conditionalFormatting>
  <conditionalFormatting sqref="H5">
    <cfRule type="expression" priority="3" aboveAverage="0" equalAverage="0" bottom="0" percent="0" rank="0" text="" dxfId="1">
      <formula>WEEKDAY($A5,2) &gt; 5</formula>
    </cfRule>
  </conditionalFormatting>
  <conditionalFormatting sqref="H6">
    <cfRule type="expression" priority="4" aboveAverage="0" equalAverage="0" bottom="0" percent="0" rank="0" text="" dxfId="2">
      <formula>WEEKDAY($A6,2) &gt; 5</formula>
    </cfRule>
  </conditionalFormatting>
  <conditionalFormatting sqref="H12">
    <cfRule type="expression" priority="5" aboveAverage="0" equalAverage="0" bottom="0" percent="0" rank="0" text="" dxfId="3">
      <formula>WEEKDAY($A12,2) &gt; 5</formula>
    </cfRule>
  </conditionalFormatting>
  <conditionalFormatting sqref="H13">
    <cfRule type="expression" priority="6" aboveAverage="0" equalAverage="0" bottom="0" percent="0" rank="0" text="" dxfId="4">
      <formula>WEEKDAY($A13,2) &gt; 5</formula>
    </cfRule>
  </conditionalFormatting>
  <conditionalFormatting sqref="H19">
    <cfRule type="expression" priority="7" aboveAverage="0" equalAverage="0" bottom="0" percent="0" rank="0" text="" dxfId="5">
      <formula>WEEKDAY($A19,2) &gt; 5</formula>
    </cfRule>
  </conditionalFormatting>
  <conditionalFormatting sqref="H20">
    <cfRule type="expression" priority="8" aboveAverage="0" equalAverage="0" bottom="0" percent="0" rank="0" text="" dxfId="6">
      <formula>WEEKDAY($A20,2) &gt; 5</formula>
    </cfRule>
  </conditionalFormatting>
  <conditionalFormatting sqref="H26">
    <cfRule type="expression" priority="9" aboveAverage="0" equalAverage="0" bottom="0" percent="0" rank="0" text="" dxfId="7">
      <formula>WEEKDAY($A26,2) &gt; 5</formula>
    </cfRule>
  </conditionalFormatting>
  <conditionalFormatting sqref="H27">
    <cfRule type="expression" priority="10" aboveAverage="0" equalAverage="0" bottom="0" percent="0" rank="0" text="" dxfId="8">
      <formula>WEEKDAY($A27,2) &gt; 5</formula>
    </cfRule>
  </conditionalFormatting>
  <conditionalFormatting sqref="H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6" activeCellId="0" sqref="F16"/>
    </sheetView>
  </sheetViews>
  <sheetFormatPr defaultRowHeight="15.75" zeroHeight="false" outlineLevelRow="0" outlineLevelCol="0"/>
  <cols>
    <col collapsed="false" customWidth="true" hidden="false" outlineLevel="0" max="1" min="1" style="0" width="8.39"/>
    <col collapsed="false" customWidth="true" hidden="false" outlineLevel="0" max="2" min="2" style="0" width="10.61"/>
    <col collapsed="false" customWidth="true" hidden="false" outlineLevel="0" max="3" min="3" style="0" width="3.87"/>
    <col collapsed="false" customWidth="true" hidden="false" outlineLevel="0" max="4" min="4" style="0" width="6.62"/>
    <col collapsed="false" customWidth="true" hidden="false" outlineLevel="0" max="5" min="5" style="0" width="6.87"/>
    <col collapsed="false" customWidth="true" hidden="false" outlineLevel="0" max="6" min="6" style="0" width="5.87"/>
    <col collapsed="false" customWidth="true" hidden="false" outlineLevel="0" max="7" min="7" style="0" width="10.13"/>
    <col collapsed="false" customWidth="true" hidden="false" outlineLevel="0" max="1025" min="8" style="0" width="10.5"/>
  </cols>
  <sheetData>
    <row r="1" customFormat="false" ht="15.75" hidden="false" customHeight="false" outlineLevel="0" collapsed="false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4"/>
    </row>
    <row r="2" customFormat="false" ht="15" hidden="false" customHeight="false" outlineLevel="0" collapsed="false">
      <c r="A2" s="4" t="n">
        <f aca="false">DATE(2017,12,1)</f>
        <v>43070</v>
      </c>
      <c r="B2" s="22" t="n">
        <f aca="false">A2</f>
        <v>43070</v>
      </c>
      <c r="C2" s="0" t="n">
        <f aca="false">WEEKNUM(A2,2)</f>
        <v>49</v>
      </c>
      <c r="D2" s="23" t="n">
        <v>0.416666666666667</v>
      </c>
      <c r="E2" s="23" t="n">
        <v>0.552083333333333</v>
      </c>
      <c r="F2" s="23"/>
      <c r="G2" s="8" t="n">
        <f aca="false">(E2-D2-F2)*24</f>
        <v>3.24999999999998</v>
      </c>
      <c r="H2" s="0" t="s">
        <v>29</v>
      </c>
    </row>
    <row r="3" customFormat="false" ht="15" hidden="false" customHeight="false" outlineLevel="0" collapsed="false">
      <c r="A3" s="4" t="n">
        <f aca="false">A2+1</f>
        <v>43071</v>
      </c>
      <c r="B3" s="22" t="n">
        <f aca="false">A3</f>
        <v>43071</v>
      </c>
      <c r="C3" s="0" t="n">
        <f aca="false">WEEKNUM(A3,2)</f>
        <v>49</v>
      </c>
      <c r="G3" s="8" t="n">
        <f aca="false">(E3-D3-F3)*24</f>
        <v>0</v>
      </c>
    </row>
    <row r="4" customFormat="false" ht="15" hidden="false" customHeight="false" outlineLevel="0" collapsed="false">
      <c r="A4" s="4" t="n">
        <f aca="false">A3+1</f>
        <v>43072</v>
      </c>
      <c r="B4" s="22" t="n">
        <f aca="false">A4</f>
        <v>43072</v>
      </c>
      <c r="C4" s="0" t="n">
        <f aca="false">WEEKNUM(A4,2)</f>
        <v>49</v>
      </c>
      <c r="D4" s="23"/>
      <c r="E4" s="23"/>
      <c r="F4" s="23"/>
      <c r="G4" s="8" t="n">
        <f aca="false">(E4-D4-F4)*24</f>
        <v>0</v>
      </c>
      <c r="H4" s="8"/>
    </row>
    <row r="5" customFormat="false" ht="15" hidden="false" customHeight="false" outlineLevel="0" collapsed="false">
      <c r="A5" s="4" t="n">
        <f aca="false">A4+1</f>
        <v>43073</v>
      </c>
      <c r="B5" s="22" t="n">
        <f aca="false">A5</f>
        <v>43073</v>
      </c>
      <c r="C5" s="0" t="n">
        <f aca="false">WEEKNUM(A5,2)</f>
        <v>50</v>
      </c>
      <c r="D5" s="23" t="n">
        <v>0.572916666666667</v>
      </c>
      <c r="E5" s="23" t="n">
        <v>0.6875</v>
      </c>
      <c r="F5" s="23"/>
      <c r="G5" s="8" t="n">
        <f aca="false">(E5-D5-F5)*24</f>
        <v>2.75</v>
      </c>
      <c r="H5" s="45" t="s">
        <v>40</v>
      </c>
    </row>
    <row r="6" customFormat="false" ht="15.75" hidden="false" customHeight="false" outlineLevel="0" collapsed="false">
      <c r="A6" s="4" t="n">
        <f aca="false">A5+1</f>
        <v>43074</v>
      </c>
      <c r="B6" s="22" t="n">
        <f aca="false">A6</f>
        <v>43074</v>
      </c>
      <c r="C6" s="0" t="n">
        <f aca="false">WEEKNUM(A6,2)</f>
        <v>50</v>
      </c>
      <c r="D6" s="23"/>
      <c r="E6" s="23"/>
      <c r="F6" s="23"/>
      <c r="G6" s="8" t="n">
        <f aca="false">(E6-D6-F6)*24</f>
        <v>0</v>
      </c>
    </row>
    <row r="7" customFormat="false" ht="15" hidden="false" customHeight="false" outlineLevel="0" collapsed="false">
      <c r="A7" s="4" t="n">
        <f aca="false">A6+1</f>
        <v>43075</v>
      </c>
      <c r="B7" s="22" t="n">
        <f aca="false">A7</f>
        <v>43075</v>
      </c>
      <c r="C7" s="0" t="n">
        <f aca="false">WEEKNUM(A7,2)</f>
        <v>50</v>
      </c>
      <c r="D7" s="23" t="n">
        <v>0.770833333333333</v>
      </c>
      <c r="E7" s="23" t="n">
        <v>0.822916666666667</v>
      </c>
      <c r="F7" s="23"/>
      <c r="G7" s="8" t="n">
        <f aca="false">(E7-D7-F7)*24</f>
        <v>1.25</v>
      </c>
      <c r="H7" s="45" t="s">
        <v>41</v>
      </c>
    </row>
    <row r="8" customFormat="false" ht="15" hidden="false" customHeight="false" outlineLevel="0" collapsed="false">
      <c r="A8" s="4" t="n">
        <f aca="false">A7+1</f>
        <v>43076</v>
      </c>
      <c r="B8" s="22" t="n">
        <f aca="false">A8</f>
        <v>43076</v>
      </c>
      <c r="C8" s="0" t="n">
        <f aca="false">WEEKNUM(A8,2)</f>
        <v>50</v>
      </c>
      <c r="D8" s="23" t="n">
        <v>0.520833333333333</v>
      </c>
      <c r="E8" s="23" t="n">
        <v>0.875</v>
      </c>
      <c r="F8" s="23" t="n">
        <v>0.104166666666667</v>
      </c>
      <c r="G8" s="8" t="n">
        <f aca="false">(E8-D8-F8)*24</f>
        <v>6</v>
      </c>
      <c r="H8" s="45" t="s">
        <v>42</v>
      </c>
    </row>
    <row r="9" customFormat="false" ht="15" hidden="false" customHeight="false" outlineLevel="0" collapsed="false">
      <c r="A9" s="4" t="n">
        <f aca="false">A8+1</f>
        <v>43077</v>
      </c>
      <c r="B9" s="22" t="n">
        <f aca="false">A9</f>
        <v>43077</v>
      </c>
      <c r="C9" s="0" t="n">
        <f aca="false">WEEKNUM(A9,2)</f>
        <v>50</v>
      </c>
      <c r="D9" s="23" t="n">
        <v>0.416666666666667</v>
      </c>
      <c r="E9" s="23" t="n">
        <v>0.729166666666667</v>
      </c>
      <c r="F9" s="23" t="n">
        <v>0.0520833333333333</v>
      </c>
      <c r="G9" s="8" t="n">
        <f aca="false">(E9-D9-F9)*24</f>
        <v>6.25</v>
      </c>
      <c r="H9" s="45" t="s">
        <v>43</v>
      </c>
    </row>
    <row r="10" customFormat="false" ht="15" hidden="false" customHeight="false" outlineLevel="0" collapsed="false">
      <c r="A10" s="4" t="n">
        <f aca="false">A9+1</f>
        <v>43078</v>
      </c>
      <c r="B10" s="22" t="n">
        <f aca="false">A10</f>
        <v>43078</v>
      </c>
      <c r="C10" s="0" t="n">
        <f aca="false">WEEKNUM(A10,2)</f>
        <v>50</v>
      </c>
      <c r="D10" s="23"/>
      <c r="E10" s="23"/>
      <c r="F10" s="23"/>
      <c r="G10" s="8" t="n">
        <f aca="false">(E10-D10-F10)*24</f>
        <v>0</v>
      </c>
      <c r="H10" s="8"/>
    </row>
    <row r="11" customFormat="false" ht="15.75" hidden="false" customHeight="false" outlineLevel="0" collapsed="false">
      <c r="A11" s="4" t="n">
        <f aca="false">A10+1</f>
        <v>43079</v>
      </c>
      <c r="B11" s="22" t="n">
        <f aca="false">A11</f>
        <v>43079</v>
      </c>
      <c r="C11" s="0" t="n">
        <f aca="false">WEEKNUM(A11,2)</f>
        <v>50</v>
      </c>
      <c r="D11" s="23"/>
      <c r="E11" s="23"/>
      <c r="F11" s="23"/>
      <c r="G11" s="8" t="n">
        <f aca="false">(E11-D11-F11)*24</f>
        <v>0</v>
      </c>
      <c r="H11" s="8"/>
    </row>
    <row r="12" customFormat="false" ht="15" hidden="false" customHeight="false" outlineLevel="0" collapsed="false">
      <c r="A12" s="4" t="n">
        <f aca="false">A11+1</f>
        <v>43080</v>
      </c>
      <c r="B12" s="22" t="n">
        <f aca="false">A12</f>
        <v>43080</v>
      </c>
      <c r="C12" s="0" t="n">
        <f aca="false">WEEKNUM(A12,2)</f>
        <v>51</v>
      </c>
      <c r="D12" s="23" t="n">
        <v>0.520833333333333</v>
      </c>
      <c r="E12" s="23" t="n">
        <v>0.8125</v>
      </c>
      <c r="F12" s="23" t="n">
        <v>0.0833333333333333</v>
      </c>
      <c r="G12" s="8" t="n">
        <f aca="false">(E12-D12-F12)*24</f>
        <v>5.00000000000001</v>
      </c>
      <c r="H12" s="45" t="s">
        <v>44</v>
      </c>
    </row>
    <row r="13" customFormat="false" ht="15" hidden="false" customHeight="false" outlineLevel="0" collapsed="false">
      <c r="A13" s="4" t="n">
        <f aca="false">A12+1</f>
        <v>43081</v>
      </c>
      <c r="B13" s="22" t="n">
        <f aca="false">A13</f>
        <v>43081</v>
      </c>
      <c r="C13" s="0" t="n">
        <f aca="false">WEEKNUM(A13,2)</f>
        <v>51</v>
      </c>
      <c r="D13" s="23" t="n">
        <v>0.4375</v>
      </c>
      <c r="E13" s="23" t="n">
        <v>0.739583333333333</v>
      </c>
      <c r="F13" s="23" t="n">
        <v>0.0625</v>
      </c>
      <c r="G13" s="8" t="n">
        <f aca="false">(E13-D13-F13)*24</f>
        <v>5.75</v>
      </c>
      <c r="H13" s="45" t="s">
        <v>45</v>
      </c>
    </row>
    <row r="14" customFormat="false" ht="15" hidden="false" customHeight="false" outlineLevel="0" collapsed="false">
      <c r="A14" s="4" t="n">
        <f aca="false">A13+1</f>
        <v>43082</v>
      </c>
      <c r="B14" s="22" t="n">
        <f aca="false">A14</f>
        <v>43082</v>
      </c>
      <c r="C14" s="0" t="n">
        <f aca="false">WEEKNUM(A14,2)</f>
        <v>51</v>
      </c>
      <c r="D14" s="23" t="n">
        <v>0.635416666666667</v>
      </c>
      <c r="E14" s="23" t="n">
        <v>0.895833333333333</v>
      </c>
      <c r="F14" s="23" t="n">
        <v>0.125</v>
      </c>
      <c r="G14" s="8" t="n">
        <f aca="false">(E14-D14-F14)*24</f>
        <v>3.25</v>
      </c>
      <c r="H14" s="45" t="s">
        <v>46</v>
      </c>
    </row>
    <row r="15" customFormat="false" ht="15" hidden="false" customHeight="false" outlineLevel="0" collapsed="false">
      <c r="A15" s="4" t="n">
        <f aca="false">A14+1</f>
        <v>43083</v>
      </c>
      <c r="B15" s="22" t="n">
        <f aca="false">A15</f>
        <v>43083</v>
      </c>
      <c r="C15" s="0" t="n">
        <f aca="false">WEEKNUM(A15,2)</f>
        <v>51</v>
      </c>
      <c r="D15" s="23" t="n">
        <v>0.5</v>
      </c>
      <c r="E15" s="23" t="n">
        <v>0.895833333333333</v>
      </c>
      <c r="F15" s="23" t="n">
        <v>0.0208333333333333</v>
      </c>
      <c r="G15" s="8" t="n">
        <f aca="false">(E15-D15-F15)*24</f>
        <v>9</v>
      </c>
      <c r="H15" s="45" t="s">
        <v>47</v>
      </c>
    </row>
    <row r="16" s="1" customFormat="true" ht="15.75" hidden="false" customHeight="false" outlineLevel="0" collapsed="false">
      <c r="A16" s="24" t="n">
        <f aca="false">A15+1</f>
        <v>43084</v>
      </c>
      <c r="B16" s="25" t="n">
        <f aca="false">A16</f>
        <v>43084</v>
      </c>
      <c r="C16" s="1" t="n">
        <f aca="false">WEEKNUM(A16,2)</f>
        <v>51</v>
      </c>
      <c r="D16" s="23" t="n">
        <v>0.354166666666667</v>
      </c>
      <c r="E16" s="23" t="n">
        <v>0.5625</v>
      </c>
      <c r="F16" s="23"/>
      <c r="G16" s="8" t="n">
        <f aca="false">(E16-D16-F16)*24</f>
        <v>5</v>
      </c>
      <c r="H16" s="46" t="s">
        <v>48</v>
      </c>
      <c r="I16" s="46"/>
      <c r="J16" s="46"/>
      <c r="K16" s="46"/>
    </row>
    <row r="17" customFormat="false" ht="15.75" hidden="false" customHeight="false" outlineLevel="0" collapsed="false">
      <c r="A17" s="4" t="n">
        <f aca="false">A16+1</f>
        <v>43085</v>
      </c>
      <c r="B17" s="22" t="n">
        <f aca="false">A17</f>
        <v>43085</v>
      </c>
      <c r="C17" s="0" t="n">
        <f aca="false">WEEKNUM(A17,2)</f>
        <v>51</v>
      </c>
      <c r="D17" s="23"/>
      <c r="E17" s="23"/>
      <c r="F17" s="23"/>
      <c r="G17" s="8" t="n">
        <f aca="false">(E17-D17-F17)*24</f>
        <v>0</v>
      </c>
      <c r="H17" s="8"/>
    </row>
    <row r="18" customFormat="false" ht="15.75" hidden="false" customHeight="false" outlineLevel="0" collapsed="false">
      <c r="A18" s="4" t="n">
        <f aca="false">A17+1</f>
        <v>43086</v>
      </c>
      <c r="B18" s="22" t="n">
        <f aca="false">A18</f>
        <v>43086</v>
      </c>
      <c r="C18" s="0" t="n">
        <f aca="false">WEEKNUM(A18,2)</f>
        <v>51</v>
      </c>
      <c r="D18" s="23"/>
      <c r="E18" s="23"/>
      <c r="F18" s="23"/>
      <c r="G18" s="8" t="n">
        <f aca="false">(E18-D18-F18)*24</f>
        <v>0</v>
      </c>
      <c r="H18" s="8"/>
    </row>
    <row r="19" customFormat="false" ht="15.75" hidden="false" customHeight="false" outlineLevel="0" collapsed="false">
      <c r="A19" s="4" t="n">
        <f aca="false">A18+1</f>
        <v>43087</v>
      </c>
      <c r="B19" s="22" t="n">
        <f aca="false">A19</f>
        <v>43087</v>
      </c>
      <c r="C19" s="0" t="n">
        <f aca="false">WEEKNUM(A19,2)</f>
        <v>52</v>
      </c>
      <c r="D19" s="23" t="n">
        <v>0.760416666666667</v>
      </c>
      <c r="E19" s="23" t="n">
        <v>0.8125</v>
      </c>
      <c r="F19" s="23"/>
      <c r="G19" s="8" t="n">
        <f aca="false">(E19-D19-F19)*24</f>
        <v>1.25</v>
      </c>
      <c r="H19" s="0" t="s">
        <v>49</v>
      </c>
    </row>
    <row r="20" customFormat="false" ht="15" hidden="false" customHeight="false" outlineLevel="0" collapsed="false">
      <c r="A20" s="4" t="n">
        <f aca="false">A19+1</f>
        <v>43088</v>
      </c>
      <c r="B20" s="22" t="n">
        <f aca="false">A20</f>
        <v>43088</v>
      </c>
      <c r="C20" s="0" t="n">
        <f aca="false">WEEKNUM(A20,2)</f>
        <v>52</v>
      </c>
      <c r="D20" s="23"/>
      <c r="E20" s="23"/>
      <c r="F20" s="23"/>
      <c r="G20" s="8" t="n">
        <f aca="false">(E20-D20-F20)*24</f>
        <v>0</v>
      </c>
    </row>
    <row r="21" customFormat="false" ht="15.75" hidden="false" customHeight="false" outlineLevel="0" collapsed="false">
      <c r="A21" s="4" t="n">
        <f aca="false">A20+1</f>
        <v>43089</v>
      </c>
      <c r="B21" s="22" t="n">
        <f aca="false">A21</f>
        <v>43089</v>
      </c>
      <c r="C21" s="0" t="n">
        <f aca="false">WEEKNUM(A21,2)</f>
        <v>52</v>
      </c>
      <c r="D21" s="23" t="n">
        <v>0.739583333333333</v>
      </c>
      <c r="E21" s="23" t="n">
        <v>0.854166666666667</v>
      </c>
      <c r="F21" s="23" t="n">
        <v>0.03125</v>
      </c>
      <c r="G21" s="8" t="n">
        <f aca="false">(E21-D21-F21)*24</f>
        <v>2</v>
      </c>
      <c r="H21" s="0" t="s">
        <v>50</v>
      </c>
    </row>
    <row r="22" customFormat="false" ht="15.75" hidden="false" customHeight="false" outlineLevel="0" collapsed="false">
      <c r="A22" s="4" t="n">
        <f aca="false">A21+1</f>
        <v>43090</v>
      </c>
      <c r="B22" s="22" t="n">
        <f aca="false">A22</f>
        <v>43090</v>
      </c>
      <c r="C22" s="0" t="n">
        <f aca="false">WEEKNUM(A22,2)</f>
        <v>52</v>
      </c>
      <c r="D22" s="23" t="n">
        <v>0.572916666666667</v>
      </c>
      <c r="E22" s="23" t="n">
        <v>0.885416666666667</v>
      </c>
      <c r="F22" s="23" t="n">
        <v>0.104166666666667</v>
      </c>
      <c r="G22" s="8" t="n">
        <f aca="false">(E22-D22-F22)*24</f>
        <v>5</v>
      </c>
      <c r="H22" s="0" t="s">
        <v>51</v>
      </c>
    </row>
    <row r="23" customFormat="false" ht="15.75" hidden="false" customHeight="false" outlineLevel="0" collapsed="false">
      <c r="A23" s="4" t="n">
        <f aca="false">A22+1</f>
        <v>43091</v>
      </c>
      <c r="B23" s="22" t="n">
        <f aca="false">A23</f>
        <v>43091</v>
      </c>
      <c r="C23" s="0" t="n">
        <f aca="false">WEEKNUM(A23,2)</f>
        <v>52</v>
      </c>
      <c r="D23" s="23"/>
      <c r="E23" s="23"/>
      <c r="F23" s="23"/>
      <c r="G23" s="8" t="n">
        <f aca="false">(E23-D23-F23)*24</f>
        <v>0</v>
      </c>
    </row>
    <row r="24" customFormat="false" ht="15.75" hidden="false" customHeight="false" outlineLevel="0" collapsed="false">
      <c r="A24" s="4" t="n">
        <f aca="false">A23+1</f>
        <v>43092</v>
      </c>
      <c r="B24" s="22" t="n">
        <f aca="false">A24</f>
        <v>43092</v>
      </c>
      <c r="C24" s="0" t="n">
        <f aca="false">WEEKNUM(A24,2)</f>
        <v>52</v>
      </c>
      <c r="D24" s="23"/>
      <c r="E24" s="23"/>
      <c r="F24" s="23"/>
      <c r="G24" s="8" t="n">
        <f aca="false">(E24-D24-F24)*24</f>
        <v>0</v>
      </c>
      <c r="H24" s="8"/>
    </row>
    <row r="25" customFormat="false" ht="15.75" hidden="false" customHeight="false" outlineLevel="0" collapsed="false">
      <c r="A25" s="4" t="n">
        <f aca="false">A24+1</f>
        <v>43093</v>
      </c>
      <c r="B25" s="22" t="n">
        <f aca="false">A25</f>
        <v>43093</v>
      </c>
      <c r="C25" s="0" t="n">
        <f aca="false">WEEKNUM(A25,2)</f>
        <v>52</v>
      </c>
      <c r="D25" s="23"/>
      <c r="E25" s="23"/>
      <c r="F25" s="23"/>
      <c r="G25" s="8" t="n">
        <f aca="false">(E25-D25-F25)*24</f>
        <v>0</v>
      </c>
      <c r="H25" s="8"/>
    </row>
    <row r="26" customFormat="false" ht="15.75" hidden="false" customHeight="false" outlineLevel="0" collapsed="false">
      <c r="A26" s="4" t="n">
        <f aca="false">A25+1</f>
        <v>43094</v>
      </c>
      <c r="B26" s="22" t="n">
        <f aca="false">A26</f>
        <v>43094</v>
      </c>
      <c r="C26" s="0" t="n">
        <f aca="false">WEEKNUM(A26,2)</f>
        <v>53</v>
      </c>
      <c r="D26" s="23"/>
      <c r="E26" s="23"/>
      <c r="F26" s="23"/>
      <c r="G26" s="8" t="n">
        <f aca="false">(E26-D26-F26)*24</f>
        <v>0</v>
      </c>
    </row>
    <row r="27" customFormat="false" ht="15.75" hidden="false" customHeight="false" outlineLevel="0" collapsed="false">
      <c r="A27" s="4" t="n">
        <f aca="false">A26+1</f>
        <v>43095</v>
      </c>
      <c r="B27" s="22" t="n">
        <f aca="false">A27</f>
        <v>43095</v>
      </c>
      <c r="C27" s="0" t="n">
        <f aca="false">WEEKNUM(A27,2)</f>
        <v>53</v>
      </c>
      <c r="D27" s="23"/>
      <c r="E27" s="23"/>
      <c r="F27" s="23"/>
      <c r="G27" s="8" t="n">
        <f aca="false">(E27-D27-F27)*24</f>
        <v>0</v>
      </c>
    </row>
    <row r="28" customFormat="false" ht="15.75" hidden="false" customHeight="false" outlineLevel="0" collapsed="false">
      <c r="A28" s="4" t="n">
        <f aca="false">A27+1</f>
        <v>43096</v>
      </c>
      <c r="B28" s="22" t="n">
        <f aca="false">A28</f>
        <v>43096</v>
      </c>
      <c r="C28" s="0" t="n">
        <f aca="false">WEEKNUM(A28,2)</f>
        <v>53</v>
      </c>
      <c r="D28" s="23"/>
      <c r="E28" s="23"/>
      <c r="F28" s="23"/>
      <c r="G28" s="8" t="n">
        <f aca="false">(E28-D28-F28)*24</f>
        <v>0</v>
      </c>
    </row>
    <row r="29" customFormat="false" ht="15.75" hidden="false" customHeight="false" outlineLevel="0" collapsed="false">
      <c r="A29" s="4" t="n">
        <f aca="false">A28+1</f>
        <v>43097</v>
      </c>
      <c r="B29" s="22" t="n">
        <f aca="false">A29</f>
        <v>43097</v>
      </c>
      <c r="C29" s="0" t="n">
        <f aca="false">WEEKNUM(A29,2)</f>
        <v>53</v>
      </c>
      <c r="D29" s="23"/>
      <c r="E29" s="23"/>
      <c r="F29" s="23"/>
      <c r="G29" s="8" t="n">
        <f aca="false">(E29-D29-F29)*24</f>
        <v>0</v>
      </c>
    </row>
    <row r="30" customFormat="false" ht="15.75" hidden="false" customHeight="false" outlineLevel="0" collapsed="false">
      <c r="A30" s="4" t="n">
        <f aca="false">A29+1</f>
        <v>43098</v>
      </c>
      <c r="B30" s="22" t="n">
        <f aca="false">A30</f>
        <v>43098</v>
      </c>
      <c r="C30" s="0" t="n">
        <f aca="false">WEEKNUM(A30,2)</f>
        <v>53</v>
      </c>
      <c r="D30" s="23"/>
      <c r="E30" s="23"/>
      <c r="F30" s="23"/>
      <c r="G30" s="8" t="n">
        <f aca="false">(E30-D30-F30)*24</f>
        <v>0</v>
      </c>
    </row>
    <row r="31" customFormat="false" ht="15.75" hidden="false" customHeight="false" outlineLevel="0" collapsed="false">
      <c r="A31" s="4" t="n">
        <f aca="false">A30+1</f>
        <v>43099</v>
      </c>
      <c r="B31" s="22" t="n">
        <f aca="false">A31</f>
        <v>43099</v>
      </c>
      <c r="C31" s="0" t="n">
        <f aca="false">WEEKNUM(A31,2)</f>
        <v>53</v>
      </c>
      <c r="D31" s="23"/>
      <c r="E31" s="23"/>
      <c r="F31" s="23"/>
      <c r="G31" s="8" t="n">
        <f aca="false">(E31-D31-F31)*24</f>
        <v>0</v>
      </c>
      <c r="H31" s="8"/>
    </row>
    <row r="32" customFormat="false" ht="15.75" hidden="false" customHeight="false" outlineLevel="0" collapsed="false">
      <c r="A32" s="29" t="n">
        <f aca="false">A31+1</f>
        <v>43100</v>
      </c>
      <c r="B32" s="30" t="n">
        <f aca="false">A32</f>
        <v>43100</v>
      </c>
      <c r="C32" s="31" t="n">
        <f aca="false">WEEKNUM(A32,2)</f>
        <v>53</v>
      </c>
      <c r="D32" s="32"/>
      <c r="E32" s="32"/>
      <c r="F32" s="32"/>
      <c r="G32" s="33" t="n">
        <f aca="false">(E32-D32-F32)*24</f>
        <v>0</v>
      </c>
      <c r="H32" s="33"/>
    </row>
    <row r="33" customFormat="false" ht="15.75" hidden="false" customHeight="false" outlineLevel="0" collapsed="false">
      <c r="A33" s="34" t="s">
        <v>22</v>
      </c>
      <c r="B33" s="34"/>
      <c r="C33" s="0" t="n">
        <f aca="false">4*Zusammenfassung!B1</f>
        <v>36</v>
      </c>
      <c r="G33" s="8"/>
    </row>
    <row r="34" customFormat="false" ht="15.75" hidden="false" customHeight="false" outlineLevel="0" collapsed="false">
      <c r="A34" s="35" t="s">
        <v>23</v>
      </c>
      <c r="B34" s="35"/>
      <c r="C34" s="36"/>
      <c r="D34" s="36"/>
      <c r="E34" s="36"/>
      <c r="F34" s="36"/>
      <c r="G34" s="37" t="n">
        <f aca="false">SUM(G2:G32)</f>
        <v>55.75</v>
      </c>
      <c r="H34" s="37"/>
    </row>
  </sheetData>
  <mergeCells count="2">
    <mergeCell ref="A33:B33"/>
    <mergeCell ref="A34:B34"/>
  </mergeCells>
  <conditionalFormatting sqref="B2:C32">
    <cfRule type="timePeriod" priority="2" timePeriod="yesterday" dxfId="0"/>
  </conditionalFormatting>
  <conditionalFormatting sqref="H25">
    <cfRule type="expression" priority="3" aboveAverage="0" equalAverage="0" bottom="0" percent="0" rank="0" text="" dxfId="1">
      <formula>WEEKDAY($A25,2) &gt; 5</formula>
    </cfRule>
  </conditionalFormatting>
  <conditionalFormatting sqref="H31">
    <cfRule type="expression" priority="4" aboveAverage="0" equalAverage="0" bottom="0" percent="0" rank="0" text="" dxfId="2">
      <formula>WEEKDAY($A31,2) &gt; 5</formula>
    </cfRule>
  </conditionalFormatting>
  <conditionalFormatting sqref="H24">
    <cfRule type="expression" priority="5" aboveAverage="0" equalAverage="0" bottom="0" percent="0" rank="0" text="" dxfId="3">
      <formula>WEEKDAY($A24,2) &gt; 5</formula>
    </cfRule>
  </conditionalFormatting>
  <conditionalFormatting sqref="H18">
    <cfRule type="expression" priority="6" aboveAverage="0" equalAverage="0" bottom="0" percent="0" rank="0" text="" dxfId="4">
      <formula>WEEKDAY($A18,2) &gt; 5</formula>
    </cfRule>
  </conditionalFormatting>
  <conditionalFormatting sqref="H17">
    <cfRule type="expression" priority="7" aboveAverage="0" equalAverage="0" bottom="0" percent="0" rank="0" text="" dxfId="5">
      <formula>WEEKDAY($A17,2) &gt; 5</formula>
    </cfRule>
  </conditionalFormatting>
  <conditionalFormatting sqref="H11">
    <cfRule type="expression" priority="8" aboveAverage="0" equalAverage="0" bottom="0" percent="0" rank="0" text="" dxfId="6">
      <formula>WEEKDAY($A11,2) &gt; 5</formula>
    </cfRule>
  </conditionalFormatting>
  <conditionalFormatting sqref="H10">
    <cfRule type="expression" priority="9" aboveAverage="0" equalAverage="0" bottom="0" percent="0" rank="0" text="" dxfId="7">
      <formula>WEEKDAY($A10,2) &gt; 5</formula>
    </cfRule>
  </conditionalFormatting>
  <conditionalFormatting sqref="H4">
    <cfRule type="expression" priority="10" aboveAverage="0" equalAverage="0" bottom="0" percent="0" rank="0" text="" dxfId="8">
      <formula>WEEKDAY($A4,2) &gt; 5</formula>
    </cfRule>
  </conditionalFormatting>
  <conditionalFormatting sqref="H32">
    <cfRule type="expression" priority="11" aboveAverage="0" equalAverage="0" bottom="0" percent="0" rank="0" text="" dxfId="10">
      <formula>WEEKDAY($A32,2) &gt; 5</formula>
    </cfRule>
  </conditionalFormatting>
  <conditionalFormatting sqref="H7:H9 H12:H15">
    <cfRule type="expression" priority="12" aboveAverage="0" equalAverage="0" bottom="0" percent="0" rank="0" text="" dxfId="11">
      <formula>WEEKDAY($A7,2) &gt; 5</formula>
    </cfRule>
  </conditionalFormatting>
  <conditionalFormatting sqref="H5">
    <cfRule type="expression" priority="13" aboveAverage="0" equalAverage="0" bottom="0" percent="0" rank="0" text="" dxfId="9">
      <formula>WEEKDAY($A5,2)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RowHeight="15.75" zeroHeight="false" outlineLevelRow="0" outlineLevelCol="0"/>
  <cols>
    <col collapsed="false" customWidth="true" hidden="false" outlineLevel="0" max="1" min="1" style="0" width="8.39"/>
    <col collapsed="false" customWidth="true" hidden="false" outlineLevel="0" max="2" min="2" style="0" width="10.61"/>
    <col collapsed="false" customWidth="true" hidden="false" outlineLevel="0" max="3" min="3" style="0" width="3.87"/>
    <col collapsed="false" customWidth="true" hidden="false" outlineLevel="0" max="4" min="4" style="0" width="6.62"/>
    <col collapsed="false" customWidth="true" hidden="false" outlineLevel="0" max="5" min="5" style="0" width="6.87"/>
    <col collapsed="false" customWidth="true" hidden="false" outlineLevel="0" max="6" min="6" style="0" width="5.87"/>
    <col collapsed="false" customWidth="true" hidden="false" outlineLevel="0" max="7" min="7" style="0" width="10"/>
    <col collapsed="false" customWidth="true" hidden="false" outlineLevel="0" max="1025" min="8" style="0" width="10.5"/>
  </cols>
  <sheetData>
    <row r="1" customFormat="false" ht="15.75" hidden="false" customHeight="false" outlineLevel="0" collapsed="false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7"/>
    </row>
    <row r="2" customFormat="false" ht="15.75" hidden="false" customHeight="false" outlineLevel="0" collapsed="false">
      <c r="A2" s="4" t="n">
        <f aca="false">DATE(2018,1,1)</f>
        <v>43101</v>
      </c>
      <c r="B2" s="22" t="n">
        <f aca="false">A2</f>
        <v>43101</v>
      </c>
      <c r="C2" s="0" t="n">
        <f aca="false">WEEKNUM(A2,2)</f>
        <v>1</v>
      </c>
      <c r="D2" s="23"/>
      <c r="E2" s="23"/>
      <c r="F2" s="23"/>
      <c r="G2" s="8" t="n">
        <v>0</v>
      </c>
    </row>
    <row r="3" customFormat="false" ht="15.75" hidden="false" customHeight="false" outlineLevel="0" collapsed="false">
      <c r="A3" s="4" t="n">
        <f aca="false">A2+1</f>
        <v>43102</v>
      </c>
      <c r="B3" s="22" t="n">
        <f aca="false">A3</f>
        <v>43102</v>
      </c>
      <c r="C3" s="0" t="n">
        <f aca="false">WEEKNUM(A3,2)</f>
        <v>1</v>
      </c>
      <c r="D3" s="23"/>
      <c r="E3" s="23"/>
      <c r="F3" s="23"/>
      <c r="G3" s="8" t="n">
        <f aca="false">(E3-D3-F3)*24</f>
        <v>0</v>
      </c>
    </row>
    <row r="4" customFormat="false" ht="15.75" hidden="false" customHeight="false" outlineLevel="0" collapsed="false">
      <c r="A4" s="4" t="n">
        <f aca="false">A3+1</f>
        <v>43103</v>
      </c>
      <c r="B4" s="22" t="n">
        <f aca="false">A4</f>
        <v>43103</v>
      </c>
      <c r="C4" s="0" t="n">
        <f aca="false">WEEKNUM(A4,2)</f>
        <v>1</v>
      </c>
      <c r="D4" s="23"/>
      <c r="E4" s="23"/>
      <c r="F4" s="23"/>
      <c r="G4" s="8" t="n">
        <f aca="false">(E4-D4-F4)*24</f>
        <v>0</v>
      </c>
    </row>
    <row r="5" customFormat="false" ht="15.75" hidden="false" customHeight="false" outlineLevel="0" collapsed="false">
      <c r="A5" s="4" t="n">
        <f aca="false">A4+1</f>
        <v>43104</v>
      </c>
      <c r="B5" s="22" t="n">
        <f aca="false">A5</f>
        <v>43104</v>
      </c>
      <c r="C5" s="0" t="n">
        <f aca="false">WEEKNUM(A5,2)</f>
        <v>1</v>
      </c>
      <c r="D5" s="23"/>
      <c r="E5" s="23"/>
      <c r="F5" s="23"/>
      <c r="G5" s="8" t="n">
        <f aca="false">(E5-D5-F5)*24</f>
        <v>0</v>
      </c>
    </row>
    <row r="6" customFormat="false" ht="15.75" hidden="false" customHeight="false" outlineLevel="0" collapsed="false">
      <c r="A6" s="4" t="n">
        <f aca="false">A5+1</f>
        <v>43105</v>
      </c>
      <c r="B6" s="22" t="n">
        <f aca="false">A6</f>
        <v>43105</v>
      </c>
      <c r="C6" s="0" t="n">
        <f aca="false">WEEKNUM(A6,2)</f>
        <v>1</v>
      </c>
      <c r="D6" s="23"/>
      <c r="E6" s="23"/>
      <c r="F6" s="23"/>
      <c r="G6" s="8" t="n">
        <f aca="false">(E6-D6-F6)*24</f>
        <v>0</v>
      </c>
    </row>
    <row r="7" customFormat="false" ht="15.75" hidden="false" customHeight="false" outlineLevel="0" collapsed="false">
      <c r="A7" s="4" t="n">
        <f aca="false">A6+1</f>
        <v>43106</v>
      </c>
      <c r="B7" s="22" t="n">
        <f aca="false">A7</f>
        <v>43106</v>
      </c>
      <c r="C7" s="0" t="n">
        <f aca="false">WEEKNUM(A7,2)</f>
        <v>1</v>
      </c>
      <c r="D7" s="23"/>
      <c r="E7" s="23"/>
      <c r="F7" s="23"/>
      <c r="G7" s="8" t="n">
        <f aca="false">(E7-D7-F7)*24</f>
        <v>0</v>
      </c>
      <c r="H7" s="8"/>
    </row>
    <row r="8" customFormat="false" ht="15" hidden="false" customHeight="false" outlineLevel="0" collapsed="false">
      <c r="A8" s="4" t="n">
        <f aca="false">A7+1</f>
        <v>43107</v>
      </c>
      <c r="B8" s="22" t="n">
        <f aca="false">A8</f>
        <v>43107</v>
      </c>
      <c r="C8" s="0" t="n">
        <f aca="false">WEEKNUM(A8,2)</f>
        <v>1</v>
      </c>
      <c r="D8" s="23"/>
      <c r="E8" s="23"/>
      <c r="F8" s="23"/>
      <c r="G8" s="8" t="n">
        <f aca="false">(E8-D8-F8)*24</f>
        <v>0</v>
      </c>
    </row>
    <row r="9" customFormat="false" ht="15.75" hidden="false" customHeight="false" outlineLevel="0" collapsed="false">
      <c r="A9" s="4" t="n">
        <f aca="false">A8+1</f>
        <v>43108</v>
      </c>
      <c r="B9" s="22" t="n">
        <f aca="false">A9</f>
        <v>43108</v>
      </c>
      <c r="C9" s="0" t="n">
        <f aca="false">WEEKNUM(A9,2)</f>
        <v>2</v>
      </c>
      <c r="D9" s="23" t="n">
        <v>0.708333333333333</v>
      </c>
      <c r="E9" s="23" t="n">
        <v>0.833333333333333</v>
      </c>
      <c r="F9" s="23"/>
      <c r="G9" s="8" t="n">
        <f aca="false">(E9-D9-F9)*24</f>
        <v>3</v>
      </c>
      <c r="H9" s="0" t="s">
        <v>52</v>
      </c>
    </row>
    <row r="10" customFormat="false" ht="15.75" hidden="false" customHeight="false" outlineLevel="0" collapsed="false">
      <c r="A10" s="4" t="n">
        <f aca="false">A9+1</f>
        <v>43109</v>
      </c>
      <c r="B10" s="22" t="n">
        <f aca="false">A10</f>
        <v>43109</v>
      </c>
      <c r="C10" s="0" t="n">
        <f aca="false">WEEKNUM(A10,2)</f>
        <v>2</v>
      </c>
      <c r="D10" s="23" t="n">
        <v>0.614583333333333</v>
      </c>
      <c r="E10" s="23" t="n">
        <v>0.770833333333333</v>
      </c>
      <c r="F10" s="23" t="n">
        <v>0.0416666666666667</v>
      </c>
      <c r="G10" s="8" t="n">
        <f aca="false">(E10-D10-F10)*24</f>
        <v>2.75</v>
      </c>
      <c r="H10" s="0" t="s">
        <v>52</v>
      </c>
    </row>
    <row r="11" customFormat="false" ht="15.75" hidden="false" customHeight="false" outlineLevel="0" collapsed="false">
      <c r="A11" s="4" t="n">
        <f aca="false">A10+1</f>
        <v>43110</v>
      </c>
      <c r="B11" s="22" t="n">
        <f aca="false">A11</f>
        <v>43110</v>
      </c>
      <c r="C11" s="0" t="n">
        <f aca="false">WEEKNUM(A11,2)</f>
        <v>2</v>
      </c>
      <c r="D11" s="23" t="n">
        <v>0.635416666666667</v>
      </c>
      <c r="E11" s="23" t="n">
        <v>0.802083333333333</v>
      </c>
      <c r="F11" s="23"/>
      <c r="G11" s="8" t="n">
        <f aca="false">(E11-D11-F11)*24</f>
        <v>4</v>
      </c>
      <c r="H11" s="0" t="s">
        <v>52</v>
      </c>
    </row>
    <row r="12" customFormat="false" ht="15.75" hidden="false" customHeight="false" outlineLevel="0" collapsed="false">
      <c r="A12" s="4" t="n">
        <f aca="false">A11+1</f>
        <v>43111</v>
      </c>
      <c r="B12" s="22" t="n">
        <f aca="false">A12</f>
        <v>43111</v>
      </c>
      <c r="C12" s="0" t="n">
        <f aca="false">WEEKNUM(A12,2)</f>
        <v>2</v>
      </c>
      <c r="D12" s="23" t="n">
        <v>0.770833333333333</v>
      </c>
      <c r="E12" s="23" t="n">
        <v>0.802083333333333</v>
      </c>
      <c r="F12" s="23"/>
      <c r="G12" s="8" t="n">
        <f aca="false">(E12-D12-F12)*24</f>
        <v>0.75</v>
      </c>
      <c r="H12" s="0" t="s">
        <v>53</v>
      </c>
    </row>
    <row r="13" s="1" customFormat="true" ht="15.75" hidden="false" customHeight="false" outlineLevel="0" collapsed="false">
      <c r="A13" s="24" t="n">
        <f aca="false">A12+1</f>
        <v>43112</v>
      </c>
      <c r="B13" s="25" t="n">
        <f aca="false">A13</f>
        <v>43112</v>
      </c>
      <c r="C13" s="1" t="n">
        <f aca="false">WEEKNUM(A13,2)</f>
        <v>2</v>
      </c>
      <c r="D13" s="23" t="n">
        <v>0.416666666666667</v>
      </c>
      <c r="E13" s="23" t="n">
        <v>0.552083333333333</v>
      </c>
      <c r="F13" s="23"/>
      <c r="G13" s="8" t="n">
        <f aca="false">(E13-D13-F13)*24</f>
        <v>3.25</v>
      </c>
      <c r="H13" s="39" t="s">
        <v>54</v>
      </c>
    </row>
    <row r="14" customFormat="false" ht="15" hidden="false" customHeight="false" outlineLevel="0" collapsed="false">
      <c r="A14" s="4" t="n">
        <f aca="false">A13+1</f>
        <v>43113</v>
      </c>
      <c r="B14" s="22" t="n">
        <f aca="false">A14</f>
        <v>43113</v>
      </c>
      <c r="C14" s="0" t="n">
        <f aca="false">WEEKNUM(A14,2)</f>
        <v>2</v>
      </c>
      <c r="D14" s="23"/>
      <c r="E14" s="23"/>
      <c r="F14" s="23"/>
      <c r="G14" s="8" t="n">
        <f aca="false">(E14-D14-F14)*24</f>
        <v>0</v>
      </c>
    </row>
    <row r="15" customFormat="false" ht="15" hidden="false" customHeight="false" outlineLevel="0" collapsed="false">
      <c r="A15" s="4" t="n">
        <f aca="false">A14+1</f>
        <v>43114</v>
      </c>
      <c r="B15" s="22" t="n">
        <f aca="false">A15</f>
        <v>43114</v>
      </c>
      <c r="C15" s="0" t="n">
        <f aca="false">WEEKNUM(A15,2)</f>
        <v>2</v>
      </c>
      <c r="D15" s="23"/>
      <c r="E15" s="23"/>
      <c r="F15" s="23"/>
      <c r="G15" s="8" t="n">
        <f aca="false">(E15-D15-F15)*24</f>
        <v>0</v>
      </c>
    </row>
    <row r="16" customFormat="false" ht="15" hidden="false" customHeight="false" outlineLevel="0" collapsed="false">
      <c r="A16" s="4" t="n">
        <f aca="false">A15+1</f>
        <v>43115</v>
      </c>
      <c r="B16" s="22" t="n">
        <f aca="false">A16</f>
        <v>43115</v>
      </c>
      <c r="C16" s="0" t="n">
        <f aca="false">WEEKNUM(A16,2)</f>
        <v>3</v>
      </c>
      <c r="D16" s="23" t="n">
        <v>0.479166666666667</v>
      </c>
      <c r="E16" s="23" t="n">
        <v>0.729166666666667</v>
      </c>
      <c r="F16" s="23" t="n">
        <v>0.03125</v>
      </c>
      <c r="G16" s="8" t="n">
        <f aca="false">(E16-D16-F16)*24</f>
        <v>5.25</v>
      </c>
      <c r="H16" s="0" t="s">
        <v>55</v>
      </c>
    </row>
    <row r="17" customFormat="false" ht="15.75" hidden="false" customHeight="false" outlineLevel="0" collapsed="false">
      <c r="A17" s="4" t="n">
        <f aca="false">A16+1</f>
        <v>43116</v>
      </c>
      <c r="B17" s="22" t="n">
        <f aca="false">A17</f>
        <v>43116</v>
      </c>
      <c r="C17" s="0" t="n">
        <f aca="false">WEEKNUM(A17,2)</f>
        <v>3</v>
      </c>
      <c r="D17" s="23" t="n">
        <v>0.71875</v>
      </c>
      <c r="E17" s="23" t="n">
        <v>0.895833333333333</v>
      </c>
      <c r="F17" s="23" t="n">
        <v>0.0208333333333333</v>
      </c>
      <c r="G17" s="8" t="n">
        <f aca="false">(E17-D17-F17)*24</f>
        <v>3.75</v>
      </c>
      <c r="H17" s="0" t="s">
        <v>56</v>
      </c>
    </row>
    <row r="18" customFormat="false" ht="15.75" hidden="false" customHeight="false" outlineLevel="0" collapsed="false">
      <c r="A18" s="4" t="n">
        <f aca="false">A17+1</f>
        <v>43117</v>
      </c>
      <c r="B18" s="22" t="n">
        <f aca="false">A18</f>
        <v>43117</v>
      </c>
      <c r="C18" s="0" t="n">
        <f aca="false">WEEKNUM(A18,2)</f>
        <v>3</v>
      </c>
      <c r="D18" s="23" t="n">
        <v>0.6875</v>
      </c>
      <c r="E18" s="23" t="n">
        <v>0.8125</v>
      </c>
      <c r="F18" s="23"/>
      <c r="G18" s="8" t="n">
        <f aca="false">(E18-D18-F18)*24</f>
        <v>3</v>
      </c>
      <c r="H18" s="0" t="s">
        <v>57</v>
      </c>
    </row>
    <row r="19" customFormat="false" ht="15.75" hidden="false" customHeight="false" outlineLevel="0" collapsed="false">
      <c r="A19" s="4" t="n">
        <f aca="false">A18+1</f>
        <v>43118</v>
      </c>
      <c r="B19" s="22" t="n">
        <f aca="false">A19</f>
        <v>43118</v>
      </c>
      <c r="C19" s="0" t="n">
        <f aca="false">WEEKNUM(A19,2)</f>
        <v>3</v>
      </c>
      <c r="D19" s="23"/>
      <c r="E19" s="23"/>
      <c r="F19" s="23"/>
      <c r="G19" s="8" t="n">
        <f aca="false">(E19-D19-F19)*24</f>
        <v>0</v>
      </c>
    </row>
    <row r="20" s="1" customFormat="true" ht="15.75" hidden="false" customHeight="false" outlineLevel="0" collapsed="false">
      <c r="A20" s="24" t="n">
        <f aca="false">A19+1</f>
        <v>43119</v>
      </c>
      <c r="B20" s="25" t="n">
        <f aca="false">A20</f>
        <v>43119</v>
      </c>
      <c r="C20" s="1" t="n">
        <f aca="false">WEEKNUM(A20,2)</f>
        <v>3</v>
      </c>
      <c r="D20" s="23" t="n">
        <v>0.416666666666667</v>
      </c>
      <c r="E20" s="23" t="n">
        <v>0.53125</v>
      </c>
      <c r="F20" s="23"/>
      <c r="G20" s="8" t="n">
        <f aca="false">(E20-D20-F20)*24</f>
        <v>2.75</v>
      </c>
      <c r="H20" s="39" t="s">
        <v>58</v>
      </c>
    </row>
    <row r="21" customFormat="false" ht="15" hidden="false" customHeight="false" outlineLevel="0" collapsed="false">
      <c r="A21" s="4" t="n">
        <f aca="false">A20+1</f>
        <v>43120</v>
      </c>
      <c r="B21" s="22" t="n">
        <f aca="false">A21</f>
        <v>43120</v>
      </c>
      <c r="C21" s="0" t="n">
        <f aca="false">WEEKNUM(A21,2)</f>
        <v>3</v>
      </c>
      <c r="D21" s="23"/>
      <c r="E21" s="23"/>
      <c r="F21" s="23"/>
      <c r="G21" s="8" t="n">
        <f aca="false">(E21-D21-F21)*24</f>
        <v>0</v>
      </c>
    </row>
    <row r="22" customFormat="false" ht="15" hidden="false" customHeight="false" outlineLevel="0" collapsed="false">
      <c r="A22" s="4" t="n">
        <f aca="false">A21+1</f>
        <v>43121</v>
      </c>
      <c r="B22" s="22" t="n">
        <f aca="false">A22</f>
        <v>43121</v>
      </c>
      <c r="C22" s="0" t="n">
        <f aca="false">WEEKNUM(A22,2)</f>
        <v>3</v>
      </c>
      <c r="D22" s="23"/>
      <c r="E22" s="23"/>
      <c r="F22" s="23"/>
      <c r="G22" s="8" t="n">
        <f aca="false">(E22-D22-F22)*24</f>
        <v>0</v>
      </c>
    </row>
    <row r="23" customFormat="false" ht="15.75" hidden="false" customHeight="false" outlineLevel="0" collapsed="false">
      <c r="A23" s="4" t="n">
        <f aca="false">A22+1</f>
        <v>43122</v>
      </c>
      <c r="B23" s="22" t="n">
        <f aca="false">A23</f>
        <v>43122</v>
      </c>
      <c r="C23" s="0" t="n">
        <f aca="false">WEEKNUM(A23,2)</f>
        <v>4</v>
      </c>
      <c r="D23" s="23" t="n">
        <v>0.729166666666667</v>
      </c>
      <c r="E23" s="23" t="n">
        <v>0.84375</v>
      </c>
      <c r="F23" s="23"/>
      <c r="G23" s="8" t="n">
        <f aca="false">(E23-D23-F23)*24</f>
        <v>2.75</v>
      </c>
      <c r="H23" s="0" t="s">
        <v>49</v>
      </c>
    </row>
    <row r="24" customFormat="false" ht="15.75" hidden="false" customHeight="false" outlineLevel="0" collapsed="false">
      <c r="A24" s="4" t="n">
        <f aca="false">A23+1</f>
        <v>43123</v>
      </c>
      <c r="B24" s="22" t="n">
        <f aca="false">A24</f>
        <v>43123</v>
      </c>
      <c r="C24" s="0" t="n">
        <f aca="false">WEEKNUM(A24,2)</f>
        <v>4</v>
      </c>
      <c r="D24" s="23" t="n">
        <v>0.760416666666667</v>
      </c>
      <c r="E24" s="23" t="n">
        <v>0.854166666666667</v>
      </c>
      <c r="F24" s="23"/>
      <c r="G24" s="8" t="n">
        <f aca="false">(E24-D24-F24)*24</f>
        <v>2.25</v>
      </c>
      <c r="H24" s="0" t="s">
        <v>49</v>
      </c>
    </row>
    <row r="25" customFormat="false" ht="15.75" hidden="false" customHeight="false" outlineLevel="0" collapsed="false">
      <c r="A25" s="4" t="n">
        <f aca="false">A24+1</f>
        <v>43124</v>
      </c>
      <c r="B25" s="22" t="n">
        <f aca="false">A25</f>
        <v>43124</v>
      </c>
      <c r="C25" s="0" t="n">
        <f aca="false">WEEKNUM(A25,2)</f>
        <v>4</v>
      </c>
      <c r="D25" s="23" t="n">
        <v>0.625</v>
      </c>
      <c r="E25" s="23" t="n">
        <v>0.770833333333333</v>
      </c>
      <c r="F25" s="23"/>
      <c r="G25" s="8" t="n">
        <f aca="false">(E25-D25-F25)*24</f>
        <v>3.5</v>
      </c>
      <c r="H25" s="0" t="s">
        <v>49</v>
      </c>
    </row>
    <row r="26" customFormat="false" ht="15.75" hidden="false" customHeight="false" outlineLevel="0" collapsed="false">
      <c r="A26" s="4" t="n">
        <f aca="false">A25+1</f>
        <v>43125</v>
      </c>
      <c r="B26" s="22" t="n">
        <f aca="false">A26</f>
        <v>43125</v>
      </c>
      <c r="C26" s="0" t="n">
        <f aca="false">WEEKNUM(A26,2)</f>
        <v>4</v>
      </c>
      <c r="D26" s="23"/>
      <c r="E26" s="23"/>
      <c r="F26" s="23"/>
      <c r="G26" s="8" t="n">
        <f aca="false">(E26-D26-F26)*24</f>
        <v>0</v>
      </c>
    </row>
    <row r="27" customFormat="false" ht="15.75" hidden="false" customHeight="false" outlineLevel="0" collapsed="false">
      <c r="A27" s="4" t="n">
        <f aca="false">A26+1</f>
        <v>43126</v>
      </c>
      <c r="B27" s="22" t="n">
        <f aca="false">A27</f>
        <v>43126</v>
      </c>
      <c r="C27" s="0" t="n">
        <f aca="false">WEEKNUM(A27,2)</f>
        <v>4</v>
      </c>
      <c r="D27" s="23"/>
      <c r="E27" s="23"/>
      <c r="F27" s="23"/>
      <c r="G27" s="8" t="n">
        <f aca="false">(E27-D27-F27)*24</f>
        <v>0</v>
      </c>
    </row>
    <row r="28" customFormat="false" ht="15.75" hidden="false" customHeight="false" outlineLevel="0" collapsed="false">
      <c r="A28" s="4" t="n">
        <f aca="false">A27+1</f>
        <v>43127</v>
      </c>
      <c r="B28" s="22" t="n">
        <f aca="false">A28</f>
        <v>43127</v>
      </c>
      <c r="C28" s="0" t="n">
        <f aca="false">WEEKNUM(A28,2)</f>
        <v>4</v>
      </c>
      <c r="D28" s="23"/>
      <c r="E28" s="23"/>
      <c r="F28" s="23"/>
      <c r="G28" s="8" t="n">
        <f aca="false">(E28-D28-F28)*24</f>
        <v>0</v>
      </c>
      <c r="H28" s="8"/>
    </row>
    <row r="29" customFormat="false" ht="15.75" hidden="false" customHeight="false" outlineLevel="0" collapsed="false">
      <c r="A29" s="4" t="n">
        <f aca="false">A28+1</f>
        <v>43128</v>
      </c>
      <c r="B29" s="22" t="n">
        <f aca="false">A29</f>
        <v>43128</v>
      </c>
      <c r="C29" s="0" t="n">
        <f aca="false">WEEKNUM(A29,2)</f>
        <v>4</v>
      </c>
      <c r="D29" s="23"/>
      <c r="E29" s="23"/>
      <c r="F29" s="23"/>
      <c r="G29" s="8" t="n">
        <f aca="false">(E29-D29-F29)*24</f>
        <v>0</v>
      </c>
      <c r="H29" s="8"/>
    </row>
    <row r="30" customFormat="false" ht="15.75" hidden="false" customHeight="false" outlineLevel="0" collapsed="false">
      <c r="A30" s="4" t="n">
        <f aca="false">A29+1</f>
        <v>43129</v>
      </c>
      <c r="B30" s="22" t="n">
        <f aca="false">A30</f>
        <v>43129</v>
      </c>
      <c r="C30" s="0" t="n">
        <f aca="false">WEEKNUM(A30,2)</f>
        <v>5</v>
      </c>
      <c r="D30" s="23"/>
      <c r="E30" s="23"/>
      <c r="F30" s="23"/>
      <c r="G30" s="8" t="n">
        <f aca="false">(E30-D30-F30)*24</f>
        <v>0</v>
      </c>
    </row>
    <row r="31" customFormat="false" ht="15.75" hidden="false" customHeight="false" outlineLevel="0" collapsed="false">
      <c r="A31" s="4" t="n">
        <f aca="false">A30+1</f>
        <v>43130</v>
      </c>
      <c r="B31" s="22" t="n">
        <f aca="false">A31</f>
        <v>43130</v>
      </c>
      <c r="C31" s="0" t="n">
        <f aca="false">WEEKNUM(A31,2)</f>
        <v>5</v>
      </c>
      <c r="D31" s="23"/>
      <c r="E31" s="23"/>
      <c r="F31" s="23"/>
      <c r="G31" s="8" t="n">
        <f aca="false">(E31-D31-F31)*24</f>
        <v>0</v>
      </c>
    </row>
    <row r="32" customFormat="false" ht="15.75" hidden="false" customHeight="false" outlineLevel="0" collapsed="false">
      <c r="A32" s="29" t="n">
        <f aca="false">A31+1</f>
        <v>43131</v>
      </c>
      <c r="B32" s="30" t="n">
        <f aca="false">A32</f>
        <v>43131</v>
      </c>
      <c r="C32" s="31" t="n">
        <f aca="false">WEEKNUM(A32,2)</f>
        <v>5</v>
      </c>
      <c r="D32" s="32"/>
      <c r="E32" s="32"/>
      <c r="F32" s="32"/>
      <c r="G32" s="33" t="n">
        <f aca="false">(E32-D32-F32)*24</f>
        <v>0</v>
      </c>
      <c r="H32" s="33"/>
    </row>
    <row r="33" customFormat="false" ht="15.75" hidden="false" customHeight="false" outlineLevel="0" collapsed="false">
      <c r="A33" s="34" t="s">
        <v>22</v>
      </c>
      <c r="B33" s="34"/>
      <c r="C33" s="0" t="n">
        <f aca="false">5*Zusammenfassung!B1</f>
        <v>45</v>
      </c>
      <c r="G33" s="8"/>
    </row>
    <row r="34" customFormat="false" ht="15.75" hidden="false" customHeight="false" outlineLevel="0" collapsed="false">
      <c r="A34" s="35" t="s">
        <v>23</v>
      </c>
      <c r="B34" s="35"/>
      <c r="C34" s="36"/>
      <c r="D34" s="36"/>
      <c r="E34" s="36"/>
      <c r="F34" s="36"/>
      <c r="G34" s="37" t="n">
        <f aca="false">SUM(G2:G32)</f>
        <v>37</v>
      </c>
      <c r="H34" s="37"/>
    </row>
  </sheetData>
  <mergeCells count="2">
    <mergeCell ref="A33:B33"/>
    <mergeCell ref="A34:B34"/>
  </mergeCells>
  <conditionalFormatting sqref="B2:C32">
    <cfRule type="timePeriod" priority="2" timePeriod="yesterday" dxfId="0"/>
  </conditionalFormatting>
  <conditionalFormatting sqref="H7">
    <cfRule type="expression" priority="3" aboveAverage="0" equalAverage="0" bottom="0" percent="0" rank="0" text="" dxfId="1">
      <formula>WEEKDAY($A7,2) &gt; 5</formula>
    </cfRule>
  </conditionalFormatting>
  <conditionalFormatting sqref="H32">
    <cfRule type="expression" priority="4" aboveAverage="0" equalAverage="0" bottom="0" percent="0" rank="0" text="" dxfId="2">
      <formula>WEEKDAY($A32,2) &gt; 5</formula>
    </cfRule>
  </conditionalFormatting>
  <conditionalFormatting sqref="H29">
    <cfRule type="expression" priority="5" aboveAverage="0" equalAverage="0" bottom="0" percent="0" rank="0" text="" dxfId="3">
      <formula>WEEKDAY($A29,2) &gt; 5</formula>
    </cfRule>
  </conditionalFormatting>
  <conditionalFormatting sqref="H28">
    <cfRule type="expression" priority="6" aboveAverage="0" equalAverage="0" bottom="0" percent="0" rank="0" text="" dxfId="4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de-DE</dc:language>
  <cp:lastModifiedBy/>
  <cp:lastPrinted>2017-05-31T12:00:28Z</cp:lastPrinted>
  <dcterms:modified xsi:type="dcterms:W3CDTF">2018-02-01T13:43:27Z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