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5期功能研发汇总表" sheetId="1" r:id="rId3"/>
    <sheet name="2024期功能研发汇总表(河北三期)" sheetId="2" r:id="rId4"/>
    <sheet name="青海功能清单" sheetId="3" r:id="rId5"/>
    <sheet name="山东功能清单" sheetId="4" r:id="rId6"/>
    <sheet name="吉林功能清单" sheetId="5" r:id="rId7"/>
    <sheet name="天津功能清单" sheetId="6" r:id="rId8"/>
    <sheet name="广东功能清单" sheetId="7" r:id="rId9"/>
  </sheets>
  <calcPr fullCalcOnLoad="0"/>
</workbook>
</file>

<file path=xl/sharedStrings.xml><?xml version="1.0" encoding="utf-8"?>
<sst xmlns="http://schemas.openxmlformats.org/spreadsheetml/2006/main" count="2692" uniqueCount="2692">
  <si>
    <t/>
  </si>
  <si>
    <t>OPEX-需求名称
CAPEX-子系统</t>
  </si>
  <si>
    <t>一级模块</t>
  </si>
  <si>
    <t>二级模块</t>
  </si>
  <si>
    <t>三级模块</t>
  </si>
  <si>
    <t>功能过程</t>
  </si>
  <si>
    <t>备注</t>
  </si>
  <si>
    <t>分工</t>
  </si>
  <si>
    <t>功能项</t>
  </si>
  <si>
    <t>研发进展</t>
  </si>
  <si>
    <t>更新日期</t>
  </si>
  <si>
    <t>新菜单路径（v3.8.3）</t>
  </si>
  <si>
    <t>功能操作</t>
  </si>
  <si>
    <t>界面截图</t>
  </si>
  <si>
    <t>青海发布</t>
  </si>
  <si>
    <t>青海反馈</t>
  </si>
  <si>
    <t>山东发布</t>
  </si>
  <si>
    <t>山东反馈</t>
  </si>
  <si>
    <t>吉林发布</t>
  </si>
  <si>
    <t>吉林反馈</t>
  </si>
  <si>
    <t>天津发布</t>
  </si>
  <si>
    <t>天津反馈</t>
  </si>
  <si>
    <t>菜单/路径(完成必填)</t>
  </si>
  <si>
    <t>安全风险识别与利用分析</t>
  </si>
  <si>
    <t>CPE库管理</t>
  </si>
  <si>
    <t>CPE文档基础管理</t>
  </si>
  <si>
    <t>CPE文档查询</t>
  </si>
  <si>
    <t>蔡云飞</t>
  </si>
  <si>
    <t>合同功能</t>
  </si>
  <si>
    <t>联调完成</t>
  </si>
  <si>
    <t>漏洞生命周期管理/产品漏洞管理/CPE文档管理</t>
  </si>
  <si>
    <t>查询按钮</t>
  </si>
  <si>
    <t>V3.8.0-beat.1</t>
  </si>
  <si>
    <t>待反馈</t>
  </si>
  <si>
    <t>已交付</t>
  </si>
  <si>
    <t>CPE文档创建</t>
  </si>
  <si>
    <t>创建按钮</t>
  </si>
  <si>
    <t>V3.7.0(20260312)</t>
  </si>
  <si>
    <t>已发布</t>
  </si>
  <si>
    <t>CPE文档编辑</t>
  </si>
  <si>
    <t>编辑按钮</t>
  </si>
  <si>
    <t>CPE文档删除</t>
  </si>
  <si>
    <t>删除按钮</t>
  </si>
  <si>
    <t>CPE文档详情查询</t>
  </si>
  <si>
    <t>广东省新增功能</t>
  </si>
  <si>
    <t>详情查询按钮</t>
  </si>
  <si>
    <t>CPE文档导入</t>
  </si>
  <si>
    <t>导入按钮</t>
  </si>
  <si>
    <t>CPE文档导出</t>
  </si>
  <si>
    <t>导出按钮</t>
  </si>
  <si>
    <t>CPE数据标准化校验</t>
  </si>
  <si>
    <t>CPE数据格式校验</t>
  </si>
  <si>
    <t>广东省删除功能</t>
  </si>
  <si>
    <t>程序内部自动执行</t>
  </si>
  <si>
    <t>VEX文档管理</t>
  </si>
  <si>
    <t>VEX文档全生命周期管理</t>
  </si>
  <si>
    <t>CISA VEX文档下载</t>
  </si>
  <si>
    <t>运营·深耕/产品漏洞与风险识别/VEX生命周期管理</t>
  </si>
  <si>
    <t>下载按钮</t>
  </si>
  <si>
    <t>CISA VEX文档创建</t>
  </si>
  <si>
    <t>新增按钮</t>
  </si>
  <si>
    <t>CISA VEX文档删除</t>
  </si>
  <si>
    <t>CISA VEX文档导入</t>
  </si>
  <si>
    <t>CISA VEX文档导出</t>
  </si>
  <si>
    <t>CISA VEX文档查看</t>
  </si>
  <si>
    <t>CISA VEX文档编辑</t>
  </si>
  <si>
    <t>修改按钮</t>
  </si>
  <si>
    <t>CISA单个VEX文档关联产品</t>
  </si>
  <si>
    <t>列表关联查询展示</t>
  </si>
  <si>
    <t>VEX文档解析展示</t>
  </si>
  <si>
    <t>修改基础模板</t>
  </si>
  <si>
    <t>运营·深耕/产品漏洞与风险识别/VEX文档解析管理</t>
  </si>
  <si>
    <t>删除基础模板</t>
  </si>
  <si>
    <t>导入基础模板</t>
  </si>
  <si>
    <t>导出基础模板</t>
  </si>
  <si>
    <t>查询基础模板</t>
  </si>
  <si>
    <t>添加基础模板</t>
  </si>
  <si>
    <t>VEX合规性自动化检测</t>
  </si>
  <si>
    <t>问题文档拦截</t>
  </si>
  <si>
    <t>程序内部自动检测执行</t>
  </si>
  <si>
    <t>风险组件库管理</t>
  </si>
  <si>
    <t>已知风险资产组件管理</t>
  </si>
  <si>
    <t>已知风险资产组件查询</t>
  </si>
  <si>
    <t>信息化资产管理/资产管理/已知风险资产组件管理</t>
  </si>
  <si>
    <t>已知风险资产组件新增</t>
  </si>
  <si>
    <t>已知风险资产组件删除</t>
  </si>
  <si>
    <t>已知风险资产组件修改</t>
  </si>
  <si>
    <t>整理资产指纹、CPE库、VEX文档数据(查询)</t>
  </si>
  <si>
    <t>风险资产组件评分</t>
  </si>
  <si>
    <t>风险资产组件评分计算</t>
  </si>
  <si>
    <t>广东省修改功能点名字：风险资产组件评分公式计算分值</t>
  </si>
  <si>
    <t>信息化资产管理/资产管理/风险资产组件评分管理</t>
  </si>
  <si>
    <t>计算按钮</t>
  </si>
  <si>
    <t>风险资产组件评分手动调整</t>
  </si>
  <si>
    <t>广东省修改功能点名字：风险资产组件评分修改数据</t>
  </si>
  <si>
    <t>风险资产组件评分规则配置</t>
  </si>
  <si>
    <t>配置按钮</t>
  </si>
  <si>
    <t>本省字典回传与更新</t>
  </si>
  <si>
    <t>未上传弱口令筛选</t>
  </si>
  <si>
    <t>仲光华</t>
  </si>
  <si>
    <t>漏洞管理平台/工单管理/系统漏洞工单</t>
  </si>
  <si>
    <t>搜索处置方式是字典组合爆破的，可以看到未回传的任务</t>
  </si>
  <si>
    <t xml:space="preserve"> </t>
  </si>
  <si>
    <t>回传弱口令</t>
  </si>
  <si>
    <t>漏洞管理平台/任务管理/口令字典上传任务</t>
  </si>
  <si>
    <t>选择业务场景后，点击上传按钮进行回传</t>
  </si>
  <si>
    <t>产品漏洞关联分析</t>
  </si>
  <si>
    <t>产品漏洞管理应用</t>
  </si>
  <si>
    <t>漏洞关联分析</t>
  </si>
  <si>
    <t>创建预警专项任务</t>
  </si>
  <si>
    <t>张明峰</t>
  </si>
  <si>
    <t>漏洞管理平台/任务管理/产品漏洞预警任务</t>
  </si>
  <si>
    <t>查看预警任务结果</t>
  </si>
  <si>
    <t>修复决策支持</t>
  </si>
  <si>
    <t>查看修复决策策略</t>
  </si>
  <si>
    <t>运营·深耕/产品漏洞与风险识别/修复决策支持</t>
  </si>
  <si>
    <t>漏洞生命周期管理/产品漏洞管理/修复决策支持</t>
  </si>
  <si>
    <t>修改修复决策策略</t>
  </si>
  <si>
    <t>删除修复决策策略</t>
  </si>
  <si>
    <t>漏洞指纹排查</t>
  </si>
  <si>
    <t>采集漏洞指纹</t>
  </si>
  <si>
    <t>信息化资产管理/资产管理/漏洞指纹管理</t>
  </si>
  <si>
    <t>漏洞扫描任务发现漏洞后，自动标准化资产组件信息同步到漏洞指纹库</t>
  </si>
  <si>
    <t>查看漏洞指纹</t>
  </si>
  <si>
    <t>从列表查看漏洞扫描任务发现的漏洞指纹信息，当前仅支持开放端口</t>
  </si>
  <si>
    <t>数据同步</t>
  </si>
  <si>
    <t>VEX数据上报及接收</t>
  </si>
  <si>
    <t>VEX数据接口</t>
  </si>
  <si>
    <t>上传VEX文档</t>
  </si>
  <si>
    <t>运营·深耕/产品漏洞与风险识别/VEX数据接口管理</t>
  </si>
  <si>
    <t>上传按钮</t>
  </si>
  <si>
    <t>漏洞生命周期管理/VEX基础管理/VEX数据接口管理</t>
  </si>
  <si>
    <t>接收VEX文档</t>
  </si>
  <si>
    <t>接收按钮</t>
  </si>
  <si>
    <t>显示VEX文档信息</t>
  </si>
  <si>
    <t>漏洞修复状态同步</t>
  </si>
  <si>
    <t>漏洞修复状态同步接口</t>
  </si>
  <si>
    <t>漏洞修复状态查询</t>
  </si>
  <si>
    <t>运营·深耕/漏洞修复核验/漏洞修复状态同步管理</t>
  </si>
  <si>
    <t>漏洞生命周期管理/系统漏洞修复/漏洞修复状态同步管理</t>
  </si>
  <si>
    <t>漏洞修复状态更新</t>
  </si>
  <si>
    <t>广东省修改功能名字：漏洞修复状态修改数据</t>
  </si>
  <si>
    <t>漏洞修复状态同步至资产管理平台</t>
  </si>
  <si>
    <t>同步数据按钮</t>
  </si>
  <si>
    <t>漏洞修复状态同步结果查询</t>
  </si>
  <si>
    <t>同步查询按钮</t>
  </si>
  <si>
    <t>数据一致性保障</t>
  </si>
  <si>
    <t>数据一致性校验任务</t>
  </si>
  <si>
    <t>数据一致性审批查询</t>
  </si>
  <si>
    <t>运营·深耕/漏洞修复核验/数据一致性审批</t>
  </si>
  <si>
    <t>审批查询按钮</t>
  </si>
  <si>
    <t>已部署</t>
  </si>
  <si>
    <t>漏洞生命周期管理/专项任务管理/数据一致性审批</t>
  </si>
  <si>
    <t>数据一致性审批创建</t>
  </si>
  <si>
    <t>数据一致性审批启动</t>
  </si>
  <si>
    <t>启动按钮</t>
  </si>
  <si>
    <t>数据一致性审批结果收集</t>
  </si>
  <si>
    <t>广东省修改功能名字：数据一致性审批结果数据查询</t>
  </si>
  <si>
    <t>审批结果查询按钮</t>
  </si>
  <si>
    <t>漏洞概念验证全生命周期管理</t>
  </si>
  <si>
    <t>漏洞概念验证插件配置管理</t>
  </si>
  <si>
    <t>插件本地管理</t>
  </si>
  <si>
    <t>运营·深耕/漏洞概念验证/插件本地管理</t>
  </si>
  <si>
    <t>漏洞生命周期管理/系统漏洞风险排查/插件本地管理</t>
  </si>
  <si>
    <t>新增的概念验证插件提交功能</t>
  </si>
  <si>
    <t>列表数据提交审核</t>
  </si>
  <si>
    <t>提交新增的POC插件</t>
  </si>
  <si>
    <t>上传POC插件文件到服务器</t>
  </si>
  <si>
    <t>上传文件</t>
  </si>
  <si>
    <t>编辑未审核的POC插件</t>
  </si>
  <si>
    <t>列表数据编辑按钮</t>
  </si>
  <si>
    <t>点击列表数据漏洞ID弹窗</t>
  </si>
  <si>
    <t>查看POC插件的的生命周期记录</t>
  </si>
  <si>
    <t>点击列表数据查看按钮</t>
  </si>
  <si>
    <t>校验POC插件数据完整性</t>
  </si>
  <si>
    <t>列表数据校验按钮</t>
  </si>
  <si>
    <t>下载POC插件数据到本地</t>
  </si>
  <si>
    <t>选中数据导出选中、行数据下载</t>
  </si>
  <si>
    <t>删除POC插件数据</t>
  </si>
  <si>
    <t>列表数据删除按钮</t>
  </si>
  <si>
    <t>插件参数设置</t>
  </si>
  <si>
    <t>新增插件模板信息</t>
  </si>
  <si>
    <t>运营·深耕/漏洞概念验证/插件参数设置</t>
  </si>
  <si>
    <t>新建模板</t>
  </si>
  <si>
    <t>漏洞生命周期管理/系统漏洞风险排查/插件参数设置</t>
  </si>
  <si>
    <t>修改插件模板信息</t>
  </si>
  <si>
    <t>下载插件模板信息</t>
  </si>
  <si>
    <t>插件版本控制</t>
  </si>
  <si>
    <t>标记过时插件模板</t>
  </si>
  <si>
    <t>运营·深耕/漏洞概念验证/插件版本控制</t>
  </si>
  <si>
    <t>标记过时按钮</t>
  </si>
  <si>
    <t>漏洞生命周期管理/系统漏洞风险排查/插件版本控制</t>
  </si>
  <si>
    <t>删除过时插件模板</t>
  </si>
  <si>
    <t>插件验证与审核</t>
  </si>
  <si>
    <t>查看插件信息及其关联漏洞信息</t>
  </si>
  <si>
    <t>点击列表数据漏洞ID</t>
  </si>
  <si>
    <t>人工线下初步验证插件</t>
  </si>
  <si>
    <t>前期设计功能，明确：该环节已被系统自动化流程替代，仅作为特殊场景兜底</t>
  </si>
  <si>
    <t>已废弃</t>
  </si>
  <si>
    <t>未发版</t>
  </si>
  <si>
    <t>插件功能有效性验证</t>
  </si>
  <si>
    <t>补全核心验证环节，确保插件可正常触发漏洞、无逻辑错误</t>
  </si>
  <si>
    <t>新增功能</t>
  </si>
  <si>
    <t>运营·深耕/漏洞概念验证/插件验证与审核</t>
  </si>
  <si>
    <t>点击"有效性验证"按钮打开界面操作</t>
  </si>
  <si>
    <t>V3.8.0-beat.2</t>
  </si>
  <si>
    <t>VLOOKUP</t>
  </si>
  <si>
    <t>漏洞生命周期管理/系统漏洞风险排查/插件验证与审核</t>
  </si>
  <si>
    <t>插件基础安全性</t>
  </si>
  <si>
    <t>原「人工线下验证插件基础安全性」已废弃，统一为系统自动检测，消除重复</t>
  </si>
  <si>
    <t>点击"安全检测"按钮打开界面操作</t>
  </si>
  <si>
    <t>人工线下验证插件基础安全性</t>
  </si>
  <si>
    <t>提交到部侧漏管平台审核</t>
  </si>
  <si>
    <t>点击"提交审核"按钮打开界面操作</t>
  </si>
  <si>
    <t>插件等级评定</t>
  </si>
  <si>
    <t>点击"等级评定"按钮打开界面操作</t>
  </si>
  <si>
    <t>综合判定插件状态</t>
  </si>
  <si>
    <t>基于安全检测、功能验证、等级评定结果，判定通过 / 驳回 / 待优化</t>
  </si>
  <si>
    <t>点击"状态判定"按钮打开界面操作</t>
  </si>
  <si>
    <t>部侧调用企业测接口同步审核结果</t>
  </si>
  <si>
    <t>补全部侧 - 企业测的结果同步闭环，确保两端状态一致</t>
  </si>
  <si>
    <t>点击"同步结果"按钮打开界面操作</t>
  </si>
  <si>
    <t>已审核插件匹配本地漏洞</t>
  </si>
  <si>
    <t>前期设计功能，明确：该环节已整合到「插件上线 / 归档」流程中，自动匹配</t>
  </si>
  <si>
    <t>插件上线 / 归档</t>
  </si>
  <si>
    <t>补全最终环节，完成审核后插件正式上线、自动关联漏洞库，形成全流程闭环</t>
  </si>
  <si>
    <t>点击"上线归档"按钮打开界面操作</t>
  </si>
  <si>
    <t>POC插件运行管理</t>
  </si>
  <si>
    <t>本地引擎离线导入插件</t>
  </si>
  <si>
    <t>运营·深耕/漏洞概念验证/POC插件运行管理</t>
  </si>
  <si>
    <t>输入输出数据参数管理</t>
  </si>
  <si>
    <t>用户提交POC任务</t>
  </si>
  <si>
    <t>创建任务界面查询POC插件</t>
  </si>
  <si>
    <t>查询产品漏洞</t>
  </si>
  <si>
    <t>询选择任务接收人</t>
  </si>
  <si>
    <t>查询选择资产范围</t>
  </si>
  <si>
    <t>查询选择POC插件</t>
  </si>
  <si>
    <t>设置扫描序列</t>
  </si>
  <si>
    <t>任务追踪页面查看异常信息</t>
  </si>
  <si>
    <t>任务追踪页面查看资产信息</t>
  </si>
  <si>
    <t>任务追踪页面查看漏洞信息</t>
  </si>
  <si>
    <t>任务追踪页面查看引擎信息</t>
  </si>
  <si>
    <t>任务追踪页面导出任务结果</t>
  </si>
  <si>
    <t>任务追踪页面查看任务全貌</t>
  </si>
  <si>
    <t>插件执行结果分析</t>
  </si>
  <si>
    <t>导入POC验证结果文件</t>
  </si>
  <si>
    <t>漏洞生命周期管理/漏洞概念验证管理/POC插件运行管理</t>
  </si>
  <si>
    <t>POC验证任务主动结束</t>
  </si>
  <si>
    <t>插件执行回收与迭代优化</t>
  </si>
  <si>
    <t>配置插件扫描参数</t>
  </si>
  <si>
    <t>查询报告任务列表</t>
  </si>
  <si>
    <t>运营·深耕/漏洞概念验证/插件执行回收与迭代优化</t>
  </si>
  <si>
    <t>点击菜单进入显示列表</t>
  </si>
  <si>
    <t>漏洞生命周期管理/漏洞概念验证管理/插件执行回收与迭代优化</t>
  </si>
  <si>
    <t>查询报告模板</t>
  </si>
  <si>
    <t>点击生成报告按钮，"选择报告模板"页查询报告模板</t>
  </si>
  <si>
    <t>配置模板驱动</t>
  </si>
  <si>
    <t>点击生成报告按钮，"选择报告模板"选中一个模板，支持配置更新</t>
  </si>
  <si>
    <t>查看POC插件扫描任务报告列表</t>
  </si>
  <si>
    <t>点击生成报告按钮，"选择扫描任务"页查询任务列表</t>
  </si>
  <si>
    <t>提交扫描报告生成请求</t>
  </si>
  <si>
    <t>点击生成报告按钮，"确认提交"页提交申请</t>
  </si>
  <si>
    <t>生成POC报告文件</t>
  </si>
  <si>
    <t>删除报告请求记录</t>
  </si>
  <si>
    <t>点击菜单进入显示列表，在目标数据上点击"删除"按钮</t>
  </si>
  <si>
    <t>查询报告任务明细</t>
  </si>
  <si>
    <t>点击菜单进入显示列表，在目标数据上点击"任务明细"按钮</t>
  </si>
  <si>
    <t>生成概念验证报告文件</t>
  </si>
  <si>
    <t>与生成POC报告文件冲突</t>
  </si>
  <si>
    <t>生成POC报告结束请求</t>
  </si>
  <si>
    <t>生成概念验证报告结束请求</t>
  </si>
  <si>
    <t>实时查询报告生成状态</t>
  </si>
  <si>
    <t>下载已生成的POC报告</t>
  </si>
  <si>
    <t>点击菜单进入显示列表，在目标数据上点击"文件图标"按钮</t>
  </si>
  <si>
    <t>批量压缩已生成的报告</t>
  </si>
  <si>
    <t>点击菜单进入显示列表，多选择已完成状态的报告，点击页面上方"批量压缩报告"按钮</t>
  </si>
  <si>
    <t>查询压缩报告列表</t>
  </si>
  <si>
    <t>点击菜单进入显示列表，切换至"压缩报告管理
"页查询显示</t>
  </si>
  <si>
    <t>批量删除已压缩报告</t>
  </si>
  <si>
    <t>在"压缩报告管理"页，多选择压缩报告，点击页面上方"批量删除"按钮</t>
  </si>
  <si>
    <t>查询压缩任务明细</t>
  </si>
  <si>
    <t>在"压缩报告管理"页，在目标数据上点击"明细"按钮，打开页面，查看压缩报告明细</t>
  </si>
  <si>
    <t>下载已压缩报告</t>
  </si>
  <si>
    <t>在"压缩报告管理"页，在目标数据上点击"明细"按钮，打开页面，点击"压缩包名称"下载</t>
  </si>
  <si>
    <t>下载压缩报告中单个报告</t>
  </si>
  <si>
    <t>在"压缩报告管理"页，在目标数据上点击"明细"按钮，打开页面，在"包含报告明细"页，在目标数据上点击"文件图标"按钮</t>
  </si>
  <si>
    <t>漏洞概念验证插件分析统计</t>
  </si>
  <si>
    <t>插件效能评估</t>
  </si>
  <si>
    <t>查看检测插件状态</t>
  </si>
  <si>
    <t>运营·深耕/漏洞概念验证/插件效能与统计分析</t>
  </si>
  <si>
    <t>漏洞生命周期管理/漏洞概念验证管理/插件效能与统计分析</t>
  </si>
  <si>
    <t>插件调用综合展示</t>
  </si>
  <si>
    <t>查看POC插件类型视图</t>
  </si>
  <si>
    <t>查看漏洞类型统计视图</t>
  </si>
  <si>
    <t>查看插件等级统计视图</t>
  </si>
  <si>
    <t>查看漏洞时间趋势统计视图</t>
  </si>
  <si>
    <t>漏洞检出率对比分析</t>
  </si>
  <si>
    <t>查看POC检测结果IP风险率</t>
  </si>
  <si>
    <t>查看POC检测结果协议风险率</t>
  </si>
  <si>
    <t>漏洞概念验证插件外部对接</t>
  </si>
  <si>
    <t>部企接口自动化及配置</t>
  </si>
  <si>
    <t>查看部企接口列表</t>
  </si>
  <si>
    <t>运营·深耕/漏洞概念验证/接口自动化及配置</t>
  </si>
  <si>
    <t>点击部企接口自动化及配置按钮，弹出页左侧为配置列表</t>
  </si>
  <si>
    <t>漏洞生命周期管理/漏洞接口服务管理/接口自动化及配置</t>
  </si>
  <si>
    <t>查看部企接口调用记录</t>
  </si>
  <si>
    <t>点击菜单默认展示调用记录</t>
  </si>
  <si>
    <t>查看部企接口调用内容</t>
  </si>
  <si>
    <t>点击菜单后，选择列表中的调用记录数据中详情按钮查看调用内容</t>
  </si>
  <si>
    <t>修改部企接口配置信息</t>
  </si>
  <si>
    <t>点击部企接口自动化及配置按钮，弹出页选中左侧配置数据，右侧修改</t>
  </si>
  <si>
    <t>平台接口自动化及配置</t>
  </si>
  <si>
    <t>查看平台接口列表</t>
  </si>
  <si>
    <t>查看平台接口调用记录</t>
  </si>
  <si>
    <t>查看平台调用接口过程</t>
  </si>
  <si>
    <t>修改平台接口配置</t>
  </si>
  <si>
    <t>插件验证与结果自动化处理</t>
  </si>
  <si>
    <t>查看服务内部接口列表</t>
  </si>
  <si>
    <t>查看服务内部接口配置内容</t>
  </si>
  <si>
    <t>查看服务内部接口日志</t>
  </si>
  <si>
    <t>查看服务内部接口调用内容</t>
  </si>
  <si>
    <t>修改服务内部接口配置</t>
  </si>
  <si>
    <t>生产、靶标及实验资产管理</t>
  </si>
  <si>
    <t>漏洞归属管理</t>
  </si>
  <si>
    <t>归属规则设定</t>
  </si>
  <si>
    <t>修改判定规则</t>
  </si>
  <si>
    <t>窦鹏岐</t>
  </si>
  <si>
    <t>运营·深耕/资产与知识库/漏洞归属规则设定</t>
  </si>
  <si>
    <t>漏洞生命周期管理/漏洞归属管理/漏洞归属规则设定</t>
  </si>
  <si>
    <t>分页展示规则</t>
  </si>
  <si>
    <t>删除判定规则</t>
  </si>
  <si>
    <t>导入判定规则</t>
  </si>
  <si>
    <t>导出判定规则</t>
  </si>
  <si>
    <t>新建判定规则</t>
  </si>
  <si>
    <t>条件搜索规则</t>
  </si>
  <si>
    <t>自动归属判定</t>
  </si>
  <si>
    <t>漏洞归属划分</t>
  </si>
  <si>
    <t>运营·深耕/资产与知识库/漏洞归属划分</t>
  </si>
  <si>
    <t>归属手动设定</t>
  </si>
  <si>
    <t>手动修改漏洞归属</t>
  </si>
  <si>
    <t>本次修改信息汇总统计</t>
  </si>
  <si>
    <t>确认并提交修改</t>
  </si>
  <si>
    <t>选择待调整漏洞</t>
  </si>
  <si>
    <t>归属统计分析</t>
  </si>
  <si>
    <t>业务系统风险统计</t>
  </si>
  <si>
    <t>运营·深耕/资产与知识库/漏洞归属统计分析</t>
  </si>
  <si>
    <t>漏洞生命周期管理/漏洞归属管理/漏洞归属统计分析</t>
  </si>
  <si>
    <t>内外网分类统计</t>
  </si>
  <si>
    <t>根据view_type查询结果。查不到就不显示图表了·</t>
  </si>
  <si>
    <t>组织机构分析</t>
  </si>
  <si>
    <t>统计报表生成</t>
  </si>
  <si>
    <t>责任人统计分析</t>
  </si>
  <si>
    <t>风险分布图</t>
  </si>
  <si>
    <t>高中低危统计</t>
  </si>
  <si>
    <t>动态更新机制</t>
  </si>
  <si>
    <t>资产变更触发机制</t>
  </si>
  <si>
    <t>关联关系评定</t>
  </si>
  <si>
    <t>运营·深耕/资产与知识库/资产列表</t>
  </si>
  <si>
    <t>漏洞生命周期管理/系统漏洞修复/知识库构建</t>
  </si>
  <si>
    <t>漏洞关联关系自动更新</t>
  </si>
  <si>
    <t>漏洞关联按钮</t>
  </si>
  <si>
    <t>资产变更监控</t>
  </si>
  <si>
    <t>关联任务历史按钮</t>
  </si>
  <si>
    <t>变更记录管理</t>
  </si>
  <si>
    <t>新增资产变更历史</t>
  </si>
  <si>
    <t>信息化资产管理/资产管理/资产变更管理</t>
  </si>
  <si>
    <t>新增资产变更日志</t>
  </si>
  <si>
    <t>查看资产变更历史</t>
  </si>
  <si>
    <t>查看历史日志</t>
  </si>
  <si>
    <t>点击变更次数数字，可以看每次变更的内容</t>
  </si>
  <si>
    <t>资产建模</t>
  </si>
  <si>
    <t>自动同步与手动补录</t>
  </si>
  <si>
    <t>手动补录数据</t>
  </si>
  <si>
    <t>数据校验反馈</t>
  </si>
  <si>
    <t>自动同步数据</t>
  </si>
  <si>
    <t>资产建模构建</t>
  </si>
  <si>
    <t>未开始</t>
  </si>
  <si>
    <t>知识库构建</t>
  </si>
  <si>
    <t>用户查看资产总数</t>
  </si>
  <si>
    <t>用户查看IP资产总数</t>
  </si>
  <si>
    <t>用户查看网站资产总数</t>
  </si>
  <si>
    <t>用户查看开放端口总数</t>
  </si>
  <si>
    <t>查看资产统计概览</t>
  </si>
  <si>
    <t>页面展示资产总数、IP 资产数量、网站资产数量及开放端口数量统计卡片，用户进入页面直观查看资产整体规模信息。</t>
  </si>
  <si>
    <t>漏洞生命周期管理/知识库构建/资产列表</t>
  </si>
  <si>
    <t>用户查看新增IP资产总数</t>
  </si>
  <si>
    <t>用户查看新增网站资产总数</t>
  </si>
  <si>
    <t>查看新增资产趋势</t>
  </si>
  <si>
    <t>页面以时间趋势图形式展示新增 IP 资产与新增网站资产数据，用户可筛选时间段查看新增资产变化趋势。</t>
  </si>
  <si>
    <t>知识库统计概览、资产总览</t>
  </si>
  <si>
    <t>用户查看存在漏洞端口总数</t>
  </si>
  <si>
    <t>查看漏洞端口统计</t>
  </si>
  <si>
    <t>页面展示存在漏洞的端口数量及占比数据，用户查看漏洞端口在总端口中的整体分布情况。</t>
  </si>
  <si>
    <t>知识库统计概览、漏洞统计</t>
  </si>
  <si>
    <t>用户查看主机资产列表</t>
  </si>
  <si>
    <t>页面以列表形式展示主机资产信息，包含 IP 地址、设备类型、所属节点及风险等级，用户浏览主机资产明细数据。</t>
  </si>
  <si>
    <t>运营·深耕/资产与知识库/主机资产</t>
  </si>
  <si>
    <t>新增主机资产列表</t>
  </si>
  <si>
    <t>编辑主机资产列表</t>
  </si>
  <si>
    <t>删除主机资产列表</t>
  </si>
  <si>
    <t>主机资产列表详情查看</t>
  </si>
  <si>
    <t>主机资产列表导出模板</t>
  </si>
  <si>
    <t>导入主机资产列表</t>
  </si>
  <si>
    <t>导出主机列表</t>
  </si>
  <si>
    <t>页面提供导出功能按钮，用户导出当前筛选条件下的主机资产列表数据文件。</t>
  </si>
  <si>
    <t>用户查看web资产列表</t>
  </si>
  <si>
    <t>页面以列表形式展示网站资产信息，包含域名地址、服务信息及风险状态，用户查看网站资产完整详情。</t>
  </si>
  <si>
    <t>运营·深耕/资产与知识库/web资产</t>
  </si>
  <si>
    <t>新增web资产列表</t>
  </si>
  <si>
    <t>编辑web资产列表</t>
  </si>
  <si>
    <t>删除web资产列表</t>
  </si>
  <si>
    <t>web资产列表详情查看</t>
  </si>
  <si>
    <t>web资产列表导出模板</t>
  </si>
  <si>
    <t>导入web资产列表</t>
  </si>
  <si>
    <t>导出web资产列表</t>
  </si>
  <si>
    <t>页面提供导出功能按钮，用户导出当前筛选条件下的网站资产列表数据文件。</t>
  </si>
  <si>
    <t>用户查看节点风险等级信息</t>
  </si>
  <si>
    <t>查看节点风险概览</t>
  </si>
  <si>
    <t>页面展示节点整体风险等级及风险概览统计数据，用户快速掌握节点整体安全状态。</t>
  </si>
  <si>
    <t>用户查看节点主机整体风险等级分布</t>
  </si>
  <si>
    <t>查看主机风险分布</t>
  </si>
  <si>
    <t>页面以图表形式展示节点主机风险等级分布，用户查看不同风险等级主机的数量及占比情况。</t>
  </si>
  <si>
    <t>知识库统计概览、风险概览</t>
  </si>
  <si>
    <t>用户查看节点主机漏洞风险非常危险主机数量</t>
  </si>
  <si>
    <t>用户查看节点主机漏洞风险比较危险主机数量</t>
  </si>
  <si>
    <t>用户查看节点主机漏洞风险比较安全主机数量</t>
  </si>
  <si>
    <t>用户查看节点主机漏洞风险非常安全主机数量</t>
  </si>
  <si>
    <t>用户查看节点主机漏洞风险未知风险主机数量</t>
  </si>
  <si>
    <t>用户查看节点主机配置风险等级分布</t>
  </si>
  <si>
    <t>查看配置风险分布</t>
  </si>
  <si>
    <t>页面统计展示主机配置风险等级分布数据，用户查看主机配置层面的风险情况。</t>
  </si>
  <si>
    <t>知识库统计概览、配置风险</t>
  </si>
  <si>
    <t>用户查看节点主机配置风险非常危险主机数量</t>
  </si>
  <si>
    <t>用户查看节点主机配置风险比较危险主机数量</t>
  </si>
  <si>
    <t>用户查看节点主机配置风险比较安全主机数量</t>
  </si>
  <si>
    <t>用户查看节点主机配置风险非常安全主机数量</t>
  </si>
  <si>
    <t>用户查看节点主机配置风险未知风险主机数量</t>
  </si>
  <si>
    <t>查看服务漏洞分布</t>
  </si>
  <si>
    <t>页面按服务类型维度展示漏洞等级分布，用户查看各服务对应的漏洞数量及风险等级。</t>
  </si>
  <si>
    <t>知识库统计概览、服务端口</t>
  </si>
  <si>
    <t>用户查看节点下按服务分类的高风险漏洞数量</t>
  </si>
  <si>
    <t>用户查看节点下按服务分类的中风险漏洞数量</t>
  </si>
  <si>
    <t>用户查看节点下按服务分类的低风险漏洞数量</t>
  </si>
  <si>
    <t>查看应用漏洞分布</t>
  </si>
  <si>
    <t>页面按应用分类维度展示漏洞等级分布，用户查看应用维度的漏洞统计情况。</t>
  </si>
  <si>
    <t>用户查看节点下按应用分类的高风险漏洞数量</t>
  </si>
  <si>
    <t>用户查看节点下按应用分类的中风险漏洞数量</t>
  </si>
  <si>
    <t>用户查看节点下按应用分类的低风险漏洞数量</t>
  </si>
  <si>
    <t>查看系统漏洞分布</t>
  </si>
  <si>
    <t>页面按系统分类维度展示漏洞等级分布，用户查看操作系统相关漏洞统计情况。</t>
  </si>
  <si>
    <t>用户查看节点下按系统分类的高风险漏洞数量</t>
  </si>
  <si>
    <t>用户查看节点下按系统分类的中风险漏洞数量</t>
  </si>
  <si>
    <t>用户查看节点下按系统分类的低风险漏洞数量</t>
  </si>
  <si>
    <t>查看威胁漏洞分布</t>
  </si>
  <si>
    <t>页面按威胁类型维度展示漏洞等级分布，用户查看不同威胁类型对应的漏洞数量。</t>
  </si>
  <si>
    <t>用户查看节点下按威胁分类的高风险漏洞数量</t>
  </si>
  <si>
    <t>用户查看节点下按威胁分类的中风险漏洞数量</t>
  </si>
  <si>
    <t>用户查看节点下按威胁分类的低风险漏洞数量</t>
  </si>
  <si>
    <t>查看漏洞时间趋势</t>
  </si>
  <si>
    <t>页面按时间维度展示漏洞数量变化趋势图，用户查看漏洞数量随时间的波动情况。</t>
  </si>
  <si>
    <t>知识库统计概览、修复趋势</t>
  </si>
  <si>
    <t>用户查看节点下按时间分类的高风险漏洞数量</t>
  </si>
  <si>
    <t>用户查看节点下按时间分类的中风险漏洞数量</t>
  </si>
  <si>
    <t>用户查看节点下按时间分类的低风险漏洞数量</t>
  </si>
  <si>
    <t>查看年份漏洞分布</t>
  </si>
  <si>
    <t>页面按 CVE 发布年份展示漏洞等级分布，用户查看不同年份漏洞的数量与等级统计。</t>
  </si>
  <si>
    <t>用户查看节点下按CVE年份分类的高风险漏洞数量</t>
  </si>
  <si>
    <t>用户查看节点下按CVE年份分类的中风险漏洞数量</t>
  </si>
  <si>
    <t>用户查看节点下按CVE年份分类的低风险漏洞数量</t>
  </si>
  <si>
    <t>查看脆弱账号列表</t>
  </si>
  <si>
    <t>页面以列表形式展示节点下脆弱账号信息，包含账号名称、风险等级及所属资产，用户查看账号风险明细。</t>
  </si>
  <si>
    <t>运营·深耕/资产与知识库/脆弱账号列表</t>
  </si>
  <si>
    <t>漏洞生命周期管理/知识库构建/脆弱账号列表</t>
  </si>
  <si>
    <t>新增脆弱账号</t>
  </si>
  <si>
    <t>编辑脆弱账号</t>
  </si>
  <si>
    <t>查看脆弱账号详情</t>
  </si>
  <si>
    <t>删除脆弱账号</t>
  </si>
  <si>
    <t>脆弱账号导出模板</t>
  </si>
  <si>
    <t>导入脆弱账号</t>
  </si>
  <si>
    <t>导出脆弱账号列表</t>
  </si>
  <si>
    <t>页面提供导出功能按钮，用户导出当前筛选条件下的脆弱账号信息文件。</t>
  </si>
  <si>
    <t>用户查看节点下脆弱账号信息</t>
  </si>
  <si>
    <t>查看账号风险分布</t>
  </si>
  <si>
    <t>页面统计展示脆弱账号风险等级分布，用户查看不同风险等级账号的数量占比。</t>
  </si>
  <si>
    <t>知识库统计概览、风险概览、账号风险分布</t>
  </si>
  <si>
    <t>用户查看节点下高风险脆弱账号分布</t>
  </si>
  <si>
    <t>用户查看节点下中风险脆弱账号分布</t>
  </si>
  <si>
    <t>用户查看节点下低风险脆弱账号分布</t>
  </si>
  <si>
    <t>用户查看节点属性</t>
  </si>
  <si>
    <t>用户查看主机资产设备类型视图</t>
  </si>
  <si>
    <t>查看设备类型分布</t>
  </si>
  <si>
    <t>页面按设备类型维度展示主机资产分布，用户查看不同类型设备的资产数量。</t>
  </si>
  <si>
    <t>知识库统计概览、资产总览、设备类型分布</t>
  </si>
  <si>
    <t>用户查看节点非常危险主机数量</t>
  </si>
  <si>
    <t>用户查看节点比较危险主机数量</t>
  </si>
  <si>
    <t>用户查看节点比较安全主机数量</t>
  </si>
  <si>
    <t>用户查看节点非常安全主机数量</t>
  </si>
  <si>
    <t>用户查看节点未知风险主机数量</t>
  </si>
  <si>
    <t>用户查看节点主机漏洞风险等级分布</t>
  </si>
  <si>
    <t>知识库统计概览、风险概览、主机风险分布</t>
  </si>
  <si>
    <t>用户查看下级节点信息</t>
  </si>
  <si>
    <t>用户查看主机风险等级列表</t>
  </si>
  <si>
    <t>用户查看节点下非常危险主机信息</t>
  </si>
  <si>
    <t>用户查看节点下比较危险主机信息</t>
  </si>
  <si>
    <t>用户查看节点下非常安全主机信息</t>
  </si>
  <si>
    <t>用户查看节点下比较安全主机信息</t>
  </si>
  <si>
    <t>用户查看节点下未知风险主机信息</t>
  </si>
  <si>
    <t>用户查看节点下漏洞分布</t>
  </si>
  <si>
    <t>知识库统计概览、风险概览、节点风险概览</t>
  </si>
  <si>
    <t>用户查看节点下高风险漏洞分布</t>
  </si>
  <si>
    <t>用户查看节点下中风险漏洞分布</t>
  </si>
  <si>
    <t>用户查看节点下低风险漏洞分布</t>
  </si>
  <si>
    <t>用户查看主机风险等级信息</t>
  </si>
  <si>
    <t>用户查看主机概况信息</t>
  </si>
  <si>
    <t>查看主机端口列表</t>
  </si>
  <si>
    <t>端口列表</t>
  </si>
  <si>
    <t>用户查看主机漏洞概况信息</t>
  </si>
  <si>
    <t>页面展示主机漏洞数量统计及风险等级占比，用户快速查看单台主机漏洞整体情况。</t>
  </si>
  <si>
    <t>漏洞信息按钮</t>
  </si>
  <si>
    <t>用户查看主机高风险漏洞概况信息</t>
  </si>
  <si>
    <t>用户查看主机中风险漏洞概况信息</t>
  </si>
  <si>
    <t>用户查看主机低风险漏洞概况信息</t>
  </si>
  <si>
    <t>用户查看主机漏洞详情</t>
  </si>
  <si>
    <t>页面以列表形式展示主机关联漏洞信息，包含漏洞名称、风险等级及对应端口信息。</t>
  </si>
  <si>
    <t>用户查看资产属性</t>
  </si>
  <si>
    <t>资产属性</t>
  </si>
  <si>
    <t>查看资产类型分布</t>
  </si>
  <si>
    <t>页面统计展示资产类型分布数据，用户查看不同资产类型的数量占比。</t>
  </si>
  <si>
    <t>资产总览、资产类型分布</t>
  </si>
  <si>
    <t>查看资产风险趋势</t>
  </si>
  <si>
    <t>页面展示资产风险等级变化趋势图，用户查看资产风险随时间的变化情况。</t>
  </si>
  <si>
    <t>资产总览、资产风险趋势</t>
  </si>
  <si>
    <t>查看端口风险分布</t>
  </si>
  <si>
    <t>页面统计展示端口风险等级分布数据，用户查看不同风险端口的数量占比。</t>
  </si>
  <si>
    <t>风险概览、端口风险分布</t>
  </si>
  <si>
    <t>查看漏洞修复趋势</t>
  </si>
  <si>
    <t>页面展示漏洞修复数量变化趋势图，用户查看漏洞修复进度与处理情况。</t>
  </si>
  <si>
    <t>修复趋势、漏洞修复趋势</t>
  </si>
  <si>
    <t>查看漏洞类型分布</t>
  </si>
  <si>
    <t>页面按漏洞类型分类统计展示分布数据，用户查看各类漏洞的数量占比。</t>
  </si>
  <si>
    <t>漏洞统计、漏洞类型分布</t>
  </si>
  <si>
    <t>查看主机在线分布</t>
  </si>
  <si>
    <t>页面统计展示主机在线、离线状态分布数据，用户查看主机在线率情况。</t>
  </si>
  <si>
    <t>资产总览、主机在线分布</t>
  </si>
  <si>
    <t>查看资产系统分布</t>
  </si>
  <si>
    <t>页面按操作系统分类统计展示资产分布，用户查看不同系统的资产数量。</t>
  </si>
  <si>
    <t>资产总览、资产系统分布</t>
  </si>
  <si>
    <t>查看资产厂商分布</t>
  </si>
  <si>
    <t>页面按设备厂商分类统计展示资产分布，用户查看不同厂商的资产数量。</t>
  </si>
  <si>
    <t>资产总览、资产厂商分布</t>
  </si>
  <si>
    <t>查看资产型号分布</t>
  </si>
  <si>
    <t>页面按设备型号分类统计展示资产分布，用户查看不同型号的资产数量。</t>
  </si>
  <si>
    <t>资产总览、资产型号分布</t>
  </si>
  <si>
    <t>查看服务端口分布</t>
  </si>
  <si>
    <t>页面按服务类型统计端口使用分布，用户查看各服务对应端口的使用情况。</t>
  </si>
  <si>
    <t>服务端口、服务端口分布</t>
  </si>
  <si>
    <t>查看漏洞影响分布</t>
  </si>
  <si>
    <t>页面统计展示漏洞影响资产数量分布，用户查看漏洞影响范围大小。</t>
  </si>
  <si>
    <t>风险概览、漏洞影响分布</t>
  </si>
  <si>
    <t>查看漏洞利用分布</t>
  </si>
  <si>
    <t>页面统计展示漏洞可利用情况分布，用户查看漏洞利用难度与风险等级。</t>
  </si>
  <si>
    <t>风险概览、漏洞利用分布</t>
  </si>
  <si>
    <t>新增漏洞知识库条目</t>
  </si>
  <si>
    <t>页面提供漏洞知识库编辑表单，用户录入漏洞原理、危害、修复方案等信息并保存。</t>
  </si>
  <si>
    <t>运营·深耕/资产与知识库/漏洞知识库条目</t>
  </si>
  <si>
    <t>编辑漏洞知识库条目</t>
  </si>
  <si>
    <t>页面加载已有漏洞知识库信息，用户修改漏洞描述、修复方案等内容并更新。</t>
  </si>
  <si>
    <t>查询漏洞知识库</t>
  </si>
  <si>
    <t>页面提供漏洞名称、CVE 编号、风险等级查询条件，用户检索漏洞知识库内容。</t>
  </si>
  <si>
    <t>漏洞知识库导出模板</t>
  </si>
  <si>
    <t>导入漏洞知识库数据</t>
  </si>
  <si>
    <t>页面提供文件导入功能，用户上传风险处置文档、漏洞手册等文件导入知识库。</t>
  </si>
  <si>
    <t>导出漏洞知识库数据</t>
  </si>
  <si>
    <t>页面提供导出功能，用户导出漏洞知识库条目信息生成文档文件。</t>
  </si>
  <si>
    <t>删除无用知识库条目</t>
  </si>
  <si>
    <t>页面提供条目删除操作按钮，用户删除失效、错误的漏洞或资产知识库条目。</t>
  </si>
  <si>
    <t>查看漏洞知识库数据详情</t>
  </si>
  <si>
    <t>页面展示风险处置方案、操作流程等知识库内容，用户查阅标准化处置方法。</t>
  </si>
  <si>
    <t>靶标资产管理</t>
  </si>
  <si>
    <t>靶标资产同步与接口管理</t>
  </si>
  <si>
    <t>上报靶标资产</t>
  </si>
  <si>
    <t>运营·深耕/产品漏洞与风险识别/靶标资产信息管理</t>
  </si>
  <si>
    <t>接收部侧靶标数据</t>
  </si>
  <si>
    <t>查看靶标资产列表</t>
  </si>
  <si>
    <t>显示靶标资产列表</t>
  </si>
  <si>
    <t>上报部侧靶标数据</t>
  </si>
  <si>
    <t>解析部侧靶标数据</t>
  </si>
  <si>
    <t>漏洞管理平台/测试数据交互</t>
  </si>
  <si>
    <t>预警资产数据下发 是接收部侧下发构造资产的数据</t>
  </si>
  <si>
    <t>靶标资产信息管理</t>
  </si>
  <si>
    <t>上报下载</t>
  </si>
  <si>
    <t>漏洞生命周期管理/产品漏洞管理/靶标资产信息管理</t>
  </si>
  <si>
    <t>导入靶标</t>
  </si>
  <si>
    <t>导出靶标</t>
  </si>
  <si>
    <t>查看靶标</t>
  </si>
  <si>
    <t>编辑靶标</t>
  </si>
  <si>
    <t>漏洞攻防环境管理</t>
  </si>
  <si>
    <t>创建靶标环境</t>
  </si>
  <si>
    <t>修改靶标环境</t>
  </si>
  <si>
    <t>调整靶标环境</t>
  </si>
  <si>
    <t>漏洞处置修复效果核验</t>
  </si>
  <si>
    <t>漏洞等效防护</t>
  </si>
  <si>
    <t>漏洞等效防护处置</t>
  </si>
  <si>
    <t>系统漏洞等效防护处置</t>
  </si>
  <si>
    <t>汤凤欣</t>
  </si>
  <si>
    <t>待优化</t>
  </si>
  <si>
    <t>运营·深耕/漏洞修复核验/漏洞等效防护处置</t>
  </si>
  <si>
    <t>等效防护策略配置</t>
  </si>
  <si>
    <t>配置漏洞等效防护策略</t>
  </si>
  <si>
    <t>运营·深耕/漏洞修复核验/等效防护策略配置</t>
  </si>
  <si>
    <t>第三方安全设备接口配置</t>
  </si>
  <si>
    <t>修改处置接口配置</t>
  </si>
  <si>
    <t>运营·深耕(2025期)/漏洞概念验证/接口自动化及配置</t>
  </si>
  <si>
    <t>启停处置接口配置</t>
  </si>
  <si>
    <t>停用处置接口配置</t>
  </si>
  <si>
    <t>删除处置接口配置</t>
  </si>
  <si>
    <t>新增处置接口配置</t>
  </si>
  <si>
    <t>查询处置接口配置</t>
  </si>
  <si>
    <t>安全设备处置接口配置模版导出</t>
  </si>
  <si>
    <t>安全设备处置接口配置数据导出</t>
  </si>
  <si>
    <t>安全设备接口配置数据导入</t>
  </si>
  <si>
    <t>响应过程审计</t>
  </si>
  <si>
    <t>响应过程操作日志记录</t>
  </si>
  <si>
    <t>记录产品漏洞验证任务下发调用记录</t>
  </si>
  <si>
    <t>运营·深耕/漏洞修复核验/响应过程操作日志记录</t>
  </si>
  <si>
    <t>记录产品漏洞验证日志</t>
  </si>
  <si>
    <t>记录修复工单回传接口调用记录</t>
  </si>
  <si>
    <t>记录修复工单回传日志</t>
  </si>
  <si>
    <t>记录修复工单派发接口调用记录</t>
  </si>
  <si>
    <t>记录修复工单指派日志</t>
  </si>
  <si>
    <t>记录弱口令扫描任务下发调用记录</t>
  </si>
  <si>
    <t>记录弱口令扫描任务下发日志</t>
  </si>
  <si>
    <t>记录弱口令扫描结果获取调用记录</t>
  </si>
  <si>
    <t>记录弱口令扫描结果获取日志</t>
  </si>
  <si>
    <t>记录弱口令扫描进度获取调用记录</t>
  </si>
  <si>
    <t>记录弱口令扫描进度获取日志</t>
  </si>
  <si>
    <t>记录漏洞扫描任务下发调用记录</t>
  </si>
  <si>
    <t>记录漏洞扫描任务下发日志</t>
  </si>
  <si>
    <t>记录漏洞扫描结果获取调用记录</t>
  </si>
  <si>
    <t>记录漏洞扫描结果获取日志</t>
  </si>
  <si>
    <t>记录漏洞扫描进度获取调用记录</t>
  </si>
  <si>
    <t>记录漏洞扫描进度获取日志</t>
  </si>
  <si>
    <t>记录漏洞预警任务下发调用记录</t>
  </si>
  <si>
    <t>记录漏洞预警任务下发日志</t>
  </si>
  <si>
    <t>记录漏洞预警任务结果获取调用记录</t>
  </si>
  <si>
    <t>记录漏洞预警任务结果获取日志</t>
  </si>
  <si>
    <t>记录漏洞预警任务进度获取调用记录</t>
  </si>
  <si>
    <t>记录漏洞预警任务进度获取日志</t>
  </si>
  <si>
    <t>记录防护策略下发日志</t>
  </si>
  <si>
    <t>响应过程合规性审计</t>
  </si>
  <si>
    <t>审计响应合规性</t>
  </si>
  <si>
    <t>配置响应审计策略</t>
  </si>
  <si>
    <t>查看响应审计策略列表</t>
  </si>
  <si>
    <t>新增响应审计策略列表</t>
  </si>
  <si>
    <t>修改响应审计策略列表</t>
  </si>
  <si>
    <t>响应过程审计报告生成</t>
  </si>
  <si>
    <t>下载审计报告</t>
  </si>
  <si>
    <t>查询审计报告记录</t>
  </si>
  <si>
    <t>生成审计报告</t>
  </si>
  <si>
    <t>响应过程历史审计追溯</t>
  </si>
  <si>
    <t>查看关联上下文</t>
  </si>
  <si>
    <t>查看审计响应合规性列表</t>
  </si>
  <si>
    <t>查询接口调用记录列表</t>
  </si>
  <si>
    <t>查询日志列表</t>
  </si>
  <si>
    <t>系统漏洞修复核验任务</t>
  </si>
  <si>
    <t>系统漏洞修复核验任务管理</t>
  </si>
  <si>
    <t>下发漏洞修复工单</t>
  </si>
  <si>
    <t>运营·深耕/漏洞修复核验/核验任务管理</t>
  </si>
  <si>
    <t>漏洞生命周期管理/系统漏洞修复核验任务管理/核验任务管理</t>
  </si>
  <si>
    <t>查询漏洞扫描设备列表</t>
  </si>
  <si>
    <t>查询BAS设备列表</t>
  </si>
  <si>
    <t>修改漏洞修复工单</t>
  </si>
  <si>
    <t>创建漏洞修复工单</t>
  </si>
  <si>
    <t>查询漏洞修复工单</t>
  </si>
  <si>
    <t>编辑漏洞修复工单</t>
  </si>
  <si>
    <t>删除漏洞修复工单</t>
  </si>
  <si>
    <t>系统漏洞修复核验策略配置</t>
  </si>
  <si>
    <t>配置漏洞修复核验方式</t>
  </si>
  <si>
    <t>运营·深耕/漏洞修复核验/核验策略配置</t>
  </si>
  <si>
    <t>系统漏洞修复核验调用配置</t>
  </si>
  <si>
    <t>BAS平台接口调用配置</t>
  </si>
  <si>
    <t>运营·深耕/漏洞修复核验/核验调用配置</t>
  </si>
  <si>
    <t>验证指令配置</t>
  </si>
  <si>
    <t>系统漏洞修复核验报告</t>
  </si>
  <si>
    <t>系统漏洞修复核验报告自动生成</t>
  </si>
  <si>
    <t>报告下载</t>
  </si>
  <si>
    <t>运营·深耕/漏洞修复核验/报告自动生成</t>
  </si>
  <si>
    <t>报告列表查询</t>
  </si>
  <si>
    <t>报告模板查询</t>
  </si>
  <si>
    <t>生成修复核验报告</t>
  </si>
  <si>
    <t>开发中</t>
  </si>
  <si>
    <t>系统漏洞修复核验报告模板管理</t>
  </si>
  <si>
    <t>配置漏洞修复核验报告模板</t>
  </si>
  <si>
    <t>运营·深耕/漏洞修复核验/报告模板管理</t>
  </si>
  <si>
    <t>系统漏洞修复核验报告分发共享</t>
  </si>
  <si>
    <t>推送系统核验报告</t>
  </si>
  <si>
    <t>推送记录查询</t>
  </si>
  <si>
    <t>配置报告推送规则</t>
  </si>
  <si>
    <t>运营·深耕/漏洞修复核验/报告分发共享</t>
  </si>
  <si>
    <t>漏洞修复核验跨级联动对接</t>
  </si>
  <si>
    <t>漏洞修复核验跨级联动接口</t>
  </si>
  <si>
    <t>跨级联动扫描排查</t>
  </si>
  <si>
    <t>漏洞管理平台/任务管理/跨级联动任务</t>
  </si>
  <si>
    <t>工单类型 有跨级联动漏洞扫描排查、核验、验证字样</t>
  </si>
  <si>
    <t>跨级联动漏洞核验</t>
  </si>
  <si>
    <t>跨级联动漏洞验证</t>
  </si>
  <si>
    <t>漏洞场景事务管理及度量</t>
  </si>
  <si>
    <t>漏洞场景事务管理</t>
  </si>
  <si>
    <t>漏洞业务场景管理</t>
  </si>
  <si>
    <t>查询自定义业务场景</t>
  </si>
  <si>
    <t>运营·深耕/场景事务与溯源/漏洞业务场景管理</t>
  </si>
  <si>
    <t>添加自定义业务场景</t>
  </si>
  <si>
    <t>编辑自定义业务场景</t>
  </si>
  <si>
    <t>删除自定义业务场景</t>
  </si>
  <si>
    <t>自定义业务场景启停</t>
  </si>
  <si>
    <t>启用自定义业务场景</t>
  </si>
  <si>
    <t>业务场景数据导出</t>
  </si>
  <si>
    <t>停用自定义业务场景</t>
  </si>
  <si>
    <t>配置执行流程策略</t>
  </si>
  <si>
    <t>场景事务关联分析</t>
  </si>
  <si>
    <t>分析漏洞场景影响</t>
  </si>
  <si>
    <t>运营·深耕/场景事务与溯源/场景事务关联分析</t>
  </si>
  <si>
    <t>场景风险预警</t>
  </si>
  <si>
    <t>生成漏洞风险防御建议</t>
  </si>
  <si>
    <t>运营·深耕/场景事务与溯源/场景风险预警</t>
  </si>
  <si>
    <t>场景事务看板</t>
  </si>
  <si>
    <t>修复失败原因漏洞统计</t>
  </si>
  <si>
    <t>运营·深耕/场景事务与溯源/场景事务看板</t>
  </si>
  <si>
    <t>卡片视图，数值数据库可配置，配套插入更新中的chart_operation_model库里的表记录，执行select * from data_view_show where view_type = '场景事务看板' 
根据现场情况 修改show_x对应的show_y 列数值</t>
  </si>
  <si>
    <t>漏洞生命周期管理/漏洞场景事务管理/场景事务看板</t>
  </si>
  <si>
    <t>入口系统漏洞数统计</t>
  </si>
  <si>
    <t>关联分析覆盖数统计</t>
  </si>
  <si>
    <t>前端other工程</t>
  </si>
  <si>
    <t>关联分析覆盖统计</t>
  </si>
  <si>
    <t>已扫描产品漏洞统计</t>
  </si>
  <si>
    <t>已扫描口令字典统计</t>
  </si>
  <si>
    <t>应扫描产品漏洞统计</t>
  </si>
  <si>
    <t>应扫描口令字典统计</t>
  </si>
  <si>
    <t>漏洞扫描任务应覆盖资产总数统计</t>
  </si>
  <si>
    <t>应覆盖资产总数统计</t>
  </si>
  <si>
    <t>弱口令扫描应覆盖资产数统计</t>
  </si>
  <si>
    <t>弱口令扫描覆盖统计</t>
  </si>
  <si>
    <t>待验证系统漏洞统计</t>
  </si>
  <si>
    <t>待核实系统漏洞统计</t>
  </si>
  <si>
    <t>验证有效系统漏洞数统计</t>
  </si>
  <si>
    <t>有效系统漏洞数统计</t>
  </si>
  <si>
    <t>未排查资产数量统计</t>
  </si>
  <si>
    <t>未闭环系统漏洞统计</t>
  </si>
  <si>
    <t>漏洞扫描实际覆盖资产统计</t>
  </si>
  <si>
    <t>漏洞扫描覆盖资产统计</t>
  </si>
  <si>
    <t>系统漏洞修复数统计</t>
  </si>
  <si>
    <t>系统漏洞修复成功统计</t>
  </si>
  <si>
    <t>系统漏洞初始修复数统计</t>
  </si>
  <si>
    <t>系统漏洞初始修复统计</t>
  </si>
  <si>
    <t>误报系统漏洞数统计</t>
  </si>
  <si>
    <t>效能指标度量</t>
  </si>
  <si>
    <t>产品漏洞数据统计</t>
  </si>
  <si>
    <t>运营·深耕/场景事务与溯源/效能指标度量</t>
  </si>
  <si>
    <t>产品漏洞覆盖率统计</t>
  </si>
  <si>
    <t>弱口令扫描检测周期统计</t>
  </si>
  <si>
    <t>弱口令数据统计</t>
  </si>
  <si>
    <t>弱口令扫描资产覆盖率统计</t>
  </si>
  <si>
    <t>弱口令覆盖率统计</t>
  </si>
  <si>
    <t>有效漏洞率统计</t>
  </si>
  <si>
    <t>系统漏洞数据统计</t>
  </si>
  <si>
    <t>未排查原因比例统计</t>
  </si>
  <si>
    <t>未闭环漏洞一致率统计</t>
  </si>
  <si>
    <t>漏洞修复成功率统计</t>
  </si>
  <si>
    <t>漏洞关联分析资产覆盖率统计</t>
  </si>
  <si>
    <t>漏洞初始修复率统计</t>
  </si>
  <si>
    <t>漏洞失败原因比例统计</t>
  </si>
  <si>
    <t>漏洞扫描资产覆盖率统计</t>
  </si>
  <si>
    <t>漏洞未验证率统计</t>
  </si>
  <si>
    <t>漏洞误报率统计</t>
  </si>
  <si>
    <t>扫描器集成与控制</t>
  </si>
  <si>
    <t>查询任务列表</t>
  </si>
  <si>
    <t>运营·深耕/弱口令与扫描管理/扫描任务管理</t>
  </si>
  <si>
    <t>漏洞生命周期管理/系统漏洞风险排查/扫描任务管理</t>
  </si>
  <si>
    <t>查询弱口令检测任务分配列表</t>
  </si>
  <si>
    <t>点开任务详情列表，显示弱口令任务分配到的相关扫描器信息</t>
  </si>
  <si>
    <t>查询弱口令检测任务</t>
  </si>
  <si>
    <t>漏管台账管理</t>
  </si>
  <si>
    <t>漏洞来源记录</t>
  </si>
  <si>
    <t>POC 开发记录</t>
  </si>
  <si>
    <t>导入POC开发记录漏洞</t>
  </si>
  <si>
    <t>运营·深耕/场景事务与溯源/POC开发记录</t>
  </si>
  <si>
    <t>漏洞生命周期管理/漏洞来源记录/POC开发记录</t>
  </si>
  <si>
    <t>POC开发结果模板下载功能</t>
  </si>
  <si>
    <t>POC开发结果附件上传功能</t>
  </si>
  <si>
    <t>POC开发记录台账信息查询</t>
  </si>
  <si>
    <t>修改已POC开发记录详细内容</t>
  </si>
  <si>
    <t>删除POC验证无效漏洞记录</t>
  </si>
  <si>
    <t>POC验证漏洞状态变更记录</t>
  </si>
  <si>
    <t>通用漏洞挖掘记录</t>
  </si>
  <si>
    <t>录入漏洞挖掘结果</t>
  </si>
  <si>
    <t>运营·深耕/场景事务与溯源/通用漏洞挖掘记录</t>
  </si>
  <si>
    <t>漏洞生命周期管理/漏洞来源记录/通用漏洞挖掘记录</t>
  </si>
  <si>
    <t>下载漏洞挖掘文件模板</t>
  </si>
  <si>
    <t>导出模板按钮</t>
  </si>
  <si>
    <t>录入漏洞发掘结果文件</t>
  </si>
  <si>
    <t>漏洞挖掘附件上传管理</t>
  </si>
  <si>
    <t>漏洞挖掘记录台账信息查询</t>
  </si>
  <si>
    <t>列表信息展示</t>
  </si>
  <si>
    <t>修改漏洞挖掘详细内容</t>
  </si>
  <si>
    <t>列表数据点击详情按钮</t>
  </si>
  <si>
    <t>删除无效漏洞挖掘详细内容</t>
  </si>
  <si>
    <t>更新漏洞挖掘的漏洞状态</t>
  </si>
  <si>
    <t>渗透测试记录</t>
  </si>
  <si>
    <t>录入渗透测试的漏洞信息</t>
  </si>
  <si>
    <t>运营·深耕/场景事务与溯源/渗透测试记录</t>
  </si>
  <si>
    <t>下载渗透测试结果模板文件</t>
  </si>
  <si>
    <t>导入渗透测试的漏洞结果文件</t>
  </si>
  <si>
    <t>渗透测试附件证明材料上传</t>
  </si>
  <si>
    <t>更新渗透测试漏洞状态</t>
  </si>
  <si>
    <t>渗透测试记录台账信息查询</t>
  </si>
  <si>
    <t>修改渗透测试记录详细内容</t>
  </si>
  <si>
    <t>删除无效渗透测试记录记录</t>
  </si>
  <si>
    <t>漏洞检测业务流跟踪</t>
  </si>
  <si>
    <t>业务流记录</t>
  </si>
  <si>
    <t>查看业务执行记录</t>
  </si>
  <si>
    <t>列表数据点击修改，弹出页面漏洞信息页点击查看记录按钮</t>
  </si>
  <si>
    <t>修改业务执行记录</t>
  </si>
  <si>
    <t>删除业务执行记录</t>
  </si>
  <si>
    <t>流程节点监控</t>
  </si>
  <si>
    <t>管理流程节点状态</t>
  </si>
  <si>
    <t>列表数据点击修改，弹出页面漏洞信息页点击查看流程按钮</t>
  </si>
  <si>
    <t>留痕查询追溯</t>
  </si>
  <si>
    <t>查看漏洞生命周期</t>
  </si>
  <si>
    <t>列表数据点击详情按钮&gt;漏洞信息列表数据&gt;生命周期按钮</t>
  </si>
  <si>
    <t>扫描网络规划管理与监控</t>
  </si>
  <si>
    <t>设备规划管理</t>
  </si>
  <si>
    <t>POC 引擎规划</t>
  </si>
  <si>
    <t>查询POC引擎列表</t>
  </si>
  <si>
    <t>运营·深耕/弱口令与扫描管理/设备规划管理</t>
  </si>
  <si>
    <t>漏洞生命周期管理/安全配置管理/设备规划管理/POC引擎规划</t>
  </si>
  <si>
    <t>查询POC引擎规划列表</t>
  </si>
  <si>
    <t>新增POC引擎规划</t>
  </si>
  <si>
    <t>修改POC引擎规划</t>
  </si>
  <si>
    <t>删除单个POC引擎规划</t>
  </si>
  <si>
    <t>批量删除POC引擎规划</t>
  </si>
  <si>
    <t>等效防护设备规划</t>
  </si>
  <si>
    <t>查询等效防护设备列表</t>
  </si>
  <si>
    <t>漏洞生命周期管理/安全配置管理/设备规划管理/等效防护设备规划</t>
  </si>
  <si>
    <t>查询规划列表</t>
  </si>
  <si>
    <t>新增等效防护设备规划</t>
  </si>
  <si>
    <t>修改等效防护设备规划</t>
  </si>
  <si>
    <t>删除等效防护设备规划</t>
  </si>
  <si>
    <t>批量删除规划</t>
  </si>
  <si>
    <t>扫描指标设定</t>
  </si>
  <si>
    <t>资产覆盖范围配置</t>
  </si>
  <si>
    <t>查询资产覆盖范围</t>
  </si>
  <si>
    <t>运营·深耕/弱口令与扫描管理/扫描指标管理</t>
  </si>
  <si>
    <t>/资产覆盖范围配置</t>
  </si>
  <si>
    <t>漏洞生命周期管理/安全配置管理/扫描指标管理</t>
  </si>
  <si>
    <t>新增资产覆盖范围</t>
  </si>
  <si>
    <t>修改资产覆盖范围</t>
  </si>
  <si>
    <t>删除资产覆盖范围</t>
  </si>
  <si>
    <t>扫描密度配置</t>
  </si>
  <si>
    <t>查询扫描密度配置</t>
  </si>
  <si>
    <t>/扫描密度配置</t>
  </si>
  <si>
    <t>新增扫描密度配置</t>
  </si>
  <si>
    <t>修改扫描密度配置</t>
  </si>
  <si>
    <t>删除扫描密度配置</t>
  </si>
  <si>
    <t>防护指标管理</t>
  </si>
  <si>
    <t>查询防护指标</t>
  </si>
  <si>
    <t>/防护指标管理</t>
  </si>
  <si>
    <t>新增防护指标</t>
  </si>
  <si>
    <t>修改防护指标</t>
  </si>
  <si>
    <t>删除防护指标</t>
  </si>
  <si>
    <t>防护可用性监控</t>
  </si>
  <si>
    <t>查询防护设备</t>
  </si>
  <si>
    <t>运营·深耕/弱口令与扫描管理/防护可用性监控</t>
  </si>
  <si>
    <t>漏洞生命周期管理/安全配置管理/防护可用性监控</t>
  </si>
  <si>
    <t>新增防护设备</t>
  </si>
  <si>
    <t>修改防护设备</t>
  </si>
  <si>
    <t>删除防护设备</t>
  </si>
  <si>
    <t>跨级任务实时监控</t>
  </si>
  <si>
    <t>工单自动化执行</t>
  </si>
  <si>
    <t>任务自动化分配</t>
  </si>
  <si>
    <t>任务分配策略新增</t>
  </si>
  <si>
    <t>运营·深耕/任务监控与协同/任务自动化分配管理</t>
  </si>
  <si>
    <t>漏洞生命周期管理/跨级任务实时监控/任务自动化分配管理</t>
  </si>
  <si>
    <t>任务分配策略查询</t>
  </si>
  <si>
    <t>任务分配策略修改</t>
  </si>
  <si>
    <t>任务分配策略删除</t>
  </si>
  <si>
    <t>扫描过程日志存储</t>
  </si>
  <si>
    <t>广东省修改名字：任务扫描日志记录查询</t>
  </si>
  <si>
    <t>运营·深耕/任务监控与协同/扫描日志管理</t>
  </si>
  <si>
    <t>存储日志</t>
  </si>
  <si>
    <t>漏洞生命周期管理/跨级任务实时监控/扫描日志管理</t>
  </si>
  <si>
    <t>跟据策略参数自动扫描任务</t>
  </si>
  <si>
    <t>后台程序默认执行</t>
  </si>
  <si>
    <t>执行流程自动化</t>
  </si>
  <si>
    <t>自动化执行步骤修改</t>
  </si>
  <si>
    <t>运营·深耕/任务监控与协同/任务执行流程自动化</t>
  </si>
  <si>
    <t>漏洞生命周期管理/跨级任务实时监控/任务执行流程自动化</t>
  </si>
  <si>
    <t>自动化执行步骤删除</t>
  </si>
  <si>
    <t>自动化执行步骤新增</t>
  </si>
  <si>
    <t>自动化执行步骤查询</t>
  </si>
  <si>
    <t>实时监控记录</t>
  </si>
  <si>
    <t>状态数据记录</t>
  </si>
  <si>
    <t>创建工单状态记录</t>
  </si>
  <si>
    <t>运营·深耕/任务监控与协同/实时监控记录</t>
  </si>
  <si>
    <t>后台脚本触发</t>
  </si>
  <si>
    <t>漏洞生命周期管理/跨级任务实时监控/实时监控记录</t>
  </si>
  <si>
    <t>变更工单状态</t>
  </si>
  <si>
    <t>导出状态变化日志</t>
  </si>
  <si>
    <t>查看历史状态</t>
  </si>
  <si>
    <t>过滤查询</t>
  </si>
  <si>
    <t>异常情况捕捉</t>
  </si>
  <si>
    <t>修改异常捕捉规则</t>
  </si>
  <si>
    <t>运营·深耕/任务监控与协同/异常情况捕捉</t>
  </si>
  <si>
    <t>新增捕捉规则</t>
  </si>
  <si>
    <t>查询异常记录</t>
  </si>
  <si>
    <t>这个应该是查看详情吧，看能不能解释过来</t>
  </si>
  <si>
    <t>分批结果上报管理</t>
  </si>
  <si>
    <t>分批结果上报</t>
  </si>
  <si>
    <t>上报通过审核</t>
  </si>
  <si>
    <t>运营·深耕/任务监控与协同/分批结果上报管理</t>
  </si>
  <si>
    <t>漏洞生命周期管理/跨级任务实时监控/分批结果上报管理</t>
  </si>
  <si>
    <t>修改上报批次</t>
  </si>
  <si>
    <t>修改上报结果</t>
  </si>
  <si>
    <t>删除上报批次</t>
  </si>
  <si>
    <t>导出上报批次</t>
  </si>
  <si>
    <t>新增上报批次</t>
  </si>
  <si>
    <t>查看上报批次详情</t>
  </si>
  <si>
    <t>条件搜索</t>
  </si>
  <si>
    <t>查询上报批次</t>
  </si>
  <si>
    <t>上报记录查询</t>
  </si>
  <si>
    <t>结果上报记录列表查看</t>
  </si>
  <si>
    <t>运营·深耕/任务监控与协同/上报记录查询</t>
  </si>
  <si>
    <t>条件查询检索</t>
  </si>
  <si>
    <t>结果上报记录详情查看</t>
  </si>
  <si>
    <t>结果上报记录查看</t>
  </si>
  <si>
    <t>弱口令字典库管理</t>
  </si>
  <si>
    <t>口令字典接收与同步</t>
  </si>
  <si>
    <t>接收口令字典</t>
  </si>
  <si>
    <t>弱口令的工单，可以同步至弱口令管理页面，以便同步至扫描器</t>
  </si>
  <si>
    <t>同步口令字典</t>
  </si>
  <si>
    <t>运营·深耕/弱口令与扫描管理</t>
  </si>
  <si>
    <t>漏洞生命周期管理/系统漏洞风险排查</t>
  </si>
  <si>
    <t>口令字典批量同步至扫描器</t>
  </si>
  <si>
    <t>记录口令字典同步历史</t>
  </si>
  <si>
    <t>查询口令字典同步历史</t>
  </si>
  <si>
    <t>口令字典内容管理</t>
  </si>
  <si>
    <t>查询口令字典列表</t>
  </si>
  <si>
    <t>运营·深耕/弱口令与扫描管理/弱口令管理</t>
  </si>
  <si>
    <t>漏洞生命周期管理/系统漏洞风险排查/弱口令管理</t>
  </si>
  <si>
    <t>新增口令字典</t>
  </si>
  <si>
    <t>修改口令字典</t>
  </si>
  <si>
    <t>删除口令字典</t>
  </si>
  <si>
    <t>批量删除口令字典</t>
  </si>
  <si>
    <t>口令字典分类管理</t>
  </si>
  <si>
    <t>查询用户名口令字典</t>
  </si>
  <si>
    <t>查询用户名密码字典</t>
  </si>
  <si>
    <t>查询密码口令字典</t>
  </si>
  <si>
    <t>口令字典导入导出</t>
  </si>
  <si>
    <t>口令字典导入</t>
  </si>
  <si>
    <t>口令字典导出</t>
  </si>
  <si>
    <t>口令字典批量导入</t>
  </si>
  <si>
    <t>口令字典应用配置</t>
  </si>
  <si>
    <t>弱口令列表查询</t>
  </si>
  <si>
    <t>运营·深耕/弱口令与扫描管理/弱口令配置</t>
  </si>
  <si>
    <t>漏洞生命周期管理/系统漏洞风险排查/弱口令配置</t>
  </si>
  <si>
    <t>新增弱口令配置</t>
  </si>
  <si>
    <t>修改弱口令配置</t>
  </si>
  <si>
    <t>删除弱口令配置</t>
  </si>
  <si>
    <t>批量删除弱口令</t>
  </si>
  <si>
    <t>弱口令识别及上报</t>
  </si>
  <si>
    <t>弱口令检测任务管理</t>
  </si>
  <si>
    <t>弱口令检测任务下发与执行</t>
  </si>
  <si>
    <t>查询弱口令检测任务列表</t>
  </si>
  <si>
    <t>运营·深耕/弱口令与扫描管理/扫描任务管理/弱口令扫描</t>
  </si>
  <si>
    <t>漏洞生命周期管理/系统漏洞风险排查/扫描任务管理/弱口令扫描</t>
  </si>
  <si>
    <t>新增弱口令检测任务</t>
  </si>
  <si>
    <t>修改弱口令检测任务</t>
  </si>
  <si>
    <t>删除弱口令检测任务</t>
  </si>
  <si>
    <t>弱口令检测任务调度执行</t>
  </si>
  <si>
    <t>弱口令检测立即执行</t>
  </si>
  <si>
    <t>弱口令检测定期执行</t>
  </si>
  <si>
    <t>弱口令检测进度监控</t>
  </si>
  <si>
    <t>/弱口令扫描</t>
  </si>
  <si>
    <t>弱口令检测结果分析展示</t>
  </si>
  <si>
    <t>查询弱口令汇总</t>
  </si>
  <si>
    <t>查询弱口令影响资产</t>
  </si>
  <si>
    <t>弱口令检测任务统计评估</t>
  </si>
  <si>
    <t>查询弱口令检测任务资产</t>
  </si>
  <si>
    <t>查询弱口令列表</t>
  </si>
  <si>
    <t>漏洞扫描设备规划</t>
  </si>
  <si>
    <t>运营·深耕/弱口令与扫描管理/安全设备资源</t>
  </si>
  <si>
    <t>漏洞生命周期管理/安全配置管理/安全设备资源</t>
  </si>
  <si>
    <t>查询设备规划列表</t>
  </si>
  <si>
    <t>新增设备规划</t>
  </si>
  <si>
    <t>修改设备规划</t>
  </si>
  <si>
    <t>删除单个设备规划</t>
  </si>
  <si>
    <t>批量删除设备规划</t>
  </si>
  <si>
    <t>设备监控展示</t>
  </si>
  <si>
    <t>扫描可用性监控</t>
  </si>
  <si>
    <t>查询扫描设备</t>
  </si>
  <si>
    <t>新增扫描设备</t>
  </si>
  <si>
    <t>修改扫描设备</t>
  </si>
  <si>
    <t>删除扫描设备</t>
  </si>
  <si>
    <t>检测可用性展示</t>
  </si>
  <si>
    <t>设备可用性监控</t>
  </si>
  <si>
    <t>CF卡信息监控</t>
  </si>
  <si>
    <t>CPU信息监控</t>
  </si>
  <si>
    <t>内存信息监控</t>
  </si>
  <si>
    <t>流量信息监控</t>
  </si>
  <si>
    <t>磁盘信息监控</t>
  </si>
  <si>
    <t>系统漏洞监控</t>
  </si>
  <si>
    <t>系统版本信息监控</t>
  </si>
  <si>
    <t>是否使用模板</t>
  </si>
  <si>
    <t>菜单/路径(原始菜单审核完毕)</t>
  </si>
  <si>
    <t>部署服务名字（后端）</t>
  </si>
  <si>
    <t>部署服务名字（前端）</t>
  </si>
  <si>
    <t>系统漏洞风险排查</t>
  </si>
  <si>
    <t>重大漏洞专项检测考核要求</t>
  </si>
  <si>
    <t>重大漏洞专项检测工单管理</t>
  </si>
  <si>
    <t>专项检测工单下发接口</t>
  </si>
  <si>
    <t>专项检测工单结果回传接口</t>
  </si>
  <si>
    <t>专项检测工单查询</t>
  </si>
  <si>
    <t>列表条件查询</t>
  </si>
  <si>
    <t>专项检测工单新增</t>
  </si>
  <si>
    <t>专项检测工单修改</t>
  </si>
  <si>
    <t>列表修改按钮</t>
  </si>
  <si>
    <t>专项检测工单详情查看</t>
  </si>
  <si>
    <t>详情页面指令信息TAB页 工单基本信息</t>
  </si>
  <si>
    <t>专项检测工单产品覆盖漏洞列表查看</t>
  </si>
  <si>
    <t>详情页面产品漏洞信息TAB页</t>
  </si>
  <si>
    <t>专项检测工单产品覆盖资产列表查看</t>
  </si>
  <si>
    <t>详情页面资产信息TAB页</t>
  </si>
  <si>
    <t>专项检测工单产品覆盖口令字典列表查看</t>
  </si>
  <si>
    <t>详情页面口令字典信息TAB页（工单口令字典范围不为空时详情里才显示该TAB页）</t>
  </si>
  <si>
    <t>专项检测工单删除</t>
  </si>
  <si>
    <t xml:space="preserve">         </t>
  </si>
  <si>
    <t>专项检测工单数据导出</t>
  </si>
  <si>
    <t>专项检测工单结果模版导出</t>
  </si>
  <si>
    <t>专项检测工单结果查看</t>
  </si>
  <si>
    <t>专项检测工单结果导入</t>
  </si>
  <si>
    <t>专项检测工单结果上报稽核</t>
  </si>
  <si>
    <t>专项检测工单结果漏洞信息查看</t>
  </si>
  <si>
    <t>专项检测工单结果漏洞导出</t>
  </si>
  <si>
    <t>专项检测工单结果回传信息补全</t>
  </si>
  <si>
    <t>专项检测工单结果回传数据上传</t>
  </si>
  <si>
    <t>专项检测工单结果回传数据佐证材料附加</t>
  </si>
  <si>
    <t>专项检测工单结果回传</t>
  </si>
  <si>
    <t>专线检测工单处理方式查询</t>
  </si>
  <si>
    <t>专线检测工单处理方式新增</t>
  </si>
  <si>
    <t>专线检测工单处理方式修改</t>
  </si>
  <si>
    <t>专线检测工单处理方式删除</t>
  </si>
  <si>
    <t>专线检测工单处理方式导入</t>
  </si>
  <si>
    <t>专线检测工单处理方式导出</t>
  </si>
  <si>
    <t>专线检测工单处理方式详情查看</t>
  </si>
  <si>
    <t>专线检测工单处理方式批量删除</t>
  </si>
  <si>
    <t>重大漏洞专项检测任务派发</t>
  </si>
  <si>
    <t>专项检测工单基础信息查看</t>
  </si>
  <si>
    <t>漏洞生命周期管理-产品漏洞管理-专项任务管理</t>
  </si>
  <si>
    <t>专项检测分发人员信息查询</t>
  </si>
  <si>
    <t>任务工作台-运营中心-系统漏洞排查处置工单</t>
  </si>
  <si>
    <t>专项检测分发任务添加</t>
  </si>
  <si>
    <t>任务工作台/运营中心/系统漏洞排查处置工单</t>
  </si>
  <si>
    <t>专项检测分发任务删除</t>
  </si>
  <si>
    <t>专项检测分发任务汇总展示</t>
  </si>
  <si>
    <t>专项检测任务列表查询</t>
  </si>
  <si>
    <t>专项检测任务基础信息查看</t>
  </si>
  <si>
    <t>专项检测资产范围列表查看</t>
  </si>
  <si>
    <t>专项检测佐证材料列表查看</t>
  </si>
  <si>
    <t>专项检测安全设备范围列表查看</t>
  </si>
  <si>
    <t>专项检测任务周期信息查看</t>
  </si>
  <si>
    <t>专项检测任务删除</t>
  </si>
  <si>
    <t>专项检测处理方式编辑</t>
  </si>
  <si>
    <t>专项检测排查设备编辑</t>
  </si>
  <si>
    <t>专项检测排查资产范围编辑</t>
  </si>
  <si>
    <t>专项检测结果扫描进度展示</t>
  </si>
  <si>
    <t>专项检测结果资产漏洞分布统计</t>
  </si>
  <si>
    <t>专项检测结果优先级分布统计</t>
  </si>
  <si>
    <t>专项检测结果影响资产数统计</t>
  </si>
  <si>
    <t>系统漏洞验证任务查询</t>
  </si>
  <si>
    <t>漏洞生命周期管理/产品漏洞管理/漏洞验证管理</t>
  </si>
  <si>
    <t>系统漏洞验证目标编辑</t>
  </si>
  <si>
    <t>系统漏洞验证类型编辑</t>
  </si>
  <si>
    <t>系统漏洞验证原理类型编辑</t>
  </si>
  <si>
    <t>系统漏洞验证靶标编辑</t>
  </si>
  <si>
    <t>系统漏洞验证安全资源编辑</t>
  </si>
  <si>
    <t>系统漏洞验证指纹插件编辑</t>
  </si>
  <si>
    <t>系统漏洞验证任务删除</t>
  </si>
  <si>
    <t>系统漏洞验证基础信息查看</t>
  </si>
  <si>
    <t>系统漏洞验证扫描目标查看</t>
  </si>
  <si>
    <t>系统漏洞验证任务总数统计</t>
  </si>
  <si>
    <t>系统漏洞验证已完成任务数统计</t>
  </si>
  <si>
    <t>系统漏洞验证进行中任务数统计</t>
  </si>
  <si>
    <t>漏洞验证数量统计</t>
  </si>
  <si>
    <t>可利用漏洞数统计</t>
  </si>
  <si>
    <t>指纹预警漏洞数统计</t>
  </si>
  <si>
    <t>系统漏洞整改查询</t>
  </si>
  <si>
    <t>漏洞生命周期管理/系统漏洞修复/漏洞整改管理</t>
  </si>
  <si>
    <t>系统漏洞整改导出</t>
  </si>
  <si>
    <t>系统漏洞修复核验信息编辑</t>
  </si>
  <si>
    <t>系统漏洞修复核验扫描器编辑</t>
  </si>
  <si>
    <t>系统漏洞整改备案</t>
  </si>
  <si>
    <t>系统漏洞整改数据同步</t>
  </si>
  <si>
    <t>系统漏洞整改验证状态编辑</t>
  </si>
  <si>
    <t>系统漏洞整改修复状态编辑</t>
  </si>
  <si>
    <t>系统漏洞整改可视化</t>
  </si>
  <si>
    <t>系统漏洞整改详情查看</t>
  </si>
  <si>
    <t>系统漏洞整改误报状态编辑</t>
  </si>
  <si>
    <t>安全资源扫描节点新增</t>
  </si>
  <si>
    <t>安全资源扫描节点编辑</t>
  </si>
  <si>
    <t>安全资源扫描节点信息展示</t>
  </si>
  <si>
    <t>安全资源扫描节点任务数统计</t>
  </si>
  <si>
    <t>安全资源扫描节点剩余任务数统计</t>
  </si>
  <si>
    <t>安全资源扫描节点并发数展示</t>
  </si>
  <si>
    <t>安全资源扫描节点磁盘信息展示</t>
  </si>
  <si>
    <t>安全资源扫描节点内存信息展示</t>
  </si>
  <si>
    <t>安全资源扫描节点流量信息展示</t>
  </si>
  <si>
    <t>安全资源扫描器列表查询</t>
  </si>
  <si>
    <t>安全资源扫描器信息新增</t>
  </si>
  <si>
    <t>安全资源扫描器信息编辑</t>
  </si>
  <si>
    <t>安全资源扫描器信息删除</t>
  </si>
  <si>
    <t>双模关联分析匹配</t>
  </si>
  <si>
    <t>专项任务精准模式关联分析匹配</t>
  </si>
  <si>
    <t>漏洞生命周期管理/安全配置管理/上报资产信息</t>
  </si>
  <si>
    <t>专项任务模糊模式关联分析匹配</t>
  </si>
  <si>
    <t>上报资产信息查询</t>
  </si>
  <si>
    <t>资产指纹纠偏</t>
  </si>
  <si>
    <t>上报资产导入</t>
  </si>
  <si>
    <t>上报资产模版导出</t>
  </si>
  <si>
    <t>靶标资产信息导出</t>
  </si>
  <si>
    <t>上报资产详情查看</t>
  </si>
  <si>
    <t>全量资产数量统计</t>
  </si>
  <si>
    <t>上报资产数量统计</t>
  </si>
  <si>
    <t>数据构造资产数量统计</t>
  </si>
  <si>
    <t>靶标资产数量统计</t>
  </si>
  <si>
    <t>内网资产数量统计</t>
  </si>
  <si>
    <t>外网资产数量统计</t>
  </si>
  <si>
    <t>数据类型列表查询</t>
  </si>
  <si>
    <t>基础信息/数据管理/数据类型管理</t>
  </si>
  <si>
    <t>数据类型详情查看</t>
  </si>
  <si>
    <t>数据类型启用</t>
  </si>
  <si>
    <t>数据类型新增</t>
  </si>
  <si>
    <t>数据类型修改</t>
  </si>
  <si>
    <t>数据类型删除</t>
  </si>
  <si>
    <t>资产信息查询</t>
  </si>
  <si>
    <t>信息化资产管理-资产管理-资产信息管理</t>
  </si>
  <si>
    <t>资产信息新增</t>
  </si>
  <si>
    <t>资产信息修改</t>
  </si>
  <si>
    <t>资产信息删除</t>
  </si>
  <si>
    <t>资产信息导入</t>
  </si>
  <si>
    <t>资产信息批量属性修改</t>
  </si>
  <si>
    <t>资产信息数据导出</t>
  </si>
  <si>
    <t>资产信息模版导出</t>
  </si>
  <si>
    <t>资产信息详情查看</t>
  </si>
  <si>
    <t>资产厂商信息查询</t>
  </si>
  <si>
    <t>基础信息-基础信息管理-厂商管理</t>
  </si>
  <si>
    <t>资产厂商信息新增</t>
  </si>
  <si>
    <t>资产厂商信息修改</t>
  </si>
  <si>
    <t>资产厂商信息删除</t>
  </si>
  <si>
    <t>资产型号版本信息查询</t>
  </si>
  <si>
    <t>资产型号信息修改</t>
  </si>
  <si>
    <t>资产型号信息删除</t>
  </si>
  <si>
    <t>资产型号信息新增</t>
  </si>
  <si>
    <t>资产版本信息新增</t>
  </si>
  <si>
    <t>资产版本信息修改</t>
  </si>
  <si>
    <t>资产版本信息删除</t>
  </si>
  <si>
    <t>资产机房机柜信息查询</t>
  </si>
  <si>
    <t>基础信息-基础信息管理-机房管理</t>
  </si>
  <si>
    <t>资产机房信息新增</t>
  </si>
  <si>
    <t>资产机房信息修改</t>
  </si>
  <si>
    <t>资产机房信息删除</t>
  </si>
  <si>
    <t>资产机柜信息新增</t>
  </si>
  <si>
    <t>资产机柜信息修改</t>
  </si>
  <si>
    <t>资产机柜信息删除</t>
  </si>
  <si>
    <t>任务参数自动识别与匹配</t>
  </si>
  <si>
    <t>查看专项检测工单漏洞范围信息</t>
  </si>
  <si>
    <t>查看专项检测工单口令字典范围信息</t>
  </si>
  <si>
    <t>查看专项检测工单资产范围信息</t>
  </si>
  <si>
    <t>查询漏洞名单列表</t>
  </si>
  <si>
    <t>漏洞生命周期管理/产品漏洞管理/漏洞名单管理</t>
  </si>
  <si>
    <t>添加漏洞名单</t>
  </si>
  <si>
    <t>修改漏洞名单</t>
  </si>
  <si>
    <t>删除漏洞名单</t>
  </si>
  <si>
    <t>导出漏洞名单</t>
  </si>
  <si>
    <t>导入漏洞名单</t>
  </si>
  <si>
    <t>查询资产名单列表</t>
  </si>
  <si>
    <t>信息化资产管理/资产管理/资产名单管理</t>
  </si>
  <si>
    <t>新增资产名单信息</t>
  </si>
  <si>
    <t>编辑资产名单信息</t>
  </si>
  <si>
    <t>编辑资产名单资产范围</t>
  </si>
  <si>
    <t>启用资产名单</t>
  </si>
  <si>
    <t>删除资产名单信息</t>
  </si>
  <si>
    <t>查询数据字典类型列表</t>
  </si>
  <si>
    <t>基础信息/数据管理/数据字典管理</t>
  </si>
  <si>
    <t>新增数据字典类型</t>
  </si>
  <si>
    <t>修改数据字典类型</t>
  </si>
  <si>
    <t>删除数据字典类型</t>
  </si>
  <si>
    <t>启用数据字典类型</t>
  </si>
  <si>
    <t>查看数据字典类型详情</t>
  </si>
  <si>
    <t>批量删除数据字典类型</t>
  </si>
  <si>
    <t>查询数据字典信息</t>
  </si>
  <si>
    <t>新增数据字典信息</t>
  </si>
  <si>
    <t>修改数据字典信息</t>
  </si>
  <si>
    <t>删除数据字典信息</t>
  </si>
  <si>
    <t>启用数据字典信息</t>
  </si>
  <si>
    <t>批量删除数据字典信息</t>
  </si>
  <si>
    <t>查询数据规则类型</t>
  </si>
  <si>
    <t>基础信息/数据管理/数据规则管理</t>
  </si>
  <si>
    <t>查看数据规则类型详情</t>
  </si>
  <si>
    <t>新增数据规则类型</t>
  </si>
  <si>
    <t>修改数据规则类型</t>
  </si>
  <si>
    <t>删除数据规则类型</t>
  </si>
  <si>
    <t>查询数据规则列表</t>
  </si>
  <si>
    <t>新增数据规则信息</t>
  </si>
  <si>
    <t>修改数据规则信息</t>
  </si>
  <si>
    <t>删除数据规则信息</t>
  </si>
  <si>
    <t>查看数据规则信息详情</t>
  </si>
  <si>
    <t>批量删除数据规则信息</t>
  </si>
  <si>
    <t>重大漏洞专项检测任务通知</t>
  </si>
  <si>
    <t>触发漏洞专项任务通知</t>
  </si>
  <si>
    <t>查询预警规则</t>
  </si>
  <si>
    <t>漏洞生命周期管理/专项任务管理/重大漏洞专项检测任务通知</t>
  </si>
  <si>
    <t>是</t>
  </si>
  <si>
    <t>新增预警规则</t>
  </si>
  <si>
    <t>修改预警规则</t>
  </si>
  <si>
    <t>启用预警规则</t>
  </si>
  <si>
    <t>查看预警规则详情</t>
  </si>
  <si>
    <t>导入预警规则</t>
  </si>
  <si>
    <t>导出预警规则数据</t>
  </si>
  <si>
    <t>导出预警规则模板</t>
  </si>
  <si>
    <t>任务超时预警</t>
  </si>
  <si>
    <t>触发漏洞任务回传超时预警</t>
  </si>
  <si>
    <t>查询任务超时预警规则列表</t>
  </si>
  <si>
    <t>任务工作台/运营中心/任务超时预警</t>
  </si>
  <si>
    <t>查看任务超时预警规则详情</t>
  </si>
  <si>
    <t>新增任务超时预警规则</t>
  </si>
  <si>
    <t>修改任务超时预警规则</t>
  </si>
  <si>
    <t>删除任务超时预警规则</t>
  </si>
  <si>
    <t>启用任务超时预警规则</t>
  </si>
  <si>
    <t>导入任务超时预警规则数据</t>
  </si>
  <si>
    <t>导出任务超时预警规则数据</t>
  </si>
  <si>
    <t>导出任务超时预警规则模板</t>
  </si>
  <si>
    <t>批量删除任务超时预警规则</t>
  </si>
  <si>
    <t>检测漏洞结果与资产安全管理平台同步</t>
  </si>
  <si>
    <t>同步漏洞检测结果到资产安全平台</t>
  </si>
  <si>
    <t>上报数据可行性确认</t>
  </si>
  <si>
    <t>编辑专项任务结果</t>
  </si>
  <si>
    <t>缺少字段报错</t>
  </si>
  <si>
    <t>批量修改专项任务结果</t>
  </si>
  <si>
    <t>暂存专项任务结果</t>
  </si>
  <si>
    <t>回传专项任务结果</t>
  </si>
  <si>
    <t>添加专项任务结果佐证材料</t>
  </si>
  <si>
    <t>查询修复优先级模型</t>
  </si>
  <si>
    <t>任务工作台-运营中心-上报数据可行性确认</t>
  </si>
  <si>
    <t>新增修复优先级模型</t>
  </si>
  <si>
    <t>修改修复优先级模型</t>
  </si>
  <si>
    <t>删除修复优先级模型</t>
  </si>
  <si>
    <t>启用修复优先级模型</t>
  </si>
  <si>
    <t>启用修复时效规则</t>
  </si>
  <si>
    <t>查看修复优先级模型详情</t>
  </si>
  <si>
    <t>导出修复优先级模型模版</t>
  </si>
  <si>
    <t>导出修复优先级模型</t>
  </si>
  <si>
    <t>导入修复优先级模型</t>
  </si>
  <si>
    <t>批量删除修复优先级模型</t>
  </si>
  <si>
    <t>查询修复时效规则</t>
  </si>
  <si>
    <t>新增修复时效规则</t>
  </si>
  <si>
    <t>修改修复时效规则</t>
  </si>
  <si>
    <t>删除修复时效规则</t>
  </si>
  <si>
    <t>查看修复时效规则详情</t>
  </si>
  <si>
    <t>导入修复时效规则</t>
  </si>
  <si>
    <t>导出修复时效规则数据</t>
  </si>
  <si>
    <t>导出修复时效规则模板</t>
  </si>
  <si>
    <t>渗透测试管理</t>
  </si>
  <si>
    <t>渗透报告管理</t>
  </si>
  <si>
    <t>渗透报告数据列表查询</t>
  </si>
  <si>
    <t>漏洞生命周期管理/系统漏洞风险排查/渗透报告管理</t>
  </si>
  <si>
    <t>渗透报告数据新增</t>
  </si>
  <si>
    <t>渗透测试报告新增业务系统查询</t>
  </si>
  <si>
    <t>渗透测试报告新增组织机构查询</t>
  </si>
  <si>
    <t>渗透报告数据删除</t>
  </si>
  <si>
    <t>渗透报告数据详情展示</t>
  </si>
  <si>
    <t>渗透报告漏洞信息列表查询</t>
  </si>
  <si>
    <t>渗透报告漏洞信息添加</t>
  </si>
  <si>
    <t>渗透测试任务总数统计</t>
  </si>
  <si>
    <t>渗透测试任务漏洞总数统计</t>
  </si>
  <si>
    <t>渗透测试已修复漏洞数量统计</t>
  </si>
  <si>
    <t>渗透测试已验证有效漏洞数量统计</t>
  </si>
  <si>
    <t>渗透测试核验修复漏洞数量统计</t>
  </si>
  <si>
    <t>渗透测试核验未修复漏洞数量统计</t>
  </si>
  <si>
    <t>渗透测试高危漏洞数量统计</t>
  </si>
  <si>
    <t>渗透测试低危漏洞数据钻取</t>
  </si>
  <si>
    <t>渗透测试高危漏洞数据钻取</t>
  </si>
  <si>
    <t>渗透测试中危漏洞数据钻取</t>
  </si>
  <si>
    <t>渗透报告漏洞自动化提取</t>
  </si>
  <si>
    <t>导出渗透测试报告模板</t>
  </si>
  <si>
    <t>导入渗透测试报告信息</t>
  </si>
  <si>
    <t>提取报告系统漏洞信息</t>
  </si>
  <si>
    <t>渗透报告系统漏洞整改管理</t>
  </si>
  <si>
    <t>查看渗透报告漏洞整改过程</t>
  </si>
  <si>
    <t>记录渗透测试漏洞修复过程</t>
  </si>
  <si>
    <t>记录渗透测试漏洞核验过程</t>
  </si>
  <si>
    <t>修改渗透报告漏洞修复状态</t>
  </si>
  <si>
    <t>修改渗透报告漏洞核验状态</t>
  </si>
  <si>
    <t>渗透报告产品漏洞纳管</t>
  </si>
  <si>
    <t>渗透报告数据同步至漏洞库</t>
  </si>
  <si>
    <t>渗透测试附件材料管理</t>
  </si>
  <si>
    <t>渗透报告附件列表查询</t>
  </si>
  <si>
    <t>渗透报告附件文件上传</t>
  </si>
  <si>
    <t>渗透报告附件下载</t>
  </si>
  <si>
    <t>渗透报告附件删除</t>
  </si>
  <si>
    <t>漏洞常态化运营管理</t>
  </si>
  <si>
    <t>漏洞运营任务管理</t>
  </si>
  <si>
    <t>查询漏洞运营任务列表</t>
  </si>
  <si>
    <t>漏洞生命周期管理/系统漏洞修复/运营任务管理</t>
  </si>
  <si>
    <t>查询任务总数统计</t>
  </si>
  <si>
    <t>查询已完成任务总数</t>
  </si>
  <si>
    <t>查询进行中任务总数</t>
  </si>
  <si>
    <t>查询未开始任务总数</t>
  </si>
  <si>
    <t>查询扫描成功任务总数</t>
  </si>
  <si>
    <t>查询扫描失败任务总数</t>
  </si>
  <si>
    <t>查询漏洞运营任务进度</t>
  </si>
  <si>
    <t>批量删除漏洞运营任务</t>
  </si>
  <si>
    <t>新增任务查询专业系统分类</t>
  </si>
  <si>
    <t>分页查询专业系统数据</t>
  </si>
  <si>
    <t>新增保存漏洞运营任务</t>
  </si>
  <si>
    <t>扫描器集中管理模块发起结果同步推送至任务管理模块</t>
  </si>
  <si>
    <t>任务生命周期模块接收到运营任务结束的消息推送</t>
  </si>
  <si>
    <t>同步影响资产的具体业务信息</t>
  </si>
  <si>
    <t>运营任务扫描发现的漏洞信息收集</t>
  </si>
  <si>
    <t>查询执行任务类型</t>
  </si>
  <si>
    <t>查询执行任务插件</t>
  </si>
  <si>
    <t>查询执行任务扫描器清单</t>
  </si>
  <si>
    <t>上传执行任务扫描模板</t>
  </si>
  <si>
    <t>查询执行任务端口策略</t>
  </si>
  <si>
    <t>查询执行任务端口扫描速度</t>
  </si>
  <si>
    <t>查询执行任务存活探测速度</t>
  </si>
  <si>
    <t>查询执行任务扫描深度</t>
  </si>
  <si>
    <t>查询执行任务语言编码</t>
  </si>
  <si>
    <t>提交任务信息到任务管理模块</t>
  </si>
  <si>
    <t>提交任务执行的资产文件清单到文件服务器</t>
  </si>
  <si>
    <t>提交扫描资产相关信息到任务管理模块</t>
  </si>
  <si>
    <t>任务提交成功后更新运营任务状态</t>
  </si>
  <si>
    <t>查询计划跟踪信息</t>
  </si>
  <si>
    <t>查询扫描信息列表</t>
  </si>
  <si>
    <t>查询扫描节点列表</t>
  </si>
  <si>
    <t>查询扫描节点覆盖IP</t>
  </si>
  <si>
    <t>查询扫描成功资产数统计</t>
  </si>
  <si>
    <t>查询扫描失败资产数统计</t>
  </si>
  <si>
    <t>查询扫描资产总数统计</t>
  </si>
  <si>
    <t>查询漏洞数量统计</t>
  </si>
  <si>
    <t>查询紧急数量统计</t>
  </si>
  <si>
    <t>查询高危数量统计</t>
  </si>
  <si>
    <t>查询中危数量统计</t>
  </si>
  <si>
    <t>查询低危数量统计</t>
  </si>
  <si>
    <t>查询信息数量统计</t>
  </si>
  <si>
    <t>查询漏信息列表</t>
  </si>
  <si>
    <t>查询更多漏洞数据</t>
  </si>
  <si>
    <t>查询影响资产信息列表</t>
  </si>
  <si>
    <t>查询影响资产的漏洞列表</t>
  </si>
  <si>
    <t>查询影响资产的漏洞明细</t>
  </si>
  <si>
    <t>查询扫描失败信息列表</t>
  </si>
  <si>
    <t>导出扫描失败信息文件</t>
  </si>
  <si>
    <t>查询任务报告类型</t>
  </si>
  <si>
    <t>查询任务报告列表</t>
  </si>
  <si>
    <t>任务报告生成请求</t>
  </si>
  <si>
    <t>任务报告生成异步事件接收</t>
  </si>
  <si>
    <t>下载任务报告文件</t>
  </si>
  <si>
    <t>下载任务扫描结果</t>
  </si>
  <si>
    <t>漏洞运营任务整改管理</t>
  </si>
  <si>
    <t>查询整改任务列表</t>
  </si>
  <si>
    <t>整改任务高级检索</t>
  </si>
  <si>
    <t>高级检索查询所有备案状态</t>
  </si>
  <si>
    <t>查询整改系统类型</t>
  </si>
  <si>
    <t>查询任务漏洞信息</t>
  </si>
  <si>
    <t>高级检索查询所有任务状态值</t>
  </si>
  <si>
    <t>上传整改任务文件</t>
  </si>
  <si>
    <t>上传离线提供的文件</t>
  </si>
  <si>
    <t>上传复扫报告</t>
  </si>
  <si>
    <t>整改任务复扫</t>
  </si>
  <si>
    <t>查询附件列表</t>
  </si>
  <si>
    <t>下载整改附件</t>
  </si>
  <si>
    <t>漏洞报告管理</t>
  </si>
  <si>
    <t>新增漏洞报告</t>
  </si>
  <si>
    <t>漏洞生命周期管理/产品漏洞管理/漏洞报告管理</t>
  </si>
  <si>
    <t>修改漏洞报告</t>
  </si>
  <si>
    <t>删除漏洞报告</t>
  </si>
  <si>
    <t>查询漏洞报告</t>
  </si>
  <si>
    <t>新增漏洞报告模板</t>
  </si>
  <si>
    <t>修改漏洞报告模板</t>
  </si>
  <si>
    <t>查询漏洞报告模板</t>
  </si>
  <si>
    <t>删除漏洞报告模板</t>
  </si>
  <si>
    <t>新增漏洞报告模板属性分类</t>
  </si>
  <si>
    <t>修改漏洞报告模板属性分类</t>
  </si>
  <si>
    <t>查询漏洞报告模板属性分类</t>
  </si>
  <si>
    <t>删除漏洞报告模板属性分类</t>
  </si>
  <si>
    <t>新增漏洞报告模板属性字段</t>
  </si>
  <si>
    <t>修改漏洞报告模板属性字段</t>
  </si>
  <si>
    <t>删除漏洞报告模板属性字段</t>
  </si>
  <si>
    <t>查询漏洞报告模板属性字段</t>
  </si>
  <si>
    <t>漏洞运营任务稽核报告</t>
  </si>
  <si>
    <t>稽核报告导出</t>
  </si>
  <si>
    <t>查询稽核系统类型</t>
  </si>
  <si>
    <t>查询稽核概况</t>
  </si>
  <si>
    <t>查询稽核详情</t>
  </si>
  <si>
    <t>查询报告输出项</t>
  </si>
  <si>
    <t>查询报告系统分类</t>
  </si>
  <si>
    <t>查询报告系统列表</t>
  </si>
  <si>
    <t>报告生成请求</t>
  </si>
  <si>
    <t>微服务接口接收生成漏洞运营任务稽核报告,并同步返回生成结果</t>
  </si>
  <si>
    <t>查询报告历史列表</t>
  </si>
  <si>
    <t>下载稽核报告</t>
  </si>
  <si>
    <t>漏洞运营任务申请备案</t>
  </si>
  <si>
    <t>查询备案未修复原因</t>
  </si>
  <si>
    <t>漏洞生命周期管理/系统漏洞修复/漏洞备案管理</t>
  </si>
  <si>
    <t>查询备案保护等级</t>
  </si>
  <si>
    <t>上传备案材料</t>
  </si>
  <si>
    <t>保存待备案</t>
  </si>
  <si>
    <t>保存备案的系统漏洞</t>
  </si>
  <si>
    <t>保存备案的资产信息</t>
  </si>
  <si>
    <t>查询备案的漏洞信息</t>
  </si>
  <si>
    <t>删除备案的漏洞信息</t>
  </si>
  <si>
    <t>查询备案的资产信息</t>
  </si>
  <si>
    <t>修改备案的资产信息</t>
  </si>
  <si>
    <t>提交备案申请流程</t>
  </si>
  <si>
    <t>查询备案详情页基本信息</t>
  </si>
  <si>
    <t>查询备案详情页备案信息</t>
  </si>
  <si>
    <t>查询备案详情页漏洞信息</t>
  </si>
  <si>
    <t>查询备案详情页资产信息</t>
  </si>
  <si>
    <t>查询备案详情页流转意见</t>
  </si>
  <si>
    <t>查看备案详情页备案材料</t>
  </si>
  <si>
    <t>下载备案详情页备案材料</t>
  </si>
  <si>
    <t>漏洞运营任务专业系统管理</t>
  </si>
  <si>
    <t>新增专业系统分类</t>
  </si>
  <si>
    <t>漏洞生命周期管理/系统漏洞风险排查/专业系统管理</t>
  </si>
  <si>
    <t>查询专业系统分类</t>
  </si>
  <si>
    <t>修改专业系统分类</t>
  </si>
  <si>
    <t>删除专业系统分类</t>
  </si>
  <si>
    <t>查询专业系统信息</t>
  </si>
  <si>
    <t>查询网络单元类型</t>
  </si>
  <si>
    <t>查询专业系统等级</t>
  </si>
  <si>
    <t>查询专业系统省份</t>
  </si>
  <si>
    <t>查询专业系统地市</t>
  </si>
  <si>
    <t>查询专业组织机构</t>
  </si>
  <si>
    <t>查询专业系统用户组</t>
  </si>
  <si>
    <t>查询专业系统用户信息</t>
  </si>
  <si>
    <t>新增专业系统信息</t>
  </si>
  <si>
    <t>修改专业系统信息</t>
  </si>
  <si>
    <t>删除专业系统信息</t>
  </si>
  <si>
    <t>启用或禁用扫描</t>
  </si>
  <si>
    <t>锁定或解锁系统数据</t>
  </si>
  <si>
    <t>导入专业系统数据</t>
  </si>
  <si>
    <t>导出专业系统数据</t>
  </si>
  <si>
    <t>漏洞运营情况一张图</t>
  </si>
  <si>
    <t>查询整体风险值</t>
  </si>
  <si>
    <t>查询漏洞风险值</t>
  </si>
  <si>
    <t>查询漏洞总数</t>
  </si>
  <si>
    <t>查询高危漏洞总数</t>
  </si>
  <si>
    <t>查询中危漏洞总数</t>
  </si>
  <si>
    <t>查询低危漏洞总数</t>
  </si>
  <si>
    <t>查询总资产数</t>
  </si>
  <si>
    <t>查询风险资产数</t>
  </si>
  <si>
    <t>查询内网风险IP总数</t>
  </si>
  <si>
    <t>查询外网风险IP总数</t>
  </si>
  <si>
    <t>查询总任务数</t>
  </si>
  <si>
    <t>查询未执行任务数</t>
  </si>
  <si>
    <t>查看所有运营任务</t>
  </si>
  <si>
    <t>查看所有资产列表</t>
  </si>
  <si>
    <t>查看所有漏洞列表</t>
  </si>
  <si>
    <t>查询漏洞列表</t>
  </si>
  <si>
    <t>查看更多漏洞库</t>
  </si>
  <si>
    <t>查看具体漏洞信息</t>
  </si>
  <si>
    <t>查询运营任务列表</t>
  </si>
  <si>
    <t>查看更多任务</t>
  </si>
  <si>
    <t>查看具体任务信息</t>
  </si>
  <si>
    <t>修改互联网提醒策略</t>
  </si>
  <si>
    <t>取消互联网提醒策略</t>
  </si>
  <si>
    <t>运行互联网提醒策略</t>
  </si>
  <si>
    <t>查看互联网策略详情</t>
  </si>
  <si>
    <t>查询互联网启停历史</t>
  </si>
  <si>
    <t>查询互联网执行列表</t>
  </si>
  <si>
    <t>查询互联网执行统计</t>
  </si>
  <si>
    <t>查询互联网结果列表</t>
  </si>
  <si>
    <t>查询互联网结果统计</t>
  </si>
  <si>
    <t>修改未创建提醒策略</t>
  </si>
  <si>
    <t>取消未创建提醒策略</t>
  </si>
  <si>
    <t>运行未创建提醒策略</t>
  </si>
  <si>
    <t>查看未创建策略详情</t>
  </si>
  <si>
    <t>查看任务超时策略详情</t>
  </si>
  <si>
    <t>查询未创建启停历史</t>
  </si>
  <si>
    <t>查询未创建执行列表</t>
  </si>
  <si>
    <t>查询未创建执行统计</t>
  </si>
  <si>
    <t>查询未创建结果统计</t>
  </si>
  <si>
    <t>查询未创建结果列表</t>
  </si>
  <si>
    <t>查询任务超时启停历史</t>
  </si>
  <si>
    <t>修改任务超时提醒策略</t>
  </si>
  <si>
    <t>取消任务超时提醒策略</t>
  </si>
  <si>
    <t>运行任务超时提醒策略</t>
  </si>
  <si>
    <t>查询任务超时执行列表</t>
  </si>
  <si>
    <t>查询任务超时执行统计</t>
  </si>
  <si>
    <t>查询任务超时结果列表</t>
  </si>
  <si>
    <t>查询任务超时结果统计</t>
  </si>
  <si>
    <t>修改内网提醒策略</t>
  </si>
  <si>
    <t>运行内网提醒策略</t>
  </si>
  <si>
    <t>查询内网启停历史</t>
  </si>
  <si>
    <t>查询内网执行列表</t>
  </si>
  <si>
    <t>查看内网策略详情</t>
  </si>
  <si>
    <t>取消内网提醒策略</t>
  </si>
  <si>
    <t>查询内网执行统计</t>
  </si>
  <si>
    <t>查询内网结果列表</t>
  </si>
  <si>
    <t>查询内网结果统计</t>
  </si>
  <si>
    <t>修改未运行提醒策略</t>
  </si>
  <si>
    <t>查询未运行启停历史</t>
  </si>
  <si>
    <t>查询未运行执行列表</t>
  </si>
  <si>
    <t>取消未运行提醒策略</t>
  </si>
  <si>
    <t>查看未运行策略详情</t>
  </si>
  <si>
    <t>运行运行失败提醒策略</t>
  </si>
  <si>
    <t>运行未运行提醒策略</t>
  </si>
  <si>
    <t>查询未运行执行统计</t>
  </si>
  <si>
    <t>查询未运行结果列表</t>
  </si>
  <si>
    <t>查询未运行结果统计</t>
  </si>
  <si>
    <t>修改运行失败提醒策略</t>
  </si>
  <si>
    <t>取消运行失败提醒策略</t>
  </si>
  <si>
    <t>查看运行失败策略详情</t>
  </si>
  <si>
    <t>查询运行失败启停历史</t>
  </si>
  <si>
    <t>查询运行失败执行列表</t>
  </si>
  <si>
    <t>查询运行失败执行统计</t>
  </si>
  <si>
    <t>查询运行失败结果列表</t>
  </si>
  <si>
    <t>查询运行失败结果统计</t>
  </si>
  <si>
    <t>统计查询并记录未及时创建运营任务的功能</t>
  </si>
  <si>
    <t>统计查询并记录已创建但未运行的运营任务的功能</t>
  </si>
  <si>
    <t>统计查询并记录运行但运行失败的运营任务的功能</t>
  </si>
  <si>
    <t>统计查询并记录超过周期未闭环的运营任务的功能</t>
  </si>
  <si>
    <t>统计查询并记录互联网暴露资产漏洞修复及时性的功能</t>
  </si>
  <si>
    <t>统计查询并记录内网产漏洞修复及时性的功能</t>
  </si>
  <si>
    <t>满足靶标资产一致性核查考核要求</t>
  </si>
  <si>
    <t>查看靶标资产信息</t>
  </si>
  <si>
    <t>靶标资产信息查询</t>
  </si>
  <si>
    <t>新增靶标资产</t>
  </si>
  <si>
    <t>导入靶标资产信息</t>
  </si>
  <si>
    <t>下载资产信息模板</t>
  </si>
  <si>
    <t>批量删除靶标资产</t>
  </si>
  <si>
    <t>修改靶标资产信息</t>
  </si>
  <si>
    <t>靶标资产信息预览</t>
  </si>
  <si>
    <t>靶标资产文件下载</t>
  </si>
  <si>
    <t>靶标资产信息打包上传</t>
  </si>
  <si>
    <t>靶标资产总数统计</t>
  </si>
  <si>
    <t>操作系统统计</t>
  </si>
  <si>
    <t>统计中间件数量</t>
  </si>
  <si>
    <t>数据库数量统计</t>
  </si>
  <si>
    <t>应用组件统计</t>
  </si>
  <si>
    <t>查询操作系统信息</t>
  </si>
  <si>
    <t>靶标资产信息管理系统的中间件信息查询</t>
  </si>
  <si>
    <t>靶标资产信息管理系统的数据库信息查询</t>
  </si>
  <si>
    <t>详细资产数据查询</t>
  </si>
  <si>
    <t>展示新发现资产中间件信息</t>
  </si>
  <si>
    <t>获取扫描器信息</t>
  </si>
  <si>
    <t>获取资产状态</t>
  </si>
  <si>
    <t>获取网络单元类型</t>
  </si>
  <si>
    <t>统计靶标资产中间件</t>
  </si>
  <si>
    <t>展示中间件详情</t>
  </si>
  <si>
    <t>展示数据库信息列表</t>
  </si>
  <si>
    <t>统计数据库信息数量</t>
  </si>
  <si>
    <t>展示数据库详情</t>
  </si>
  <si>
    <t>展示新发现资产应用组件</t>
  </si>
  <si>
    <t>统计应用组件信息</t>
  </si>
  <si>
    <t>统计应用组件数量</t>
  </si>
  <si>
    <t>靶标新发现资产上报</t>
  </si>
  <si>
    <t>上报历史查看</t>
  </si>
  <si>
    <t>查看上报回传请求</t>
  </si>
  <si>
    <t>查看上报回传响应报文</t>
  </si>
  <si>
    <t>靶标资产信息配置管理</t>
  </si>
  <si>
    <t>新增靶标资产状态</t>
  </si>
  <si>
    <t>修改靶标资产状态</t>
  </si>
  <si>
    <t>删除靶标资产状态</t>
  </si>
  <si>
    <t>导出靶标资产状态</t>
  </si>
  <si>
    <t>展示靶标资产状态</t>
  </si>
  <si>
    <t>批量删除靶标资产状态</t>
  </si>
  <si>
    <t>查看靶标资产状态</t>
  </si>
  <si>
    <t>新增靶标资产网络单元</t>
  </si>
  <si>
    <t>修改靶标资产网络单元</t>
  </si>
  <si>
    <t>网络单元元类型信息删除</t>
  </si>
  <si>
    <t>网络单元信息数据导出</t>
  </si>
  <si>
    <t>网络单元类型详情查看</t>
  </si>
  <si>
    <t>靶标资产网络单元列表</t>
  </si>
  <si>
    <t>重大漏洞专项检测接口</t>
  </si>
  <si>
    <t>接收重大漏洞数据</t>
  </si>
  <si>
    <t>接收历史数据</t>
  </si>
  <si>
    <t>查看请求报文</t>
  </si>
  <si>
    <t>接收查看响应报文</t>
  </si>
  <si>
    <t>漏洞数据回传</t>
  </si>
  <si>
    <t>回传历史记录</t>
  </si>
  <si>
    <t>查看回传请求报文</t>
  </si>
  <si>
    <t>查看响应报文</t>
  </si>
  <si>
    <t>统计重大漏洞专项检测请求总数</t>
  </si>
  <si>
    <t>统计重大漏洞专项检测回传总数</t>
  </si>
  <si>
    <t>满足靶标资产弱口令考核要求</t>
  </si>
  <si>
    <t>靶标资产弱口令核查</t>
  </si>
  <si>
    <t>查询靶标资产弱口令任务列表</t>
  </si>
  <si>
    <t>创建靶标资产弱口令核查任务</t>
  </si>
  <si>
    <t>删除靶标资产弱口令核查任务</t>
  </si>
  <si>
    <t>批量删除靶标资产弱口令核查任务</t>
  </si>
  <si>
    <t>查询靶标资产弱口令核查任务详情</t>
  </si>
  <si>
    <t>靶标资产弱口令核查周期任务停止</t>
  </si>
  <si>
    <t>靶标资产弱口令核查周期任务启动</t>
  </si>
  <si>
    <t>靶标资产弱口令核查任务进度接口</t>
  </si>
  <si>
    <t>靶标资产弱口令核查任务结果展示</t>
  </si>
  <si>
    <t>靶标资产弱口令核查任务暂停</t>
  </si>
  <si>
    <t>靶标资产弱口令核查任务恢复</t>
  </si>
  <si>
    <t>靶标资产弱口令核查任务复扫</t>
  </si>
  <si>
    <t>靶标资产弱口令核查任务列表查询</t>
  </si>
  <si>
    <t>靶标资产弱口令核查任务进度实时查询</t>
  </si>
  <si>
    <t>靶标资产弱口令核查任务状态实时查询</t>
  </si>
  <si>
    <t>靶标资产弱口令核查任务执行状态实时查询</t>
  </si>
  <si>
    <t>新增时查询并展示所有可用扫描器负载状态</t>
  </si>
  <si>
    <t>靶标资产弱口令核查任务新增时查询业务系统信息</t>
  </si>
  <si>
    <t>靶标资产弱口令核查任务新增时查询部门信息</t>
  </si>
  <si>
    <t>靶标资产弱口令核查任务新增时查询资产信息</t>
  </si>
  <si>
    <t>靶标资产弱口令核查任务新增时校验输入资产IP格式</t>
  </si>
  <si>
    <t>靶标资产弱口令核查任务新增时查询弱口令集合信息</t>
  </si>
  <si>
    <t>靶标资产弱口令核查任务新增</t>
  </si>
  <si>
    <t>靶标资产弱口令核查任务跟踪扫描信息查询</t>
  </si>
  <si>
    <t>靶标资产弱口令核查任务跟踪所用的扫描器信息查询</t>
  </si>
  <si>
    <t>靶标资产弱口令核查任务跟踪所用扫描器扫描的资产IP查询</t>
  </si>
  <si>
    <t>靶标资产弱口令核查任务跟踪扫描结果Excel表格下载</t>
  </si>
  <si>
    <t>靶标资产弱口令核查任务跟踪扫描结果平台报告下载</t>
  </si>
  <si>
    <t>靶标资产弱口令核查任务跟踪扫描成功数量查询</t>
  </si>
  <si>
    <t>靶标资产弱口令核查任务跟踪扫描失败数量查询</t>
  </si>
  <si>
    <t>靶标资产弱口令核查任务跟踪扫描总数数量查询</t>
  </si>
  <si>
    <t>靶标资产弱口令核查任务跟踪扫描弱口令数量查询</t>
  </si>
  <si>
    <t>靶标资产弱口令核查任务跟踪扫描的弱口令信息查询</t>
  </si>
  <si>
    <t>靶标资产弱口令核查任务跟踪影响资产信息列表查询</t>
  </si>
  <si>
    <t>靶标资产弱口令核查任务跟踪扫描失败列表查询</t>
  </si>
  <si>
    <t>靶标资产弱口令核查任务跟踪扫描失败结果Excel表格下载</t>
  </si>
  <si>
    <t>资产一致性接口</t>
  </si>
  <si>
    <t>下发预警资产</t>
  </si>
  <si>
    <t>导入预警资产</t>
  </si>
  <si>
    <t>导出一致性数据</t>
  </si>
  <si>
    <t>展示一致性列表</t>
  </si>
  <si>
    <t>查看详情页面</t>
  </si>
  <si>
    <t>弱口令数据下发</t>
  </si>
  <si>
    <t>口令字典同步任务列表查询</t>
  </si>
  <si>
    <t>任务工作台/运营中心/口令字典同步任务</t>
  </si>
  <si>
    <t>口令字典指令信息详情查询</t>
  </si>
  <si>
    <t>口令字典字典明细列表查询</t>
  </si>
  <si>
    <t>口令字典内容查询</t>
  </si>
  <si>
    <t>口令字典内容导出</t>
  </si>
  <si>
    <t>查询扫描器列表</t>
  </si>
  <si>
    <t>下发弱账号口令</t>
  </si>
  <si>
    <t>弱账号口令集合批量下发</t>
  </si>
  <si>
    <t>记录弱账号同步历史</t>
  </si>
  <si>
    <t>弱账号集合同步历史列表查询</t>
  </si>
  <si>
    <t>更新扫描器弱账号集ID</t>
  </si>
  <si>
    <t>弱密码集口令下发</t>
  </si>
  <si>
    <t>弱密码口令集合批量下发</t>
  </si>
  <si>
    <t>弱密码同步历史记录</t>
  </si>
  <si>
    <t>弱密码同步历史列表查询</t>
  </si>
  <si>
    <t>修改扫描器弱密码集ID</t>
  </si>
  <si>
    <t>弱口令组合模式下发</t>
  </si>
  <si>
    <t>弱口令组合集批量下发</t>
  </si>
  <si>
    <t>记录弱口令组合模式同步历史</t>
  </si>
  <si>
    <t>弱口令组合同步历史列表查询</t>
  </si>
  <si>
    <t>扫描器弱口令组合集ID更新</t>
  </si>
  <si>
    <t>查询下发弱口令内容</t>
  </si>
  <si>
    <t>查询已下发至扫描器的弱口令内容</t>
  </si>
  <si>
    <t>去除已下发扫描且内容相同的扫描器</t>
  </si>
  <si>
    <t>弱口令管理</t>
  </si>
  <si>
    <t>全部弱口令列表查询</t>
  </si>
  <si>
    <t>弱账号列表查询</t>
  </si>
  <si>
    <t>弱账号集详细信息查询</t>
  </si>
  <si>
    <t>弱账号集合新增</t>
  </si>
  <si>
    <t>弱账号集合修改</t>
  </si>
  <si>
    <t>弱账号集合删除</t>
  </si>
  <si>
    <t>删除弱账号同步历史记录</t>
  </si>
  <si>
    <t>批量删除弱账号集合</t>
  </si>
  <si>
    <t>对弱账号集合导出操作</t>
  </si>
  <si>
    <t>导入弱账号集合</t>
  </si>
  <si>
    <t>弱密码列表内容查询</t>
  </si>
  <si>
    <t>弱密码集详情查询</t>
  </si>
  <si>
    <t>弱密码集合添加</t>
  </si>
  <si>
    <t>编辑弱密码集合</t>
  </si>
  <si>
    <t>对单个弱密码集合删除</t>
  </si>
  <si>
    <t>删除弱密码同步历史记录</t>
  </si>
  <si>
    <t>弱密码集合批量删除操作</t>
  </si>
  <si>
    <t>弱密码集合导出</t>
  </si>
  <si>
    <t>对弱密码集合进行导入操作</t>
  </si>
  <si>
    <t>弱口令组合查询列表</t>
  </si>
  <si>
    <t>弱口令组合详情查询</t>
  </si>
  <si>
    <t>弱口令组合添加集合</t>
  </si>
  <si>
    <t>弱口令组合编辑集合</t>
  </si>
  <si>
    <t>弱口令组合单个删除</t>
  </si>
  <si>
    <t>删除弱账号组合同步历史记录</t>
  </si>
  <si>
    <t>弱口令组合批量删除</t>
  </si>
  <si>
    <t>弱口令组合导出集合</t>
  </si>
  <si>
    <t>弱口令组合导入集合</t>
  </si>
  <si>
    <t>弱口令总数统计</t>
  </si>
  <si>
    <t>弱账号总数统计</t>
  </si>
  <si>
    <t>弱密码总数统计</t>
  </si>
  <si>
    <t>弱口令组合总数统计</t>
  </si>
  <si>
    <t>弱口令已同步扫描器数量统计</t>
  </si>
  <si>
    <t>未同步至扫描器的弱口令数量统计</t>
  </si>
  <si>
    <t>扫描器弱口令管理</t>
  </si>
  <si>
    <t>扫描器厂商列表查询</t>
  </si>
  <si>
    <t>扫描器列表查询</t>
  </si>
  <si>
    <t>扫描器全部弱口令列表查询</t>
  </si>
  <si>
    <t>扫描器弱账号列表查询</t>
  </si>
  <si>
    <t>扫描器弱账号详情查询</t>
  </si>
  <si>
    <t>扫描器弱密码列表查询</t>
  </si>
  <si>
    <t>扫描器弱密码详情查询</t>
  </si>
  <si>
    <t>扫描器弱口令组合查询</t>
  </si>
  <si>
    <t>扫描器弱口令组合详情查询</t>
  </si>
  <si>
    <t>扫描器连通性状态查询</t>
  </si>
  <si>
    <t>扫描器弱口令自动同步</t>
  </si>
  <si>
    <t>扫描器弱口令手动同步</t>
  </si>
  <si>
    <t>扫描器弱口令总数统计</t>
  </si>
  <si>
    <t>扫描器弱账号总数统计</t>
  </si>
  <si>
    <t>扫描器弱密码总数统计</t>
  </si>
  <si>
    <t>扫描器弱口令组合总数统计</t>
  </si>
  <si>
    <t>扫描器弱口令最近一次同步统计</t>
  </si>
  <si>
    <t>扫描器弱口令最近一次同步时间距今时长</t>
  </si>
  <si>
    <t>弱口令扫描模版配置管理</t>
  </si>
  <si>
    <t>弱口令模版列表查询</t>
  </si>
  <si>
    <t>弱口令模版详情查询</t>
  </si>
  <si>
    <t>弱口令默认模版设置</t>
  </si>
  <si>
    <t>弱口令模版启用停用设置</t>
  </si>
  <si>
    <t>弱账号列表新增查询</t>
  </si>
  <si>
    <t>弱密码列表新增查询</t>
  </si>
  <si>
    <t>弱口令组合列表新增查询</t>
  </si>
  <si>
    <t>弱口令下发历史新增查询</t>
  </si>
  <si>
    <t>扫描器弱口令信息新增查询</t>
  </si>
  <si>
    <t>可下发扫描器列表新增时展示</t>
  </si>
  <si>
    <t>弱口令模版新增</t>
  </si>
  <si>
    <t>弱账号列表修改检索</t>
  </si>
  <si>
    <t>弱密码列表修改检索</t>
  </si>
  <si>
    <t>弱口令组合列表修改检索</t>
  </si>
  <si>
    <t>弱口令下发历史修改检索</t>
  </si>
  <si>
    <t>扫描器弱口令信息修改检索</t>
  </si>
  <si>
    <t>弱口令模版修改</t>
  </si>
  <si>
    <t>可下发扫描器列表修改时展示</t>
  </si>
  <si>
    <t>单个弱口令模版删除</t>
  </si>
  <si>
    <t>批量删除弱口令模版</t>
  </si>
  <si>
    <t>补齐考核关于资产和漏洞与cpe的关联分析能力</t>
  </si>
  <si>
    <t>通用设备枚举库管理</t>
  </si>
  <si>
    <t>新增设备枚举库标签</t>
  </si>
  <si>
    <t>修改设备枚举库标签</t>
  </si>
  <si>
    <t>删除设备枚举库标签</t>
  </si>
  <si>
    <t>设备枚举库标签导入</t>
  </si>
  <si>
    <t>设备枚举库标签导出</t>
  </si>
  <si>
    <t>设备枚举库标签列表管理</t>
  </si>
  <si>
    <t>批量删除设备枚举库标签</t>
  </si>
  <si>
    <t>设备枚举库标签搜索</t>
  </si>
  <si>
    <t>设备枚举影响资产查询</t>
  </si>
  <si>
    <t>新增设备枚举库类型</t>
  </si>
  <si>
    <t>修改设备枚举库类型</t>
  </si>
  <si>
    <t>删除通用设备枚举库类型</t>
  </si>
  <si>
    <t>设备枚举库类型导入</t>
  </si>
  <si>
    <t>导出设备枚举库</t>
  </si>
  <si>
    <t>批量删除设备枚举库类型</t>
  </si>
  <si>
    <t>设备枚举库类型搜索</t>
  </si>
  <si>
    <t>设备枚举库模板导出</t>
  </si>
  <si>
    <t>设备枚举库类型树状展示</t>
  </si>
  <si>
    <t>添加设备枚举库状态</t>
  </si>
  <si>
    <t>修改设备枚举库状态</t>
  </si>
  <si>
    <t>删除设备枚举库状态</t>
  </si>
  <si>
    <t>导入设备枚举库</t>
  </si>
  <si>
    <t>导出设备枚举库状态</t>
  </si>
  <si>
    <t>设备枚举库状态模板导出_待优化</t>
  </si>
  <si>
    <t>设备枚举状态列表展示</t>
  </si>
  <si>
    <t>设备枚举库状态详情</t>
  </si>
  <si>
    <t>批量删除枚举库状态</t>
  </si>
  <si>
    <t>设备枚举库状态搜索</t>
  </si>
  <si>
    <t>修改CPE脆弱性级别</t>
  </si>
  <si>
    <t>删除CPE脆弱性级别</t>
  </si>
  <si>
    <t>CPE脆弱性级别列表展示</t>
  </si>
  <si>
    <t>查看CPE脆弱性级别</t>
  </si>
  <si>
    <t>CPE脆弱性级别管理模板导出</t>
  </si>
  <si>
    <t>CPE脆弱性级别管理导入</t>
  </si>
  <si>
    <t>导出CPE脆弱性级别</t>
  </si>
  <si>
    <t>设备枚举库标签总数统计</t>
  </si>
  <si>
    <t>统计UnixLinux漏洞</t>
  </si>
  <si>
    <t>统计数据库漏洞</t>
  </si>
  <si>
    <t>虚拟化漏洞统计</t>
  </si>
  <si>
    <t>统计Web应用漏洞</t>
  </si>
  <si>
    <t>统计今日UnixLinux漏洞</t>
  </si>
  <si>
    <t>统计本周UnixLinux漏洞</t>
  </si>
  <si>
    <t>统计本月UnixLinux漏洞</t>
  </si>
  <si>
    <t>设备枚举库标签今日统计</t>
  </si>
  <si>
    <t>设备枚举库标签本月数量统计</t>
  </si>
  <si>
    <t>资产指纹类型管理</t>
  </si>
  <si>
    <t>资产指纹场景类型新增</t>
  </si>
  <si>
    <t>网络空间测绘/采集基准管理/采集类型管理</t>
  </si>
  <si>
    <t>编辑资产指纹场景类型</t>
  </si>
  <si>
    <t>删除资产指纹场景类型</t>
  </si>
  <si>
    <t>资产指纹类型搜索</t>
  </si>
  <si>
    <t>新增资产指纹类型</t>
  </si>
  <si>
    <t>发布资产指纹场景</t>
  </si>
  <si>
    <t>资产指纹场景类型绑定</t>
  </si>
  <si>
    <t>资产指纹总数统计</t>
  </si>
  <si>
    <t>指纹数量统计</t>
  </si>
  <si>
    <t>统计指纹硬件信息</t>
  </si>
  <si>
    <t>显示指纹硬件列表</t>
  </si>
  <si>
    <t>资产指纹识别分析</t>
  </si>
  <si>
    <t>资产指纹识别数据采集</t>
  </si>
  <si>
    <t>信息化资产管理/资产管理/资产指纹管理</t>
  </si>
  <si>
    <t>资产指纹识别列表展示</t>
  </si>
  <si>
    <t>资产指纹详情展示</t>
  </si>
  <si>
    <t>资产指纹识别检索</t>
  </si>
  <si>
    <t>查看资产指纹识别策略详情</t>
  </si>
  <si>
    <t>网络空间测绘/资产指纹管理/数通策略管理</t>
  </si>
  <si>
    <t>资产指纹送审</t>
  </si>
  <si>
    <t>资产指纹识别域间的包对比</t>
  </si>
  <si>
    <t>新增资产指纹采集策略</t>
  </si>
  <si>
    <t>获取专业信息列表</t>
  </si>
  <si>
    <t>按专业信息查询资产数量</t>
  </si>
  <si>
    <t>获取业务系统信息</t>
  </si>
  <si>
    <t>信息化资产管理/资产管理/资产信息管理</t>
  </si>
  <si>
    <t>获取业务系统的资产信息</t>
  </si>
  <si>
    <t>资产信息数量统计</t>
  </si>
  <si>
    <t>获取部门信息列表</t>
  </si>
  <si>
    <t>按部门查询资产数</t>
  </si>
  <si>
    <t>获取部门资产</t>
  </si>
  <si>
    <t>获取资产类型名称</t>
  </si>
  <si>
    <t>资产类型的资产指纹信息</t>
  </si>
  <si>
    <t>按资产类型查询资产数量</t>
  </si>
  <si>
    <t>获取地域信息</t>
  </si>
  <si>
    <t>获取地域的资产信息</t>
  </si>
  <si>
    <t>地域信息查询资产数</t>
  </si>
  <si>
    <t>资源名称搜索</t>
  </si>
  <si>
    <t>编辑资产指纹采集策略</t>
  </si>
  <si>
    <t>网络空间测绘/采集基准管理/采集策略管理</t>
  </si>
  <si>
    <t>资产指纹采集策略批量删除</t>
  </si>
  <si>
    <t>查看资产指纹采集策略关联信息</t>
  </si>
  <si>
    <t>资产指纹采集策略过滤</t>
  </si>
  <si>
    <t>展示采集策略列表树</t>
  </si>
  <si>
    <t>资产指纹识别画像搜索</t>
  </si>
  <si>
    <t>网络空间测绘/资产指纹管理/资产指纹画像</t>
  </si>
  <si>
    <t>资产指纹识别热门检索排行</t>
  </si>
  <si>
    <t>资产指纹快速检索</t>
  </si>
  <si>
    <t>统计检索结果指纹总数</t>
  </si>
  <si>
    <t>网络空间测绘/资产指纹管理/资产指纹全貌</t>
  </si>
  <si>
    <t>检索结果漏洞统计</t>
  </si>
  <si>
    <t>统计预警信息</t>
  </si>
  <si>
    <t>网络空间测绘/资产指纹管理/资产指纹画像详情</t>
  </si>
  <si>
    <t>显示漏洞列表</t>
  </si>
  <si>
    <t>显示预警信息</t>
  </si>
  <si>
    <t>本省资产通用设备枚举库管理</t>
  </si>
  <si>
    <t>添加枚举库标签</t>
  </si>
  <si>
    <t>漏洞生命周期管理/产品漏洞管理/本省资产通用设备枚举库管理</t>
  </si>
  <si>
    <t>删除通用设备标签</t>
  </si>
  <si>
    <t>编辑设备枚举库</t>
  </si>
  <si>
    <t>查看设备枚举库</t>
  </si>
  <si>
    <t>展示本省资产通用设备枚举库标签列表</t>
  </si>
  <si>
    <t>资产标签过滤搜索</t>
  </si>
  <si>
    <t>下载标签导入模板</t>
  </si>
  <si>
    <t>导入标签数据</t>
  </si>
  <si>
    <t>批量删除标签</t>
  </si>
  <si>
    <t>导出枚举库标签</t>
  </si>
  <si>
    <t>差异化资产指纹同步</t>
  </si>
  <si>
    <t>新增指纹类型</t>
  </si>
  <si>
    <t>信息化资产管理-资产管理-资产指纹管理</t>
  </si>
  <si>
    <t>修改指纹类型</t>
  </si>
  <si>
    <t>删除指纹类型</t>
  </si>
  <si>
    <t>添加指纹二级类型</t>
  </si>
  <si>
    <t>修改指纹模型</t>
  </si>
  <si>
    <t>发布资产指纹模型</t>
  </si>
  <si>
    <t>删除指纹模型</t>
  </si>
  <si>
    <t>创建采集任务</t>
  </si>
  <si>
    <t>网络空间测绘/资产指纹管理/指纹采集管理</t>
  </si>
  <si>
    <t>查看任务详情</t>
  </si>
  <si>
    <t>启动采集任务</t>
  </si>
  <si>
    <t>任务列表展示</t>
  </si>
  <si>
    <t>删除采集任务</t>
  </si>
  <si>
    <t>采集任务搜索</t>
  </si>
  <si>
    <t>采集任务监控</t>
  </si>
  <si>
    <t>采集任务资产信息</t>
  </si>
  <si>
    <t>采集任务指纹</t>
  </si>
  <si>
    <t>查询任务指纹</t>
  </si>
  <si>
    <t>采集任务异常</t>
  </si>
  <si>
    <t>异常信息过滤查询</t>
  </si>
  <si>
    <t>统计执行成功的采集任务</t>
  </si>
  <si>
    <t>统计执行失败任务</t>
  </si>
  <si>
    <t>统计运行中的采集任务</t>
  </si>
  <si>
    <t>任务指纹数量统计</t>
  </si>
  <si>
    <t>资产指纹概况统计</t>
  </si>
  <si>
    <t>任务数量统计</t>
  </si>
  <si>
    <t>统计未知指纹数量</t>
  </si>
  <si>
    <t>资产指纹增长趋势统计</t>
  </si>
  <si>
    <t>漏洞补丁库管理</t>
  </si>
  <si>
    <t>漏洞补丁管理</t>
  </si>
  <si>
    <t>查询漏洞信息</t>
  </si>
  <si>
    <t>能力·筑基(2024期)/漏洞基础管理</t>
  </si>
  <si>
    <t>列表查询功能</t>
  </si>
  <si>
    <t>漏洞生命周期管理/产品漏洞管理/补丁信息管理</t>
  </si>
  <si>
    <t>查询热点漏洞</t>
  </si>
  <si>
    <t>热点查询按钮</t>
  </si>
  <si>
    <t>漏洞生命周期管理/补丁管理/漏洞基础管理</t>
  </si>
  <si>
    <t>更多漏洞查看</t>
  </si>
  <si>
    <t>更多漏洞查询按钮</t>
  </si>
  <si>
    <t>调整漏洞风险等级</t>
  </si>
  <si>
    <t>漏洞信息同步</t>
  </si>
  <si>
    <t>同步按钮</t>
  </si>
  <si>
    <t>漏洞信息全文检索</t>
  </si>
  <si>
    <t>检索</t>
  </si>
  <si>
    <t>删除漏洞信息</t>
  </si>
  <si>
    <t>新增漏洞信息</t>
  </si>
  <si>
    <t>修改漏洞信息</t>
  </si>
  <si>
    <t>查询漏洞详情</t>
  </si>
  <si>
    <t>批量删除漏洞信息</t>
  </si>
  <si>
    <t>添加漏洞备注</t>
  </si>
  <si>
    <t>漏洞信息导入</t>
  </si>
  <si>
    <t>导出漏洞信息</t>
  </si>
  <si>
    <t>查询漏洞来源</t>
  </si>
  <si>
    <t>详情按钮</t>
  </si>
  <si>
    <t>查询威胁类型</t>
  </si>
  <si>
    <t>查询威胁类型按钮</t>
  </si>
  <si>
    <t>查询漏洞等级</t>
  </si>
  <si>
    <t>查询漏洞等级按钮</t>
  </si>
  <si>
    <t>查询漏洞分类</t>
  </si>
  <si>
    <t>漏洞分类按钮</t>
  </si>
  <si>
    <t>查询相关漏洞</t>
  </si>
  <si>
    <t>查询相关漏洞按钮</t>
  </si>
  <si>
    <t>查询最新漏洞</t>
  </si>
  <si>
    <t>查询最新漏洞按钮</t>
  </si>
  <si>
    <t>查看漏洞反馈列表</t>
  </si>
  <si>
    <t>能力·筑基(2024期)/漏洞反馈管理</t>
  </si>
  <si>
    <t>列表按钮</t>
  </si>
  <si>
    <t>漏洞生命周期管理/补丁管理/漏洞反馈管理</t>
  </si>
  <si>
    <t>增加漏洞反馈</t>
  </si>
  <si>
    <t>删除漏洞反馈</t>
  </si>
  <si>
    <t>修改漏洞反馈内容</t>
  </si>
  <si>
    <t>漏洞补丁关联查询</t>
  </si>
  <si>
    <t>列表查询关联</t>
  </si>
  <si>
    <t>查看漏洞信息同步记录</t>
  </si>
  <si>
    <t>查询补丁来源</t>
  </si>
  <si>
    <t>漏洞生命周期管理/产品漏洞管理/漏洞补丁自动下载管理</t>
  </si>
  <si>
    <t>新增漏洞补丁信息</t>
  </si>
  <si>
    <t>查询漏洞补丁信息</t>
  </si>
  <si>
    <t>漏洞补丁包上传</t>
  </si>
  <si>
    <t>删除漏洞补丁包</t>
  </si>
  <si>
    <t>删除补丁包按钮</t>
  </si>
  <si>
    <t>批量删除漏洞补丁包</t>
  </si>
  <si>
    <t>漏洞补丁包下载</t>
  </si>
  <si>
    <t>漏洞补丁包批量下载</t>
  </si>
  <si>
    <t>查看漏洞补丁上传记录</t>
  </si>
  <si>
    <t>能力·筑基(2024期)补丁基础管理</t>
  </si>
  <si>
    <t>导出漏洞补丁信息</t>
  </si>
  <si>
    <t>查询漏洞补丁详情</t>
  </si>
  <si>
    <t>查询漏洞补丁权限用户</t>
  </si>
  <si>
    <t>能力·筑基(2024期)/补丁权限管理</t>
  </si>
  <si>
    <t>漏洞生命周期管理/产品漏洞管理/补丁权限管理</t>
  </si>
  <si>
    <t>新增漏洞补丁权限用户</t>
  </si>
  <si>
    <t>修改漏洞补丁权限用户列表</t>
  </si>
  <si>
    <t>删除漏洞补丁权限用户</t>
  </si>
  <si>
    <t>查看漏洞补丁审计</t>
  </si>
  <si>
    <t>漏洞生命周期管理/产品漏洞管理/漏洞补丁审计管理</t>
  </si>
  <si>
    <t>漏洞补丁内容审计</t>
  </si>
  <si>
    <t>审计按钮</t>
  </si>
  <si>
    <t>删除漏洞补丁</t>
  </si>
  <si>
    <t>漏洞补丁内容审计记录</t>
  </si>
  <si>
    <t>记录按钮</t>
  </si>
  <si>
    <t>漏洞补丁审计详情</t>
  </si>
  <si>
    <t>补丁下载频次统计</t>
  </si>
  <si>
    <t>统计漏洞补丁类型</t>
  </si>
  <si>
    <t>漏洞补丁操作系统统计</t>
  </si>
  <si>
    <t>能力·筑基(2024期)/补丁可视化</t>
  </si>
  <si>
    <t>统计图</t>
  </si>
  <si>
    <t>查看补丁操作日志</t>
  </si>
  <si>
    <t>查看操作日志按钮</t>
  </si>
  <si>
    <t>记录补丁使用反馈</t>
  </si>
  <si>
    <t>能力·筑基(2024期)/补丁反馈管理</t>
  </si>
  <si>
    <t>增加补丁反馈按钮</t>
  </si>
  <si>
    <t>补丁高级检索</t>
  </si>
  <si>
    <t>查询补丁影响漏洞</t>
  </si>
  <si>
    <t>查询最新补丁排行</t>
  </si>
  <si>
    <t>查看补丁信息历史</t>
  </si>
  <si>
    <t>查看补丁下载排行</t>
  </si>
  <si>
    <t>查看补丁访问排行</t>
  </si>
  <si>
    <t>查看补丁访问历史</t>
  </si>
  <si>
    <t>查询补丁下载次数</t>
  </si>
  <si>
    <t>查询补丁下载历史</t>
  </si>
  <si>
    <t>查看补丁历史按钮</t>
  </si>
  <si>
    <t>查看补丁反馈列表</t>
  </si>
  <si>
    <t>漏洞生命周期管理/产品漏洞管理/补丁反馈管理</t>
  </si>
  <si>
    <t>增加补丁反馈</t>
  </si>
  <si>
    <t>删除补丁反馈</t>
  </si>
  <si>
    <t>修改补丁反馈</t>
  </si>
  <si>
    <t>上传补丁文件</t>
  </si>
  <si>
    <t>补丁文件MD5对比</t>
  </si>
  <si>
    <t>能力·筑基(2024期)/补丁文件MD5校准管理</t>
  </si>
  <si>
    <t>对比按钮</t>
  </si>
  <si>
    <t>批量对比补丁文件MD5</t>
  </si>
  <si>
    <t>MD5值手动录入</t>
  </si>
  <si>
    <t>新增补丁文件校准</t>
  </si>
  <si>
    <t>MD5校准记录</t>
  </si>
  <si>
    <t>MD5校准失败记录</t>
  </si>
  <si>
    <t>查询补丁文件MD5校准历史</t>
  </si>
  <si>
    <t>导出MD5校准结果</t>
  </si>
  <si>
    <t>显示补丁文件详情</t>
  </si>
  <si>
    <t>验证补丁文件完整性</t>
  </si>
  <si>
    <t>验证按钮</t>
  </si>
  <si>
    <t>补丁文件MD5校准状态统计</t>
  </si>
  <si>
    <t>配置MD5校准权限</t>
  </si>
  <si>
    <t>漏洞补丁库更新</t>
  </si>
  <si>
    <t>漏洞补丁数据更新</t>
  </si>
  <si>
    <t>能力·筑基(2024期)/补丁更新任务管理</t>
  </si>
  <si>
    <t>补丁库更新按钮</t>
  </si>
  <si>
    <t>定时更新任务开关</t>
  </si>
  <si>
    <t>开关按钮</t>
  </si>
  <si>
    <t>更新日志记录</t>
  </si>
  <si>
    <t>日志记录按钮</t>
  </si>
  <si>
    <t>记录补丁库更新失败</t>
  </si>
  <si>
    <t>定时执行补丁库更新</t>
  </si>
  <si>
    <t>手动触发补丁库更新</t>
  </si>
  <si>
    <t>配置补丁库更新来源</t>
  </si>
  <si>
    <t>补丁库数据对比</t>
  </si>
  <si>
    <t>补丁库数据对比按钮</t>
  </si>
  <si>
    <t>记录字段变化</t>
  </si>
  <si>
    <t>字段变化按钮</t>
  </si>
  <si>
    <t>查询补丁库更新记录</t>
  </si>
  <si>
    <t>补丁库更新失败提醒</t>
  </si>
  <si>
    <t>补丁库更新失败记录按钮</t>
  </si>
  <si>
    <t>统计补丁更新执行时间</t>
  </si>
  <si>
    <t>页面顶部统计</t>
  </si>
  <si>
    <t>补丁库更新内容自动归档</t>
  </si>
  <si>
    <t>补丁库自动归档按钮</t>
  </si>
  <si>
    <t>更新任务执行权限</t>
  </si>
  <si>
    <t>修改执行权限按钮</t>
  </si>
  <si>
    <t>补丁更新历史版本对比</t>
  </si>
  <si>
    <t>历史版本对比按钮</t>
  </si>
  <si>
    <t xml:space="preserve">                                                                                                              </t>
  </si>
  <si>
    <t>分页查询检测结果</t>
  </si>
  <si>
    <t>能力·筑基(2024期)/漏洞检测结果管理</t>
  </si>
  <si>
    <t>分页查询按钮</t>
  </si>
  <si>
    <t>查看检测结果详情</t>
  </si>
  <si>
    <t>手动修改检测结果</t>
  </si>
  <si>
    <t>批量或单条删除检测结果</t>
  </si>
  <si>
    <t>导出检测结果</t>
  </si>
  <si>
    <t>手动新增补丁记录</t>
  </si>
  <si>
    <t>查询补丁信息</t>
  </si>
  <si>
    <t>下载关联补丁</t>
  </si>
  <si>
    <t>编辑补丁文件信息</t>
  </si>
  <si>
    <t>自动生成关联补丁记录</t>
  </si>
  <si>
    <t>手动匹配补丁</t>
  </si>
  <si>
    <t>解除补丁关联</t>
  </si>
  <si>
    <t>展示下载地址</t>
  </si>
  <si>
    <t>下载地址按钮</t>
  </si>
  <si>
    <t>下载并保存文件</t>
  </si>
  <si>
    <t>创建匹配策略</t>
  </si>
  <si>
    <t>能力·筑基(2024期)/补丁匹配策略管理</t>
  </si>
  <si>
    <t>修改匹配策略</t>
  </si>
  <si>
    <t>删除无效策略</t>
  </si>
  <si>
    <t>查询匹配规则</t>
  </si>
  <si>
    <t>匹配规则按钮</t>
  </si>
  <si>
    <t>查看规则命中记录</t>
  </si>
  <si>
    <t>规则命中记录按钮</t>
  </si>
  <si>
    <t>查询并导出成功匹配补丁的漏洞记录</t>
  </si>
  <si>
    <t>能力·筑基(2024期)/漏洞匹配策略规则管理</t>
  </si>
  <si>
    <t>导出成功匹配补丁按钮</t>
  </si>
  <si>
    <t>配置策略优先级</t>
  </si>
  <si>
    <t>配置策略优先级按钮</t>
  </si>
  <si>
    <t>查询未匹配补丁的漏洞</t>
  </si>
  <si>
    <t>未匹配补丁的漏洞按钮</t>
  </si>
  <si>
    <t>查看自动匹配任务日志</t>
  </si>
  <si>
    <t>自动匹配任务日志按钮</t>
  </si>
  <si>
    <t>操作审计</t>
  </si>
  <si>
    <t>操作审计按钮</t>
  </si>
  <si>
    <t>导出匹配关系</t>
  </si>
  <si>
    <t>导出匹配关系按钮</t>
  </si>
  <si>
    <t>展示匹配结果比例</t>
  </si>
  <si>
    <t>展示时间趋势</t>
  </si>
  <si>
    <t>补丁匹配成功时间趋势图</t>
  </si>
  <si>
    <t>统计匹配失败资产</t>
  </si>
  <si>
    <t>统计补丁成功率</t>
  </si>
  <si>
    <t>统计失败补丁</t>
  </si>
  <si>
    <t>显示热门补丁排行</t>
  </si>
  <si>
    <t>热门补丁排行按钮</t>
  </si>
  <si>
    <t>补丁可视化</t>
  </si>
  <si>
    <t>统计查询补丁总数</t>
  </si>
  <si>
    <t>统计查询高危漏洞补丁数</t>
  </si>
  <si>
    <t>统计中危漏洞补丁</t>
  </si>
  <si>
    <t>统计查询下载TOP视图</t>
  </si>
  <si>
    <t>补丁下载TOP视图</t>
  </si>
  <si>
    <t>统计查询访问TOP</t>
  </si>
  <si>
    <t>统计访问TOP图</t>
  </si>
  <si>
    <t>显示补丁发布时间趋势</t>
  </si>
  <si>
    <t>补丁发布时间趋势图</t>
  </si>
  <si>
    <t>展示漏洞与补丁数量趋势</t>
  </si>
  <si>
    <t>漏洞与补丁数量趋势图</t>
  </si>
  <si>
    <t>展示漏洞类型与补丁数量分布</t>
  </si>
  <si>
    <t>漏洞类型与补丁数量分布图</t>
  </si>
  <si>
    <t>专项能力</t>
  </si>
  <si>
    <t>商密改造考核要求</t>
  </si>
  <si>
    <t>密码平台对接接口</t>
  </si>
  <si>
    <t>密码机类型查询</t>
  </si>
  <si>
    <t>密码机类型新增</t>
  </si>
  <si>
    <t>密码机类型修改</t>
  </si>
  <si>
    <t>密码机类型删除</t>
  </si>
  <si>
    <t>密码机类型树查询</t>
  </si>
  <si>
    <t>密码机厂商查询</t>
  </si>
  <si>
    <t>密码机厂商新增</t>
  </si>
  <si>
    <t>密码机厂商修改</t>
  </si>
  <si>
    <t>密码机厂商删除</t>
  </si>
  <si>
    <t>密码机数据查询</t>
  </si>
  <si>
    <t>密码机数据新增</t>
  </si>
  <si>
    <t>密码机数据修改</t>
  </si>
  <si>
    <t>密码机数据删除</t>
  </si>
  <si>
    <t>密码机API能力查询</t>
  </si>
  <si>
    <t>密码机API能力新增</t>
  </si>
  <si>
    <t>密码机API能力修改</t>
  </si>
  <si>
    <t>密码机API能力删除</t>
  </si>
  <si>
    <t>系统功能数据查询</t>
  </si>
  <si>
    <t>系统功能数据新增</t>
  </si>
  <si>
    <t>系统功能数据修改</t>
  </si>
  <si>
    <t>系统功能数据删除</t>
  </si>
  <si>
    <t>系统功能属性查询</t>
  </si>
  <si>
    <t>系统功能属性新增</t>
  </si>
  <si>
    <t>系统功能属性修改</t>
  </si>
  <si>
    <t>系统功能属性删除</t>
  </si>
  <si>
    <t>系统功能安全插件授权</t>
  </si>
  <si>
    <t>解除系统功能安全插件授权</t>
  </si>
  <si>
    <t>系统功能安全插件授权历史记录查询</t>
  </si>
  <si>
    <t>密码机AK_SK认证</t>
  </si>
  <si>
    <t>密码机Token认证</t>
  </si>
  <si>
    <t>密码机认证记录查询</t>
  </si>
  <si>
    <t>密码机认证记录导出</t>
  </si>
  <si>
    <t>密码机连接查询</t>
  </si>
  <si>
    <t>密码机连接导出</t>
  </si>
  <si>
    <t>产生随机数API能力验证</t>
  </si>
  <si>
    <t>创建数据密钥API能力验证</t>
  </si>
  <si>
    <t>加密数据密钥API能力验证</t>
  </si>
  <si>
    <t>加密数据API能力验证</t>
  </si>
  <si>
    <t>批量加密数据API能力验证</t>
  </si>
  <si>
    <t>解密数据API能力验证</t>
  </si>
  <si>
    <t>批量解密数据API能力验证</t>
  </si>
  <si>
    <t>签名数据API能力验证</t>
  </si>
  <si>
    <t>验证签名API能力验证</t>
  </si>
  <si>
    <t>杂凑运算API能力验证</t>
  </si>
  <si>
    <t>HMAC算法API能力验证</t>
  </si>
  <si>
    <t>生成时间戳API能力验证</t>
  </si>
  <si>
    <t>验证时间戳有效性API能力验证</t>
  </si>
  <si>
    <t>获取时间戳主要信息API能力验证</t>
  </si>
  <si>
    <t>平台系统管理</t>
  </si>
  <si>
    <t>查询平台日志</t>
  </si>
  <si>
    <t>系统管理/平台日志</t>
  </si>
  <si>
    <t>查询操作类型</t>
  </si>
  <si>
    <t>查询日志更多信息</t>
  </si>
  <si>
    <t>查询日志完整性</t>
  </si>
  <si>
    <t>查询用户组列表</t>
  </si>
  <si>
    <t>系统管理/用户组管理</t>
  </si>
  <si>
    <t>查询用户组角色</t>
  </si>
  <si>
    <t>新增用户组信息</t>
  </si>
  <si>
    <t>修改用户组信息</t>
  </si>
  <si>
    <t>删除用户组信息</t>
  </si>
  <si>
    <t>查询用户信息</t>
  </si>
  <si>
    <t>系统管理/用户管理</t>
  </si>
  <si>
    <t>查询用户完整性</t>
  </si>
  <si>
    <t>查询用户组数据</t>
  </si>
  <si>
    <t>查询组织机构树</t>
  </si>
  <si>
    <t>系统管理/组织机构管理</t>
  </si>
  <si>
    <t>查询业务系统树</t>
  </si>
  <si>
    <t>查询地区树</t>
  </si>
  <si>
    <t>系统管理/分类定级管理</t>
  </si>
  <si>
    <t>新增用户信息</t>
  </si>
  <si>
    <t>修改用户信息</t>
  </si>
  <si>
    <t>删除用户信息</t>
  </si>
  <si>
    <t>用户绑定用户组</t>
  </si>
  <si>
    <t>修改用户密码</t>
  </si>
  <si>
    <t>锁定用户账号</t>
  </si>
  <si>
    <t>解锁用户账号</t>
  </si>
  <si>
    <t>查询组织机构信息</t>
  </si>
  <si>
    <t>查询安全责任人</t>
  </si>
  <si>
    <t>新增组织机构数据</t>
  </si>
  <si>
    <t>删除组织机构数据</t>
  </si>
  <si>
    <t>编辑组织机构</t>
  </si>
  <si>
    <t>查询业务系统信息</t>
  </si>
  <si>
    <t>查询上级业务系统</t>
  </si>
  <si>
    <t>查询业务主管部门</t>
  </si>
  <si>
    <t>查询业务责任人</t>
  </si>
  <si>
    <t>查询厂家信息</t>
  </si>
  <si>
    <t>查询系统类型信息</t>
  </si>
  <si>
    <t>查询定级备案信息</t>
  </si>
  <si>
    <t>新增业务系统数据</t>
  </si>
  <si>
    <t>删除业务系统数据</t>
  </si>
  <si>
    <t>编辑业务系统</t>
  </si>
  <si>
    <t>导出业务系统</t>
  </si>
  <si>
    <t>查询功能菜单</t>
  </si>
  <si>
    <t>系统管理/功能操作管理</t>
  </si>
  <si>
    <t>查询操作管理列表</t>
  </si>
  <si>
    <t>新建功能信息</t>
  </si>
  <si>
    <t>编辑功能信息</t>
  </si>
  <si>
    <t>启用禁用功能菜单</t>
  </si>
  <si>
    <t>删除功能菜单</t>
  </si>
  <si>
    <t>新建功能操作信息</t>
  </si>
  <si>
    <t>编辑功能操作</t>
  </si>
  <si>
    <t>删除功能操作</t>
  </si>
  <si>
    <t>禁用功能操作</t>
  </si>
  <si>
    <t>启用功能操作</t>
  </si>
  <si>
    <t>查询角色信息</t>
  </si>
  <si>
    <t>系统管理/角色管理</t>
  </si>
  <si>
    <t>查询角色组织机构</t>
  </si>
  <si>
    <t>查询角色用户组</t>
  </si>
  <si>
    <t>查询角色业务系统</t>
  </si>
  <si>
    <t>查询角色关联功能</t>
  </si>
  <si>
    <t>新建角色信息</t>
  </si>
  <si>
    <t>删除角色信息</t>
  </si>
  <si>
    <t>编辑角色信息</t>
  </si>
  <si>
    <t>统一采集管理</t>
  </si>
  <si>
    <t>查询系统标识列表</t>
  </si>
  <si>
    <t>新增系统标识信息</t>
  </si>
  <si>
    <t>修改系统标识信息</t>
  </si>
  <si>
    <t>删除系统标识信息</t>
  </si>
  <si>
    <t>同步设备类型映射</t>
  </si>
  <si>
    <t>查询全部系统标识</t>
  </si>
  <si>
    <t>查询采集策略类型列表</t>
  </si>
  <si>
    <t>基础信息/采集管理/采集策略管理</t>
  </si>
  <si>
    <t>新增采集策略类型信息</t>
  </si>
  <si>
    <t>修改采集策略类型信息</t>
  </si>
  <si>
    <t>删除采集策略类型信息</t>
  </si>
  <si>
    <t>查询采集脚本列表</t>
  </si>
  <si>
    <t>基础信息/采集管理/脚本管理</t>
  </si>
  <si>
    <t>查询设备类型树</t>
  </si>
  <si>
    <t>查询脚本类型</t>
  </si>
  <si>
    <t>新增脚本页查询设备类型树</t>
  </si>
  <si>
    <t>新增脚本页查询填写说明并展示</t>
  </si>
  <si>
    <t>新增脚本页查询脚本类型</t>
  </si>
  <si>
    <t>新增普通脚本提交</t>
  </si>
  <si>
    <t>查询期待正确回显</t>
  </si>
  <si>
    <t>新增交互指令提交</t>
  </si>
  <si>
    <t>新增自定义扩展参数提交</t>
  </si>
  <si>
    <t>查询要修改的脚本数据</t>
  </si>
  <si>
    <t>修改脚本页查询设备类型树</t>
  </si>
  <si>
    <t>修改脚本页查询填写说明并展示</t>
  </si>
  <si>
    <t>修改脚本页查询脚本类型</t>
  </si>
  <si>
    <t>修改普通脚本提交</t>
  </si>
  <si>
    <t>修改页查询期待正确回显</t>
  </si>
  <si>
    <t>修改交互指令提交</t>
  </si>
  <si>
    <t>修改自定义扩展参数提交</t>
  </si>
  <si>
    <t>删除采集脚本信息</t>
  </si>
  <si>
    <t>新增策略页查询设备类型树</t>
  </si>
  <si>
    <t>新增策略页查询采集策略类型</t>
  </si>
  <si>
    <t>新增策略页查询设备类型</t>
  </si>
  <si>
    <t>新增策略页查询已选设备类型的采集脚本</t>
  </si>
  <si>
    <t>新增策略页根据正则表达式匹配结果</t>
  </si>
  <si>
    <t>新增策略页根据脚本代码匹配结果</t>
  </si>
  <si>
    <t>新增采集策略提交</t>
  </si>
  <si>
    <t>查询要修改的策略数据</t>
  </si>
  <si>
    <t>修改策略页查询采集策略类型</t>
  </si>
  <si>
    <t>修改策略页查询设备类型</t>
  </si>
  <si>
    <t>修改策略页查询已选设备类型的采集脚本</t>
  </si>
  <si>
    <t>修改策略页根据正则表达式匹配结果</t>
  </si>
  <si>
    <t>修改策略页根据脚本代码匹配结果</t>
  </si>
  <si>
    <t>修改采集策略提交</t>
  </si>
  <si>
    <t>删除采集策略信息</t>
  </si>
  <si>
    <t>查询翻页提示符正则</t>
  </si>
  <si>
    <t>基础信息/采集管理/运算符别名管理</t>
  </si>
  <si>
    <t>查询翻页指令</t>
  </si>
  <si>
    <t>查询驱动类</t>
  </si>
  <si>
    <t>设备类型配置提交</t>
  </si>
  <si>
    <t>版本标识</t>
  </si>
  <si>
    <t>交付情况</t>
  </si>
  <si>
    <t>工单指令接收及数据上报</t>
  </si>
  <si>
    <t>工单指令及上报接口报文修改</t>
  </si>
  <si>
    <t>["https://docimg6.docs.qq.com/image/AgAABqoC77cB5mWmUmNL1YrFA7YKAp_K.png?w=1665&amp;h=774",400,185]</t>
  </si>
  <si>
    <t>["https://docimg10.docs.qq.com/image/AgAABqoC77fx7Ue1iC9KsrDaH1tivK7C.png?w=1665&amp;h=774",400,185]</t>
  </si>
  <si>
    <t>["https://docimg7.docs.qq.com/image/AgAABqoC77c1V8QAYMhECI7yfh627Fqj.png?w=1686&amp;h=777",400,184]</t>
  </si>
  <si>
    <t>["https://docimg9.docs.qq.com/image/AgAABqoC77dZZoUhFQdHUbcEOaQ8EDxu.png?w=1666&amp;h=775",400,186]</t>
  </si>
  <si>
    <t>["https://docimg8.docs.qq.com/image/AgAABqoC77fSknuu4apAkY-n4l_97Xe4.png?w=1668&amp;h=775",400,185]</t>
  </si>
  <si>
    <t>["https://docimg9.docs.qq.com/image/AgAABqoC77dHZfZ4gU5A07aXlGEjXVIE.png?w=1665&amp;h=780",400,187]</t>
  </si>
  <si>
    <t>["https://docimg1.docs.qq.com/image/AgAABqoC77cRTuk-46RM2LbaHX313A-f.png?w=1665&amp;h=781",400,187]</t>
  </si>
  <si>
    <t>["https://docimg1.docs.qq.com/image/AgAABqoC77fr2s9xnLJK5oNB9OA4Uha4.png?w=1919&amp;h=890",400,185]</t>
  </si>
  <si>
    <t>["https://docimg10.docs.qq.com/image/AgAABqoC77d4WYqyt6FMpqkTLQqQ9xIr.png?w=1919&amp;h=888",400,185]</t>
  </si>
  <si>
    <t>["https://docimg10.docs.qq.com/image/AgAABqoC77dLv-zUePZBwblstYdlTmD1.png?w=1919&amp;h=887",400,184]</t>
  </si>
  <si>
    <t>["https://docimg6.docs.qq.com/image/AgAABqoC77fxtwZBpC5HnLdj3ymyR6t8.png?w=1919&amp;h=892",400,185]</t>
  </si>
  <si>
    <t>["https://docimg10.docs.qq.com/image/AgAABqoC77cQZbMNQ7RCvJonzTFlG-NG.png?w=1919&amp;h=890",400,185]</t>
  </si>
  <si>
    <t>["https://docimg4.docs.qq.com/image/AgAABqoC77eu9SmHzs1HHaox5T1Imd8Z.png?w=1919&amp;h=884",400,184]</t>
  </si>
  <si>
    <t>["https://docimg9.docs.qq.com/image/AgAABqoC77cvcVPRpiZAJoLpUlgfrMDW.png?w=1689&amp;h=780",400,184]</t>
  </si>
  <si>
    <t>["https://docimg4.docs.qq.com/image/AgAABqoC77ftHtWdi6ZJSrfkG4UlnQkW.png?w=1665&amp;h=778",400,186]</t>
  </si>
  <si>
    <t>["https://docimg7.docs.qq.com/image/AgAABqoC77dPFRmfgWRGCLiCpJ3ghxNv.png?w=1917&amp;h=886",400,184]</t>
  </si>
  <si>
    <t>工单单自动化执行</t>
  </si>
  <si>
    <t>["https://docimg4.docs.qq.com/image/AgAABqoC77cj2uwsBPdN5ZuZl8Q_lYSz.png?w=1665&amp;h=778",400,186]</t>
  </si>
  <si>
    <t>["https://docimg9.docs.qq.com/image/AgAABqoC77dgJatmP_lKkarmZqw_7S-2.png?w=1679&amp;h=771",400,183]</t>
  </si>
  <si>
    <t>["https://docimg9.docs.qq.com/image/AgAABqoC77f1893je55Jgbk9JcbwOGAX.png?w=1911&amp;h=887",400,185]</t>
  </si>
  <si>
    <t>["https://docimg4.docs.qq.com/image/AgAABqoC77ejVakm2R5DiItq4tp6b5xw.png?w=1919&amp;h=889",400,185]</t>
  </si>
  <si>
    <t>["https://docimg1.docs.qq.com/image/AgAABqoC77czVBFECq1Df5DIHOjRk2Gq.png?w=1920&amp;h=919",400,191]</t>
  </si>
  <si>
    <t>["https://docimg1.docs.qq.com/image/AgAABqoC77f5ZSkLE75D9KBGDJVlNsec.png?w=1920&amp;h=919",400,191]</t>
  </si>
  <si>
    <t>["https://docimg7.docs.qq.com/image/AgAABqoC77dax6Yu4S9HVaq5wjBnbphx.png?w=1765&amp;h=904",400,204]</t>
  </si>
  <si>
    <t>["https://docimg1.docs.qq.com/image/AgAABqoC77cugc3pyHBFF7IfiTdTPtjE.png?w=1920&amp;h=919",400,191]</t>
  </si>
  <si>
    <t>运营·深耕/漏洞修复核验/第三方安全设备接口配置</t>
  </si>
  <si>
    <t>["https://docimg10.docs.qq.com/image/AgAABqoC77dYpHB4QfNIqoVEg-L3aERW.png?w=1920&amp;h=919",400,191]</t>
  </si>
  <si>
    <t>["https://docimg2.docs.qq.com/image/AgAABqoC77dWCTRlAs9OwJkN3qCglCx5.png?w=1920&amp;h=919",400,191]</t>
  </si>
  <si>
    <t>工单详情 &gt; 任务下发；任务详情</t>
  </si>
  <si>
    <t>产品漏洞知识库优化</t>
  </si>
  <si>
    <t>["https://docimg2.docs.qq.com/image/AgAABqoC77fz5Pb9rbxOuIl0OUEAcGGP.png?w=1674&amp;h=774",400,184]</t>
  </si>
  <si>
    <t>["https://docimg9.docs.qq.com/image/AgAABqoC77d-6wotv31KcaXA51pk6VdU.png?w=1682&amp;h=775",400,184]</t>
  </si>
  <si>
    <t>["https://docimg3.docs.qq.com/image/AgAABqoC77cyDwXFvH5ETJEQ9ZVOmE5m.png?w=1673&amp;h=776",400,185]</t>
  </si>
  <si>
    <t>["https://docimg7.docs.qq.com/image/AgAABqoC77fVx1ZoTwNCDrEnZykm3vRU.png?w=1666&amp;h=773",400,185]</t>
  </si>
  <si>
    <t>["https://docimg9.docs.qq.com/image/AgAABqoC77dqA0KHtsJPcrj0qjGILR-F.png?w=1665&amp;h=775",400,186]</t>
  </si>
  <si>
    <t>["https://docimg7.docs.qq.com/image/AgAABqoC77e2beZPR3tPzrZZCDsSamg2.png?w=1668&amp;h=772",400,185]</t>
  </si>
  <si>
    <t>["https://docimg3.docs.qq.com/image/AgAABqoC77duJRvLKi5FSbwEOiCz_ZRW.png?w=1676&amp;h=775",400,184]</t>
  </si>
  <si>
    <t>["https://docimg10.docs.qq.com/image/AgAABqoC77douhPCY39Gwpwq3pVLLrcC.png?w=1668&amp;h=772",400,185]</t>
  </si>
  <si>
    <t>["https://docimg4.docs.qq.com/image/AgAABqoC77domYiGmqBCVaY3INjJifio.png?w=1917&amp;h=891",400,185]</t>
  </si>
  <si>
    <t>["https://docimg8.docs.qq.com/image/AgAABqoC77dISMkIlf1GkZTO73rM0eL3.png?w=1919&amp;h=888",400,185]</t>
  </si>
  <si>
    <t>["https://docimg7.docs.qq.com/image/AgAABqoC77cGvGgneVROnKuhI7yvUdOJ.png?w=1917&amp;h=885",400,184]</t>
  </si>
  <si>
    <t>POC生命周期管理</t>
  </si>
  <si>
    <t>漏洞优先级评估与修复</t>
  </si>
  <si>
    <t>["https://docimg2.docs.qq.com/image/AgAABqoC77dHKTVcfKhKPY9c1SARnG1-.png?w=2221&amp;h=756",400,136]</t>
  </si>
  <si>
    <t>根据模板录入漏洞结果并点击导入按钮</t>
  </si>
  <si>
    <t>查看附件列表和上传附件按钮&gt;上传附件</t>
  </si>
  <si>
    <t>研发状态</t>
  </si>
  <si>
    <t>负责人</t>
  </si>
  <si>
    <t>查看VEX文档信息</t>
  </si>
  <si>
    <t>保存新增的POC插件</t>
  </si>
  <si>
    <t>查看未审核的POC插件关联漏洞信息</t>
  </si>
  <si>
    <t>查看POC检测结果端口风险率</t>
  </si>
  <si>
    <t>VPT风险等级统计</t>
  </si>
  <si>
    <t>漏洞平均修复时间(已验证)统计</t>
  </si>
  <si>
    <t>POC开发结果文件导入功能</t>
  </si>
  <si>
    <t>客户需求</t>
  </si>
  <si>
    <t>中国移动天津公司2025年漏洞管理平台提升改造项目</t>
  </si>
  <si>
    <t>查询选择任务接收人</t>
  </si>
  <si>
    <t>一级功能</t>
  </si>
  <si>
    <t>二级功能</t>
  </si>
  <si>
    <t>三级功能</t>
  </si>
  <si>
    <t>四级功能</t>
  </si>
  <si>
    <t>类型</t>
  </si>
  <si>
    <t>EQ</t>
  </si>
  <si>
    <t>EI</t>
  </si>
  <si>
    <t>EO</t>
  </si>
  <si>
    <t>产品漏洞信息管理</t>
  </si>
  <si>
    <t>创建产品漏洞预警任务</t>
  </si>
  <si>
    <t>产品漏洞预警任务自动化执行</t>
  </si>
  <si>
    <t>产品漏洞自动化关联分析</t>
  </si>
  <si>
    <t>订阅产品漏洞关联分析结果</t>
  </si>
  <si>
    <t>订阅产品漏洞预警任务结果</t>
  </si>
  <si>
    <t>查看产品漏洞预警任务详情</t>
  </si>
  <si>
    <t>产品漏洞预警任务实例状态自动更新</t>
  </si>
  <si>
    <t>查询产品漏洞预警任务实例列表</t>
  </si>
  <si>
    <t>查看产品漏洞预警任务资产概况</t>
  </si>
  <si>
    <t>导出产品漏洞预警任务资产概况</t>
  </si>
  <si>
    <t>查看产品漏洞预警任务漏洞概况</t>
  </si>
  <si>
    <t>导出产品漏洞预警任务漏洞结果</t>
  </si>
  <si>
    <t>查看产品漏洞预警任务报告</t>
  </si>
  <si>
    <t>生成产品漏洞预警任务报告</t>
  </si>
  <si>
    <t>下载产品漏洞预警任务报告</t>
  </si>
  <si>
    <t>同源纠偏自定义函数配置</t>
  </si>
  <si>
    <t>增加自定义函数</t>
  </si>
  <si>
    <t>修改自定义函数</t>
  </si>
  <si>
    <t>删除自定义函数</t>
  </si>
  <si>
    <t>查询自定义函数列表</t>
  </si>
  <si>
    <t>同源纠偏运算符配置</t>
  </si>
  <si>
    <t>增加运算符</t>
  </si>
  <si>
    <t>修改运算符</t>
  </si>
  <si>
    <t>删除运算符</t>
  </si>
  <si>
    <t>查询运算符列表</t>
  </si>
  <si>
    <t>资产类型对齐规则配置</t>
  </si>
  <si>
    <t>增加资产组件对齐规则</t>
  </si>
  <si>
    <t>修改资产组件对齐规则</t>
  </si>
  <si>
    <t>删除资产组件对齐规则</t>
  </si>
  <si>
    <t>查询资产组件对齐规则列表</t>
  </si>
  <si>
    <t>同源纠偏任务管理</t>
  </si>
  <si>
    <t>查询上报资产组件信息</t>
  </si>
  <si>
    <t>查询资产类型对齐规则</t>
  </si>
  <si>
    <t>查询漏洞信息和受影响组件</t>
  </si>
  <si>
    <t>启动执行同源纠偏</t>
  </si>
  <si>
    <t>删除同源纠偏执行记录</t>
  </si>
  <si>
    <t>查询同源纠偏执行记录</t>
  </si>
  <si>
    <t>查询同源纠偏结果列表</t>
  </si>
  <si>
    <t>漏洞指纹信息管理</t>
  </si>
  <si>
    <t>启动或停止同步指纹信息自动化收集</t>
  </si>
  <si>
    <t>修改漏洞指纹信息收集配置信息</t>
  </si>
  <si>
    <t>查询漏洞指纹信息收集记录</t>
  </si>
  <si>
    <t>删除漏洞指纹信息收集记录</t>
  </si>
  <si>
    <t>漏洞指纹信息全貌</t>
  </si>
  <si>
    <t>查询漏洞指纹类型树</t>
  </si>
  <si>
    <t>查询漏洞指纹动态属性表头</t>
  </si>
  <si>
    <t>查询漏洞指纹信息列表</t>
  </si>
  <si>
    <t>查询漏洞指纹信息影响资产</t>
  </si>
  <si>
    <t>插件模板管理</t>
  </si>
  <si>
    <t>添加插件规范模板</t>
  </si>
  <si>
    <t>编辑插件规范模板内容</t>
  </si>
  <si>
    <t>插件规范模板标记已过时</t>
  </si>
  <si>
    <t>插件规范模板标记删除</t>
  </si>
  <si>
    <t>导出插件规范模板</t>
  </si>
  <si>
    <t>查询规范模板日志审计</t>
  </si>
  <si>
    <t>插件信息管理</t>
  </si>
  <si>
    <t>新增保存原理检测插件</t>
  </si>
  <si>
    <t>修改保存原理检测插件</t>
  </si>
  <si>
    <t>删除原理检测插件</t>
  </si>
  <si>
    <t>导入原理检测插件</t>
  </si>
  <si>
    <t>导出原理检测插件</t>
  </si>
  <si>
    <t>查询原理检测插件类型</t>
  </si>
  <si>
    <t>查询原理检测插件列表</t>
  </si>
  <si>
    <t>查询原理检测插件摘要</t>
  </si>
  <si>
    <t>插件审核流程</t>
  </si>
  <si>
    <t>提交原理检测插件审核流程</t>
  </si>
  <si>
    <t>插件初步功能审核</t>
  </si>
  <si>
    <t>查看插件支持的漏洞信息</t>
  </si>
  <si>
    <t>插件基础安全性审核</t>
  </si>
  <si>
    <t>原理检测插件审批</t>
  </si>
  <si>
    <t>查看插件审核审计日志</t>
  </si>
  <si>
    <t>提交部侧审核原理插件流程</t>
  </si>
  <si>
    <t>插件添加本地产品漏洞</t>
  </si>
  <si>
    <t>插件修改本地产品漏洞</t>
  </si>
  <si>
    <t>插件删除本地产品漏洞</t>
  </si>
  <si>
    <t>插件引擎管理</t>
  </si>
  <si>
    <t>添加引擎分组</t>
  </si>
  <si>
    <t>修改引擎分组</t>
  </si>
  <si>
    <t>删除引擎分组</t>
  </si>
  <si>
    <t>添加引擎服务器</t>
  </si>
  <si>
    <t>修改引擎服务器</t>
  </si>
  <si>
    <t>删除引擎服务器</t>
  </si>
  <si>
    <t>查看引擎服务器列表</t>
  </si>
  <si>
    <t>查看引擎服务器摘要</t>
  </si>
  <si>
    <t>引擎离线导入插件</t>
  </si>
  <si>
    <t>引擎在线同步插件</t>
  </si>
  <si>
    <t>查看引擎插件导入记录</t>
  </si>
  <si>
    <t>查看引擎插件同步记录</t>
  </si>
  <si>
    <t>插件任务管理</t>
  </si>
  <si>
    <t>创建任务高级配置查询漏洞列表</t>
  </si>
  <si>
    <t>创建任务高级配置查询扫描序列</t>
  </si>
  <si>
    <t>创建任务高级配置查询模板策略</t>
  </si>
  <si>
    <t>提交插件任务</t>
  </si>
  <si>
    <t>查看插件任务列表</t>
  </si>
  <si>
    <t>查看插件任务详情</t>
  </si>
  <si>
    <t>插件任务实例状态自动更新</t>
  </si>
  <si>
    <t>查询插件任务实例列表</t>
  </si>
  <si>
    <t>查看插件任务资产概况</t>
  </si>
  <si>
    <t>导出插件任务资产概况</t>
  </si>
  <si>
    <t>查看插件任务漏洞概况</t>
  </si>
  <si>
    <t>查看插件任务引擎概况</t>
  </si>
  <si>
    <t>导出插件任务漏洞结果</t>
  </si>
  <si>
    <t>查看插件任务报告</t>
  </si>
  <si>
    <t>生成插件任务报告</t>
  </si>
  <si>
    <t>下载插件任务报告</t>
  </si>
  <si>
    <t>插件类型视图展示</t>
  </si>
  <si>
    <t>漏洞类型统计视图展示</t>
  </si>
  <si>
    <t>插件等级统计视图展示</t>
  </si>
  <si>
    <t>漏洞时间趋势统计视图展示</t>
  </si>
  <si>
    <t>漏洞概念验证检测结果IP风险率展示</t>
  </si>
  <si>
    <t>漏洞概念验证检测结果端口风险率展示</t>
  </si>
  <si>
    <t>漏洞概念验证检测结果协议风险率展示</t>
  </si>
  <si>
    <t>部企接口信息</t>
  </si>
  <si>
    <t>查看部企接口配置详情</t>
  </si>
  <si>
    <t>平台接口信息</t>
  </si>
  <si>
    <t>查看平台接口详情</t>
  </si>
  <si>
    <t>插件验证接口运维</t>
  </si>
  <si>
    <t>接收部侧靶标报文</t>
  </si>
  <si>
    <t>解析部侧靶标文件数据</t>
  </si>
  <si>
    <t>启用处置接口配置</t>
  </si>
  <si>
    <t>记录产品漏洞验证响应数据</t>
  </si>
  <si>
    <t>记录修复工单回传响应数据</t>
  </si>
  <si>
    <t>记录修复工单指派响应数据</t>
  </si>
  <si>
    <t>记录弱口令扫描任务下发响应数据</t>
  </si>
  <si>
    <t>记录弱口令扫描结果获取响应数据</t>
  </si>
  <si>
    <t>记录弱口令扫描进度获取响应数据</t>
  </si>
  <si>
    <t>记录漏洞扫描任务下发响应数据</t>
  </si>
  <si>
    <t>记录漏洞扫描结果获取响应数据</t>
  </si>
  <si>
    <t>记录漏洞扫描进度获取响应数据</t>
  </si>
  <si>
    <t>记录漏洞预警任务下发响应数据</t>
  </si>
  <si>
    <t>记录漏洞预警任务结果获取响应数据</t>
  </si>
  <si>
    <t>记录漏洞预警任务进度获取响应数据</t>
  </si>
  <si>
    <t>记录防护策略下发响应数据</t>
  </si>
  <si>
    <t>下载响应审计报告</t>
  </si>
  <si>
    <t>查询响应审计报告记录</t>
  </si>
  <si>
    <t>生成响应审计报告</t>
  </si>
  <si>
    <t>查询响应数据列表</t>
  </si>
  <si>
    <t>系统漏洞修复核验报告下载</t>
  </si>
  <si>
    <t>修复核验报告列表查询</t>
  </si>
  <si>
    <t>漏洞平均修复时间(未验证)统计</t>
  </si>
  <si>
    <t>漏洞扫描检测周期统计</t>
  </si>
  <si>
    <t>新增POC开发记录漏洞</t>
  </si>
  <si>
    <t>台账数据信息管理</t>
  </si>
  <si>
    <t>任务台账记录管理</t>
  </si>
  <si>
    <t>删除任务台账</t>
  </si>
  <si>
    <t>查询任务台账</t>
  </si>
  <si>
    <t>导入任务台账</t>
  </si>
  <si>
    <t>导出任务台账</t>
  </si>
  <si>
    <t>台账数据定期上报</t>
  </si>
  <si>
    <t>台账上报周期配置</t>
  </si>
  <si>
    <t>台账上报定时任务自动调用部侧接口发起数据上报</t>
  </si>
  <si>
    <t>查询台账定时上报记录</t>
  </si>
  <si>
    <t>台账数据手动上报</t>
  </si>
  <si>
    <t>查询未成功上报的台账信息</t>
  </si>
  <si>
    <t>台账上报数据预览</t>
  </si>
  <si>
    <t>台账数据人工主动上报</t>
  </si>
  <si>
    <t>查询台账手动上报记录</t>
  </si>
  <si>
    <t>台账数据上报监控</t>
  </si>
  <si>
    <t>台账上报状态监控</t>
  </si>
  <si>
    <t>查询台账上报历史</t>
  </si>
  <si>
    <t>导出台账上报历史</t>
  </si>
  <si>
    <t>任务台账数据可视化展示</t>
  </si>
  <si>
    <t>任务类型数量统计</t>
  </si>
  <si>
    <t>任务状态数量统计</t>
  </si>
  <si>
    <t>任务平均执行时间统计</t>
  </si>
  <si>
    <t>任务成功率统计</t>
  </si>
  <si>
    <t>台账数据类型分布图</t>
  </si>
  <si>
    <t>台账上报状态分布图</t>
  </si>
  <si>
    <t>上报执行趋势图</t>
  </si>
  <si>
    <t>漏管平台维护</t>
  </si>
  <si>
    <t>查询漏管平台维护信息</t>
  </si>
  <si>
    <t>查看漏管平台维护摘要</t>
  </si>
  <si>
    <t>导出漏管平台维护文件</t>
  </si>
  <si>
    <t>漏管平台系统日志</t>
  </si>
  <si>
    <t>查询漏管平台系统日志信息</t>
  </si>
  <si>
    <t>查看漏管平台系统日志摘要</t>
  </si>
  <si>
    <t>导出漏管平台系统日志文件</t>
  </si>
  <si>
    <t>系统漏洞排查、弱口令扫描信息</t>
  </si>
  <si>
    <t>查询系统漏洞排查、弱口令扫描信息</t>
  </si>
  <si>
    <t>查看系统漏洞排查、弱口令扫描摘要</t>
  </si>
  <si>
    <t>导出系统漏洞排查、弱口令扫描文件</t>
  </si>
  <si>
    <t>系统漏洞利用类型</t>
  </si>
  <si>
    <t>查询系统漏洞利用类型信息</t>
  </si>
  <si>
    <t>查看系统漏洞利用类型摘要</t>
  </si>
  <si>
    <t>导出系统漏洞利用类型文件</t>
  </si>
  <si>
    <t>系统漏洞修复类型</t>
  </si>
  <si>
    <t>查询系统漏洞修复类型信息</t>
  </si>
  <si>
    <t>查看系统漏洞修复类型摘要</t>
  </si>
  <si>
    <t>导出系统漏洞修复类型文件</t>
  </si>
  <si>
    <t>漏洞安全验证类型</t>
  </si>
  <si>
    <t>查询漏洞安全验证类型信息</t>
  </si>
  <si>
    <t>查看漏洞安全验证类型摘要</t>
  </si>
  <si>
    <t>导出漏洞安全验证类型文件</t>
  </si>
  <si>
    <t>产品漏洞预警类型</t>
  </si>
  <si>
    <t>查询产品漏洞预警类型信息</t>
  </si>
  <si>
    <t>查看产品漏洞预警类型摘要</t>
  </si>
  <si>
    <t>导出产品漏洞预警类型文件</t>
  </si>
  <si>
    <t>产品漏洞验证类型</t>
  </si>
  <si>
    <t>查询产品漏洞验证类型信息</t>
  </si>
  <si>
    <t>查看产品漏洞验证类型摘要</t>
  </si>
  <si>
    <t>导出产品漏洞验证类型文件</t>
  </si>
  <si>
    <t>网络渗透测试类型</t>
  </si>
  <si>
    <t>查询网络渗透测试类型信息</t>
  </si>
  <si>
    <t>查看网络渗透测试类型摘要</t>
  </si>
  <si>
    <t>导出网络渗透测试类型文件</t>
  </si>
  <si>
    <t>产品漏洞挖掘类型</t>
  </si>
  <si>
    <t>查询产品漏洞挖掘类型信息</t>
  </si>
  <si>
    <t>查看产品漏洞挖掘类型摘要</t>
  </si>
  <si>
    <t>导出产品漏洞挖掘类型文件</t>
  </si>
  <si>
    <t>POC开发验证类型</t>
  </si>
  <si>
    <t>查询POC开发验证类型信息</t>
  </si>
  <si>
    <t>查看POC开发验证类型摘要</t>
  </si>
  <si>
    <t>导出POC开发验证类型文件</t>
  </si>
  <si>
    <t>plug-in-service</t>
  </si>
  <si>
    <t>other</t>
  </si>
  <si>
    <t>新增项</t>
  </si>
  <si>
    <t>ok</t>
  </si>
  <si>
    <t>测试漏洞预警接口</t>
  </si>
  <si>
    <t>运营·深耕(2025期)/漏洞修复核验/合规策略配置</t>
  </si>
  <si>
    <t>运营·深耕(2025期)/漏洞修复核验/合规审计中心</t>
  </si>
  <si>
    <r>
      <rPr>
        <b val="0"/>
        <i val="0"/>
        <strike val="1"/>
      </rPr>
      <t>漏洞生命周期管理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VEX基础管理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VEX生命周期管理</t>
    </r>
  </si>
  <si>
    <r>
      <rPr>
        <b val="0"/>
        <i val="0"/>
        <strike val="1"/>
      </rPr>
      <t>漏洞生命周期管理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VEX基础管理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VEX文档解析管理</t>
    </r>
  </si>
  <si>
    <r>
      <rPr>
        <b val="0"/>
        <i val="0"/>
        <strike val="1"/>
        <sz val="9"/>
      </rPr>
      <t>信息化资产管理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资产管理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风险资产组件评分管理</t>
    </r>
  </si>
  <si>
    <r>
      <rPr>
        <b val="1"/>
        <i val="0"/>
        <strike val="0"/>
        <color rgb="FF000000"/>
        <sz val="9"/>
      </rPr>
      <t>工单详情</t>
    </r>
    <r>
      <rPr>
        <b val="0"/>
        <i val="0"/>
        <strike val="0"/>
        <color rgb="FF000000"/>
        <sz val="9"/>
      </rPr>
      <t xml:space="preserve"> &gt; 任务下发；</t>
    </r>
    <r>
      <rPr>
        <b val="1"/>
        <i val="0"/>
        <strike val="0"/>
        <color rgb="FF000000"/>
        <sz val="9"/>
      </rPr>
      <t>任务详情</t>
    </r>
  </si>
  <si>
    <r>
      <rPr>
        <rFont val="宋体"/>
        <b val="0"/>
        <i val="0"/>
        <strike val="0"/>
        <color rgb="FF000000"/>
        <sz val="9"/>
      </rPr>
      <t>查看</t>
    </r>
    <r>
      <rPr>
        <rFont val="Arial"/>
        <b val="0"/>
        <i val="0"/>
        <strike val="0"/>
        <color rgb="FF000000"/>
        <sz val="9"/>
      </rPr>
      <t>VEX</t>
    </r>
    <r>
      <rPr>
        <rFont val="宋体"/>
        <b val="0"/>
        <i val="0"/>
        <strike val="0"/>
        <color rgb="FF000000"/>
        <sz val="9"/>
      </rPr>
      <t>文档信息</t>
    </r>
  </si>
  <si>
    <r>
      <rPr>
        <rFont val="宋体"/>
        <b val="0"/>
        <i val="0"/>
        <strike val="0"/>
        <color rgb="FF000000"/>
        <sz val="9"/>
      </rPr>
      <t>保存新增的</t>
    </r>
    <r>
      <rPr>
        <rFont val="Arial"/>
        <b val="0"/>
        <i val="0"/>
        <strike val="0"/>
        <color rgb="FF000000"/>
        <sz val="9"/>
      </rPr>
      <t>POC</t>
    </r>
    <r>
      <rPr>
        <rFont val="宋体"/>
        <b val="0"/>
        <i val="0"/>
        <strike val="0"/>
        <color rgb="FF000000"/>
        <sz val="9"/>
      </rPr>
      <t>插件</t>
    </r>
  </si>
  <si>
    <r>
      <rPr>
        <rFont val="宋体"/>
        <b val="0"/>
        <i val="0"/>
        <strike val="0"/>
        <color rgb="FF000000"/>
        <sz val="9"/>
      </rPr>
      <t>查看未审核的</t>
    </r>
    <r>
      <rPr>
        <rFont val="Arial"/>
        <b val="0"/>
        <i val="0"/>
        <strike val="0"/>
        <color rgb="FF000000"/>
        <sz val="9"/>
      </rPr>
      <t>POC</t>
    </r>
    <r>
      <rPr>
        <rFont val="宋体"/>
        <b val="0"/>
        <i val="0"/>
        <strike val="0"/>
        <color rgb="FF000000"/>
        <sz val="9"/>
      </rPr>
      <t>插件关联漏洞信息</t>
    </r>
  </si>
  <si>
    <r>
      <rPr>
        <b val="0"/>
        <i val="0"/>
        <strike val="1"/>
        <color rgb="FF000000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漏洞概念验证管理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POC插件运行管理</t>
    </r>
  </si>
  <si>
    <r>
      <rPr>
        <rFont val="宋体"/>
        <b val="0"/>
        <i val="0"/>
        <strike val="0"/>
        <color rgb="FF000000"/>
        <sz val="9"/>
      </rPr>
      <t>查看</t>
    </r>
    <r>
      <rPr>
        <rFont val="Arial"/>
        <b val="0"/>
        <i val="0"/>
        <strike val="0"/>
        <color rgb="FF000000"/>
        <sz val="9"/>
      </rPr>
      <t>POC</t>
    </r>
    <r>
      <rPr>
        <rFont val="宋体"/>
        <b val="0"/>
        <i val="0"/>
        <strike val="0"/>
        <color rgb="FF000000"/>
        <sz val="9"/>
      </rPr>
      <t>检测结果端口风险率</t>
    </r>
  </si>
  <si>
    <r>
      <rPr>
        <b val="0"/>
        <i val="0"/>
        <strike val="1"/>
        <color rgb="FF000000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漏洞归属管理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漏洞归属划分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</si>
  <si>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知识库构建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主机资产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</si>
  <si>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知识库构建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web资产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</si>
  <si>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知识库构建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漏洞知识库条目</t>
    </r>
  </si>
  <si>
    <r>
      <rPr>
        <b val="0"/>
        <i val="0"/>
        <strike val="1"/>
      </rPr>
      <t>漏洞生命周期管理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产品漏洞管理</t>
    </r>
    <r>
      <rPr>
        <b val="0"/>
        <i val="0"/>
        <strike val="1"/>
        <color rgb="FF9B9FA3"/>
      </rPr>
      <t>/</t>
    </r>
    <r>
      <rPr>
        <b val="0"/>
        <i val="0"/>
        <strike val="1"/>
      </rPr>
      <t>靶标资产信息管理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</si>
  <si>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漏洞等效防护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漏洞等效防护处置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</si>
  <si>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漏洞等效防护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等效防护策略配置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</si>
  <si>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漏洞等效防护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第三方安全设备接口配置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</si>
  <si>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响应过程审计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响应过程操作日志记录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</si>
  <si>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系统漏洞修复核验任务管理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核验任务管理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</si>
  <si>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系统漏洞修复核验任务管理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核验策略配置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</si>
  <si>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系统漏洞修复核验任务管理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核验调用配置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</si>
  <si>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系统漏洞修复核验报告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报告自动生成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</si>
  <si>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系统漏洞修复核验报告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报告模板管理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</si>
  <si>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系统漏洞修复核验报告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报告分发共享</t>
    </r>
  </si>
  <si>
    <r>
      <rPr>
        <b val="0"/>
        <i val="0"/>
        <strike val="1"/>
        <sz val="9"/>
      </rPr>
      <t>漏洞管理平台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任务管理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跨级联动任务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</si>
  <si>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漏洞场景事务管理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漏洞业务场景管理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</si>
  <si>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漏洞场景事务管理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场景事务关联分析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</si>
  <si>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漏洞场景事务管理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场景风险预警</t>
    </r>
  </si>
  <si>
    <r>
      <rPr>
        <rFont val="Arial"/>
        <b val="0"/>
        <i val="0"/>
        <strike val="0"/>
        <color rgb="FF000000"/>
        <sz val="9"/>
      </rPr>
      <t>VPT</t>
    </r>
    <r>
      <rPr>
        <rFont val="宋体"/>
        <b val="0"/>
        <i val="0"/>
        <strike val="0"/>
        <color rgb="FF000000"/>
        <sz val="9"/>
      </rPr>
      <t>风险等级统计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</si>
  <si>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漏洞场景事务管理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效能指标度量</t>
    </r>
  </si>
  <si>
    <r>
      <rPr>
        <rFont val="宋体"/>
        <b val="0"/>
        <i val="0"/>
        <strike val="0"/>
        <color rgb="FF000000"/>
        <sz val="9"/>
      </rPr>
      <t>漏洞平均修复时间</t>
    </r>
    <r>
      <rPr>
        <rFont val="Arial"/>
        <b val="0"/>
        <i val="0"/>
        <strike val="0"/>
        <color rgb="FF000000"/>
        <sz val="9"/>
      </rPr>
      <t>(</t>
    </r>
    <r>
      <rPr>
        <rFont val="宋体"/>
        <b val="0"/>
        <i val="0"/>
        <strike val="0"/>
        <color rgb="FF000000"/>
        <sz val="9"/>
      </rPr>
      <t>已验证</t>
    </r>
    <r>
      <rPr>
        <rFont val="Arial"/>
        <b val="0"/>
        <i val="0"/>
        <strike val="0"/>
        <color rgb="FF000000"/>
        <sz val="9"/>
      </rPr>
      <t>)</t>
    </r>
    <r>
      <rPr>
        <rFont val="宋体"/>
        <b val="0"/>
        <i val="0"/>
        <strike val="0"/>
        <color rgb="FF000000"/>
        <sz val="9"/>
      </rPr>
      <t>统计</t>
    </r>
  </si>
  <si>
    <r>
      <rPr>
        <rFont val="Arial"/>
        <b val="0"/>
        <i val="0"/>
        <strike val="0"/>
        <color rgb="FF000000"/>
        <sz val="9"/>
      </rPr>
      <t>POC</t>
    </r>
    <r>
      <rPr>
        <rFont val="宋体"/>
        <b val="0"/>
        <i val="0"/>
        <strike val="0"/>
        <color rgb="FF000000"/>
        <sz val="9"/>
      </rPr>
      <t>开发结果文件导入功能</t>
    </r>
  </si>
  <si>
    <r>
      <rPr>
        <b val="1"/>
        <i val="0"/>
        <strike val="0"/>
        <color rgb="FF000000"/>
        <sz val="9"/>
      </rPr>
      <t>新增</t>
    </r>
    <r>
      <rPr>
        <b val="0"/>
        <i val="0"/>
        <strike val="0"/>
        <color rgb="FF000000"/>
        <sz val="9"/>
      </rPr>
      <t>按钮</t>
    </r>
  </si>
  <si>
    <r>
      <rPr>
        <b val="0"/>
        <i val="0"/>
        <strike val="0"/>
        <color rgb="FF000000"/>
        <sz val="9"/>
      </rPr>
      <t>根据模板录入漏洞结果并点击</t>
    </r>
    <r>
      <rPr>
        <b val="1"/>
        <i val="0"/>
        <strike val="0"/>
        <color rgb="FF000000"/>
        <sz val="9"/>
      </rPr>
      <t>导入</t>
    </r>
    <r>
      <rPr>
        <b val="0"/>
        <i val="0"/>
        <strike val="0"/>
        <color rgb="FF000000"/>
        <sz val="9"/>
      </rPr>
      <t>按钮</t>
    </r>
  </si>
  <si>
    <r>
      <rPr>
        <b val="1"/>
        <i val="0"/>
        <strike val="0"/>
        <color rgb="FF000000"/>
        <sz val="9"/>
      </rPr>
      <t>查看附件列表和上传附件按钮</t>
    </r>
    <r>
      <rPr>
        <b val="0"/>
        <i val="0"/>
        <strike val="0"/>
        <color rgb="FF000000"/>
        <sz val="9"/>
      </rPr>
      <t>&gt;上传附件</t>
    </r>
  </si>
  <si>
    <r>
      <rPr>
        <b val="1"/>
        <i val="0"/>
        <strike val="0"/>
        <color rgb="FF000000"/>
        <sz val="9"/>
      </rPr>
      <t>删除</t>
    </r>
    <r>
      <rPr>
        <b val="0"/>
        <i val="0"/>
        <strike val="0"/>
        <color rgb="FF000000"/>
        <sz val="9"/>
      </rPr>
      <t>按钮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</si>
  <si>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漏洞来源记录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渗透测试记录</t>
    </r>
  </si>
  <si>
    <r>
      <rPr>
        <rFont val="Arial"/>
        <b val="0"/>
        <i val="0"/>
        <strike val="0"/>
        <color rgb="FF000000"/>
        <sz val="9"/>
      </rPr>
      <t xml:space="preserve">POC </t>
    </r>
    <r>
      <rPr>
        <rFont val="宋体"/>
        <b val="0"/>
        <i val="0"/>
        <strike val="0"/>
        <color rgb="FF000000"/>
        <sz val="9"/>
      </rPr>
      <t>引擎规划</t>
    </r>
  </si>
  <si>
    <r>
      <rPr>
        <b val="0"/>
        <i val="0"/>
        <strike val="1"/>
        <color rgb="FF000000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跨级任务实时监控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color rgb="FF000000"/>
        <sz val="9"/>
      </rPr>
      <t>异常情况捕捉</t>
    </r>
  </si>
  <si>
    <r>
      <rPr>
        <b val="0"/>
        <i val="0"/>
        <strike val="1"/>
        <sz val="9"/>
      </rPr>
      <t>漏洞生命周期管理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跨级任务实时监控</t>
    </r>
    <r>
      <rPr>
        <b val="0"/>
        <i val="0"/>
        <strike val="1"/>
        <color rgb="FF9B9FA3"/>
        <sz val="9"/>
      </rPr>
      <t>/</t>
    </r>
    <r>
      <rPr>
        <b val="0"/>
        <i val="0"/>
        <strike val="1"/>
        <sz val="9"/>
      </rPr>
      <t>上报记录查询</t>
    </r>
  </si>
  <si>
    <r>
      <rPr>
        <b val="0"/>
        <i val="0"/>
        <strike val="0"/>
      </rPr>
      <t>任务工作台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运营中心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系统漏洞排查处置工单</t>
    </r>
  </si>
  <si>
    <r>
      <rPr>
        <b val="0"/>
        <i val="0"/>
        <strike val="0"/>
      </rPr>
      <t>漏洞生命周期管理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专项任务管理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重大漏洞专项管理</t>
    </r>
  </si>
  <si>
    <r>
      <rPr>
        <rFont val="Microsoft YaHei"/>
        <b val="0"/>
        <i val="0"/>
        <strike val="0"/>
        <color rgb="FF000000"/>
        <sz val="10"/>
        <u val="none"/>
      </rPr>
      <t>漏洞生命周期管理</t>
    </r>
    <r>
      <rPr>
        <rFont val="Microsoft YaHei"/>
        <b val="0"/>
        <i val="0"/>
        <strike val="0"/>
        <color rgb="FF9B9FA3"/>
        <sz val="10"/>
        <u val="none"/>
      </rPr>
      <t>/</t>
    </r>
    <r>
      <rPr>
        <rFont val="Microsoft YaHei"/>
        <b val="0"/>
        <i val="0"/>
        <strike val="0"/>
        <color rgb="FF000000"/>
        <sz val="10"/>
        <u val="none"/>
      </rPr>
      <t>专项任务管理</t>
    </r>
    <r>
      <rPr>
        <rFont val="Microsoft YaHei"/>
        <b val="0"/>
        <i val="0"/>
        <strike val="0"/>
        <color rgb="FF9B9FA3"/>
        <sz val="10"/>
        <u val="none"/>
      </rPr>
      <t>/</t>
    </r>
    <r>
      <rPr>
        <rFont val="Microsoft YaHei"/>
        <b val="0"/>
        <i val="0"/>
        <strike val="0"/>
        <color rgb="FF000000"/>
        <sz val="10"/>
        <u val="none"/>
      </rPr>
      <t>重大漏洞专项管理</t>
    </r>
  </si>
  <si>
    <r>
      <rPr>
        <rFont val="宋体"/>
        <b val="0"/>
        <i val="0"/>
        <strike val="0"/>
        <color rgb="FF000000"/>
        <sz val="10"/>
      </rPr>
      <t>安全资源扫描节点</t>
    </r>
    <r>
      <rPr>
        <rFont val="Arial"/>
        <b val="0"/>
        <i val="0"/>
        <strike val="0"/>
        <color rgb="FF000000"/>
        <sz val="10"/>
      </rPr>
      <t>CPU</t>
    </r>
    <r>
      <rPr>
        <rFont val="宋体"/>
        <b val="0"/>
        <i val="0"/>
        <strike val="0"/>
        <color rgb="FF000000"/>
        <sz val="10"/>
      </rPr>
      <t>负载展示</t>
    </r>
  </si>
  <si>
    <r>
      <rPr>
        <rFont val="宋体"/>
        <b val="0"/>
        <i val="0"/>
        <strike val="0"/>
        <color rgb="FF000000"/>
        <sz val="10"/>
      </rPr>
      <t>定时</t>
    </r>
    <r>
      <rPr>
        <rFont val="Arial"/>
        <b val="0"/>
        <i val="0"/>
        <strike val="0"/>
        <color rgb="FF000000"/>
        <sz val="10"/>
      </rPr>
      <t>/</t>
    </r>
    <r>
      <rPr>
        <rFont val="宋体"/>
        <b val="0"/>
        <i val="0"/>
        <strike val="0"/>
        <color rgb="FF000000"/>
        <sz val="10"/>
      </rPr>
      <t>周期任务到达任务执行周期调用任务模块执行作业</t>
    </r>
  </si>
  <si>
    <r>
      <rPr>
        <b val="0"/>
        <i val="0"/>
        <strike val="0"/>
      </rPr>
      <t>漏洞生命周期管理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产品漏洞管理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靶标资产信息管理</t>
    </r>
  </si>
  <si>
    <r>
      <rPr>
        <rFont val="Microsoft YaHei"/>
        <b val="0"/>
        <i val="0"/>
        <strike val="0"/>
        <color rgb="FF000000"/>
        <sz val="10"/>
        <u val="none"/>
      </rPr>
      <t>漏洞生命周期管理</t>
    </r>
    <r>
      <rPr>
        <rFont val="Microsoft YaHei"/>
        <b val="0"/>
        <i val="0"/>
        <strike val="0"/>
        <color rgb="FF9B9FA3"/>
        <sz val="10"/>
        <u val="none"/>
      </rPr>
      <t>/</t>
    </r>
    <r>
      <rPr>
        <rFont val="Microsoft YaHei"/>
        <b val="0"/>
        <i val="0"/>
        <strike val="0"/>
        <color rgb="FF000000"/>
        <sz val="10"/>
        <u val="none"/>
      </rPr>
      <t>通用枚举库管理/通用设备枚举标签</t>
    </r>
  </si>
  <si>
    <r>
      <rPr>
        <rFont val="Microsoft YaHei"/>
        <b val="0"/>
        <i val="0"/>
        <strike val="0"/>
        <color rgb="FF000000"/>
        <sz val="10"/>
        <u val="none"/>
      </rPr>
      <t>漏洞生命周期管理</t>
    </r>
    <r>
      <rPr>
        <rFont val="Microsoft YaHei"/>
        <b val="0"/>
        <i val="0"/>
        <strike val="0"/>
        <color rgb="FF9B9FA3"/>
        <sz val="10"/>
        <u val="none"/>
      </rPr>
      <t>/</t>
    </r>
    <r>
      <rPr>
        <rFont val="Microsoft YaHei"/>
        <b val="0"/>
        <i val="0"/>
        <strike val="0"/>
        <color rgb="FF000000"/>
        <sz val="10"/>
        <u val="none"/>
      </rPr>
      <t>通用枚举库管理/通用设备枚举类型管理</t>
    </r>
  </si>
  <si>
    <r>
      <rPr>
        <rFont val="Microsoft YaHei"/>
        <b val="0"/>
        <i val="0"/>
        <strike val="0"/>
        <color rgb="FF000000"/>
        <sz val="10"/>
        <u val="none"/>
      </rPr>
      <t>漏洞生命周期管理</t>
    </r>
    <r>
      <rPr>
        <rFont val="Microsoft YaHei"/>
        <b val="0"/>
        <i val="0"/>
        <strike val="0"/>
        <color rgb="FF9B9FA3"/>
        <sz val="10"/>
        <u val="none"/>
      </rPr>
      <t>/</t>
    </r>
    <r>
      <rPr>
        <rFont val="Microsoft YaHei"/>
        <b val="0"/>
        <i val="0"/>
        <strike val="0"/>
        <color rgb="FF000000"/>
        <sz val="10"/>
        <u val="none"/>
      </rPr>
      <t>通用枚举库管理/通用设备枚举状态管理</t>
    </r>
  </si>
  <si>
    <r>
      <rPr>
        <rFont val="宋体"/>
        <b val="0"/>
        <i val="0"/>
        <strike val="0"/>
        <color rgb="FF000000"/>
        <sz val="10"/>
      </rPr>
      <t>新增</t>
    </r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脆弱性级别</t>
    </r>
  </si>
  <si>
    <r>
      <rPr>
        <b val="0"/>
        <i val="0"/>
        <strike val="0"/>
      </rPr>
      <t>漏洞生命周期管理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产品漏洞管理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通用设备枚举库管理</t>
    </r>
  </si>
  <si>
    <r>
      <rPr>
        <rFont val="宋体"/>
        <b val="0"/>
        <i val="0"/>
        <strike val="0"/>
        <color rgb="FF000000"/>
        <sz val="10"/>
      </rPr>
      <t>批量删除</t>
    </r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脆弱性级别</t>
    </r>
  </si>
  <si>
    <r>
      <rPr>
        <b val="0"/>
        <i val="0"/>
        <strike val="0"/>
      </rPr>
      <t>漏洞生命周期管理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产品漏洞管理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产品漏洞知识库</t>
    </r>
  </si>
  <si>
    <r>
      <rPr>
        <rFont val="宋体"/>
        <b val="0"/>
        <i val="0"/>
        <strike val="0"/>
        <color rgb="FF000000"/>
        <sz val="10"/>
      </rPr>
      <t>补丁文件</t>
    </r>
    <r>
      <rPr>
        <rFont val="Arial"/>
        <b val="0"/>
        <i val="0"/>
        <strike val="0"/>
        <color rgb="FF000000"/>
        <sz val="10"/>
      </rPr>
      <t>MD5</t>
    </r>
    <r>
      <rPr>
        <rFont val="宋体"/>
        <b val="0"/>
        <i val="0"/>
        <strike val="0"/>
        <color rgb="FF000000"/>
        <sz val="10"/>
      </rPr>
      <t>校准</t>
    </r>
  </si>
  <si>
    <r>
      <rPr>
        <b val="0"/>
        <i val="0"/>
        <strike val="0"/>
      </rPr>
      <t>系统管理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业务系统管理</t>
    </r>
  </si>
  <si>
    <r>
      <rPr>
        <b val="0"/>
        <i val="0"/>
        <strike val="0"/>
      </rPr>
      <t>基础信息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采集管理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设备类型映射管理</t>
    </r>
  </si>
  <si>
    <r>
      <rPr>
        <rFont val="Arial"/>
        <b val="0"/>
        <i val="0"/>
        <strike val="0"/>
        <color rgb="FF000000"/>
        <sz val="11"/>
      </rPr>
      <t>VPT</t>
    </r>
    <r>
      <rPr>
        <rFont val="宋体"/>
        <b val="0"/>
        <i val="0"/>
        <strike val="0"/>
        <color rgb="FF000000"/>
        <sz val="11"/>
      </rPr>
      <t>风险等级统计</t>
    </r>
  </si>
  <si>
    <r>
      <rPr>
        <rFont val="宋体"/>
        <b val="0"/>
        <i val="0"/>
        <strike val="0"/>
        <color rgb="FF000000"/>
        <sz val="11"/>
      </rPr>
      <t>漏洞平均修复时间</t>
    </r>
    <r>
      <rPr>
        <rFont val="Arial"/>
        <b val="0"/>
        <i val="0"/>
        <strike val="0"/>
        <color rgb="FF000000"/>
        <sz val="11"/>
      </rPr>
      <t>(</t>
    </r>
    <r>
      <rPr>
        <rFont val="宋体"/>
        <b val="0"/>
        <i val="0"/>
        <strike val="0"/>
        <color rgb="FF000000"/>
        <sz val="11"/>
      </rPr>
      <t>已验证</t>
    </r>
    <r>
      <rPr>
        <rFont val="Arial"/>
        <b val="0"/>
        <i val="0"/>
        <strike val="0"/>
        <color rgb="FF000000"/>
        <sz val="11"/>
      </rPr>
      <t>)</t>
    </r>
    <r>
      <rPr>
        <rFont val="宋体"/>
        <b val="0"/>
        <i val="0"/>
        <strike val="0"/>
        <color rgb="FF000000"/>
        <sz val="11"/>
      </rPr>
      <t>统计</t>
    </r>
  </si>
  <si>
    <r>
      <rPr>
        <rFont val="Arial"/>
        <b val="0"/>
        <i val="0"/>
        <strike val="0"/>
        <color rgb="FF000000"/>
        <sz val="11"/>
      </rPr>
      <t>CF</t>
    </r>
    <r>
      <rPr>
        <rFont val="宋体"/>
        <b val="0"/>
        <i val="0"/>
        <strike val="0"/>
        <color rgb="FF000000"/>
        <sz val="11"/>
      </rPr>
      <t>卡信息监控</t>
    </r>
  </si>
  <si>
    <r>
      <rPr>
        <rFont val="Arial"/>
        <b val="0"/>
        <i val="0"/>
        <strike val="0"/>
        <color rgb="FF000000"/>
        <sz val="11"/>
      </rPr>
      <t>CPU</t>
    </r>
    <r>
      <rPr>
        <rFont val="宋体"/>
        <b val="0"/>
        <i val="0"/>
        <strike val="0"/>
        <color rgb="FF000000"/>
        <sz val="11"/>
      </rPr>
      <t>信息监控</t>
    </r>
  </si>
  <si>
    <r>
      <rPr>
        <rFont val="Arial"/>
        <b val="0"/>
        <i val="0"/>
        <strike val="0"/>
        <color rgb="FF000000"/>
        <sz val="11"/>
      </rPr>
      <t xml:space="preserve">POC </t>
    </r>
    <r>
      <rPr>
        <rFont val="宋体"/>
        <b val="0"/>
        <i val="0"/>
        <strike val="0"/>
        <color rgb="FF000000"/>
        <sz val="11"/>
      </rPr>
      <t>引擎规划</t>
    </r>
  </si>
  <si>
    <r>
      <rPr>
        <rFont val="宋体"/>
        <b val="0"/>
        <i val="0"/>
        <strike val="0"/>
        <color rgb="FF000000"/>
        <sz val="11"/>
      </rPr>
      <t>查询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引擎列表</t>
    </r>
  </si>
  <si>
    <r>
      <rPr>
        <rFont val="宋体"/>
        <b val="0"/>
        <i val="0"/>
        <strike val="0"/>
        <color rgb="FF000000"/>
        <sz val="11"/>
      </rPr>
      <t>查询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引擎规划列表</t>
    </r>
  </si>
  <si>
    <r>
      <rPr>
        <rFont val="宋体"/>
        <b val="0"/>
        <i val="0"/>
        <strike val="0"/>
        <color rgb="FF000000"/>
        <sz val="11"/>
      </rPr>
      <t>新增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引擎规划</t>
    </r>
  </si>
  <si>
    <r>
      <rPr>
        <rFont val="宋体"/>
        <b val="0"/>
        <i val="0"/>
        <strike val="0"/>
        <color rgb="FF000000"/>
        <sz val="11"/>
      </rPr>
      <t>修改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引擎规划</t>
    </r>
  </si>
  <si>
    <r>
      <rPr>
        <rFont val="宋体"/>
        <b val="0"/>
        <i val="0"/>
        <strike val="0"/>
        <color rgb="FF000000"/>
        <sz val="11"/>
      </rPr>
      <t>删除单个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引擎规划</t>
    </r>
  </si>
  <si>
    <r>
      <rPr>
        <rFont val="宋体"/>
        <b val="0"/>
        <i val="0"/>
        <strike val="0"/>
        <color rgb="FF000000"/>
        <sz val="11"/>
      </rPr>
      <t>批量删除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引擎规划</t>
    </r>
  </si>
  <si>
    <r>
      <rPr>
        <rFont val="宋体"/>
        <b val="0"/>
        <i val="0"/>
        <strike val="0"/>
        <color rgb="FF000000"/>
        <sz val="11"/>
      </rPr>
      <t>用户查看</t>
    </r>
    <r>
      <rPr>
        <rFont val="Arial"/>
        <b val="0"/>
        <i val="0"/>
        <strike val="0"/>
        <color rgb="FF000000"/>
        <sz val="11"/>
      </rPr>
      <t>IP</t>
    </r>
    <r>
      <rPr>
        <rFont val="宋体"/>
        <b val="0"/>
        <i val="0"/>
        <strike val="0"/>
        <color rgb="FF000000"/>
        <sz val="11"/>
      </rPr>
      <t>资产总数</t>
    </r>
  </si>
  <si>
    <r>
      <rPr>
        <rFont val="宋体"/>
        <b val="0"/>
        <i val="0"/>
        <strike val="0"/>
        <color rgb="FF000000"/>
        <sz val="11"/>
      </rPr>
      <t>用户查看新增</t>
    </r>
    <r>
      <rPr>
        <rFont val="Arial"/>
        <b val="0"/>
        <i val="0"/>
        <strike val="0"/>
        <color rgb="FF000000"/>
        <sz val="11"/>
      </rPr>
      <t>IP</t>
    </r>
    <r>
      <rPr>
        <rFont val="宋体"/>
        <b val="0"/>
        <i val="0"/>
        <strike val="0"/>
        <color rgb="FF000000"/>
        <sz val="11"/>
      </rPr>
      <t>资产总数</t>
    </r>
  </si>
  <si>
    <r>
      <rPr>
        <rFont val="宋体"/>
        <b val="0"/>
        <i val="0"/>
        <strike val="0"/>
        <color rgb="FF000000"/>
        <sz val="11"/>
      </rPr>
      <t>用户查看</t>
    </r>
    <r>
      <rPr>
        <rFont val="Arial"/>
        <b val="0"/>
        <i val="0"/>
        <strike val="0"/>
        <color rgb="FF000000"/>
        <sz val="11"/>
      </rPr>
      <t>web</t>
    </r>
    <r>
      <rPr>
        <rFont val="宋体"/>
        <b val="0"/>
        <i val="0"/>
        <strike val="0"/>
        <color rgb="FF000000"/>
        <sz val="11"/>
      </rPr>
      <t>资产列表</t>
    </r>
  </si>
  <si>
    <r>
      <rPr>
        <rFont val="宋体"/>
        <b val="0"/>
        <i val="0"/>
        <strike val="0"/>
        <color rgb="FF000000"/>
        <sz val="11"/>
      </rPr>
      <t>用户查看节点下按</t>
    </r>
    <r>
      <rPr>
        <rFont val="Arial"/>
        <b val="0"/>
        <i val="0"/>
        <strike val="0"/>
        <color rgb="FF000000"/>
        <sz val="11"/>
      </rPr>
      <t>CVE</t>
    </r>
    <r>
      <rPr>
        <rFont val="宋体"/>
        <b val="0"/>
        <i val="0"/>
        <strike val="0"/>
        <color rgb="FF000000"/>
        <sz val="11"/>
      </rPr>
      <t>年份分类的高风险漏洞数量</t>
    </r>
  </si>
  <si>
    <r>
      <rPr>
        <rFont val="宋体"/>
        <b val="0"/>
        <i val="0"/>
        <strike val="0"/>
        <color rgb="FF000000"/>
        <sz val="11"/>
      </rPr>
      <t>用户查看节点下按</t>
    </r>
    <r>
      <rPr>
        <rFont val="Arial"/>
        <b val="0"/>
        <i val="0"/>
        <strike val="0"/>
        <color rgb="FF000000"/>
        <sz val="11"/>
      </rPr>
      <t>CVE</t>
    </r>
    <r>
      <rPr>
        <rFont val="宋体"/>
        <b val="0"/>
        <i val="0"/>
        <strike val="0"/>
        <color rgb="FF000000"/>
        <sz val="11"/>
      </rPr>
      <t>年份分类的中风险漏洞数量</t>
    </r>
  </si>
  <si>
    <r>
      <rPr>
        <rFont val="宋体"/>
        <b val="0"/>
        <i val="0"/>
        <strike val="0"/>
        <color rgb="FF000000"/>
        <sz val="11"/>
      </rPr>
      <t>用户查看节点下按</t>
    </r>
    <r>
      <rPr>
        <rFont val="Arial"/>
        <b val="0"/>
        <i val="0"/>
        <strike val="0"/>
        <color rgb="FF000000"/>
        <sz val="11"/>
      </rPr>
      <t>CVE</t>
    </r>
    <r>
      <rPr>
        <rFont val="宋体"/>
        <b val="0"/>
        <i val="0"/>
        <strike val="0"/>
        <color rgb="FF000000"/>
        <sz val="11"/>
      </rPr>
      <t>年份分类的低风险漏洞数量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</si>
  <si>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文档基础管理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</si>
  <si>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文档查询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</si>
  <si>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文档创建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</si>
  <si>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文档编辑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</si>
  <si>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文档删除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</si>
  <si>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文档导入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</si>
  <si>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文档导出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</si>
  <si>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数据标准化校验</t>
    </r>
  </si>
  <si>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数据格式校验</t>
    </r>
  </si>
  <si>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文档全生命周期管理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</si>
  <si>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文档下载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</si>
  <si>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文档创建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</si>
  <si>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文档删除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</si>
  <si>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文档导入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</si>
  <si>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文档导出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</si>
  <si>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文档查看</t>
    </r>
  </si>
  <si>
    <r>
      <rPr>
        <rFont val="Arial"/>
        <b val="0"/>
        <i val="0"/>
        <strike val="0"/>
        <color rgb="FF000000"/>
        <sz val="11"/>
      </rPr>
      <t>CISA VEX</t>
    </r>
    <r>
      <rPr>
        <rFont val="宋体"/>
        <b val="0"/>
        <i val="0"/>
        <strike val="0"/>
        <color rgb="FF000000"/>
        <sz val="11"/>
      </rPr>
      <t>文档编辑</t>
    </r>
  </si>
  <si>
    <r>
      <rPr>
        <rFont val="Arial"/>
        <b val="0"/>
        <i val="0"/>
        <strike val="0"/>
        <color rgb="FF000000"/>
        <sz val="11"/>
      </rPr>
      <t>CISA</t>
    </r>
    <r>
      <rPr>
        <rFont val="宋体"/>
        <b val="0"/>
        <i val="0"/>
        <strike val="0"/>
        <color rgb="FF000000"/>
        <sz val="11"/>
      </rPr>
      <t>单个</t>
    </r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文档关联产品</t>
    </r>
  </si>
  <si>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文档解析展示</t>
    </r>
  </si>
  <si>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合规性自动化检测</t>
    </r>
  </si>
  <si>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数据接口</t>
    </r>
  </si>
  <si>
    <r>
      <rPr>
        <rFont val="宋体"/>
        <b val="0"/>
        <i val="0"/>
        <strike val="0"/>
        <color rgb="FF000000"/>
        <sz val="11"/>
      </rPr>
      <t>上传</t>
    </r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</t>
    </r>
  </si>
  <si>
    <r>
      <rPr>
        <rFont val="宋体"/>
        <b val="0"/>
        <i val="0"/>
        <strike val="0"/>
        <color rgb="FF000000"/>
        <sz val="11"/>
      </rPr>
      <t>接收</t>
    </r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</si>
  <si>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文档信息</t>
    </r>
  </si>
  <si>
    <r>
      <rPr>
        <rFont val="宋体"/>
        <b val="0"/>
        <i val="0"/>
        <strike val="0"/>
        <color rgb="FF000000"/>
        <sz val="11"/>
      </rPr>
      <t>整理资产指纹、</t>
    </r>
    <r>
      <rPr>
        <rFont val="Arial"/>
        <b val="0"/>
        <i val="0"/>
        <strike val="0"/>
        <color rgb="FF000000"/>
        <sz val="11"/>
      </rPr>
      <t>CPE</t>
    </r>
    <r>
      <rPr>
        <rFont val="宋体"/>
        <b val="0"/>
        <i val="0"/>
        <strike val="0"/>
        <color rgb="FF000000"/>
        <sz val="11"/>
      </rPr>
      <t>库、</t>
    </r>
    <r>
      <rPr>
        <rFont val="Arial"/>
        <b val="0"/>
        <i val="0"/>
        <strike val="0"/>
        <color rgb="FF000000"/>
        <sz val="11"/>
      </rPr>
      <t>VEX</t>
    </r>
    <r>
      <rPr>
        <rFont val="宋体"/>
        <b val="0"/>
        <i val="0"/>
        <strike val="0"/>
        <color rgb="FF000000"/>
        <sz val="11"/>
      </rPr>
      <t>文档数据</t>
    </r>
    <r>
      <rPr>
        <rFont val="Arial"/>
        <b val="0"/>
        <i val="0"/>
        <strike val="0"/>
        <color rgb="FF000000"/>
        <sz val="11"/>
      </rPr>
      <t>(</t>
    </r>
    <r>
      <rPr>
        <rFont val="宋体"/>
        <b val="0"/>
        <i val="0"/>
        <strike val="0"/>
        <color rgb="FF000000"/>
        <sz val="11"/>
      </rPr>
      <t>查询</t>
    </r>
    <r>
      <rPr>
        <rFont val="Arial"/>
        <b val="0"/>
        <i val="0"/>
        <strike val="0"/>
        <color rgb="FF000000"/>
        <sz val="11"/>
      </rPr>
      <t>)</t>
    </r>
  </si>
  <si>
    <r>
      <rPr>
        <rFont val="宋体"/>
        <b val="0"/>
        <i val="0"/>
        <strike val="0"/>
        <color rgb="FF000000"/>
        <sz val="11"/>
      </rPr>
      <t>保存新增的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</t>
    </r>
  </si>
  <si>
    <r>
      <rPr>
        <rFont val="宋体"/>
        <b val="0"/>
        <i val="0"/>
        <strike val="0"/>
        <color rgb="FF000000"/>
        <sz val="11"/>
      </rPr>
      <t>上传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插件文件到服务器</t>
    </r>
  </si>
  <si>
    <r>
      <rPr>
        <rFont val="宋体"/>
        <b val="0"/>
        <i val="0"/>
        <strike val="0"/>
        <color rgb="FF000000"/>
        <sz val="11"/>
      </rPr>
      <t>编辑未审核的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</t>
    </r>
  </si>
  <si>
    <r>
      <rPr>
        <rFont val="宋体"/>
        <b val="0"/>
        <i val="0"/>
        <strike val="0"/>
        <color rgb="FF000000"/>
        <sz val="11"/>
      </rPr>
      <t>查看未审核的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插件关联漏洞信息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</si>
  <si>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插件的的生命周期记录</t>
    </r>
  </si>
  <si>
    <r>
      <rPr>
        <rFont val="宋体"/>
        <b val="0"/>
        <i val="0"/>
        <strike val="0"/>
        <color rgb="FF000000"/>
        <sz val="11"/>
      </rPr>
      <t>校验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插件数据完整性</t>
    </r>
  </si>
  <si>
    <r>
      <rPr>
        <rFont val="宋体"/>
        <b val="0"/>
        <i val="0"/>
        <strike val="0"/>
        <color rgb="FF000000"/>
        <sz val="11"/>
      </rPr>
      <t>下载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插件数据到本地</t>
    </r>
  </si>
  <si>
    <r>
      <rPr>
        <rFont val="宋体"/>
        <b val="0"/>
        <i val="0"/>
        <strike val="0"/>
        <color rgb="FF000000"/>
        <sz val="11"/>
      </rPr>
      <t>删除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插件数据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</si>
  <si>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插件运行管理</t>
    </r>
  </si>
  <si>
    <r>
      <rPr>
        <rFont val="宋体"/>
        <b val="0"/>
        <i val="0"/>
        <strike val="0"/>
        <color rgb="FF000000"/>
        <sz val="11"/>
      </rPr>
      <t>查询选择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</t>
    </r>
  </si>
  <si>
    <r>
      <rPr>
        <rFont val="宋体"/>
        <b val="0"/>
        <i val="0"/>
        <strike val="0"/>
        <color rgb="FF000000"/>
        <sz val="11"/>
      </rPr>
      <t>导入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验证结果文件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</si>
  <si>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验证任务主动结束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</si>
  <si>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插件扫描任务报告列表</t>
    </r>
  </si>
  <si>
    <r>
      <rPr>
        <rFont val="宋体"/>
        <b val="0"/>
        <i val="0"/>
        <strike val="0"/>
        <color rgb="FF000000"/>
        <sz val="11"/>
      </rPr>
      <t>生成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报告结束请求</t>
    </r>
  </si>
  <si>
    <r>
      <rPr>
        <rFont val="宋体"/>
        <b val="0"/>
        <i val="0"/>
        <strike val="0"/>
        <color rgb="FF000000"/>
        <sz val="11"/>
      </rPr>
      <t>下载已生成的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报告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</si>
  <si>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插件类型视图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</si>
  <si>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检测结果</t>
    </r>
    <r>
      <rPr>
        <rFont val="Arial"/>
        <b val="0"/>
        <i val="0"/>
        <strike val="0"/>
        <color rgb="FF000000"/>
        <sz val="11"/>
      </rPr>
      <t>IP</t>
    </r>
    <r>
      <rPr>
        <rFont val="宋体"/>
        <b val="0"/>
        <i val="0"/>
        <strike val="0"/>
        <color rgb="FF000000"/>
        <sz val="11"/>
      </rPr>
      <t>风险率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</si>
  <si>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检测结果端口风险率</t>
    </r>
  </si>
  <si>
    <r>
      <rPr>
        <rFont val="宋体"/>
        <b val="0"/>
        <i val="0"/>
        <strike val="0"/>
        <color rgb="FF000000"/>
        <sz val="11"/>
      </rPr>
      <t>查看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检测结果协议风险率</t>
    </r>
  </si>
  <si>
    <r>
      <rPr>
        <rFont val="Arial"/>
        <b val="0"/>
        <i val="0"/>
        <strike val="0"/>
        <color rgb="FF000000"/>
        <sz val="11"/>
      </rPr>
      <t>BAS</t>
    </r>
    <r>
      <rPr>
        <rFont val="宋体"/>
        <b val="0"/>
        <i val="0"/>
        <strike val="0"/>
        <color rgb="FF000000"/>
        <sz val="11"/>
      </rPr>
      <t>平台接口调用配置</t>
    </r>
  </si>
  <si>
    <r>
      <rPr>
        <rFont val="Arial"/>
        <b val="0"/>
        <i val="0"/>
        <strike val="0"/>
        <color rgb="FF000000"/>
        <sz val="11"/>
      </rPr>
      <t xml:space="preserve">POC </t>
    </r>
    <r>
      <rPr>
        <rFont val="宋体"/>
        <b val="0"/>
        <i val="0"/>
        <strike val="0"/>
        <color rgb="FF000000"/>
        <sz val="11"/>
      </rPr>
      <t>开发记录</t>
    </r>
  </si>
  <si>
    <r>
      <rPr>
        <rFont val="宋体"/>
        <b val="0"/>
        <i val="0"/>
        <strike val="0"/>
        <color rgb="FF000000"/>
        <sz val="11"/>
      </rPr>
      <t>导入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开发记录漏洞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</si>
  <si>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开发结果模板下载功能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</si>
  <si>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开发结果文件导入功能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</si>
  <si>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开发结果附件上传功能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</si>
  <si>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开发记录台账信息查询</t>
    </r>
  </si>
  <si>
    <r>
      <rPr>
        <rFont val="宋体"/>
        <b val="0"/>
        <i val="0"/>
        <strike val="0"/>
        <color rgb="FF000000"/>
        <sz val="11"/>
      </rPr>
      <t>修改已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开发记录详细内容</t>
    </r>
  </si>
  <si>
    <r>
      <rPr>
        <rFont val="宋体"/>
        <b val="0"/>
        <i val="0"/>
        <strike val="0"/>
        <color rgb="FF000000"/>
        <sz val="11"/>
      </rPr>
      <t>删除</t>
    </r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验证无效漏洞记录</t>
    </r>
  </si>
  <si>
    <r>
      <rPr>
        <rFont val="Arial"/>
        <b val="0"/>
        <i val="0"/>
        <strike val="0"/>
        <color rgb="FF000000"/>
        <sz val="11"/>
      </rPr>
      <t>POC</t>
    </r>
    <r>
      <rPr>
        <rFont val="宋体"/>
        <b val="0"/>
        <i val="0"/>
        <strike val="0"/>
        <color rgb="FF000000"/>
        <sz val="11"/>
      </rPr>
      <t>验证漏洞状态变更记录</t>
    </r>
  </si>
  <si>
    <r>
      <rPr>
        <b val="1"/>
        <i val="0"/>
        <strike val="0"/>
        <color rgb="FF000000"/>
        <sz val="10"/>
        <u val="none"/>
      </rPr>
      <t>OPEX-需求名称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CAPEX-子系统</t>
    </r>
  </si>
  <si>
    <r>
      <rPr>
        <rFont val="Arial"/>
        <b val="0"/>
        <i val="0"/>
        <strike val="0"/>
        <color rgb="FF000000"/>
        <sz val="10"/>
      </rPr>
      <t>CISA VEX</t>
    </r>
    <r>
      <rPr>
        <rFont val="宋体"/>
        <b val="0"/>
        <i val="0"/>
        <strike val="0"/>
        <color rgb="FF000000"/>
        <sz val="10"/>
      </rPr>
      <t>文档下载</t>
    </r>
  </si>
  <si>
    <r>
      <rPr>
        <rFont val="宋体"/>
        <b val="0"/>
        <i val="0"/>
        <strike val="0"/>
        <color rgb="FF000000"/>
        <sz val="10"/>
      </rPr>
      <t>查看</t>
    </r>
    <r>
      <rPr>
        <rFont val="Arial"/>
        <b val="0"/>
        <i val="0"/>
        <strike val="0"/>
        <color rgb="FF000000"/>
        <sz val="10"/>
      </rPr>
      <t>VEX</t>
    </r>
    <r>
      <rPr>
        <rFont val="宋体"/>
        <b val="0"/>
        <i val="0"/>
        <strike val="0"/>
        <color rgb="FF000000"/>
        <sz val="10"/>
      </rPr>
      <t>文档信息</t>
    </r>
  </si>
  <si>
    <r>
      <rPr>
        <rFont val="宋体"/>
        <b val="0"/>
        <i val="0"/>
        <strike val="0"/>
        <color rgb="FF000000"/>
        <sz val="10"/>
      </rPr>
      <t>保存新增的</t>
    </r>
    <r>
      <rPr>
        <rFont val="Arial"/>
        <b val="0"/>
        <i val="0"/>
        <strike val="0"/>
        <color rgb="FF000000"/>
        <sz val="10"/>
      </rPr>
      <t>POC</t>
    </r>
    <r>
      <rPr>
        <rFont val="宋体"/>
        <b val="0"/>
        <i val="0"/>
        <strike val="0"/>
        <color rgb="FF000000"/>
        <sz val="10"/>
      </rPr>
      <t>插件</t>
    </r>
  </si>
  <si>
    <r>
      <rPr>
        <rFont val="宋体"/>
        <b val="0"/>
        <i val="0"/>
        <strike val="0"/>
        <color rgb="FF000000"/>
        <sz val="10"/>
      </rPr>
      <t>查看未审核的</t>
    </r>
    <r>
      <rPr>
        <rFont val="Arial"/>
        <b val="0"/>
        <i val="0"/>
        <strike val="0"/>
        <color rgb="FF000000"/>
        <sz val="10"/>
      </rPr>
      <t>POC</t>
    </r>
    <r>
      <rPr>
        <rFont val="宋体"/>
        <b val="0"/>
        <i val="0"/>
        <strike val="0"/>
        <color rgb="FF000000"/>
        <sz val="10"/>
      </rPr>
      <t>插件关联漏洞信息</t>
    </r>
  </si>
  <si>
    <r>
      <rPr>
        <rFont val="宋体"/>
        <b val="0"/>
        <i val="0"/>
        <strike val="0"/>
        <color rgb="FF000000"/>
        <sz val="10"/>
      </rPr>
      <t>查看</t>
    </r>
    <r>
      <rPr>
        <rFont val="Arial"/>
        <b val="0"/>
        <i val="0"/>
        <strike val="0"/>
        <color rgb="FF000000"/>
        <sz val="10"/>
      </rPr>
      <t>POC</t>
    </r>
    <r>
      <rPr>
        <rFont val="宋体"/>
        <b val="0"/>
        <i val="0"/>
        <strike val="0"/>
        <color rgb="FF000000"/>
        <sz val="10"/>
      </rPr>
      <t>检测结果端口风险率</t>
    </r>
  </si>
  <si>
    <r>
      <rPr>
        <rFont val="Arial"/>
        <b val="0"/>
        <i val="0"/>
        <strike val="0"/>
        <color rgb="FF000000"/>
        <sz val="10"/>
      </rPr>
      <t>VPT</t>
    </r>
    <r>
      <rPr>
        <rFont val="宋体"/>
        <b val="0"/>
        <i val="0"/>
        <strike val="0"/>
        <color rgb="FF000000"/>
        <sz val="10"/>
      </rPr>
      <t>风险等级统计</t>
    </r>
  </si>
  <si>
    <r>
      <rPr>
        <rFont val="宋体"/>
        <b val="0"/>
        <i val="0"/>
        <strike val="0"/>
        <color rgb="FF000000"/>
        <sz val="10"/>
      </rPr>
      <t>漏洞平均修复时间</t>
    </r>
    <r>
      <rPr>
        <rFont val="Arial"/>
        <b val="0"/>
        <i val="0"/>
        <strike val="0"/>
        <color rgb="FF000000"/>
        <sz val="10"/>
      </rPr>
      <t>(</t>
    </r>
    <r>
      <rPr>
        <rFont val="宋体"/>
        <b val="0"/>
        <i val="0"/>
        <strike val="0"/>
        <color rgb="FF000000"/>
        <sz val="10"/>
      </rPr>
      <t>已验证</t>
    </r>
    <r>
      <rPr>
        <rFont val="Arial"/>
        <b val="0"/>
        <i val="0"/>
        <strike val="0"/>
        <color rgb="FF000000"/>
        <sz val="10"/>
      </rPr>
      <t>)</t>
    </r>
    <r>
      <rPr>
        <rFont val="宋体"/>
        <b val="0"/>
        <i val="0"/>
        <strike val="0"/>
        <color rgb="FF000000"/>
        <sz val="10"/>
      </rPr>
      <t>统计</t>
    </r>
  </si>
  <si>
    <r>
      <rPr>
        <rFont val="Arial"/>
        <b val="0"/>
        <i val="0"/>
        <strike val="0"/>
        <color rgb="FF000000"/>
        <sz val="10"/>
      </rPr>
      <t>POC</t>
    </r>
    <r>
      <rPr>
        <rFont val="宋体"/>
        <b val="0"/>
        <i val="0"/>
        <strike val="0"/>
        <color rgb="FF000000"/>
        <sz val="10"/>
      </rPr>
      <t>开发结果文件导入功能</t>
    </r>
  </si>
  <si>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库管理</t>
    </r>
  </si>
  <si>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文档基础管理</t>
    </r>
  </si>
  <si>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文档查询</t>
    </r>
  </si>
  <si>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数据标准化校验</t>
    </r>
  </si>
  <si>
    <r>
      <rPr>
        <rFont val="Arial"/>
        <b val="0"/>
        <i val="0"/>
        <strike val="0"/>
        <color rgb="FF000000"/>
        <sz val="10"/>
      </rPr>
      <t>VEX</t>
    </r>
    <r>
      <rPr>
        <rFont val="宋体"/>
        <b val="0"/>
        <i val="0"/>
        <strike val="0"/>
        <color rgb="FF000000"/>
        <sz val="10"/>
      </rPr>
      <t>文档全生命周期管理</t>
    </r>
  </si>
  <si>
    <r>
      <rPr>
        <rFont val="Arial"/>
        <b val="0"/>
        <i val="0"/>
        <strike val="0"/>
        <color rgb="FF000000"/>
        <sz val="10"/>
      </rPr>
      <t>VEX</t>
    </r>
    <r>
      <rPr>
        <rFont val="宋体"/>
        <b val="0"/>
        <i val="0"/>
        <strike val="0"/>
        <color rgb="FF000000"/>
        <sz val="10"/>
      </rPr>
      <t>文档解析展示</t>
    </r>
  </si>
  <si>
    <r>
      <rPr>
        <rFont val="Arial"/>
        <b val="0"/>
        <i val="0"/>
        <strike val="0"/>
        <color rgb="FF000000"/>
        <sz val="10"/>
      </rPr>
      <t>VEX</t>
    </r>
    <r>
      <rPr>
        <rFont val="宋体"/>
        <b val="0"/>
        <i val="0"/>
        <strike val="0"/>
        <color rgb="FF000000"/>
        <sz val="10"/>
      </rPr>
      <t>合规性自动化检测</t>
    </r>
  </si>
  <si>
    <r>
      <rPr>
        <rFont val="宋体"/>
        <b val="0"/>
        <i val="0"/>
        <strike val="0"/>
        <color rgb="FF000000"/>
        <sz val="10"/>
      </rPr>
      <t>整理资产指纹、</t>
    </r>
    <r>
      <rPr>
        <rFont val="Arial"/>
        <b val="0"/>
        <i val="0"/>
        <strike val="0"/>
        <color rgb="FF000000"/>
        <sz val="10"/>
      </rPr>
      <t>CPE</t>
    </r>
    <r>
      <rPr>
        <rFont val="宋体"/>
        <b val="0"/>
        <i val="0"/>
        <strike val="0"/>
        <color rgb="FF000000"/>
        <sz val="10"/>
      </rPr>
      <t>库、</t>
    </r>
    <r>
      <rPr>
        <rFont val="Arial"/>
        <b val="0"/>
        <i val="0"/>
        <strike val="0"/>
        <color rgb="FF000000"/>
        <sz val="10"/>
      </rPr>
      <t>VEX</t>
    </r>
    <r>
      <rPr>
        <rFont val="宋体"/>
        <b val="0"/>
        <i val="0"/>
        <strike val="0"/>
        <color rgb="FF000000"/>
        <sz val="10"/>
      </rPr>
      <t>文档数据</t>
    </r>
    <r>
      <rPr>
        <rFont val="Arial"/>
        <b val="0"/>
        <i val="0"/>
        <strike val="0"/>
        <color rgb="FF000000"/>
        <sz val="10"/>
      </rPr>
      <t>(</t>
    </r>
    <r>
      <rPr>
        <rFont val="宋体"/>
        <b val="0"/>
        <i val="0"/>
        <strike val="0"/>
        <color rgb="FF000000"/>
        <sz val="10"/>
      </rPr>
      <t>查询</t>
    </r>
    <r>
      <rPr>
        <rFont val="Arial"/>
        <b val="0"/>
        <i val="0"/>
        <strike val="0"/>
        <color rgb="FF000000"/>
        <sz val="10"/>
      </rPr>
      <t>)</t>
    </r>
  </si>
  <si>
    <r>
      <rPr>
        <b val="0"/>
        <i val="0"/>
        <strike val="0"/>
      </rPr>
      <t>运营·深耕(2025期)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漏洞修复核验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合规策略配置</t>
    </r>
  </si>
  <si>
    <r>
      <rPr>
        <b val="0"/>
        <i val="0"/>
        <strike val="0"/>
      </rPr>
      <t>运营·深耕(2025期)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漏洞修复核验</t>
    </r>
    <r>
      <rPr>
        <b val="0"/>
        <i val="0"/>
        <strike val="0"/>
        <color rgb="FF9B9FA3"/>
      </rPr>
      <t>/</t>
    </r>
    <r>
      <rPr>
        <b val="0"/>
        <i val="0"/>
        <strike val="0"/>
      </rPr>
      <t>核验任务管理</t>
    </r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</si>
</sst>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_ [$¥-804]* #,##0.00_ ;_ [$¥-804]* -#,##0.00_ ;_ [$¥-804]* &quot;-&quot;??_ ;_ @_ "/>
    <numFmt numFmtId="302" formatCode="@"/>
  </numFmts>
  <fonts count="5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0000"/>
      <sz val="12"/>
    </font>
    <font>
      <b val="1"/>
      <color rgb="FF33CCCC"/>
      <sz val="12"/>
    </font>
    <font>
      <b val="1"/>
      <color rgb="FF277C4F"/>
      <sz val="12"/>
    </font>
    <font>
      <b val="1"/>
      <sz val="12"/>
    </font>
    <font>
      <name val="Microsoft YaHei"/>
      <b val="1"/>
      <color rgb="FF00B050"/>
      <sz val="12"/>
    </font>
    <font>
      <b val="1"/>
      <color rgb="FF00B050"/>
      <sz val="12"/>
    </font>
    <font>
      <b val="1"/>
      <strike val="1"/>
      <color rgb="FF00B050"/>
      <sz val="12"/>
    </font>
    <font>
      <name val="Arial"/>
      <sz val="9"/>
    </font>
    <font>
      <name val="宋体"/>
      <sz val="9"/>
    </font>
    <font>
      <sz val="9"/>
    </font>
    <font>
      <name val="Microsoft YaHei"/>
      <color rgb="FF7F6000"/>
    </font>
    <font>
      <strike val="1"/>
      <sz val="9"/>
    </font>
    <font>
      <name val="Microsoft YaHei"/>
      <strike val="1"/>
    </font>
    <font>
      <name val="Microsoft YaHei"/>
    </font>
    <font>
      <name val="Microsoft YaHei"/>
      <sz val="9"/>
    </font>
    <font>
      <name val="宋体"/>
      <strike val="1"/>
      <sz val="9"/>
    </font>
    <font>
      <name val="Arial"/>
      <strike val="1"/>
      <sz val="9"/>
    </font>
    <font>
      <name val="Microsoft YaHei"/>
      <strike val="1"/>
      <sz val="9"/>
    </font>
    <font>
      <name val="Arial"/>
    </font>
    <font>
      <name val="Arial"/>
      <strike val="1"/>
      <sz val="9"/>
      <u/>
    </font>
    <font>
      <name val="宋体"/>
      <strike val="1"/>
      <sz val="9"/>
      <u/>
    </font>
    <font>
      <strike val="1"/>
      <sz val="9"/>
      <u/>
    </font>
    <font>
      <name val="Microsoft YaHei"/>
      <sz val="9"/>
      <u/>
    </font>
    <font>
      <name val="宋体"/>
      <sz val="9"/>
    </font>
    <font>
      <sz val="9"/>
    </font>
    <font>
      <name val="宋体"/>
      <sz val="9"/>
    </font>
    <font>
      <sz val="9"/>
    </font>
    <font>
      <name val="-apple-system"/>
      <color rgb="FF262626"/>
      <sz val="9"/>
    </font>
    <font>
      <b val="1"/>
      <color rgb="FF00B050"/>
      <sz val="10"/>
    </font>
    <font/>
    <font>
      <sz val="9"/>
    </font>
    <font>
      <name val="宋体"/>
    </font>
    <font>
      <sz val="10"/>
    </font>
    <font/>
    <font>
      <sz val="11"/>
    </font>
    <font>
      <name val="DengXian"/>
      <sz val="14"/>
    </font>
    <font/>
    <font>
      <color rgb="FF6A8759"/>
      <sz val="10"/>
    </font>
    <font>
      <name val="Microsoft YaHei"/>
    </font>
    <font>
      <name val="Microsoft YaHei"/>
    </font>
    <font>
      <b val="1"/>
      <sz val="16"/>
    </font>
    <font>
      <b val="1"/>
      <color rgb="FFFF0000"/>
      <sz val="16"/>
    </font>
    <font>
      <name val="宋体"/>
      <sz val="11"/>
    </font>
    <font>
      <name val="Arial"/>
      <sz val="11"/>
    </font>
    <font>
      <name val="宋体"/>
      <color rgb="FFFF0000"/>
      <sz val="11"/>
    </font>
    <font>
      <b val="1"/>
    </font>
    <font>
      <name val="宋体"/>
      <sz val="10"/>
    </font>
  </fonts>
  <fills count="26">
    <fill>
      <patternFill patternType="none"/>
    </fill>
    <fill>
      <patternFill patternType="gray125"/>
    </fill>
    <fill/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  <bgColor auto="1"/>
      </patternFill>
    </fill>
    <fill>
      <patternFill patternType="none"/>
    </fill>
    <fill>
      <patternFill patternType="solid">
        <fgColor rgb="FF8CDDFA"/>
        <bgColor auto="1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/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auto="1"/>
      </patternFill>
    </fill>
    <fill>
      <patternFill patternType="solid">
        <fgColor rgb="FFFFFF00"/>
        <bgColor auto="1"/>
      </patternFill>
    </fill>
    <fill>
      <patternFill patternType="none"/>
    </fill>
    <fill>
      <patternFill patternType="solid">
        <fgColor rgb="FFFFF2CC"/>
        <bgColor auto="1"/>
      </patternFill>
    </fill>
    <fill>
      <patternFill patternType="solid">
        <fgColor rgb="FF8CDDFA"/>
      </patternFill>
    </fill>
    <fill>
      <patternFill patternType="solid">
        <fgColor rgb="FF99DDFF"/>
        <bgColor auto="1"/>
      </patternFill>
    </fill>
    <fill/>
    <fill>
      <patternFill patternType="solid">
        <fgColor rgb="FFFFC000"/>
        <bgColor auto="1"/>
      </patternFill>
    </fill>
    <fill>
      <patternFill patternType="solid">
        <fgColor rgb="FFA6A6A6"/>
        <bgColor auto="1"/>
      </patternFill>
    </fill>
    <fill>
      <patternFill patternType="solid">
        <fgColor rgb="FF00B0F0"/>
        <bgColor auto="1"/>
      </patternFill>
    </fill>
    <fill>
      <patternFill patternType="solid">
        <fgColor rgb="FFA6A6A6"/>
        <bgColor auto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 diagonalUp="1" diagonalDown="1">
      <left/>
      <right/>
      <top/>
      <bottom/>
      <diagonal/>
    </border>
    <border>
      <left/>
      <right/>
      <top/>
      <bottom/>
    </border>
  </borders>
  <cellStyleXfs>
    <xf fontId="16" fillId="0" borderId="0" xfId="0" applyNumberFormat="1" applyFont="1" applyFill="1" applyBorder="1" applyAlignment="1">
      <alignment vertical="center"/>
    </xf>
  </cellStyleXfs>
  <cellXfs count="26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 indent="0" justifyLastLine="0" shrinkToFit="0"/>
    </xf>
    <xf fontId="3" fillId="2" borderId="1" xfId="0">
      <alignment horizontal="center" vertical="center" textRotation="0" indent="0" justifyLastLine="0" shrinkToFit="0"/>
    </xf>
    <xf fontId="4" fillId="2" borderId="1" xfId="0">
      <alignment horizontal="center" vertical="center" textRotation="0" wrapText="1" indent="0" justifyLastLine="0" shrinkToFit="0"/>
    </xf>
    <xf fontId="5" fillId="3" borderId="1" xfId="0">
      <alignment horizontal="center" vertical="center" textRotation="0" indent="0" justifyLastLine="0" shrinkToFit="0"/>
    </xf>
    <xf fontId="3" fillId="0" borderId="1" xfId="0">
      <alignment horizontal="center" vertical="center" textRotation="0" indent="0" justifyLastLine="0" shrinkToFit="0"/>
    </xf>
    <xf fontId="6" fillId="2" borderId="1" xfId="0">
      <alignment horizontal="center" vertical="center" textRotation="0" indent="0" justifyLastLine="0" shrinkToFit="0"/>
    </xf>
    <xf fontId="7" fillId="0" borderId="1" xfId="0">
      <alignment horizontal="left" vertical="center" textRotation="0"/>
    </xf>
    <xf fontId="8" fillId="0" borderId="1" xfId="0">
      <alignment horizontal="center" vertical="center" textRotation="0" indent="0" justifyLastLine="0" shrinkToFit="0"/>
    </xf>
    <xf fontId="3" fillId="3" borderId="1" xfId="0">
      <alignment horizontal="center" vertical="center" textRotation="0" indent="0" justifyLastLine="0" shrinkToFit="0"/>
    </xf>
    <xf fontId="3" fillId="3" borderId="1" xfId="0">
      <alignment horizontal="center" vertical="center" textRotation="0" indent="0" justifyLastLine="0" shrinkToFit="0"/>
    </xf>
    <xf fontId="3" fillId="4" borderId="1" xfId="0">
      <alignment horizontal="center" vertical="center" textRotation="0" indent="0" justifyLastLine="0" shrinkToFit="0"/>
    </xf>
    <xf fontId="9" fillId="0" borderId="1" xfId="0">
      <alignment horizontal="center" vertical="center" textRotation="0" indent="0" justifyLastLine="0" shrinkToFit="0"/>
    </xf>
    <xf fontId="10" fillId="0" borderId="1" xfId="0">
      <alignment vertical="center" textRotation="0" indent="0" justifyLastLine="0" shrinkToFit="0"/>
    </xf>
    <xf fontId="11" fillId="0" borderId="1" xfId="0">
      <alignment vertical="center" wrapText="0"/>
    </xf>
    <xf fontId="12" fillId="0" borderId="1" xfId="0">
      <alignment vertical="center" textRotation="0" wrapText="0" indent="0" justifyLastLine="0" shrinkToFit="0"/>
    </xf>
    <xf fontId="12" fillId="0" borderId="1" xfId="0">
      <alignment vertical="center" textRotation="0" wrapText="0" indent="0" justifyLastLine="0" shrinkToFit="0"/>
    </xf>
    <xf numFmtId="300" fontId="12" fillId="0" borderId="1" xfId="0">
      <alignment horizontal="center" vertical="center" textRotation="0" indent="0" justifyLastLine="0" shrinkToFit="0"/>
    </xf>
    <xf fontId="13" fillId="5" borderId="1" xfId="0">
      <alignment horizontal="left" vertical="center" textRotation="0"/>
    </xf>
    <xf fontId="10" fillId="0" borderId="1" xfId="0">
      <alignment vertical="center" textRotation="0" indent="0" justifyLastLine="0" shrinkToFit="0"/>
    </xf>
    <xf fontId="11" fillId="0" borderId="1" xfId="0">
      <alignment vertical="center"/>
    </xf>
    <xf fontId="11" fillId="0" borderId="1" xfId="0">
      <alignment vertical="center" wrapText="0"/>
    </xf>
    <xf fontId="12" fillId="0" borderId="1" xfId="0">
      <alignment vertical="center"/>
    </xf>
    <xf fontId="14" fillId="0" borderId="1" xfId="0">
      <alignment vertical="center" textRotation="0" indent="0" justifyLastLine="0" shrinkToFit="0"/>
    </xf>
    <xf fontId="0" fillId="0" borderId="1" xfId="0">
      <alignment vertical="center"/>
    </xf>
    <xf fontId="12" fillId="0" borderId="1" xfId="0">
      <alignment vertical="center"/>
    </xf>
    <xf fontId="12" fillId="0" borderId="1" xfId="0">
      <alignment vertical="center" textRotation="0" indent="0" justifyLastLine="0" shrinkToFit="0"/>
    </xf>
    <xf fontId="10" fillId="3" borderId="1" xfId="0">
      <alignment vertical="center" textRotation="0" indent="0" justifyLastLine="0" shrinkToFit="0"/>
    </xf>
    <xf fontId="12" fillId="0" borderId="1" xfId="0">
      <alignment vertical="center"/>
    </xf>
    <xf fontId="15" fillId="0" borderId="1" xfId="0">
      <alignment vertical="center"/>
    </xf>
    <xf fontId="11" fillId="0" borderId="1" xfId="0">
      <alignment vertical="center" textRotation="0" indent="0" justifyLastLine="0" shrinkToFit="0"/>
    </xf>
    <xf fontId="16" fillId="0" borderId="1" xfId="0">
      <alignment horizontal="left" vertical="center" textRotation="0"/>
    </xf>
    <xf fontId="14" fillId="0" borderId="1" xfId="0">
      <alignment vertical="center"/>
    </xf>
    <xf fontId="14" fillId="0" borderId="1" xfId="0">
      <alignment vertical="center"/>
    </xf>
    <xf fontId="10" fillId="0" borderId="1" xfId="0">
      <alignment vertical="center"/>
    </xf>
    <xf fontId="12" fillId="0" borderId="1" xfId="0">
      <alignment vertical="center" textRotation="0" wrapText="1" indent="0" justifyLastLine="0" shrinkToFit="0"/>
    </xf>
    <xf fontId="17" fillId="0" borderId="1" xfId="0">
      <alignment horizontal="left" vertical="center" textRotation="0"/>
    </xf>
    <xf fontId="10" fillId="6" borderId="1" xfId="0">
      <alignment vertical="center" textRotation="0" indent="0" justifyLastLine="0" shrinkToFit="0"/>
    </xf>
    <xf fontId="10" fillId="7" borderId="1" xfId="0">
      <alignment vertical="center" textRotation="0" indent="0" justifyLastLine="0" shrinkToFit="0"/>
    </xf>
    <xf fontId="12" fillId="0" borderId="1" xfId="0">
      <alignment vertical="center" textRotation="0" indent="0" justifyLastLine="0" shrinkToFit="0"/>
    </xf>
    <xf numFmtId="300" fontId="12" fillId="0" borderId="1" xfId="0">
      <alignment horizontal="center" vertical="center"/>
    </xf>
    <xf fontId="11" fillId="3" borderId="1" xfId="0">
      <alignment vertical="center" textRotation="0" indent="0" justifyLastLine="0" shrinkToFit="0"/>
    </xf>
    <xf fontId="0" fillId="0" borderId="1" xfId="0">
      <alignment vertical="center"/>
    </xf>
    <xf fontId="18" fillId="8" borderId="1" xfId="0">
      <alignment vertical="center" textRotation="0" indent="0" justifyLastLine="0" shrinkToFit="0"/>
    </xf>
    <xf fontId="18" fillId="0" borderId="1" xfId="0">
      <alignment vertical="center" wrapText="0"/>
    </xf>
    <xf fontId="19" fillId="0" borderId="1" xfId="0">
      <alignment vertical="center" textRotation="0" indent="0" justifyLastLine="0" shrinkToFit="0"/>
    </xf>
    <xf fontId="14" fillId="0" borderId="1" xfId="0">
      <alignment vertical="center" textRotation="0" wrapText="0" indent="0" justifyLastLine="0" shrinkToFit="0"/>
    </xf>
    <xf fontId="14" fillId="0" borderId="1" xfId="0">
      <alignment vertical="center" textRotation="0" wrapText="0" indent="0" justifyLastLine="0" shrinkToFit="0"/>
    </xf>
    <xf numFmtId="300" fontId="14" fillId="0" borderId="1" xfId="0">
      <alignment horizontal="center" vertical="center" textRotation="0" indent="0" justifyLastLine="0" shrinkToFit="0"/>
    </xf>
    <xf fontId="20" fillId="0" borderId="1" xfId="0">
      <alignment horizontal="left" vertical="center" textRotation="0"/>
    </xf>
    <xf fontId="18" fillId="0" borderId="1" xfId="0">
      <alignment vertical="center"/>
    </xf>
    <xf fontId="21" fillId="0" borderId="1" xfId="0">
      <alignment vertical="center" textRotation="0" indent="0" justifyLastLine="0" shrinkToFit="0"/>
    </xf>
    <xf fontId="21" fillId="9" borderId="1" xfId="0">
      <alignment vertical="center" textRotation="0" indent="0" justifyLastLine="0" shrinkToFit="0"/>
    </xf>
    <xf fontId="10" fillId="10" borderId="1" xfId="0">
      <alignment vertical="center" textRotation="0" indent="0" justifyLastLine="0" shrinkToFit="0"/>
    </xf>
    <xf fontId="19" fillId="8" borderId="1" xfId="0">
      <alignment vertical="center" textRotation="0" indent="0" justifyLastLine="0" shrinkToFit="0"/>
    </xf>
    <xf fontId="19" fillId="3" borderId="1" xfId="0">
      <alignment vertical="center" textRotation="0" indent="0" justifyLastLine="0" shrinkToFit="0"/>
    </xf>
    <xf fontId="14" fillId="0" borderId="1" xfId="0">
      <alignment vertical="center" textRotation="0" wrapText="0" justifyLastLine="0" shrinkToFit="0"/>
    </xf>
    <xf numFmtId="300" fontId="12" fillId="0" borderId="1" xfId="0">
      <alignment horizontal="center" vertical="center" textRotation="0" justifyLastLine="0" shrinkToFit="0"/>
    </xf>
    <xf fontId="22" fillId="8" borderId="1" xfId="0">
      <alignment vertical="center" textRotation="0" indent="0" justifyLastLine="0" shrinkToFit="0"/>
    </xf>
    <xf fontId="23" fillId="0" borderId="1" xfId="0">
      <alignment vertical="center" wrapText="0"/>
    </xf>
    <xf fontId="22" fillId="0" borderId="1" xfId="0">
      <alignment vertical="center" textRotation="0" indent="0" justifyLastLine="0" shrinkToFit="0"/>
    </xf>
    <xf fontId="24" fillId="0" borderId="1" xfId="0">
      <alignment vertical="center" textRotation="0" wrapText="0" indent="0" justifyLastLine="0" shrinkToFit="0"/>
    </xf>
    <xf fontId="24" fillId="0" borderId="1" xfId="0">
      <alignment vertical="center" textRotation="0" wrapText="0" indent="0" justifyLastLine="0" shrinkToFit="0"/>
    </xf>
    <xf numFmtId="300" fontId="24" fillId="0" borderId="1" xfId="0">
      <alignment horizontal="center" vertical="center" textRotation="0" indent="0" justifyLastLine="0" shrinkToFit="0"/>
    </xf>
    <xf fontId="25" fillId="0" borderId="1" xfId="0">
      <alignment horizontal="left" vertical="center" textRotation="0"/>
    </xf>
    <xf fontId="24" fillId="0" borderId="1" xfId="0">
      <alignment vertical="center"/>
    </xf>
    <xf fontId="23" fillId="0" borderId="1" xfId="0">
      <alignment vertical="center"/>
    </xf>
    <xf fontId="26" fillId="0" borderId="1" xfId="0">
      <alignment vertical="center" wrapText="0"/>
    </xf>
    <xf fontId="27" fillId="0" borderId="1" xfId="0">
      <alignment vertical="center"/>
    </xf>
    <xf numFmtId="0" fontId="14" fillId="0" borderId="1" xfId="0">
      <alignment vertical="center"/>
    </xf>
    <xf fontId="12" fillId="0" borderId="1" xfId="0">
      <alignment vertical="center" wrapText="1"/>
    </xf>
    <xf fontId="14" fillId="0" borderId="1" xfId="0">
      <alignment vertical="center" wrapText="1"/>
    </xf>
    <xf fontId="28" fillId="0" borderId="1" xfId="0">
      <alignment vertical="center" wrapText="0"/>
    </xf>
    <xf fontId="29" fillId="0" borderId="1" xfId="0">
      <alignment vertical="center"/>
    </xf>
    <xf fontId="10" fillId="11" borderId="1" xfId="0">
      <alignment vertical="center" textRotation="0" justifyLastLine="0" shrinkToFit="0"/>
    </xf>
    <xf fontId="18" fillId="0" borderId="1" xfId="0">
      <alignment vertical="center" wrapText="0"/>
    </xf>
    <xf fontId="10" fillId="4" borderId="1" xfId="0">
      <alignment vertical="center" textRotation="0" justifyLastLine="0" shrinkToFit="0"/>
    </xf>
    <xf fontId="10" fillId="0" borderId="1" xfId="0">
      <alignment vertical="center" textRotation="0" justifyLastLine="0" shrinkToFit="0"/>
    </xf>
    <xf numFmtId="300" fontId="12" fillId="12" borderId="2" xfId="0">
      <alignment horizontal="center" vertical="center" textRotation="0" indent="0" justifyLastLine="0" shrinkToFit="0"/>
    </xf>
    <xf fontId="11" fillId="0" borderId="1" xfId="0">
      <alignment vertical="center" textRotation="0" indent="0" justifyLastLine="0" shrinkToFit="0"/>
    </xf>
    <xf fontId="10" fillId="13" borderId="1" xfId="0">
      <alignment vertical="center" textRotation="0" indent="0" justifyLastLine="0" shrinkToFit="0"/>
    </xf>
    <xf fontId="12" fillId="0" borderId="1" xfId="0">
      <alignment vertical="center" textRotation="0" wrapText="0" justifyLastLine="0" shrinkToFit="0"/>
    </xf>
    <xf fontId="12" fillId="13" borderId="1" xfId="0">
      <alignment vertical="center"/>
    </xf>
    <xf fontId="12" fillId="0" borderId="1" xfId="0">
      <alignment vertical="center" textRotation="0" wrapText="0" justifyLastLine="0" shrinkToFit="0"/>
    </xf>
    <xf fontId="10" fillId="14" borderId="1" xfId="0">
      <alignment vertical="center" textRotation="0" indent="0" justifyLastLine="0" shrinkToFit="0"/>
    </xf>
    <xf fontId="10" fillId="14" borderId="1" xfId="0">
      <alignment vertical="center" textRotation="0" indent="0" justifyLastLine="0" shrinkToFit="0"/>
    </xf>
    <xf fontId="10" fillId="15" borderId="1" xfId="0">
      <alignment vertical="center" textRotation="0" justifyLastLine="0" shrinkToFit="0"/>
    </xf>
    <xf numFmtId="0" fontId="12" fillId="0" borderId="1" xfId="0">
      <alignment vertical="center"/>
    </xf>
    <xf fontId="10" fillId="15" borderId="1" xfId="0">
      <alignment vertical="center" textRotation="0" indent="0" justifyLastLine="0" shrinkToFit="0"/>
    </xf>
    <xf numFmtId="0" fontId="11" fillId="0" borderId="1" xfId="0">
      <alignment vertical="center" wrapText="0"/>
    </xf>
    <xf fontId="10" fillId="16" borderId="1" xfId="0">
      <alignment vertical="center" textRotation="0" indent="0" justifyLastLine="0" shrinkToFit="0"/>
    </xf>
    <xf fontId="10" fillId="16" borderId="1" xfId="0">
      <alignment vertical="center" textRotation="0" indent="0" justifyLastLine="0" shrinkToFit="0"/>
    </xf>
    <xf fontId="14" fillId="0" borderId="1" xfId="0">
      <alignment vertical="center" textRotation="0" wrapText="0"/>
    </xf>
    <xf fontId="12" fillId="0" borderId="1" xfId="0">
      <alignment vertical="center" wrapText="0"/>
    </xf>
    <xf fontId="11" fillId="6" borderId="1" xfId="0">
      <alignment vertical="center" textRotation="0" indent="0" justifyLastLine="0" shrinkToFit="0"/>
    </xf>
    <xf fontId="10" fillId="3" borderId="3" xfId="0">
      <alignment vertical="center" textRotation="0" indent="0" justifyLastLine="0" shrinkToFit="0"/>
    </xf>
    <xf fontId="10" fillId="6" borderId="3" xfId="0">
      <alignment vertical="center" textRotation="0" indent="0" justifyLastLine="0" shrinkToFit="0"/>
    </xf>
    <xf fontId="18" fillId="0" borderId="1" xfId="0">
      <alignment vertical="center" textRotation="0" indent="0" justifyLastLine="0" shrinkToFit="0"/>
    </xf>
    <xf fontId="14" fillId="0" borderId="1" xfId="0">
      <alignment vertical="center" wrapText="0"/>
    </xf>
    <xf fontId="0" fillId="0" borderId="4" xfId="0">
      <alignment vertical="center"/>
    </xf>
    <xf fontId="14" fillId="0" borderId="1" xfId="0">
      <alignment vertical="center"/>
    </xf>
    <xf fontId="0" fillId="0" borderId="5" xfId="0">
      <alignment vertical="center"/>
    </xf>
    <xf fontId="10" fillId="9" borderId="1" xfId="0">
      <alignment vertical="center" textRotation="0" indent="0" justifyLastLine="0" shrinkToFit="0"/>
    </xf>
    <xf fontId="10" fillId="17" borderId="1" xfId="0">
      <alignment vertical="center" textRotation="0" indent="0" justifyLastLine="0" shrinkToFit="0"/>
    </xf>
    <xf fontId="13" fillId="18" borderId="1" xfId="0">
      <alignment horizontal="left" vertical="center" textRotation="0"/>
    </xf>
    <xf fontId="10" fillId="9" borderId="6" xfId="0">
      <alignment vertical="center" textRotation="0" indent="0" justifyLastLine="0" shrinkToFit="0"/>
    </xf>
    <xf fontId="11" fillId="19" borderId="1" xfId="0">
      <alignment vertical="center" textRotation="0" indent="0" justifyLastLine="0" shrinkToFit="0"/>
    </xf>
    <xf fontId="10" fillId="19" borderId="1" xfId="0">
      <alignment vertical="center" textRotation="0" indent="0" justifyLastLine="0" shrinkToFit="0"/>
    </xf>
    <xf fontId="30" fillId="0" borderId="1" xfId="0">
      <alignment vertical="center"/>
    </xf>
    <xf fontId="11" fillId="15" borderId="1" xfId="0">
      <alignment vertical="center" textRotation="0" indent="0" justifyLastLine="0" shrinkToFit="0"/>
    </xf>
    <xf fontId="12" fillId="0" borderId="1" xfId="0">
      <alignment vertical="center" textRotation="0" wrapText="0"/>
    </xf>
    <xf fontId="12" fillId="20" borderId="1" xfId="0">
      <alignment vertical="center" textRotation="0" wrapText="0"/>
    </xf>
    <xf fontId="12" fillId="6" borderId="1" xfId="0">
      <alignment vertical="center" textRotation="0" wrapText="0"/>
    </xf>
    <xf numFmtId="0" fontId="14" fillId="0" borderId="1" xfId="0">
      <alignment vertical="center" textRotation="0" indent="0" justifyLastLine="0" shrinkToFit="0"/>
    </xf>
    <xf numFmtId="0" fontId="12" fillId="0" borderId="1" xfId="0">
      <alignment vertical="center" textRotation="0" indent="0" justifyLastLine="0" shrinkToFit="0"/>
    </xf>
    <xf fontId="3" fillId="2" borderId="1" xfId="0">
      <alignment horizontal="center" vertical="center" textRotation="0" wrapText="1" indent="0" justifyLastLine="0" shrinkToFit="0"/>
    </xf>
    <xf fontId="3" fillId="2" borderId="1" xfId="0">
      <alignment horizontal="center" vertical="center" textRotation="0" indent="0" justifyLastLine="0" shrinkToFit="0"/>
    </xf>
    <xf fontId="4" fillId="2" borderId="1" xfId="0">
      <alignment horizontal="center" vertical="center" textRotation="0" wrapText="1" indent="0" justifyLastLine="0" shrinkToFit="0"/>
    </xf>
    <xf fontId="5" fillId="3" borderId="1" xfId="0">
      <alignment horizontal="left" vertical="center" textRotation="0" indent="0" justifyLastLine="0" shrinkToFit="0"/>
    </xf>
    <xf fontId="6" fillId="2" borderId="1" xfId="0">
      <alignment horizontal="center" vertical="center" textRotation="0" indent="0" justifyLastLine="0" shrinkToFit="0"/>
    </xf>
    <xf fontId="31" fillId="2" borderId="1" xfId="0">
      <alignment horizontal="center" vertical="center" textRotation="0" indent="0" justifyLastLine="0" shrinkToFit="0"/>
    </xf>
    <xf fontId="0" fillId="0" borderId="1" xfId="0">
      <alignment horizontal="center" vertical="center"/>
    </xf>
    <xf fontId="3" fillId="21" borderId="1" xfId="0">
      <alignment horizontal="center" vertical="center" textRotation="0" wrapText="1"/>
    </xf>
    <xf fontId="21" fillId="21" borderId="1" xfId="0">
      <alignment horizontal="center" vertical="center"/>
    </xf>
    <xf fontId="21" fillId="21" borderId="1" xfId="0">
      <alignment vertical="center"/>
    </xf>
    <xf fontId="32" fillId="0" borderId="1" xfId="0">
      <alignment vertical="center" wrapText="0"/>
    </xf>
    <xf fontId="12" fillId="0" borderId="1" xfId="0">
      <alignment horizontal="center" vertical="center" textRotation="0" wrapText="0" justifyLastLine="0" shrinkToFit="0"/>
    </xf>
    <xf fontId="12" fillId="21" borderId="1" xfId="0">
      <alignment horizontal="center" vertical="center" textRotation="0" wrapText="0" indent="0" justifyLastLine="0" shrinkToFit="0"/>
    </xf>
    <xf numFmtId="300" fontId="6" fillId="21" borderId="1" xfId="0">
      <alignment horizontal="center" vertical="center" textRotation="0" indent="0" justifyLastLine="0" shrinkToFit="0"/>
    </xf>
    <xf fontId="16" fillId="21" borderId="2" xfId="0">
      <alignment vertical="center"/>
    </xf>
    <xf fontId="12" fillId="0" borderId="1" xfId="0">
      <alignment horizontal="left" vertical="center" textRotation="0" wrapText="0" indent="0" justifyLastLine="0" shrinkToFit="0"/>
    </xf>
    <xf fontId="16" fillId="0" borderId="1" xfId="0">
      <alignment vertical="center"/>
    </xf>
    <xf fontId="21" fillId="0" borderId="1" xfId="0">
      <alignment vertical="center"/>
    </xf>
    <xf fontId="33" fillId="0" borderId="1" xfId="0">
      <alignment horizontal="center" vertical="center" textRotation="0" wrapText="0" justifyLastLine="0" shrinkToFit="0"/>
    </xf>
    <xf fontId="33" fillId="0" borderId="1" xfId="0">
      <alignment vertical="center" wrapText="0"/>
    </xf>
    <xf numFmtId="300" fontId="0" fillId="0" borderId="1" xfId="0">
      <alignment horizontal="left" vertical="center"/>
    </xf>
    <xf fontId="33" fillId="0" borderId="1" xfId="0">
      <alignment horizontal="left" vertical="center" wrapText="0"/>
    </xf>
    <xf fontId="33" fillId="0" borderId="1" xfId="0">
      <alignment horizontal="center" vertical="center" wrapText="0"/>
    </xf>
    <xf fontId="34" fillId="0" borderId="1" xfId="0">
      <alignment vertical="center"/>
    </xf>
    <xf fontId="16" fillId="12" borderId="7" xfId="0">
      <alignment vertical="center"/>
    </xf>
    <xf fontId="16" fillId="0" borderId="8" xfId="0">
      <alignment vertical="center"/>
    </xf>
    <xf fontId="35" fillId="0" borderId="1" xfId="0">
      <alignment horizontal="left" vertical="center" textRotation="0" indent="0" justifyLastLine="0" shrinkToFit="0"/>
    </xf>
    <xf fontId="16" fillId="0" borderId="1" xfId="0">
      <alignment vertical="center" wrapText="1"/>
    </xf>
    <xf fontId="16" fillId="12" borderId="2" xfId="0">
      <alignment vertical="center"/>
    </xf>
    <xf fontId="21" fillId="3" borderId="1" xfId="0">
      <alignment vertical="center"/>
    </xf>
    <xf fontId="35" fillId="0" borderId="1" xfId="0">
      <alignment horizontal="left" vertical="center"/>
    </xf>
    <xf fontId="35" fillId="0" borderId="1" xfId="0">
      <alignment horizontal="left" vertical="center" wrapText="1"/>
    </xf>
    <xf numFmtId="0" fontId="35" fillId="0" borderId="1" xfId="0">
      <alignment horizontal="left" vertical="center"/>
    </xf>
    <xf fontId="34" fillId="3" borderId="1" xfId="0">
      <alignment vertical="center"/>
    </xf>
    <xf fontId="12" fillId="0" borderId="1" xfId="0">
      <alignment horizontal="center" vertical="center" wrapText="0"/>
    </xf>
    <xf fontId="36" fillId="0" borderId="1" xfId="0">
      <alignment vertical="center" wrapText="0"/>
    </xf>
    <xf fontId="35" fillId="12" borderId="2" xfId="0">
      <alignment horizontal="left" vertical="center"/>
    </xf>
    <xf fontId="34" fillId="22" borderId="1" xfId="0">
      <alignment vertical="center"/>
    </xf>
    <xf fontId="21" fillId="0" borderId="1" xfId="0">
      <alignment horizontal="center" vertical="center"/>
    </xf>
    <xf fontId="21" fillId="22" borderId="1" xfId="0">
      <alignment vertical="center"/>
    </xf>
    <xf fontId="34" fillId="22" borderId="1" xfId="0">
      <alignment horizontal="center" vertical="center"/>
    </xf>
    <xf numFmtId="301" fontId="37" fillId="0" borderId="1" xfId="0">
      <alignment horizontal="center" vertical="center"/>
    </xf>
    <xf fontId="0" fillId="0" borderId="1" xfId="0">
      <alignment vertical="center"/>
    </xf>
    <xf fontId="34" fillId="0" borderId="1" xfId="0">
      <alignment horizontal="center" vertical="center"/>
    </xf>
    <xf fontId="38" fillId="3" borderId="1" xfId="0">
      <alignment vertical="center" textRotation="0"/>
    </xf>
    <xf fontId="39" fillId="0" borderId="1" xfId="0">
      <alignment vertical="center" wrapText="0"/>
    </xf>
    <xf fontId="21" fillId="0" borderId="1" xfId="0">
      <alignment horizontal="left" vertical="center"/>
    </xf>
    <xf fontId="0" fillId="0" borderId="1" xfId="0">
      <alignment horizontal="left" vertical="center"/>
    </xf>
    <xf fontId="34" fillId="0" borderId="1" xfId="0">
      <alignment horizontal="left" vertical="center"/>
    </xf>
    <xf fontId="0" fillId="0" borderId="0" xfId="0">
      <alignment horizontal="center" vertical="center"/>
    </xf>
    <xf fontId="40" fillId="0" borderId="8" xfId="0">
      <alignment vertical="center"/>
    </xf>
    <xf fontId="21" fillId="22" borderId="1" xfId="0">
      <alignment horizontal="center" vertical="center"/>
    </xf>
    <xf fontId="41" fillId="0" borderId="1" xfId="0">
      <alignment vertical="center"/>
    </xf>
    <xf fontId="42" fillId="12" borderId="2" xfId="0">
      <alignment vertical="center"/>
    </xf>
    <xf fontId="42" fillId="12" borderId="2" xfId="0">
      <alignment vertical="center"/>
    </xf>
    <xf fontId="43" fillId="8" borderId="1" xfId="0">
      <alignment horizontal="center" vertical="center"/>
    </xf>
    <xf fontId="43" fillId="23" borderId="1" xfId="0">
      <alignment horizontal="center" vertical="center"/>
    </xf>
    <xf fontId="43" fillId="23" borderId="1" xfId="0">
      <alignment horizontal="center" vertical="center" wrapText="1"/>
    </xf>
    <xf fontId="44" fillId="23" borderId="1" xfId="0">
      <alignment horizontal="center" vertical="center" textRotation="0" wrapText="1" justifyLastLine="0" shrinkToFit="0"/>
    </xf>
    <xf fontId="43" fillId="23" borderId="1" xfId="0">
      <alignment horizontal="center" vertical="center" wrapText="1" justifyLastLine="0" shrinkToFit="0"/>
    </xf>
    <xf fontId="8" fillId="2" borderId="1" xfId="0">
      <alignment horizontal="center" vertical="center" textRotation="0" indent="0" justifyLastLine="0" shrinkToFit="0"/>
    </xf>
    <xf fontId="45" fillId="0" borderId="1" xfId="0">
      <alignment horizontal="center" vertical="center"/>
    </xf>
    <xf fontId="45" fillId="3" borderId="1" xfId="0">
      <alignment vertical="center"/>
    </xf>
    <xf fontId="45" fillId="0" borderId="1" xfId="0">
      <alignment vertical="center"/>
    </xf>
    <xf fontId="33" fillId="0" borderId="1" xfId="0">
      <alignment vertical="center" wrapText="0" justifyLastLine="0" shrinkToFit="0"/>
    </xf>
    <xf fontId="0" fillId="0" borderId="1" xfId="0">
      <alignment vertical="center"/>
    </xf>
    <xf fontId="36" fillId="0" borderId="1" xfId="0">
      <alignment vertical="center"/>
    </xf>
    <xf fontId="36" fillId="0" borderId="1" xfId="0">
      <alignment vertical="center"/>
    </xf>
    <xf fontId="45" fillId="8" borderId="1" xfId="0">
      <alignment vertical="center"/>
    </xf>
    <xf fontId="46" fillId="0" borderId="1" xfId="0">
      <alignment vertical="center"/>
    </xf>
    <xf fontId="47" fillId="0" borderId="1" xfId="0">
      <alignment vertical="center"/>
    </xf>
    <xf fontId="45" fillId="0" borderId="1" xfId="0">
      <alignment horizontal="left" vertical="center"/>
    </xf>
    <xf fontId="45" fillId="0" borderId="1" xfId="0">
      <alignment horizontal="center" vertical="center"/>
    </xf>
    <xf fontId="45" fillId="6" borderId="1" xfId="0">
      <alignment vertical="center"/>
    </xf>
    <xf fontId="48" fillId="24" borderId="1" xfId="0">
      <alignment horizontal="left" vertical="center" textRotation="0" wrapText="1" indent="0" justifyLastLine="0" shrinkToFit="0"/>
    </xf>
    <xf fontId="48" fillId="24" borderId="1" xfId="0">
      <alignment horizontal="left" vertical="center" textRotation="0" indent="0" justifyLastLine="0" shrinkToFit="0"/>
    </xf>
    <xf fontId="48" fillId="24" borderId="1" xfId="0">
      <alignment horizontal="left" vertical="center" textRotation="0" indent="0" justifyLastLine="0" shrinkToFit="0"/>
    </xf>
    <xf fontId="8" fillId="0" borderId="1" xfId="0">
      <alignment horizontal="left" vertical="center" textRotation="0" indent="0" justifyLastLine="0" shrinkToFit="0"/>
    </xf>
    <xf fontId="0" fillId="0" borderId="1" xfId="0">
      <alignment horizontal="left" vertical="center" textRotation="0" indent="0" justifyLastLine="0" shrinkToFit="0"/>
    </xf>
    <xf fontId="0" fillId="0" borderId="1" xfId="0">
      <alignment horizontal="left" vertical="center"/>
    </xf>
    <xf fontId="0" fillId="6" borderId="1" xfId="0">
      <alignment horizontal="left" vertical="center"/>
    </xf>
    <xf fontId="12" fillId="0" borderId="1" xfId="0">
      <alignment horizontal="left" vertical="center" wrapText="0" justifyLastLine="0" shrinkToFit="0"/>
    </xf>
    <xf fontId="12" fillId="0" borderId="1" xfId="0">
      <alignment horizontal="left" vertical="center" wrapText="0"/>
    </xf>
    <xf fontId="43" fillId="21" borderId="1" xfId="0">
      <alignment horizontal="center" vertical="center"/>
    </xf>
    <xf fontId="43" fillId="21" borderId="1" xfId="0">
      <alignment vertical="center"/>
    </xf>
    <xf fontId="44" fillId="23" borderId="1" xfId="0">
      <alignment horizontal="center" vertical="center" textRotation="0" wrapText="1" justifyLastLine="0" shrinkToFit="0"/>
    </xf>
    <xf fontId="43" fillId="23" borderId="1" xfId="0">
      <alignment horizontal="center" vertical="center" wrapText="1" justifyLastLine="0" shrinkToFit="0"/>
    </xf>
    <xf fontId="8" fillId="2" borderId="1" xfId="0">
      <alignment horizontal="center" vertical="center" textRotation="0" indent="0" justifyLastLine="0" shrinkToFit="0"/>
    </xf>
    <xf fontId="5" fillId="3" borderId="1" xfId="0">
      <alignment horizontal="center" vertical="center" textRotation="0" indent="0" justifyLastLine="0" shrinkToFit="0"/>
    </xf>
    <xf fontId="21" fillId="0" borderId="1" xfId="0">
      <alignment vertical="center"/>
    </xf>
    <xf fontId="0" fillId="0" borderId="1" xfId="0">
      <alignment vertical="center"/>
    </xf>
    <xf fontId="12" fillId="0" borderId="1" xfId="0">
      <alignment vertical="center" wrapText="0" justifyLastLine="0" shrinkToFit="0"/>
    </xf>
    <xf fontId="34" fillId="0" borderId="1" xfId="0">
      <alignment vertical="center"/>
    </xf>
    <xf fontId="12" fillId="0" borderId="1" xfId="0">
      <alignment vertical="center" wrapText="0"/>
    </xf>
    <xf fontId="43" fillId="21" borderId="1" xfId="0">
      <alignment horizontal="center" vertical="center"/>
    </xf>
    <xf fontId="43" fillId="21" borderId="1" xfId="0">
      <alignment vertical="center"/>
    </xf>
    <xf fontId="21" fillId="0" borderId="1" xfId="0">
      <alignment vertical="center"/>
    </xf>
    <xf fontId="12" fillId="0" borderId="1" xfId="0">
      <alignment vertical="center" wrapText="0" justifyLastLine="0" shrinkToFit="0"/>
    </xf>
    <xf fontId="34" fillId="0" borderId="1" xfId="0">
      <alignment vertical="center"/>
    </xf>
    <xf fontId="12" fillId="0" borderId="1" xfId="0">
      <alignment vertical="center" wrapText="0"/>
    </xf>
    <xf fontId="43" fillId="23" borderId="1" xfId="0">
      <alignment horizontal="center" vertical="center" textRotation="0" wrapText="1" indent="0" justifyLastLine="0" shrinkToFit="0"/>
    </xf>
    <xf fontId="43" fillId="25" borderId="1" xfId="0">
      <alignment horizontal="center" vertical="center" textRotation="0" wrapText="1" indent="0" justifyLastLine="0" shrinkToFit="0"/>
    </xf>
    <xf fontId="11" fillId="0" borderId="1" xfId="0">
      <alignment vertical="center" textRotation="0" wrapText="1" indent="0" justifyLastLine="0" shrinkToFit="0"/>
    </xf>
    <xf fontId="36" fillId="0" borderId="1" xfId="0">
      <alignment vertical="center" textRotation="0" indent="0" justifyLastLine="0" shrinkToFit="0"/>
    </xf>
    <xf fontId="36" fillId="2" borderId="1" xfId="0">
      <alignment vertical="center" textRotation="0" indent="0" justifyLastLine="0" shrinkToFit="0"/>
    </xf>
    <xf fontId="32" fillId="0" borderId="1" xfId="0">
      <alignment vertical="center"/>
    </xf>
    <xf fontId="12" fillId="0" borderId="1" xfId="0">
      <alignment vertical="center" wrapText="0" justifyLastLine="0" shrinkToFit="0"/>
    </xf>
    <xf fontId="0" fillId="0" borderId="1" xfId="0">
      <alignment vertical="center"/>
    </xf>
    <xf fontId="36" fillId="0" borderId="1" xfId="0">
      <alignment vertical="center"/>
    </xf>
    <xf fontId="21" fillId="0" borderId="1" xfId="0">
      <alignment vertical="center" textRotation="0" indent="0" justifyLastLine="0" shrinkToFit="0"/>
    </xf>
    <xf fontId="36" fillId="2" borderId="1" xfId="0">
      <alignment vertical="center"/>
    </xf>
    <xf fontId="34" fillId="0" borderId="1" xfId="0">
      <alignment vertical="center" textRotation="0" indent="0" justifyLastLine="0" shrinkToFit="0"/>
    </xf>
    <xf fontId="11" fillId="0" borderId="1" xfId="0">
      <alignment vertical="center" textRotation="0" wrapText="1" indent="0" justifyLastLine="0" shrinkToFit="0"/>
    </xf>
    <xf fontId="34" fillId="0" borderId="1" xfId="0">
      <alignment vertical="center" textRotation="0" wrapText="1" indent="0" justifyLastLine="0" shrinkToFit="0"/>
    </xf>
    <xf fontId="49" fillId="0" borderId="1" xfId="0">
      <alignment vertical="center" textRotation="0" indent="0" justifyLastLine="0" shrinkToFit="0"/>
    </xf>
    <xf fontId="34" fillId="2" borderId="1" xfId="0">
      <alignment vertical="center" textRotation="0" indent="0" justifyLastLine="0" shrinkToFit="0"/>
    </xf>
    <xf fontId="0" fillId="0" borderId="1" xfId="0">
      <alignment vertical="center"/>
    </xf>
    <xf fontId="34" fillId="0" borderId="1" xfId="0">
      <alignment vertical="center" textRotation="0" indent="0" justifyLastLine="0" shrinkToFit="0"/>
    </xf>
    <xf fontId="39" fillId="0" borderId="1" xfId="0">
      <alignment vertical="center"/>
    </xf>
    <xf fontId="12" fillId="0" borderId="1" xfId="0">
      <alignment vertical="center" wrapText="0" justifyLastLine="0" shrinkToFit="0"/>
    </xf>
    <xf fontId="21" fillId="0" borderId="1" xfId="0">
      <alignment vertical="center" textRotation="0" indent="0" justifyLastLine="0" shrinkToFit="0"/>
    </xf>
    <xf fontId="11" fillId="0" borderId="1" xfId="0">
      <alignment vertical="center" textRotation="0" wrapText="1" indent="0" justifyLastLine="0" shrinkToFit="0"/>
    </xf>
    <xf fontId="33" fillId="0" borderId="0" xfId="0">
      <alignment vertical="center" wrapText="0"/>
    </xf>
    <xf fontId="33" fillId="0" borderId="0" xfId="0">
      <alignment horizontal="center" vertical="center" wrapText="0"/>
    </xf>
    <xf fontId="11" fillId="8" borderId="1" xfId="0">
      <alignment vertical="center" textRotation="0" indent="0" justifyLastLine="0" shrinkToFit="0"/>
    </xf>
    <xf numFmtId="0" fontId="10" fillId="3" borderId="1" xfId="0">
      <alignment vertical="center" textRotation="0" indent="0" justifyLastLine="0" shrinkToFit="0"/>
    </xf>
    <xf numFmtId="0" fontId="0" fillId="0" borderId="1" xfId="0">
      <alignment horizontal="left" vertical="center"/>
    </xf>
    <xf fontId="10" fillId="0" borderId="3" xfId="0">
      <alignment vertical="center" textRotation="0" indent="0" justifyLastLine="0" shrinkToFit="0"/>
    </xf>
    <xf fontId="10" fillId="0" borderId="3" xfId="0">
      <alignment vertical="center"/>
    </xf>
    <xf numFmtId="0" fontId="10" fillId="0" borderId="1" xfId="0">
      <alignment vertical="center" textRotation="0" indent="0" justifyLastLine="0" shrinkToFit="0"/>
    </xf>
    <xf fontId="10" fillId="0" borderId="1" xfId="0">
      <alignment vertical="center" textRotation="0" justifyLastLine="0" shrinkToFit="0"/>
    </xf>
    <xf numFmtId="0" fontId="4" fillId="2" borderId="1" xfId="0">
      <alignment horizontal="center" vertical="center" textRotation="0" wrapText="1" indent="0" justifyLastLine="0" shrinkToFit="0"/>
    </xf>
    <xf fontId="4" fillId="2" borderId="1" xfId="0">
      <alignment horizontal="center" vertical="center" textRotation="0" wrapText="1" justifyLastLine="0" shrinkToFit="0"/>
    </xf>
    <xf fontId="16" fillId="2" borderId="7" xfId="0">
      <alignment vertical="center"/>
    </xf>
    <xf fontId="16" fillId="2" borderId="8" xfId="0">
      <alignment vertical="center"/>
    </xf>
    <xf fontId="12" fillId="0" borderId="0" xfId="0">
      <alignment vertical="center"/>
    </xf>
    <xf fontId="14" fillId="0" borderId="0" xfId="0">
      <alignment vertical="center"/>
    </xf>
    <xf fontId="24" fillId="0" borderId="0" xfId="0">
      <alignment vertical="center"/>
    </xf>
    <xf fontId="0" fillId="0" borderId="0" xfId="0">
      <alignment horizontal="left" vertical="center"/>
    </xf>
    <xf fontId="35" fillId="0" borderId="0" xfId="0">
      <alignment horizontal="left" vertical="center"/>
    </xf>
    <xf numFmtId="302" fontId="0" fillId="0" borderId="0" xfId="0">
      <alignment vertical="center"/>
    </xf>
    <xf fontId="0" fillId="17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21" Type="http://schemas.openxmlformats.org/officeDocument/2006/relationships/image" Target="media/image22.png" /><Relationship Id="rId2" Type="http://schemas.openxmlformats.org/officeDocument/2006/relationships/image" Target="media/image3.png" /><Relationship Id="rId20" Type="http://schemas.openxmlformats.org/officeDocument/2006/relationships/image" Target="media/image21.png" /><Relationship Id="rId16" Type="http://schemas.openxmlformats.org/officeDocument/2006/relationships/image" Target="media/image17.png" /><Relationship Id="rId37" Type="http://schemas.openxmlformats.org/officeDocument/2006/relationships/image" Target="media/image38.png" /><Relationship Id="rId18" Type="http://schemas.openxmlformats.org/officeDocument/2006/relationships/image" Target="media/image19.png" /><Relationship Id="rId26" Type="http://schemas.openxmlformats.org/officeDocument/2006/relationships/image" Target="media/image27.png" /><Relationship Id="rId15" Type="http://schemas.openxmlformats.org/officeDocument/2006/relationships/image" Target="media/image16.png" /><Relationship Id="rId14" Type="http://schemas.openxmlformats.org/officeDocument/2006/relationships/image" Target="media/image15.pn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11" Type="http://schemas.openxmlformats.org/officeDocument/2006/relationships/image" Target="media/image12.png" /><Relationship Id="rId19" Type="http://schemas.openxmlformats.org/officeDocument/2006/relationships/image" Target="media/image20.png" /><Relationship Id="rId5" Type="http://schemas.openxmlformats.org/officeDocument/2006/relationships/image" Target="media/image6.png" /><Relationship Id="rId10" Type="http://schemas.openxmlformats.org/officeDocument/2006/relationships/image" Target="media/image11.png" /><Relationship Id="rId22" Type="http://schemas.openxmlformats.org/officeDocument/2006/relationships/image" Target="media/image23.png" /><Relationship Id="rId17" Type="http://schemas.openxmlformats.org/officeDocument/2006/relationships/image" Target="media/image18.png" /><Relationship Id="rId34" Type="http://schemas.openxmlformats.org/officeDocument/2006/relationships/image" Target="media/image35.png" /><Relationship Id="rId12" Type="http://schemas.openxmlformats.org/officeDocument/2006/relationships/image" Target="media/image13.png" /><Relationship Id="rId13" Type="http://schemas.openxmlformats.org/officeDocument/2006/relationships/image" Target="media/image14.png" /><Relationship Id="rId6" Type="http://schemas.openxmlformats.org/officeDocument/2006/relationships/image" Target="media/image7.png" /><Relationship Id="rId31" Type="http://schemas.openxmlformats.org/officeDocument/2006/relationships/image" Target="media/image32.png" /><Relationship Id="rId27" Type="http://schemas.openxmlformats.org/officeDocument/2006/relationships/image" Target="media/image28.png" /><Relationship Id="rId28" Type="http://schemas.openxmlformats.org/officeDocument/2006/relationships/image" Target="media/image29.png" /><Relationship Id="rId3" Type="http://schemas.openxmlformats.org/officeDocument/2006/relationships/image" Target="media/image4.png" /><Relationship Id="rId38" Type="http://schemas.openxmlformats.org/officeDocument/2006/relationships/image" Target="media/image39.png" /><Relationship Id="rId24" Type="http://schemas.openxmlformats.org/officeDocument/2006/relationships/image" Target="media/image25.png" /><Relationship Id="rId29" Type="http://schemas.openxmlformats.org/officeDocument/2006/relationships/image" Target="media/image30.png" /><Relationship Id="rId33" Type="http://schemas.openxmlformats.org/officeDocument/2006/relationships/image" Target="media/image34.png" /><Relationship Id="rId23" Type="http://schemas.openxmlformats.org/officeDocument/2006/relationships/image" Target="media/image24.png" /><Relationship Id="rId30" Type="http://schemas.openxmlformats.org/officeDocument/2006/relationships/image" Target="media/image31.png" /><Relationship Id="rId25" Type="http://schemas.openxmlformats.org/officeDocument/2006/relationships/image" Target="media/image26.png" /><Relationship Id="rId32" Type="http://schemas.openxmlformats.org/officeDocument/2006/relationships/image" Target="media/image33.png" /><Relationship Id="rId35" Type="http://schemas.openxmlformats.org/officeDocument/2006/relationships/image" Target="media/image36.png" /><Relationship Id="rId36" Type="http://schemas.openxmlformats.org/officeDocument/2006/relationships/image" Target="media/image37.png" /><Relationship Id="rId4" Type="http://schemas.openxmlformats.org/officeDocument/2006/relationships/image" Target="media/image5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41.png" /><Relationship Id="rId0" Type="http://schemas.openxmlformats.org/officeDocument/2006/relationships/image" Target="media/image40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12</xdr:col>
      <xdr:colOff>251812</xdr:colOff>
      <xdr:row>32</xdr:row>
      <xdr:rowOff>0</xdr:rowOff>
    </xdr:from>
    <xdr:ext cx="439351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250618</xdr:colOff>
      <xdr:row>33</xdr:row>
      <xdr:rowOff>0</xdr:rowOff>
    </xdr:from>
    <xdr:ext cx="441739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258713</xdr:colOff>
      <xdr:row>138</xdr:row>
      <xdr:rowOff>0</xdr:rowOff>
    </xdr:from>
    <xdr:ext cx="425549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258713</xdr:colOff>
      <xdr:row>149</xdr:row>
      <xdr:rowOff>0</xdr:rowOff>
    </xdr:from>
    <xdr:ext cx="425549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272272</xdr:colOff>
      <xdr:row>151</xdr:row>
      <xdr:rowOff>0</xdr:rowOff>
    </xdr:from>
    <xdr:ext cx="398431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258713</xdr:colOff>
      <xdr:row>306</xdr:row>
      <xdr:rowOff>0</xdr:rowOff>
    </xdr:from>
    <xdr:ext cx="425549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431</xdr:row>
      <xdr:rowOff>0</xdr:rowOff>
    </xdr:from>
    <xdr:ext cx="439351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432</xdr:row>
      <xdr:rowOff>0</xdr:rowOff>
    </xdr:from>
    <xdr:ext cx="439351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250618</xdr:colOff>
      <xdr:row>433</xdr:row>
      <xdr:rowOff>0</xdr:rowOff>
    </xdr:from>
    <xdr:ext cx="441739" cy="2032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172664</xdr:colOff>
      <xdr:row>442</xdr:row>
      <xdr:rowOff>0</xdr:rowOff>
    </xdr:from>
    <xdr:ext cx="597647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463</xdr:row>
      <xdr:rowOff>0</xdr:rowOff>
    </xdr:from>
    <xdr:ext cx="439351" cy="2032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469</xdr:row>
      <xdr:rowOff>0</xdr:rowOff>
    </xdr:from>
    <xdr:ext cx="439351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475</xdr:row>
      <xdr:rowOff>0</xdr:rowOff>
    </xdr:from>
    <xdr:ext cx="439351" cy="2032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479</xdr:row>
      <xdr:rowOff>0</xdr:rowOff>
    </xdr:from>
    <xdr:ext cx="439351" cy="2032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250618</xdr:colOff>
      <xdr:row>483</xdr:row>
      <xdr:rowOff>0</xdr:rowOff>
    </xdr:from>
    <xdr:ext cx="441739" cy="2032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250618</xdr:colOff>
      <xdr:row>487</xdr:row>
      <xdr:rowOff>0</xdr:rowOff>
    </xdr:from>
    <xdr:ext cx="441739" cy="20320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258713</xdr:colOff>
      <xdr:row>501</xdr:row>
      <xdr:rowOff>0</xdr:rowOff>
    </xdr:from>
    <xdr:ext cx="425549" cy="203200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258713</xdr:colOff>
      <xdr:row>510</xdr:row>
      <xdr:rowOff>0</xdr:rowOff>
    </xdr:from>
    <xdr:ext cx="425549" cy="203200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522</xdr:row>
      <xdr:rowOff>87916</xdr:rowOff>
    </xdr:from>
    <xdr:ext cx="942975" cy="433768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523</xdr:row>
      <xdr:rowOff>87916</xdr:rowOff>
    </xdr:from>
    <xdr:ext cx="942975" cy="433768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524</xdr:row>
      <xdr:rowOff>86737</xdr:rowOff>
    </xdr:from>
    <xdr:ext cx="942975" cy="436125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525</xdr:row>
      <xdr:rowOff>86737</xdr:rowOff>
    </xdr:from>
    <xdr:ext cx="942975" cy="436125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527</xdr:row>
      <xdr:rowOff>85558</xdr:rowOff>
    </xdr:from>
    <xdr:ext cx="942975" cy="438483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532</xdr:row>
      <xdr:rowOff>86737</xdr:rowOff>
    </xdr:from>
    <xdr:ext cx="942975" cy="436125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535</xdr:row>
      <xdr:rowOff>87916</xdr:rowOff>
    </xdr:from>
    <xdr:ext cx="942975" cy="433768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536</xdr:row>
      <xdr:rowOff>86737</xdr:rowOff>
    </xdr:from>
    <xdr:ext cx="942975" cy="436125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538</xdr:row>
      <xdr:rowOff>86737</xdr:rowOff>
    </xdr:from>
    <xdr:ext cx="942975" cy="436125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543</xdr:row>
      <xdr:rowOff>86737</xdr:rowOff>
    </xdr:from>
    <xdr:ext cx="942975" cy="436125"/>
    <xdr:pic>
      <xdr:nvPicPr>
        <xdr:cNvPr id="28" name="2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251812</xdr:colOff>
      <xdr:row>547</xdr:row>
      <xdr:rowOff>0</xdr:rowOff>
    </xdr:from>
    <xdr:ext cx="439351" cy="203200"/>
    <xdr:pic>
      <xdr:nvPicPr>
        <xdr:cNvPr id="29" name="2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549</xdr:row>
      <xdr:rowOff>87916</xdr:rowOff>
    </xdr:from>
    <xdr:ext cx="942975" cy="433768"/>
    <xdr:pic>
      <xdr:nvPicPr>
        <xdr:cNvPr id="30" name="3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550</xdr:row>
      <xdr:rowOff>85558</xdr:rowOff>
    </xdr:from>
    <xdr:ext cx="942975" cy="438483"/>
    <xdr:pic>
      <xdr:nvPicPr>
        <xdr:cNvPr id="31" name="3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551</xdr:row>
      <xdr:rowOff>86737</xdr:rowOff>
    </xdr:from>
    <xdr:ext cx="942975" cy="436125"/>
    <xdr:pic>
      <xdr:nvPicPr>
        <xdr:cNvPr id="32" name="3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552</xdr:row>
      <xdr:rowOff>84380</xdr:rowOff>
    </xdr:from>
    <xdr:ext cx="942975" cy="440840"/>
    <xdr:pic>
      <xdr:nvPicPr>
        <xdr:cNvPr id="33" name="33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553</xdr:row>
      <xdr:rowOff>94988</xdr:rowOff>
    </xdr:from>
    <xdr:ext cx="942975" cy="419623"/>
    <xdr:pic>
      <xdr:nvPicPr>
        <xdr:cNvPr id="34" name="34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554</xdr:row>
      <xdr:rowOff>84380</xdr:rowOff>
    </xdr:from>
    <xdr:ext cx="942975" cy="440840"/>
    <xdr:pic>
      <xdr:nvPicPr>
        <xdr:cNvPr id="35" name="35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555</xdr:row>
      <xdr:rowOff>85558</xdr:rowOff>
    </xdr:from>
    <xdr:ext cx="942975" cy="438483"/>
    <xdr:pic>
      <xdr:nvPicPr>
        <xdr:cNvPr id="36" name="36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556</xdr:row>
      <xdr:rowOff>89094</xdr:rowOff>
    </xdr:from>
    <xdr:ext cx="942975" cy="431411"/>
    <xdr:pic>
      <xdr:nvPicPr>
        <xdr:cNvPr id="37" name="37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561</xdr:row>
      <xdr:rowOff>87916</xdr:rowOff>
    </xdr:from>
    <xdr:ext cx="942975" cy="433768"/>
    <xdr:pic>
      <xdr:nvPicPr>
        <xdr:cNvPr id="38" name="38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565</xdr:row>
      <xdr:rowOff>85558</xdr:rowOff>
    </xdr:from>
    <xdr:ext cx="942975" cy="438483"/>
    <xdr:pic>
      <xdr:nvPicPr>
        <xdr:cNvPr id="39" name="39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12</xdr:col>
      <xdr:colOff>242675</xdr:colOff>
      <xdr:row>9</xdr:row>
      <xdr:rowOff>0</xdr:rowOff>
    </xdr:from>
    <xdr:ext cx="457624" cy="203200"/>
    <xdr:pic>
      <xdr:nvPicPr>
        <xdr:cNvPr id="40" name="40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249636</xdr:colOff>
      <xdr:row>355</xdr:row>
      <xdr:rowOff>0</xdr:rowOff>
    </xdr:from>
    <xdr:ext cx="443703" cy="203200"/>
    <xdr:pic>
      <xdr:nvPicPr>
        <xdr:cNvPr id="41" name="41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2025期功能研发汇总表">
    <tabColor/>
  </sheetPr>
  <dimension ref="V573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24.582" customWidth="1"/>
    <col min="2" max="2" width="56.5117" customWidth="1"/>
    <col min="3" max="3" width="33.1836" customWidth="1"/>
    <col min="4" max="4" width="29.1328" customWidth="1"/>
    <col min="5" max="5" width="43.1641" customWidth="1"/>
    <col min="6" max="6" width="29.2734" customWidth="1"/>
    <col min="7" max="7" width="6.60156" customWidth="1"/>
    <col min="8" max="8" width="13.2109" customWidth="1"/>
    <col min="9" max="9" width="10.1133" customWidth="1"/>
    <col min="10" max="10" width="12.3711" style="167" customWidth="1"/>
    <col min="11" max="11" width="48.0234" style="256" customWidth="1"/>
    <col min="12" max="12" width="35.0742" customWidth="1"/>
    <col min="13" max="13" width="14.1641" customWidth="1"/>
    <col min="14" max="14" width="15.6406" customWidth="1"/>
    <col min="15" max="15" width="14.832" customWidth="1"/>
    <col min="16" max="16" width="19.0117" customWidth="1"/>
    <col min="17" max="17" width="17.4023" customWidth="1"/>
    <col min="18" max="18" width="19.0117" customWidth="1"/>
    <col min="19" max="19" width="17.4023" customWidth="1"/>
    <col min="20" max="20" width="19.0117" customWidth="1"/>
    <col min="21" max="21" width="18.6133" customWidth="1"/>
    <col min="22" max="22" width="57.1914" customWidth="1"/>
  </cols>
  <sheetData>
    <row r="1" spans="1:22" s="167" customFormat="1" ht="33.75" customHeight="1">
      <c r="A1" s="4" t="s">
        <v>1</v>
      </c>
      <c r="B1" s="5" t="s">
        <v>2</v>
      </c>
      <c r="C1" s="5" t="s">
        <v>3</v>
      </c>
      <c r="D1" s="5" t="s">
        <v>4</v>
      </c>
      <c r="E1" s="250" t="s">
        <v>5</v>
      </c>
      <c r="F1" s="7" t="s">
        <v>6</v>
      </c>
      <c r="G1" s="5" t="s">
        <v>7</v>
      </c>
      <c r="H1" s="8" t="s">
        <v>8</v>
      </c>
      <c r="I1" s="9" t="s">
        <v>9</v>
      </c>
      <c r="J1" s="9" t="s">
        <v>10</v>
      </c>
      <c r="K1" s="10" t="s">
        <v>11</v>
      </c>
      <c r="L1" s="11" t="s">
        <v>12</v>
      </c>
      <c r="M1" s="11" t="s">
        <v>13</v>
      </c>
      <c r="N1" s="12" t="s">
        <v>14</v>
      </c>
      <c r="O1" s="12" t="s">
        <v>15</v>
      </c>
      <c r="P1" s="13" t="s">
        <v>16</v>
      </c>
      <c r="Q1" s="13" t="s">
        <v>17</v>
      </c>
      <c r="R1" s="12" t="s">
        <v>18</v>
      </c>
      <c r="S1" s="13" t="s">
        <v>19</v>
      </c>
      <c r="T1" s="14" t="s">
        <v>20</v>
      </c>
      <c r="U1" s="14" t="s">
        <v>21</v>
      </c>
      <c r="V1" s="15" t="s">
        <v>22</v>
      </c>
    </row>
    <row r="2" spans="1:22" s="253" customFormat="1">
      <c r="A2" s="16" t="s">
        <v>23</v>
      </c>
      <c r="B2" s="16" t="s">
        <v>24</v>
      </c>
      <c r="C2" s="16" t="s">
        <v>25</v>
      </c>
      <c r="D2" s="16" t="s">
        <v>25</v>
      </c>
      <c r="E2" s="16" t="s">
        <v>26</v>
      </c>
      <c r="F2" s="17" t="s"/>
      <c r="G2" s="16" t="s">
        <v>27</v>
      </c>
      <c r="H2" s="18" t="s">
        <v>28</v>
      </c>
      <c r="I2" s="19" t="s">
        <v>29</v>
      </c>
      <c r="J2" s="20">
        <v>46091</v>
      </c>
      <c r="K2" s="21" t="s">
        <v>30</v>
      </c>
      <c r="L2" s="22" t="s">
        <v>31</v>
      </c>
      <c r="M2" s="23" t="s"/>
      <c r="N2" s="24" t="s">
        <v>32</v>
      </c>
      <c r="O2" s="19" t="s">
        <v>33</v>
      </c>
      <c r="P2" s="17" t="s">
        <v>32</v>
      </c>
      <c r="Q2" s="18" t="s">
        <v>33</v>
      </c>
      <c r="R2" s="24" t="s">
        <v>32</v>
      </c>
      <c r="S2" s="18" t="s">
        <v>33</v>
      </c>
      <c r="T2" s="17" t="s">
        <v>32</v>
      </c>
      <c r="U2" s="25" t="str">
        <f>=VLOOKUP(E2,天津功能清单!E:G,3,FALSE)</f>
        <v>已交付</v>
      </c>
      <c r="V2" s="26" t="s">
        <v>30</v>
      </c>
    </row>
    <row r="3" spans="1:22" s="253" customFormat="1">
      <c r="A3" s="27" t="s"/>
      <c r="B3" s="27" t="s"/>
      <c r="C3" s="27" t="s"/>
      <c r="D3" s="27" t="s"/>
      <c r="E3" s="16" t="s">
        <v>35</v>
      </c>
      <c r="F3" s="17" t="s"/>
      <c r="G3" s="16" t="s">
        <v>27</v>
      </c>
      <c r="H3" s="18" t="s">
        <v>28</v>
      </c>
      <c r="I3" s="19" t="s">
        <v>29</v>
      </c>
      <c r="J3" s="20">
        <v>46091</v>
      </c>
      <c r="K3" s="21" t="s">
        <v>30</v>
      </c>
      <c r="L3" s="22" t="s">
        <v>36</v>
      </c>
      <c r="M3" s="23" t="s"/>
      <c r="N3" s="24" t="s">
        <v>37</v>
      </c>
      <c r="O3" s="19" t="s">
        <v>33</v>
      </c>
      <c r="P3" s="17" t="s">
        <v>32</v>
      </c>
      <c r="Q3" s="18" t="s">
        <v>33</v>
      </c>
      <c r="R3" s="24" t="s">
        <v>32</v>
      </c>
      <c r="S3" s="18" t="s">
        <v>33</v>
      </c>
      <c r="T3" s="17" t="s">
        <v>32</v>
      </c>
      <c r="U3" s="28" t="str">
        <f>=VLOOKUP(E3,天津功能清单!E:G,3,FALSE)</f>
        <v>已发布</v>
      </c>
      <c r="V3" s="26" t="s">
        <v>30</v>
      </c>
    </row>
    <row r="4" spans="1:22" s="253" customFormat="1">
      <c r="A4" s="27" t="s"/>
      <c r="B4" s="27" t="s"/>
      <c r="C4" s="27" t="s"/>
      <c r="D4" s="27" t="s"/>
      <c r="E4" s="16" t="s">
        <v>39</v>
      </c>
      <c r="F4" s="17" t="s"/>
      <c r="G4" s="16" t="s">
        <v>27</v>
      </c>
      <c r="H4" s="18" t="s">
        <v>28</v>
      </c>
      <c r="I4" s="19" t="s">
        <v>29</v>
      </c>
      <c r="J4" s="20">
        <v>46091</v>
      </c>
      <c r="K4" s="21" t="s">
        <v>30</v>
      </c>
      <c r="L4" s="22" t="s">
        <v>40</v>
      </c>
      <c r="M4" s="23" t="s"/>
      <c r="N4" s="24" t="s">
        <v>37</v>
      </c>
      <c r="O4" s="19" t="s">
        <v>33</v>
      </c>
      <c r="P4" s="17" t="s">
        <v>32</v>
      </c>
      <c r="Q4" s="18" t="s">
        <v>33</v>
      </c>
      <c r="R4" s="24" t="s">
        <v>32</v>
      </c>
      <c r="S4" s="18" t="s">
        <v>33</v>
      </c>
      <c r="T4" s="17" t="s">
        <v>32</v>
      </c>
      <c r="U4" s="28" t="str">
        <f>=VLOOKUP(E4,天津功能清单!E:G,3,FALSE)</f>
        <v>已发布</v>
      </c>
      <c r="V4" s="26" t="s">
        <v>30</v>
      </c>
    </row>
    <row r="5" spans="1:22" s="253" customFormat="1">
      <c r="A5" s="27" t="s"/>
      <c r="B5" s="27" t="s"/>
      <c r="C5" s="27" t="s"/>
      <c r="D5" s="27" t="s"/>
      <c r="E5" s="16" t="s">
        <v>41</v>
      </c>
      <c r="F5" s="17" t="s"/>
      <c r="G5" s="16" t="s">
        <v>27</v>
      </c>
      <c r="H5" s="18" t="s">
        <v>28</v>
      </c>
      <c r="I5" s="19" t="s">
        <v>29</v>
      </c>
      <c r="J5" s="20">
        <v>46091</v>
      </c>
      <c r="K5" s="21" t="s">
        <v>30</v>
      </c>
      <c r="L5" s="22" t="s">
        <v>42</v>
      </c>
      <c r="M5" s="23" t="s"/>
      <c r="N5" s="24" t="s">
        <v>37</v>
      </c>
      <c r="O5" s="19" t="s">
        <v>33</v>
      </c>
      <c r="P5" s="17" t="s">
        <v>32</v>
      </c>
      <c r="Q5" s="18" t="s">
        <v>33</v>
      </c>
      <c r="R5" s="24" t="s">
        <v>32</v>
      </c>
      <c r="S5" s="18" t="s">
        <v>33</v>
      </c>
      <c r="T5" s="17" t="s">
        <v>32</v>
      </c>
      <c r="U5" s="28" t="str">
        <f>=VLOOKUP(E5,天津功能清单!E:G,3,FALSE)</f>
        <v>已发布</v>
      </c>
      <c r="V5" s="26" t="s">
        <v>30</v>
      </c>
    </row>
    <row r="6" spans="1:22" s="253" customFormat="1">
      <c r="A6" s="22" t="s"/>
      <c r="B6" s="22" t="s"/>
      <c r="C6" s="22" t="s"/>
      <c r="D6" s="22" t="s"/>
      <c r="E6" s="16" t="s">
        <v>43</v>
      </c>
      <c r="F6" s="17" t="s">
        <v>44</v>
      </c>
      <c r="G6" s="16" t="s">
        <v>27</v>
      </c>
      <c r="H6" s="18" t="s">
        <v>28</v>
      </c>
      <c r="I6" s="19" t="s">
        <v>29</v>
      </c>
      <c r="J6" s="20">
        <v>46091</v>
      </c>
      <c r="K6" s="21" t="s">
        <v>30</v>
      </c>
      <c r="L6" s="22" t="s">
        <v>45</v>
      </c>
      <c r="M6" s="23" t="s"/>
      <c r="N6" s="24" t="s">
        <v>37</v>
      </c>
      <c r="O6" s="19" t="s">
        <v>33</v>
      </c>
      <c r="P6" s="17" t="s">
        <v>32</v>
      </c>
      <c r="Q6" s="18" t="s">
        <v>33</v>
      </c>
      <c r="R6" s="24" t="s">
        <v>32</v>
      </c>
      <c r="S6" s="18" t="s">
        <v>33</v>
      </c>
      <c r="T6" s="17" t="s">
        <v>32</v>
      </c>
      <c r="U6" s="28" t="e">
        <f>=VLOOKUP(E6,天津功能清单!E:G,3,FALSE)</f>
        <v>#N/A</v>
      </c>
      <c r="V6" s="26" t="s">
        <v>30</v>
      </c>
    </row>
    <row r="7" spans="1:22" s="253" customFormat="1">
      <c r="A7" s="27" t="s"/>
      <c r="B7" s="27" t="s"/>
      <c r="C7" s="27" t="s"/>
      <c r="D7" s="27" t="s"/>
      <c r="E7" s="16" t="s">
        <v>46</v>
      </c>
      <c r="F7" s="17" t="s"/>
      <c r="G7" s="16" t="s">
        <v>27</v>
      </c>
      <c r="H7" s="18" t="s">
        <v>28</v>
      </c>
      <c r="I7" s="19" t="s">
        <v>29</v>
      </c>
      <c r="J7" s="20">
        <v>46091</v>
      </c>
      <c r="K7" s="21" t="s">
        <v>30</v>
      </c>
      <c r="L7" s="22" t="s">
        <v>47</v>
      </c>
      <c r="M7" s="23" t="s"/>
      <c r="N7" s="24" t="s">
        <v>37</v>
      </c>
      <c r="O7" s="19" t="s">
        <v>33</v>
      </c>
      <c r="P7" s="17" t="s">
        <v>32</v>
      </c>
      <c r="Q7" s="18" t="s">
        <v>33</v>
      </c>
      <c r="R7" s="24" t="s">
        <v>32</v>
      </c>
      <c r="S7" s="18" t="s">
        <v>33</v>
      </c>
      <c r="T7" s="17" t="s">
        <v>32</v>
      </c>
      <c r="U7" s="28" t="str">
        <f>=VLOOKUP(E7,天津功能清单!E:G,3,FALSE)</f>
        <v>已发布</v>
      </c>
      <c r="V7" s="26" t="s">
        <v>30</v>
      </c>
    </row>
    <row r="8" spans="1:22" s="253" customFormat="1">
      <c r="A8" s="27" t="s"/>
      <c r="B8" s="27" t="s"/>
      <c r="C8" s="27" t="s"/>
      <c r="D8" s="27" t="s"/>
      <c r="E8" s="16" t="s">
        <v>48</v>
      </c>
      <c r="F8" s="17" t="s"/>
      <c r="G8" s="16" t="s">
        <v>27</v>
      </c>
      <c r="H8" s="18" t="s">
        <v>28</v>
      </c>
      <c r="I8" s="19" t="s">
        <v>29</v>
      </c>
      <c r="J8" s="20">
        <v>46091</v>
      </c>
      <c r="K8" s="21" t="s">
        <v>30</v>
      </c>
      <c r="L8" s="22" t="s">
        <v>49</v>
      </c>
      <c r="M8" s="23" t="s"/>
      <c r="N8" s="24" t="s">
        <v>37</v>
      </c>
      <c r="O8" s="19" t="s">
        <v>33</v>
      </c>
      <c r="P8" s="17" t="s">
        <v>32</v>
      </c>
      <c r="Q8" s="18" t="s">
        <v>33</v>
      </c>
      <c r="R8" s="24" t="s">
        <v>32</v>
      </c>
      <c r="S8" s="18" t="s">
        <v>33</v>
      </c>
      <c r="T8" s="17" t="s">
        <v>32</v>
      </c>
      <c r="U8" s="28" t="str">
        <f>=VLOOKUP(E8,天津功能清单!E:G,3,FALSE)</f>
        <v>已发布</v>
      </c>
      <c r="V8" s="26" t="s">
        <v>30</v>
      </c>
    </row>
    <row r="9" spans="1:22" s="253" customFormat="1">
      <c r="A9" s="27" t="s"/>
      <c r="B9" s="27" t="s"/>
      <c r="C9" s="16" t="s">
        <v>50</v>
      </c>
      <c r="D9" s="16" t="s">
        <v>50</v>
      </c>
      <c r="E9" s="16" t="s">
        <v>51</v>
      </c>
      <c r="F9" s="17" t="s">
        <v>52</v>
      </c>
      <c r="G9" s="16" t="s">
        <v>27</v>
      </c>
      <c r="H9" s="18" t="s">
        <v>28</v>
      </c>
      <c r="I9" s="19" t="s">
        <v>29</v>
      </c>
      <c r="J9" s="20">
        <v>46091</v>
      </c>
      <c r="K9" s="21" t="s">
        <v>30</v>
      </c>
      <c r="L9" s="29" t="s">
        <v>53</v>
      </c>
      <c r="M9" s="23" t="s"/>
      <c r="N9" s="24" t="s">
        <v>37</v>
      </c>
      <c r="O9" s="19" t="s">
        <v>33</v>
      </c>
      <c r="P9" s="17" t="s">
        <v>32</v>
      </c>
      <c r="Q9" s="18" t="s">
        <v>33</v>
      </c>
      <c r="R9" s="24" t="s">
        <v>32</v>
      </c>
      <c r="S9" s="18" t="s">
        <v>33</v>
      </c>
      <c r="T9" s="17" t="s">
        <v>32</v>
      </c>
      <c r="U9" s="28" t="str">
        <f>=VLOOKUP(E9,天津功能清单!E:G,3,FALSE)</f>
        <v>已发布</v>
      </c>
      <c r="V9" s="26" t="s">
        <v>30</v>
      </c>
    </row>
    <row r="10" spans="1:22" s="253" customFormat="1">
      <c r="A10" s="27" t="s"/>
      <c r="B10" s="16" t="s">
        <v>54</v>
      </c>
      <c r="C10" s="16" t="s">
        <v>55</v>
      </c>
      <c r="D10" s="30" t="s">
        <v>55</v>
      </c>
      <c r="E10" s="16" t="s">
        <v>51</v>
      </c>
      <c r="F10" s="17" t="s"/>
      <c r="G10" s="16" t="s">
        <v>27</v>
      </c>
      <c r="H10" s="18" t="s">
        <v>28</v>
      </c>
      <c r="I10" s="19" t="s">
        <v>29</v>
      </c>
      <c r="J10" s="20">
        <v>46098</v>
      </c>
      <c r="K10" s="21" t="s">
        <v>57</v>
      </c>
      <c r="L10" s="31" t="s">
        <v>58</v>
      </c>
      <c r="M10" s="23" t="s"/>
      <c r="N10" s="24" t="s">
        <v>32</v>
      </c>
      <c r="O10" s="19" t="s">
        <v>33</v>
      </c>
      <c r="P10" s="17" t="s">
        <v>32</v>
      </c>
      <c r="Q10" s="18" t="s">
        <v>33</v>
      </c>
      <c r="R10" s="24" t="s">
        <v>32</v>
      </c>
      <c r="S10" s="18" t="s">
        <v>33</v>
      </c>
      <c r="T10" s="17" t="s">
        <v>32</v>
      </c>
      <c r="U10" s="28" t="str">
        <f>=VLOOKUP(E10,天津功能清单!E:G,3,FALSE)</f>
        <v>已发布</v>
      </c>
      <c r="V10" s="32" t="s">
        <v>2546</v>
      </c>
    </row>
    <row r="11" spans="1:22" s="253" customFormat="1">
      <c r="A11" s="27" t="s"/>
      <c r="B11" s="27" t="s"/>
      <c r="C11" s="27" t="s"/>
      <c r="D11" s="27" t="s"/>
      <c r="E11" s="16" t="s">
        <v>59</v>
      </c>
      <c r="F11" s="17" t="s"/>
      <c r="G11" s="16" t="s">
        <v>27</v>
      </c>
      <c r="H11" s="18" t="s">
        <v>28</v>
      </c>
      <c r="I11" s="19" t="s">
        <v>29</v>
      </c>
      <c r="J11" s="20">
        <v>46098</v>
      </c>
      <c r="K11" s="21" t="s">
        <v>57</v>
      </c>
      <c r="L11" s="31" t="s">
        <v>60</v>
      </c>
      <c r="M11" s="23" t="s"/>
      <c r="N11" s="24" t="s">
        <v>32</v>
      </c>
      <c r="O11" s="19" t="s">
        <v>33</v>
      </c>
      <c r="P11" s="17" t="s">
        <v>32</v>
      </c>
      <c r="Q11" s="18" t="s">
        <v>33</v>
      </c>
      <c r="R11" s="24" t="s">
        <v>32</v>
      </c>
      <c r="S11" s="18" t="s">
        <v>33</v>
      </c>
      <c r="T11" s="17" t="s">
        <v>32</v>
      </c>
      <c r="U11" s="28" t="str">
        <f>=VLOOKUP(E11,天津功能清单!E:G,3,FALSE)</f>
        <v>已发布</v>
      </c>
      <c r="V11" s="32" t="s">
        <v>2546</v>
      </c>
    </row>
    <row r="12" spans="1:22" s="253" customFormat="1">
      <c r="A12" s="27" t="s"/>
      <c r="B12" s="27" t="s"/>
      <c r="C12" s="27" t="s"/>
      <c r="D12" s="27" t="s"/>
      <c r="E12" s="16" t="s">
        <v>61</v>
      </c>
      <c r="F12" s="17" t="s"/>
      <c r="G12" s="16" t="s">
        <v>27</v>
      </c>
      <c r="H12" s="18" t="s">
        <v>28</v>
      </c>
      <c r="I12" s="19" t="s">
        <v>29</v>
      </c>
      <c r="J12" s="20">
        <v>46098</v>
      </c>
      <c r="K12" s="21" t="s">
        <v>57</v>
      </c>
      <c r="L12" s="31" t="s">
        <v>42</v>
      </c>
      <c r="M12" s="23" t="s"/>
      <c r="N12" s="24" t="s">
        <v>32</v>
      </c>
      <c r="O12" s="19" t="s">
        <v>33</v>
      </c>
      <c r="P12" s="17" t="s">
        <v>32</v>
      </c>
      <c r="Q12" s="18" t="s">
        <v>33</v>
      </c>
      <c r="R12" s="24" t="s">
        <v>32</v>
      </c>
      <c r="S12" s="18" t="s">
        <v>33</v>
      </c>
      <c r="T12" s="17" t="s">
        <v>32</v>
      </c>
      <c r="U12" s="28" t="str">
        <f>=VLOOKUP(E12,天津功能清单!E:G,3,FALSE)</f>
        <v>已发布</v>
      </c>
      <c r="V12" s="32" t="s">
        <v>2546</v>
      </c>
    </row>
    <row r="13" spans="1:22" s="253" customFormat="1">
      <c r="A13" s="27" t="s"/>
      <c r="B13" s="27" t="s"/>
      <c r="C13" s="27" t="s"/>
      <c r="D13" s="27" t="s"/>
      <c r="E13" s="16" t="s">
        <v>62</v>
      </c>
      <c r="F13" s="17" t="s"/>
      <c r="G13" s="16" t="s">
        <v>27</v>
      </c>
      <c r="H13" s="18" t="s">
        <v>28</v>
      </c>
      <c r="I13" s="19" t="s">
        <v>29</v>
      </c>
      <c r="J13" s="20">
        <v>46098</v>
      </c>
      <c r="K13" s="21" t="s">
        <v>57</v>
      </c>
      <c r="L13" s="31" t="s">
        <v>47</v>
      </c>
      <c r="M13" s="23" t="s"/>
      <c r="N13" s="24" t="s">
        <v>32</v>
      </c>
      <c r="O13" s="19" t="s">
        <v>33</v>
      </c>
      <c r="P13" s="17" t="s">
        <v>32</v>
      </c>
      <c r="Q13" s="18" t="s">
        <v>33</v>
      </c>
      <c r="R13" s="24" t="s">
        <v>32</v>
      </c>
      <c r="S13" s="18" t="s">
        <v>33</v>
      </c>
      <c r="T13" s="17" t="s">
        <v>32</v>
      </c>
      <c r="U13" s="28" t="str">
        <f>=VLOOKUP(E13,天津功能清单!E:G,3,FALSE)</f>
        <v>已发布</v>
      </c>
      <c r="V13" s="32" t="s">
        <v>2546</v>
      </c>
    </row>
    <row r="14" spans="1:22" s="253" customFormat="1">
      <c r="A14" s="27" t="s"/>
      <c r="B14" s="27" t="s"/>
      <c r="C14" s="27" t="s"/>
      <c r="D14" s="27" t="s"/>
      <c r="E14" s="16" t="s">
        <v>63</v>
      </c>
      <c r="F14" s="17" t="s"/>
      <c r="G14" s="16" t="s">
        <v>27</v>
      </c>
      <c r="H14" s="18" t="s">
        <v>28</v>
      </c>
      <c r="I14" s="19" t="s">
        <v>29</v>
      </c>
      <c r="J14" s="20">
        <v>46098</v>
      </c>
      <c r="K14" s="21" t="s">
        <v>57</v>
      </c>
      <c r="L14" s="31" t="s">
        <v>49</v>
      </c>
      <c r="M14" s="23" t="s"/>
      <c r="N14" s="24" t="s">
        <v>32</v>
      </c>
      <c r="O14" s="19" t="s">
        <v>33</v>
      </c>
      <c r="P14" s="17" t="s">
        <v>32</v>
      </c>
      <c r="Q14" s="18" t="s">
        <v>33</v>
      </c>
      <c r="R14" s="24" t="s">
        <v>32</v>
      </c>
      <c r="S14" s="18" t="s">
        <v>33</v>
      </c>
      <c r="T14" s="17" t="s">
        <v>32</v>
      </c>
      <c r="U14" s="28" t="str">
        <f>=VLOOKUP(E14,天津功能清单!E:G,3,FALSE)</f>
        <v>已发布</v>
      </c>
      <c r="V14" s="32" t="s">
        <v>2546</v>
      </c>
    </row>
    <row r="15" spans="1:22" s="253" customFormat="1">
      <c r="A15" s="27" t="s"/>
      <c r="B15" s="27" t="s"/>
      <c r="C15" s="27" t="s"/>
      <c r="D15" s="27" t="s"/>
      <c r="E15" s="16" t="s">
        <v>64</v>
      </c>
      <c r="F15" s="17" t="s"/>
      <c r="G15" s="16" t="s">
        <v>27</v>
      </c>
      <c r="H15" s="18" t="s">
        <v>28</v>
      </c>
      <c r="I15" s="19" t="s">
        <v>29</v>
      </c>
      <c r="J15" s="20">
        <v>46098</v>
      </c>
      <c r="K15" s="21" t="s">
        <v>57</v>
      </c>
      <c r="L15" s="31" t="s">
        <v>31</v>
      </c>
      <c r="M15" s="23" t="s"/>
      <c r="N15" s="24" t="s">
        <v>32</v>
      </c>
      <c r="O15" s="19" t="s">
        <v>33</v>
      </c>
      <c r="P15" s="17" t="s">
        <v>32</v>
      </c>
      <c r="Q15" s="18" t="s">
        <v>33</v>
      </c>
      <c r="R15" s="24" t="s">
        <v>32</v>
      </c>
      <c r="S15" s="18" t="s">
        <v>33</v>
      </c>
      <c r="T15" s="17" t="s">
        <v>32</v>
      </c>
      <c r="U15" s="28" t="str">
        <f>=VLOOKUP(E15,天津功能清单!E:G,3,FALSE)</f>
        <v>已发布</v>
      </c>
      <c r="V15" s="32" t="s">
        <v>2546</v>
      </c>
    </row>
    <row r="16" spans="1:22" s="253" customFormat="1">
      <c r="A16" s="27" t="s"/>
      <c r="B16" s="27" t="s"/>
      <c r="C16" s="27" t="s"/>
      <c r="D16" s="27" t="s"/>
      <c r="E16" s="16" t="s">
        <v>65</v>
      </c>
      <c r="F16" s="17" t="s"/>
      <c r="G16" s="16" t="s">
        <v>27</v>
      </c>
      <c r="H16" s="18" t="s">
        <v>28</v>
      </c>
      <c r="I16" s="19" t="s">
        <v>29</v>
      </c>
      <c r="J16" s="20">
        <v>46098</v>
      </c>
      <c r="K16" s="21" t="s">
        <v>57</v>
      </c>
      <c r="L16" s="31" t="s">
        <v>66</v>
      </c>
      <c r="M16" s="23" t="s"/>
      <c r="N16" s="24" t="s">
        <v>32</v>
      </c>
      <c r="O16" s="19" t="s">
        <v>33</v>
      </c>
      <c r="P16" s="17" t="s">
        <v>32</v>
      </c>
      <c r="Q16" s="18" t="s">
        <v>33</v>
      </c>
      <c r="R16" s="24" t="s">
        <v>32</v>
      </c>
      <c r="S16" s="18" t="s">
        <v>33</v>
      </c>
      <c r="T16" s="17" t="s">
        <v>32</v>
      </c>
      <c r="U16" s="28" t="str">
        <f>=VLOOKUP(E16,天津功能清单!E:G,3,FALSE)</f>
        <v>已发布</v>
      </c>
      <c r="V16" s="32" t="s">
        <v>2546</v>
      </c>
    </row>
    <row r="17" spans="1:22" s="253" customFormat="1">
      <c r="A17" s="27" t="s"/>
      <c r="B17" s="27" t="s"/>
      <c r="C17" s="27" t="s"/>
      <c r="D17" s="27" t="s"/>
      <c r="E17" s="16" t="s">
        <v>67</v>
      </c>
      <c r="F17" s="17" t="s"/>
      <c r="G17" s="16" t="s">
        <v>27</v>
      </c>
      <c r="H17" s="18" t="s">
        <v>28</v>
      </c>
      <c r="I17" s="19" t="s">
        <v>29</v>
      </c>
      <c r="J17" s="20">
        <v>46098</v>
      </c>
      <c r="K17" s="21" t="s">
        <v>57</v>
      </c>
      <c r="L17" s="31" t="s">
        <v>68</v>
      </c>
      <c r="M17" s="23" t="s"/>
      <c r="N17" s="24" t="s">
        <v>32</v>
      </c>
      <c r="O17" s="19" t="s">
        <v>33</v>
      </c>
      <c r="P17" s="17" t="s">
        <v>32</v>
      </c>
      <c r="Q17" s="18" t="s">
        <v>33</v>
      </c>
      <c r="R17" s="24" t="s">
        <v>32</v>
      </c>
      <c r="S17" s="18" t="s">
        <v>33</v>
      </c>
      <c r="T17" s="17" t="s">
        <v>32</v>
      </c>
      <c r="U17" s="28" t="str">
        <f>=VLOOKUP(E17,天津功能清单!E:G,3,FALSE)</f>
        <v>已发布</v>
      </c>
      <c r="V17" s="32" t="s">
        <v>2546</v>
      </c>
    </row>
    <row r="18" spans="1:22" s="253" customFormat="1">
      <c r="A18" s="27" t="s"/>
      <c r="B18" s="27" t="s"/>
      <c r="C18" s="16" t="s">
        <v>69</v>
      </c>
      <c r="D18" s="30" t="s">
        <v>69</v>
      </c>
      <c r="E18" s="16" t="s">
        <v>70</v>
      </c>
      <c r="F18" s="17" t="s"/>
      <c r="G18" s="16" t="s">
        <v>27</v>
      </c>
      <c r="H18" s="18" t="s">
        <v>28</v>
      </c>
      <c r="I18" s="19" t="s">
        <v>29</v>
      </c>
      <c r="J18" s="20">
        <v>46091</v>
      </c>
      <c r="K18" s="21" t="s">
        <v>71</v>
      </c>
      <c r="L18" s="31" t="s">
        <v>66</v>
      </c>
      <c r="M18" s="23" t="s"/>
      <c r="N18" s="24" t="s">
        <v>37</v>
      </c>
      <c r="O18" s="19" t="s">
        <v>33</v>
      </c>
      <c r="P18" s="17" t="s">
        <v>32</v>
      </c>
      <c r="Q18" s="18" t="s">
        <v>33</v>
      </c>
      <c r="R18" s="24" t="s">
        <v>32</v>
      </c>
      <c r="S18" s="18" t="s">
        <v>33</v>
      </c>
      <c r="T18" s="17" t="s">
        <v>32</v>
      </c>
      <c r="U18" s="28" t="str">
        <f>=VLOOKUP(E18,天津功能清单!E:G,3,FALSE)</f>
        <v>已发布</v>
      </c>
      <c r="V18" s="32" t="s">
        <v>2547</v>
      </c>
    </row>
    <row r="19" spans="1:22" s="253" customFormat="1">
      <c r="A19" s="27" t="s"/>
      <c r="B19" s="27" t="s"/>
      <c r="C19" s="27" t="s"/>
      <c r="D19" s="27" t="s"/>
      <c r="E19" s="16" t="s">
        <v>72</v>
      </c>
      <c r="F19" s="17" t="s"/>
      <c r="G19" s="16" t="s">
        <v>27</v>
      </c>
      <c r="H19" s="18" t="s">
        <v>28</v>
      </c>
      <c r="I19" s="19" t="s">
        <v>29</v>
      </c>
      <c r="J19" s="20">
        <v>46091</v>
      </c>
      <c r="K19" s="21" t="s">
        <v>71</v>
      </c>
      <c r="L19" s="31" t="s">
        <v>42</v>
      </c>
      <c r="M19" s="23" t="s"/>
      <c r="N19" s="24" t="s">
        <v>37</v>
      </c>
      <c r="O19" s="19" t="s">
        <v>33</v>
      </c>
      <c r="P19" s="17" t="s">
        <v>32</v>
      </c>
      <c r="Q19" s="18" t="s">
        <v>33</v>
      </c>
      <c r="R19" s="24" t="s">
        <v>32</v>
      </c>
      <c r="S19" s="18" t="s">
        <v>33</v>
      </c>
      <c r="T19" s="17" t="s">
        <v>32</v>
      </c>
      <c r="U19" s="28" t="str">
        <f>=VLOOKUP(E19,天津功能清单!E:G,3,FALSE)</f>
        <v>已发布</v>
      </c>
      <c r="V19" s="32" t="s">
        <v>2547</v>
      </c>
    </row>
    <row r="20" spans="1:22" s="253" customFormat="1">
      <c r="A20" s="27" t="s"/>
      <c r="B20" s="27" t="s"/>
      <c r="C20" s="27" t="s"/>
      <c r="D20" s="27" t="s"/>
      <c r="E20" s="16" t="s">
        <v>73</v>
      </c>
      <c r="F20" s="17" t="s"/>
      <c r="G20" s="16" t="s">
        <v>27</v>
      </c>
      <c r="H20" s="18" t="s">
        <v>28</v>
      </c>
      <c r="I20" s="19" t="s">
        <v>29</v>
      </c>
      <c r="J20" s="20">
        <v>46091</v>
      </c>
      <c r="K20" s="21" t="s">
        <v>71</v>
      </c>
      <c r="L20" s="31" t="s">
        <v>47</v>
      </c>
      <c r="M20" s="23" t="s"/>
      <c r="N20" s="24" t="s">
        <v>37</v>
      </c>
      <c r="O20" s="19" t="s">
        <v>33</v>
      </c>
      <c r="P20" s="17" t="s">
        <v>32</v>
      </c>
      <c r="Q20" s="18" t="s">
        <v>33</v>
      </c>
      <c r="R20" s="24" t="s">
        <v>32</v>
      </c>
      <c r="S20" s="18" t="s">
        <v>33</v>
      </c>
      <c r="T20" s="17" t="s">
        <v>32</v>
      </c>
      <c r="U20" s="28" t="str">
        <f>=VLOOKUP(E20,天津功能清单!E:G,3,FALSE)</f>
        <v>已发布</v>
      </c>
      <c r="V20" s="32" t="s">
        <v>2547</v>
      </c>
    </row>
    <row r="21" spans="1:22" s="253" customFormat="1">
      <c r="A21" s="27" t="s"/>
      <c r="B21" s="27" t="s"/>
      <c r="C21" s="27" t="s"/>
      <c r="D21" s="27" t="s"/>
      <c r="E21" s="16" t="s">
        <v>74</v>
      </c>
      <c r="F21" s="17" t="s"/>
      <c r="G21" s="16" t="s">
        <v>27</v>
      </c>
      <c r="H21" s="18" t="s">
        <v>28</v>
      </c>
      <c r="I21" s="19" t="s">
        <v>29</v>
      </c>
      <c r="J21" s="20">
        <v>46091</v>
      </c>
      <c r="K21" s="21" t="s">
        <v>71</v>
      </c>
      <c r="L21" s="31" t="s">
        <v>49</v>
      </c>
      <c r="M21" s="23" t="s"/>
      <c r="N21" s="24" t="s">
        <v>37</v>
      </c>
      <c r="O21" s="19" t="s">
        <v>33</v>
      </c>
      <c r="P21" s="17" t="s">
        <v>32</v>
      </c>
      <c r="Q21" s="18" t="s">
        <v>33</v>
      </c>
      <c r="R21" s="24" t="s">
        <v>32</v>
      </c>
      <c r="S21" s="18" t="s">
        <v>33</v>
      </c>
      <c r="T21" s="17" t="s">
        <v>32</v>
      </c>
      <c r="U21" s="28" t="str">
        <f>=VLOOKUP(E21,天津功能清单!E:G,3,FALSE)</f>
        <v>已发布</v>
      </c>
      <c r="V21" s="32" t="s">
        <v>2547</v>
      </c>
    </row>
    <row r="22" spans="1:22" s="253" customFormat="1">
      <c r="A22" s="27" t="s"/>
      <c r="B22" s="27" t="s"/>
      <c r="C22" s="27" t="s"/>
      <c r="D22" s="27" t="s"/>
      <c r="E22" s="16" t="s">
        <v>75</v>
      </c>
      <c r="F22" s="17" t="s"/>
      <c r="G22" s="16" t="s">
        <v>27</v>
      </c>
      <c r="H22" s="18" t="s">
        <v>28</v>
      </c>
      <c r="I22" s="19" t="s">
        <v>29</v>
      </c>
      <c r="J22" s="20">
        <v>46091</v>
      </c>
      <c r="K22" s="21" t="s">
        <v>71</v>
      </c>
      <c r="L22" s="31" t="s">
        <v>31</v>
      </c>
      <c r="M22" s="23" t="s"/>
      <c r="N22" s="24" t="s">
        <v>37</v>
      </c>
      <c r="O22" s="19" t="s">
        <v>33</v>
      </c>
      <c r="P22" s="17" t="s">
        <v>32</v>
      </c>
      <c r="Q22" s="18" t="s">
        <v>33</v>
      </c>
      <c r="R22" s="24" t="s">
        <v>32</v>
      </c>
      <c r="S22" s="18" t="s">
        <v>33</v>
      </c>
      <c r="T22" s="17" t="s">
        <v>32</v>
      </c>
      <c r="U22" s="28" t="str">
        <f>=VLOOKUP(E22,天津功能清单!E:G,3,FALSE)</f>
        <v>已发布</v>
      </c>
      <c r="V22" s="32" t="s">
        <v>2547</v>
      </c>
    </row>
    <row r="23" spans="1:22" s="253" customFormat="1">
      <c r="A23" s="27" t="s"/>
      <c r="B23" s="27" t="s"/>
      <c r="C23" s="27" t="s"/>
      <c r="D23" s="27" t="s"/>
      <c r="E23" s="16" t="s">
        <v>76</v>
      </c>
      <c r="F23" s="17" t="s"/>
      <c r="G23" s="16" t="s">
        <v>27</v>
      </c>
      <c r="H23" s="18" t="s">
        <v>28</v>
      </c>
      <c r="I23" s="19" t="s">
        <v>29</v>
      </c>
      <c r="J23" s="20">
        <v>46091</v>
      </c>
      <c r="K23" s="21" t="s">
        <v>71</v>
      </c>
      <c r="L23" s="31" t="s">
        <v>60</v>
      </c>
      <c r="M23" s="23" t="s"/>
      <c r="N23" s="24" t="s">
        <v>37</v>
      </c>
      <c r="O23" s="19" t="s">
        <v>33</v>
      </c>
      <c r="P23" s="17" t="s">
        <v>32</v>
      </c>
      <c r="Q23" s="18" t="s">
        <v>33</v>
      </c>
      <c r="R23" s="24" t="s">
        <v>32</v>
      </c>
      <c r="S23" s="18" t="s">
        <v>33</v>
      </c>
      <c r="T23" s="17" t="s">
        <v>32</v>
      </c>
      <c r="U23" s="28" t="str">
        <f>=VLOOKUP(E23,天津功能清单!E:G,3,FALSE)</f>
        <v>已发布</v>
      </c>
      <c r="V23" s="32" t="s">
        <v>2547</v>
      </c>
    </row>
    <row r="24" spans="1:22" s="253" customFormat="1">
      <c r="A24" s="27" t="s"/>
      <c r="B24" s="27" t="s"/>
      <c r="C24" s="16" t="s">
        <v>77</v>
      </c>
      <c r="D24" s="30" t="s">
        <v>77</v>
      </c>
      <c r="E24" s="16" t="s">
        <v>78</v>
      </c>
      <c r="F24" s="17" t="s"/>
      <c r="G24" s="16" t="s">
        <v>27</v>
      </c>
      <c r="H24" s="18" t="s">
        <v>28</v>
      </c>
      <c r="I24" s="19" t="s">
        <v>29</v>
      </c>
      <c r="J24" s="20">
        <v>46091</v>
      </c>
      <c r="K24" s="21" t="s">
        <v>71</v>
      </c>
      <c r="L24" s="31" t="s">
        <v>79</v>
      </c>
      <c r="M24" s="23" t="s"/>
      <c r="N24" s="24" t="s">
        <v>37</v>
      </c>
      <c r="O24" s="19" t="s">
        <v>33</v>
      </c>
      <c r="P24" s="17" t="s">
        <v>32</v>
      </c>
      <c r="Q24" s="18" t="s">
        <v>33</v>
      </c>
      <c r="R24" s="24" t="s">
        <v>32</v>
      </c>
      <c r="S24" s="18" t="s">
        <v>33</v>
      </c>
      <c r="T24" s="17" t="s">
        <v>32</v>
      </c>
      <c r="U24" s="28" t="str">
        <f>=VLOOKUP(E24,天津功能清单!E:G,3,FALSE)</f>
        <v>已发布</v>
      </c>
      <c r="V24" s="32" t="s">
        <v>2547</v>
      </c>
    </row>
    <row r="25" spans="1:22" s="253" customFormat="1">
      <c r="A25" s="27" t="s"/>
      <c r="B25" s="16" t="s">
        <v>80</v>
      </c>
      <c r="C25" s="16" t="s">
        <v>81</v>
      </c>
      <c r="D25" s="30" t="s">
        <v>81</v>
      </c>
      <c r="E25" s="33" t="s">
        <v>82</v>
      </c>
      <c r="F25" s="17" t="s"/>
      <c r="G25" s="16" t="s">
        <v>27</v>
      </c>
      <c r="H25" s="18" t="s">
        <v>28</v>
      </c>
      <c r="I25" s="19" t="s">
        <v>29</v>
      </c>
      <c r="J25" s="20">
        <v>46091</v>
      </c>
      <c r="K25" s="34" t="s">
        <v>83</v>
      </c>
      <c r="L25" s="29" t="s">
        <v>31</v>
      </c>
      <c r="M25" s="23" t="s"/>
      <c r="N25" s="24" t="s">
        <v>37</v>
      </c>
      <c r="O25" s="19" t="s">
        <v>33</v>
      </c>
      <c r="P25" s="17" t="s">
        <v>32</v>
      </c>
      <c r="Q25" s="18" t="s">
        <v>33</v>
      </c>
      <c r="R25" s="24" t="s">
        <v>32</v>
      </c>
      <c r="S25" s="18" t="s">
        <v>33</v>
      </c>
      <c r="T25" s="17" t="s">
        <v>32</v>
      </c>
      <c r="U25" s="28" t="str">
        <f>=VLOOKUP(E25,天津功能清单!E:G,3,FALSE)</f>
        <v>已发布</v>
      </c>
      <c r="V25" s="26" t="s">
        <v>83</v>
      </c>
    </row>
    <row r="26" spans="1:22" s="253" customFormat="1">
      <c r="A26" s="27" t="s"/>
      <c r="B26" s="27" t="s"/>
      <c r="C26" s="27" t="s"/>
      <c r="D26" s="27" t="s"/>
      <c r="E26" s="16" t="s">
        <v>84</v>
      </c>
      <c r="F26" s="17" t="s"/>
      <c r="G26" s="16" t="s">
        <v>27</v>
      </c>
      <c r="H26" s="18" t="s">
        <v>28</v>
      </c>
      <c r="I26" s="19" t="s">
        <v>29</v>
      </c>
      <c r="J26" s="20">
        <v>46091</v>
      </c>
      <c r="K26" s="34" t="s">
        <v>83</v>
      </c>
      <c r="L26" s="29" t="s">
        <v>60</v>
      </c>
      <c r="M26" s="23" t="s"/>
      <c r="N26" s="24" t="s">
        <v>37</v>
      </c>
      <c r="O26" s="19" t="s">
        <v>33</v>
      </c>
      <c r="P26" s="17" t="s">
        <v>32</v>
      </c>
      <c r="Q26" s="18" t="s">
        <v>33</v>
      </c>
      <c r="R26" s="24" t="s">
        <v>32</v>
      </c>
      <c r="S26" s="18" t="s">
        <v>33</v>
      </c>
      <c r="T26" s="17" t="s">
        <v>32</v>
      </c>
      <c r="U26" s="28" t="str">
        <f>=VLOOKUP(E26,天津功能清单!E:G,3,FALSE)</f>
        <v>已发布</v>
      </c>
      <c r="V26" s="26" t="s">
        <v>83</v>
      </c>
    </row>
    <row r="27" spans="1:22" s="253" customFormat="1">
      <c r="A27" s="27" t="s"/>
      <c r="B27" s="27" t="s"/>
      <c r="C27" s="27" t="s"/>
      <c r="D27" s="27" t="s"/>
      <c r="E27" s="16" t="s">
        <v>85</v>
      </c>
      <c r="F27" s="17" t="s"/>
      <c r="G27" s="16" t="s">
        <v>27</v>
      </c>
      <c r="H27" s="18" t="s">
        <v>28</v>
      </c>
      <c r="I27" s="19" t="s">
        <v>29</v>
      </c>
      <c r="J27" s="20">
        <v>46091</v>
      </c>
      <c r="K27" s="34" t="s">
        <v>83</v>
      </c>
      <c r="L27" s="29" t="s">
        <v>42</v>
      </c>
      <c r="M27" s="23" t="s"/>
      <c r="N27" s="24" t="s">
        <v>37</v>
      </c>
      <c r="O27" s="19" t="s">
        <v>33</v>
      </c>
      <c r="P27" s="17" t="s">
        <v>32</v>
      </c>
      <c r="Q27" s="18" t="s">
        <v>33</v>
      </c>
      <c r="R27" s="24" t="s">
        <v>32</v>
      </c>
      <c r="S27" s="18" t="s">
        <v>33</v>
      </c>
      <c r="T27" s="17" t="s">
        <v>32</v>
      </c>
      <c r="U27" s="28" t="str">
        <f>=VLOOKUP(E27,天津功能清单!E:G,3,FALSE)</f>
        <v>已发布</v>
      </c>
      <c r="V27" s="26" t="s">
        <v>83</v>
      </c>
    </row>
    <row r="28" spans="1:22" s="253" customFormat="1">
      <c r="A28" s="27" t="s"/>
      <c r="B28" s="27" t="s"/>
      <c r="C28" s="27" t="s"/>
      <c r="D28" s="27" t="s"/>
      <c r="E28" s="16" t="s">
        <v>86</v>
      </c>
      <c r="F28" s="17" t="s"/>
      <c r="G28" s="16" t="s">
        <v>27</v>
      </c>
      <c r="H28" s="18" t="s">
        <v>28</v>
      </c>
      <c r="I28" s="19" t="s">
        <v>29</v>
      </c>
      <c r="J28" s="20">
        <v>46091</v>
      </c>
      <c r="K28" s="34" t="s">
        <v>83</v>
      </c>
      <c r="L28" s="29" t="s">
        <v>66</v>
      </c>
      <c r="M28" s="23" t="s"/>
      <c r="N28" s="24" t="s">
        <v>37</v>
      </c>
      <c r="O28" s="19" t="s">
        <v>33</v>
      </c>
      <c r="P28" s="17" t="s">
        <v>32</v>
      </c>
      <c r="Q28" s="18" t="s">
        <v>33</v>
      </c>
      <c r="R28" s="24" t="s">
        <v>32</v>
      </c>
      <c r="S28" s="18" t="s">
        <v>33</v>
      </c>
      <c r="T28" s="17" t="s">
        <v>32</v>
      </c>
      <c r="U28" s="28" t="str">
        <f>=VLOOKUP(E28,天津功能清单!E:G,3,FALSE)</f>
        <v>已发布</v>
      </c>
      <c r="V28" s="26" t="s">
        <v>83</v>
      </c>
    </row>
    <row r="29" spans="1:22" s="253" customFormat="1">
      <c r="A29" s="27" t="s"/>
      <c r="B29" s="27" t="s"/>
      <c r="C29" s="27" t="s"/>
      <c r="D29" s="27" t="s"/>
      <c r="E29" s="30" t="s">
        <v>87</v>
      </c>
      <c r="F29" s="17" t="s"/>
      <c r="G29" s="16" t="s">
        <v>27</v>
      </c>
      <c r="H29" s="18" t="s">
        <v>28</v>
      </c>
      <c r="I29" s="19" t="s">
        <v>29</v>
      </c>
      <c r="J29" s="20">
        <v>46098</v>
      </c>
      <c r="K29" s="34" t="s">
        <v>83</v>
      </c>
      <c r="L29" s="29" t="s">
        <v>31</v>
      </c>
      <c r="M29" s="23" t="s"/>
      <c r="N29" s="24" t="s">
        <v>32</v>
      </c>
      <c r="O29" s="19" t="s">
        <v>33</v>
      </c>
      <c r="P29" s="17" t="s">
        <v>32</v>
      </c>
      <c r="Q29" s="18" t="s">
        <v>33</v>
      </c>
      <c r="R29" s="24" t="s">
        <v>32</v>
      </c>
      <c r="S29" s="18" t="s">
        <v>33</v>
      </c>
      <c r="T29" s="17" t="s">
        <v>32</v>
      </c>
      <c r="U29" s="28" t="str">
        <f>=VLOOKUP(E29,天津功能清单!E:G,3,FALSE)</f>
        <v>已发布</v>
      </c>
      <c r="V29" s="26" t="s">
        <v>83</v>
      </c>
    </row>
    <row r="30" spans="1:22" s="253" customFormat="1">
      <c r="A30" s="27" t="s"/>
      <c r="B30" s="27" t="s"/>
      <c r="C30" s="16" t="s">
        <v>88</v>
      </c>
      <c r="D30" s="30" t="s">
        <v>88</v>
      </c>
      <c r="E30" s="16" t="s">
        <v>89</v>
      </c>
      <c r="F30" s="17" t="s">
        <v>90</v>
      </c>
      <c r="G30" s="16" t="s">
        <v>27</v>
      </c>
      <c r="H30" s="18" t="s">
        <v>28</v>
      </c>
      <c r="I30" s="19" t="s">
        <v>29</v>
      </c>
      <c r="J30" s="20">
        <v>46105</v>
      </c>
      <c r="K30" s="34" t="s">
        <v>91</v>
      </c>
      <c r="L30" s="29" t="s">
        <v>92</v>
      </c>
      <c r="M30" s="23" t="s"/>
      <c r="N30" s="24" t="s">
        <v>32</v>
      </c>
      <c r="O30" s="19" t="s">
        <v>33</v>
      </c>
      <c r="P30" s="17" t="s">
        <v>32</v>
      </c>
      <c r="Q30" s="18" t="s">
        <v>33</v>
      </c>
      <c r="R30" s="24" t="s">
        <v>32</v>
      </c>
      <c r="S30" s="18" t="s">
        <v>33</v>
      </c>
      <c r="T30" s="17" t="s">
        <v>32</v>
      </c>
      <c r="U30" s="28" t="str">
        <f>=VLOOKUP(E30,天津功能清单!E:G,3,FALSE)</f>
        <v>已发布</v>
      </c>
      <c r="V30" s="35" t="s">
        <v>2548</v>
      </c>
    </row>
    <row r="31" spans="1:22" s="253" customFormat="1">
      <c r="A31" s="27" t="s"/>
      <c r="B31" s="27" t="s"/>
      <c r="C31" s="27" t="s"/>
      <c r="D31" s="27" t="s"/>
      <c r="E31" s="16" t="s">
        <v>93</v>
      </c>
      <c r="F31" s="17" t="s">
        <v>94</v>
      </c>
      <c r="G31" s="16" t="s">
        <v>27</v>
      </c>
      <c r="H31" s="18" t="s">
        <v>28</v>
      </c>
      <c r="I31" s="19" t="s">
        <v>29</v>
      </c>
      <c r="J31" s="20">
        <v>46105</v>
      </c>
      <c r="K31" s="34" t="s">
        <v>91</v>
      </c>
      <c r="L31" s="29" t="s">
        <v>66</v>
      </c>
      <c r="M31" s="23" t="s"/>
      <c r="N31" s="24" t="s">
        <v>32</v>
      </c>
      <c r="O31" s="19" t="s">
        <v>33</v>
      </c>
      <c r="P31" s="17" t="s">
        <v>32</v>
      </c>
      <c r="Q31" s="18" t="s">
        <v>33</v>
      </c>
      <c r="R31" s="24" t="s">
        <v>32</v>
      </c>
      <c r="S31" s="18" t="s">
        <v>33</v>
      </c>
      <c r="T31" s="17" t="s">
        <v>32</v>
      </c>
      <c r="U31" s="28" t="str">
        <f>=VLOOKUP(E31,天津功能清单!E:G,3,FALSE)</f>
        <v>已发布</v>
      </c>
      <c r="V31" s="35" t="s">
        <v>2548</v>
      </c>
    </row>
    <row r="32" spans="1:22" s="253" customFormat="1">
      <c r="A32" s="27" t="s"/>
      <c r="B32" s="27" t="s"/>
      <c r="C32" s="27" t="s"/>
      <c r="D32" s="27" t="s"/>
      <c r="E32" s="16" t="s">
        <v>95</v>
      </c>
      <c r="F32" s="17" t="s"/>
      <c r="G32" s="16" t="s">
        <v>27</v>
      </c>
      <c r="H32" s="18" t="s">
        <v>28</v>
      </c>
      <c r="I32" s="19" t="s">
        <v>29</v>
      </c>
      <c r="J32" s="20">
        <v>46105</v>
      </c>
      <c r="K32" s="34" t="s">
        <v>91</v>
      </c>
      <c r="L32" s="29" t="s">
        <v>96</v>
      </c>
      <c r="M32" s="23" t="s"/>
      <c r="N32" s="24" t="s">
        <v>32</v>
      </c>
      <c r="O32" s="19" t="s">
        <v>33</v>
      </c>
      <c r="P32" s="17" t="s">
        <v>32</v>
      </c>
      <c r="Q32" s="18" t="s">
        <v>33</v>
      </c>
      <c r="R32" s="24" t="s">
        <v>32</v>
      </c>
      <c r="S32" s="18" t="s">
        <v>33</v>
      </c>
      <c r="T32" s="17" t="s">
        <v>32</v>
      </c>
      <c r="U32" s="28" t="str">
        <f>=VLOOKUP(E32,天津功能清单!E:G,3,FALSE)</f>
        <v>已发布</v>
      </c>
      <c r="V32" s="36" t="s">
        <v>91</v>
      </c>
    </row>
    <row r="33" spans="1:22" s="253" customFormat="1">
      <c r="A33" s="27" t="s"/>
      <c r="B33" s="37" t="s"/>
      <c r="C33" s="16" t="s">
        <v>97</v>
      </c>
      <c r="D33" s="30" t="s">
        <v>97</v>
      </c>
      <c r="E33" s="16" t="s">
        <v>98</v>
      </c>
      <c r="F33" s="17" t="s"/>
      <c r="G33" s="16" t="s">
        <v>99</v>
      </c>
      <c r="H33" s="18" t="s">
        <v>28</v>
      </c>
      <c r="I33" s="19" t="s">
        <v>29</v>
      </c>
      <c r="J33" s="20">
        <v>46091</v>
      </c>
      <c r="K33" s="34" t="s">
        <v>100</v>
      </c>
      <c r="L33" s="29" t="s">
        <v>101</v>
      </c>
      <c r="M33" s="23" t="s"/>
      <c r="N33" s="24" t="s">
        <v>37</v>
      </c>
      <c r="O33" s="19" t="s">
        <v>33</v>
      </c>
      <c r="P33" s="17" t="s">
        <v>32</v>
      </c>
      <c r="Q33" s="18" t="s">
        <v>33</v>
      </c>
      <c r="R33" s="24" t="s">
        <v>32</v>
      </c>
      <c r="S33" s="18" t="s">
        <v>33</v>
      </c>
      <c r="T33" s="17" t="s">
        <v>32</v>
      </c>
      <c r="U33" s="28" t="str">
        <f>=VLOOKUP(E33,天津功能清单!E:G,3,FALSE)</f>
        <v>已发布</v>
      </c>
      <c r="V33" s="36" t="s">
        <v>100</v>
      </c>
    </row>
    <row r="34" spans="1:22" s="253" customFormat="1">
      <c r="A34" s="27" t="s"/>
      <c r="B34" s="27" t="s"/>
      <c r="C34" s="27" t="s"/>
      <c r="D34" s="27" t="s"/>
      <c r="E34" s="16" t="s">
        <v>103</v>
      </c>
      <c r="F34" s="17" t="s"/>
      <c r="G34" s="16" t="s">
        <v>99</v>
      </c>
      <c r="H34" s="18" t="s">
        <v>28</v>
      </c>
      <c r="I34" s="19" t="s">
        <v>29</v>
      </c>
      <c r="J34" s="20">
        <v>46091</v>
      </c>
      <c r="K34" s="34" t="s">
        <v>104</v>
      </c>
      <c r="L34" s="29" t="s">
        <v>105</v>
      </c>
      <c r="M34" s="23" t="s"/>
      <c r="N34" s="24" t="s">
        <v>37</v>
      </c>
      <c r="O34" s="19" t="s">
        <v>33</v>
      </c>
      <c r="P34" s="17" t="s">
        <v>32</v>
      </c>
      <c r="Q34" s="18" t="s">
        <v>33</v>
      </c>
      <c r="R34" s="24" t="s">
        <v>32</v>
      </c>
      <c r="S34" s="18" t="s">
        <v>33</v>
      </c>
      <c r="T34" s="17" t="s">
        <v>32</v>
      </c>
      <c r="U34" s="28" t="str">
        <f>=VLOOKUP(E34,天津功能清单!E:G,3,FALSE)</f>
        <v>已发布</v>
      </c>
      <c r="V34" s="36" t="s">
        <v>104</v>
      </c>
    </row>
    <row r="35" spans="1:22" s="253" customFormat="1">
      <c r="A35" s="16" t="s">
        <v>106</v>
      </c>
      <c r="B35" s="37" t="s">
        <v>107</v>
      </c>
      <c r="C35" s="16" t="s">
        <v>108</v>
      </c>
      <c r="D35" s="30" t="s">
        <v>108</v>
      </c>
      <c r="E35" s="16" t="s">
        <v>109</v>
      </c>
      <c r="F35" s="17" t="s"/>
      <c r="G35" s="33" t="s">
        <v>110</v>
      </c>
      <c r="H35" s="18" t="s">
        <v>28</v>
      </c>
      <c r="I35" s="19" t="s">
        <v>29</v>
      </c>
      <c r="J35" s="20">
        <v>46091</v>
      </c>
      <c r="K35" s="34" t="s">
        <v>111</v>
      </c>
      <c r="L35" s="38" t="s">
        <v>2549</v>
      </c>
      <c r="M35" s="23" t="s"/>
      <c r="N35" s="24" t="s">
        <v>37</v>
      </c>
      <c r="O35" s="19" t="s">
        <v>33</v>
      </c>
      <c r="P35" s="17" t="s">
        <v>32</v>
      </c>
      <c r="Q35" s="18" t="s">
        <v>33</v>
      </c>
      <c r="R35" s="24" t="s">
        <v>32</v>
      </c>
      <c r="S35" s="18" t="s">
        <v>33</v>
      </c>
      <c r="T35" s="17" t="s">
        <v>32</v>
      </c>
      <c r="U35" s="25" t="str">
        <f>=VLOOKUP(E35,天津功能清单!E:G,3,FALSE)</f>
        <v>已发布</v>
      </c>
      <c r="V35" s="26" t="s">
        <v>111</v>
      </c>
    </row>
    <row r="36" spans="1:22" s="253" customFormat="1">
      <c r="A36" s="27" t="s"/>
      <c r="B36" s="27" t="s"/>
      <c r="C36" s="27" t="s"/>
      <c r="D36" s="27" t="s"/>
      <c r="E36" s="16" t="s">
        <v>112</v>
      </c>
      <c r="F36" s="17" t="s"/>
      <c r="G36" s="33" t="s">
        <v>110</v>
      </c>
      <c r="H36" s="18" t="s">
        <v>28</v>
      </c>
      <c r="I36" s="19" t="s">
        <v>29</v>
      </c>
      <c r="J36" s="20">
        <v>46091</v>
      </c>
      <c r="K36" s="39" t="s"/>
      <c r="L36" s="31" t="s"/>
      <c r="M36" s="23" t="s"/>
      <c r="N36" s="24" t="s">
        <v>37</v>
      </c>
      <c r="O36" s="19" t="s">
        <v>33</v>
      </c>
      <c r="P36" s="17" t="s">
        <v>32</v>
      </c>
      <c r="Q36" s="18" t="s">
        <v>33</v>
      </c>
      <c r="R36" s="24" t="s">
        <v>32</v>
      </c>
      <c r="S36" s="18" t="s">
        <v>33</v>
      </c>
      <c r="T36" s="17" t="s">
        <v>32</v>
      </c>
      <c r="U36" s="25" t="str">
        <f>=VLOOKUP(E36,天津功能清单!E:G,3,FALSE)</f>
        <v>已发布</v>
      </c>
      <c r="V36" s="36" t="s"/>
    </row>
    <row r="37" spans="1:22" s="253" customFormat="1">
      <c r="A37" s="27" t="s"/>
      <c r="B37" s="27" t="s"/>
      <c r="C37" s="16" t="s">
        <v>113</v>
      </c>
      <c r="D37" s="40" t="s">
        <v>113</v>
      </c>
      <c r="E37" s="41" t="s">
        <v>114</v>
      </c>
      <c r="F37" s="17" t="s"/>
      <c r="G37" s="33" t="s">
        <v>110</v>
      </c>
      <c r="H37" s="18" t="s">
        <v>28</v>
      </c>
      <c r="I37" s="19" t="s">
        <v>29</v>
      </c>
      <c r="J37" s="20">
        <v>46104</v>
      </c>
      <c r="K37" s="21" t="s">
        <v>115</v>
      </c>
      <c r="L37" s="31" t="s"/>
      <c r="M37" s="23" t="s"/>
      <c r="N37" s="24" t="s">
        <v>32</v>
      </c>
      <c r="O37" s="19" t="s">
        <v>33</v>
      </c>
      <c r="P37" s="17" t="s">
        <v>32</v>
      </c>
      <c r="Q37" s="18" t="s">
        <v>33</v>
      </c>
      <c r="R37" s="24" t="s">
        <v>32</v>
      </c>
      <c r="S37" s="18" t="s">
        <v>33</v>
      </c>
      <c r="T37" s="17" t="s">
        <v>32</v>
      </c>
      <c r="U37" s="25" t="str">
        <f>=VLOOKUP(E37,天津功能清单!E:G,3,FALSE)</f>
        <v>已发布</v>
      </c>
      <c r="V37" s="36" t="s">
        <v>116</v>
      </c>
    </row>
    <row r="38" spans="1:22" s="253" customFormat="1">
      <c r="A38" s="27" t="s"/>
      <c r="B38" s="27" t="s"/>
      <c r="C38" s="27" t="s"/>
      <c r="D38" s="27" t="s"/>
      <c r="E38" s="41" t="s">
        <v>117</v>
      </c>
      <c r="F38" s="17" t="s"/>
      <c r="G38" s="33" t="s">
        <v>110</v>
      </c>
      <c r="H38" s="18" t="s">
        <v>28</v>
      </c>
      <c r="I38" s="19" t="s">
        <v>29</v>
      </c>
      <c r="J38" s="20">
        <v>46104</v>
      </c>
      <c r="K38" s="21" t="s">
        <v>115</v>
      </c>
      <c r="L38" s="31" t="s"/>
      <c r="M38" s="23" t="s"/>
      <c r="N38" s="24" t="s">
        <v>32</v>
      </c>
      <c r="O38" s="19" t="s">
        <v>33</v>
      </c>
      <c r="P38" s="17" t="s">
        <v>32</v>
      </c>
      <c r="Q38" s="18" t="s">
        <v>33</v>
      </c>
      <c r="R38" s="24" t="s">
        <v>32</v>
      </c>
      <c r="S38" s="18" t="s">
        <v>33</v>
      </c>
      <c r="T38" s="17" t="s">
        <v>32</v>
      </c>
      <c r="U38" s="25" t="str">
        <f>=VLOOKUP(E38,天津功能清单!E:G,3,FALSE)</f>
        <v>已发布</v>
      </c>
      <c r="V38" s="36" t="s">
        <v>116</v>
      </c>
    </row>
    <row r="39" spans="1:22" s="253" customFormat="1">
      <c r="A39" s="27" t="s"/>
      <c r="B39" s="27" t="s"/>
      <c r="C39" s="27" t="s"/>
      <c r="D39" s="27" t="s"/>
      <c r="E39" s="41" t="s">
        <v>118</v>
      </c>
      <c r="F39" s="17" t="s"/>
      <c r="G39" s="33" t="s">
        <v>110</v>
      </c>
      <c r="H39" s="18" t="s">
        <v>28</v>
      </c>
      <c r="I39" s="19" t="s">
        <v>29</v>
      </c>
      <c r="J39" s="20">
        <v>46104</v>
      </c>
      <c r="K39" s="21" t="s">
        <v>115</v>
      </c>
      <c r="L39" s="31" t="s"/>
      <c r="M39" s="23" t="s"/>
      <c r="N39" s="24" t="s">
        <v>32</v>
      </c>
      <c r="O39" s="19" t="s">
        <v>33</v>
      </c>
      <c r="P39" s="17" t="s">
        <v>32</v>
      </c>
      <c r="Q39" s="18" t="s">
        <v>33</v>
      </c>
      <c r="R39" s="24" t="s">
        <v>32</v>
      </c>
      <c r="S39" s="18" t="s">
        <v>33</v>
      </c>
      <c r="T39" s="17" t="s">
        <v>32</v>
      </c>
      <c r="U39" s="25" t="str">
        <f>=VLOOKUP(E39,天津功能清单!E:G,3,FALSE)</f>
        <v>已发布</v>
      </c>
      <c r="V39" s="36" t="s">
        <v>116</v>
      </c>
    </row>
    <row r="40" spans="1:22" s="253" customFormat="1">
      <c r="A40" s="27" t="s"/>
      <c r="B40" s="27" t="s"/>
      <c r="C40" s="16" t="s">
        <v>119</v>
      </c>
      <c r="D40" s="40" t="s">
        <v>119</v>
      </c>
      <c r="E40" s="16" t="s">
        <v>120</v>
      </c>
      <c r="F40" s="17" t="s"/>
      <c r="G40" s="33" t="s">
        <v>110</v>
      </c>
      <c r="H40" s="18" t="s">
        <v>28</v>
      </c>
      <c r="I40" s="19" t="s">
        <v>29</v>
      </c>
      <c r="J40" s="20">
        <v>46106</v>
      </c>
      <c r="K40" s="34" t="s">
        <v>121</v>
      </c>
      <c r="L40" s="31" t="s">
        <v>122</v>
      </c>
      <c r="M40" s="23" t="s"/>
      <c r="N40" s="24" t="s">
        <v>32</v>
      </c>
      <c r="O40" s="19" t="s">
        <v>33</v>
      </c>
      <c r="P40" s="17" t="s">
        <v>32</v>
      </c>
      <c r="Q40" s="18" t="s">
        <v>33</v>
      </c>
      <c r="R40" s="24" t="s">
        <v>32</v>
      </c>
      <c r="S40" s="18" t="s">
        <v>33</v>
      </c>
      <c r="T40" s="17" t="s">
        <v>32</v>
      </c>
      <c r="U40" s="25" t="str">
        <f>=VLOOKUP(E40,天津功能清单!E:G,3,FALSE)</f>
        <v>已发布</v>
      </c>
      <c r="V40" s="36" t="s">
        <v>121</v>
      </c>
    </row>
    <row r="41" spans="1:22" s="253" customFormat="1">
      <c r="A41" s="27" t="s"/>
      <c r="B41" s="27" t="s"/>
      <c r="C41" s="27" t="s"/>
      <c r="D41" s="27" t="s"/>
      <c r="E41" s="16" t="s">
        <v>123</v>
      </c>
      <c r="F41" s="17" t="s"/>
      <c r="G41" s="33" t="s">
        <v>110</v>
      </c>
      <c r="H41" s="18" t="s">
        <v>28</v>
      </c>
      <c r="I41" s="19" t="s">
        <v>29</v>
      </c>
      <c r="J41" s="20">
        <v>46106</v>
      </c>
      <c r="K41" s="34" t="s">
        <v>121</v>
      </c>
      <c r="L41" s="31" t="s">
        <v>124</v>
      </c>
      <c r="M41" s="23" t="s"/>
      <c r="N41" s="24" t="s">
        <v>32</v>
      </c>
      <c r="O41" s="19" t="s">
        <v>33</v>
      </c>
      <c r="P41" s="17" t="s">
        <v>32</v>
      </c>
      <c r="Q41" s="18" t="s">
        <v>33</v>
      </c>
      <c r="R41" s="24" t="s">
        <v>32</v>
      </c>
      <c r="S41" s="18" t="s">
        <v>33</v>
      </c>
      <c r="T41" s="17" t="s">
        <v>32</v>
      </c>
      <c r="U41" s="25" t="str">
        <f>=VLOOKUP(E41,天津功能清单!E:G,3,FALSE)</f>
        <v>已发布</v>
      </c>
      <c r="V41" s="36" t="s">
        <v>121</v>
      </c>
    </row>
    <row r="42" spans="1:22" s="253" customFormat="1">
      <c r="A42" s="16" t="s">
        <v>125</v>
      </c>
      <c r="B42" s="16" t="s">
        <v>126</v>
      </c>
      <c r="C42" s="16" t="s">
        <v>127</v>
      </c>
      <c r="D42" s="30" t="s">
        <v>127</v>
      </c>
      <c r="E42" s="16" t="s">
        <v>128</v>
      </c>
      <c r="F42" s="17" t="s"/>
      <c r="G42" s="16" t="s">
        <v>27</v>
      </c>
      <c r="H42" s="18" t="s">
        <v>28</v>
      </c>
      <c r="I42" s="19" t="s">
        <v>29</v>
      </c>
      <c r="J42" s="20">
        <v>46105</v>
      </c>
      <c r="K42" s="21" t="s">
        <v>129</v>
      </c>
      <c r="L42" s="31" t="s">
        <v>130</v>
      </c>
      <c r="M42" s="23" t="s"/>
      <c r="N42" s="24" t="s">
        <v>32</v>
      </c>
      <c r="O42" s="19" t="s">
        <v>33</v>
      </c>
      <c r="P42" s="17" t="s">
        <v>32</v>
      </c>
      <c r="Q42" s="18" t="s">
        <v>33</v>
      </c>
      <c r="R42" s="24" t="s">
        <v>32</v>
      </c>
      <c r="S42" s="18" t="s">
        <v>33</v>
      </c>
      <c r="T42" s="17" t="s">
        <v>32</v>
      </c>
      <c r="U42" s="28" t="str">
        <f>=VLOOKUP(E42,天津功能清单!E:G,3,FALSE)</f>
        <v>已发布</v>
      </c>
      <c r="V42" s="36" t="s">
        <v>131</v>
      </c>
    </row>
    <row r="43" spans="1:22" s="253" customFormat="1">
      <c r="A43" s="27" t="s"/>
      <c r="B43" s="27" t="s"/>
      <c r="C43" s="27" t="s"/>
      <c r="D43" s="27" t="s"/>
      <c r="E43" s="16" t="s">
        <v>132</v>
      </c>
      <c r="F43" s="17" t="s"/>
      <c r="G43" s="16" t="s">
        <v>27</v>
      </c>
      <c r="H43" s="18" t="s">
        <v>28</v>
      </c>
      <c r="I43" s="19" t="s">
        <v>29</v>
      </c>
      <c r="J43" s="20">
        <v>46105</v>
      </c>
      <c r="K43" s="21" t="s">
        <v>129</v>
      </c>
      <c r="L43" s="31" t="s">
        <v>133</v>
      </c>
      <c r="M43" s="23" t="s"/>
      <c r="N43" s="24" t="s">
        <v>32</v>
      </c>
      <c r="O43" s="19" t="s">
        <v>33</v>
      </c>
      <c r="P43" s="17" t="s">
        <v>32</v>
      </c>
      <c r="Q43" s="18" t="s">
        <v>33</v>
      </c>
      <c r="R43" s="24" t="s">
        <v>32</v>
      </c>
      <c r="S43" s="18" t="s">
        <v>33</v>
      </c>
      <c r="T43" s="17" t="s">
        <v>32</v>
      </c>
      <c r="U43" s="28" t="str">
        <f>=VLOOKUP(E43,天津功能清单!E:G,3,FALSE)</f>
        <v>已发布</v>
      </c>
      <c r="V43" s="36" t="s">
        <v>131</v>
      </c>
    </row>
    <row r="44" spans="1:22" s="253" customFormat="1">
      <c r="A44" s="27" t="s"/>
      <c r="B44" s="27" t="s"/>
      <c r="C44" s="27" t="s"/>
      <c r="D44" s="27" t="s"/>
      <c r="E44" s="42" t="s">
        <v>2550</v>
      </c>
      <c r="F44" s="17" t="s"/>
      <c r="G44" s="16" t="s">
        <v>27</v>
      </c>
      <c r="H44" s="18" t="s">
        <v>28</v>
      </c>
      <c r="I44" s="19" t="s">
        <v>29</v>
      </c>
      <c r="J44" s="20">
        <v>46105</v>
      </c>
      <c r="K44" s="21" t="s">
        <v>129</v>
      </c>
      <c r="L44" s="31" t="s">
        <v>45</v>
      </c>
      <c r="M44" s="23" t="s"/>
      <c r="N44" s="24" t="s">
        <v>32</v>
      </c>
      <c r="O44" s="19" t="s">
        <v>33</v>
      </c>
      <c r="P44" s="17" t="s">
        <v>32</v>
      </c>
      <c r="Q44" s="18" t="s">
        <v>33</v>
      </c>
      <c r="R44" s="24" t="s">
        <v>32</v>
      </c>
      <c r="S44" s="18" t="s">
        <v>33</v>
      </c>
      <c r="T44" s="17" t="s">
        <v>32</v>
      </c>
      <c r="U44" s="28" t="str">
        <f>=VLOOKUP(E44,天津功能清单!E:G,3,FALSE)</f>
        <v>已发布</v>
      </c>
      <c r="V44" s="36" t="s">
        <v>131</v>
      </c>
    </row>
    <row r="45" spans="1:22" s="253" customFormat="1">
      <c r="A45" s="27" t="s"/>
      <c r="B45" s="27" t="s"/>
      <c r="C45" s="27" t="s"/>
      <c r="D45" s="27" t="s"/>
      <c r="E45" s="42" t="s">
        <v>134</v>
      </c>
      <c r="F45" s="17" t="s"/>
      <c r="G45" s="16" t="s">
        <v>27</v>
      </c>
      <c r="H45" s="18" t="s">
        <v>28</v>
      </c>
      <c r="I45" s="19" t="s">
        <v>29</v>
      </c>
      <c r="J45" s="20">
        <v>46105</v>
      </c>
      <c r="K45" s="21" t="s">
        <v>129</v>
      </c>
      <c r="L45" s="31" t="s">
        <v>31</v>
      </c>
      <c r="M45" s="23" t="s"/>
      <c r="N45" s="24" t="s">
        <v>32</v>
      </c>
      <c r="O45" s="19" t="s">
        <v>33</v>
      </c>
      <c r="P45" s="17" t="s">
        <v>32</v>
      </c>
      <c r="Q45" s="18" t="s">
        <v>33</v>
      </c>
      <c r="R45" s="24" t="s">
        <v>32</v>
      </c>
      <c r="S45" s="18" t="s">
        <v>33</v>
      </c>
      <c r="T45" s="17" t="s">
        <v>32</v>
      </c>
      <c r="U45" s="28" t="str">
        <f>=VLOOKUP(E45,天津功能清单!E:G,3,FALSE)</f>
        <v>已发布</v>
      </c>
      <c r="V45" s="36" t="s">
        <v>131</v>
      </c>
    </row>
    <row r="46" spans="1:22" s="253" customFormat="1">
      <c r="A46" s="27" t="s"/>
      <c r="B46" s="16" t="s">
        <v>135</v>
      </c>
      <c r="C46" s="16" t="s">
        <v>136</v>
      </c>
      <c r="D46" s="40" t="s">
        <v>136</v>
      </c>
      <c r="E46" s="16" t="s">
        <v>137</v>
      </c>
      <c r="F46" s="17" t="s"/>
      <c r="G46" s="16" t="s">
        <v>27</v>
      </c>
      <c r="H46" s="18" t="s">
        <v>28</v>
      </c>
      <c r="I46" s="19" t="s">
        <v>29</v>
      </c>
      <c r="J46" s="43">
        <v>46091</v>
      </c>
      <c r="K46" s="21" t="s">
        <v>138</v>
      </c>
      <c r="L46" s="31" t="s">
        <v>31</v>
      </c>
      <c r="M46" s="23" t="s"/>
      <c r="N46" s="24" t="s">
        <v>37</v>
      </c>
      <c r="O46" s="19" t="s">
        <v>33</v>
      </c>
      <c r="P46" s="17" t="s">
        <v>32</v>
      </c>
      <c r="Q46" s="18" t="s">
        <v>33</v>
      </c>
      <c r="R46" s="24" t="s">
        <v>32</v>
      </c>
      <c r="S46" s="18" t="s">
        <v>33</v>
      </c>
      <c r="T46" s="17" t="s">
        <v>32</v>
      </c>
      <c r="U46" s="28" t="str">
        <f>=VLOOKUP(E46,天津功能清单!E:G,3,FALSE)</f>
        <v>已发布</v>
      </c>
      <c r="V46" s="36" t="s">
        <v>139</v>
      </c>
    </row>
    <row r="47" spans="1:22" s="253" customFormat="1">
      <c r="A47" s="27" t="s"/>
      <c r="B47" s="27" t="s"/>
      <c r="C47" s="27" t="s"/>
      <c r="D47" s="27" t="s"/>
      <c r="E47" s="16" t="s">
        <v>140</v>
      </c>
      <c r="F47" s="17" t="s">
        <v>141</v>
      </c>
      <c r="G47" s="16" t="s">
        <v>27</v>
      </c>
      <c r="H47" s="18" t="s">
        <v>28</v>
      </c>
      <c r="I47" s="19" t="s">
        <v>29</v>
      </c>
      <c r="J47" s="43">
        <v>46091</v>
      </c>
      <c r="K47" s="21" t="s">
        <v>138</v>
      </c>
      <c r="L47" s="31" t="s">
        <v>66</v>
      </c>
      <c r="M47" s="23" t="s"/>
      <c r="N47" s="24" t="s">
        <v>37</v>
      </c>
      <c r="O47" s="19" t="s">
        <v>33</v>
      </c>
      <c r="P47" s="17" t="s">
        <v>32</v>
      </c>
      <c r="Q47" s="18" t="s">
        <v>33</v>
      </c>
      <c r="R47" s="24" t="s">
        <v>32</v>
      </c>
      <c r="S47" s="18" t="s">
        <v>33</v>
      </c>
      <c r="T47" s="17" t="s">
        <v>32</v>
      </c>
      <c r="U47" s="28" t="str">
        <f>=VLOOKUP(E47,天津功能清单!E:G,3,FALSE)</f>
        <v>已发布</v>
      </c>
      <c r="V47" s="36" t="s">
        <v>139</v>
      </c>
    </row>
    <row r="48" spans="1:22" s="253" customFormat="1">
      <c r="A48" s="27" t="s"/>
      <c r="B48" s="27" t="s"/>
      <c r="C48" s="27" t="s"/>
      <c r="D48" s="27" t="s"/>
      <c r="E48" s="16" t="s">
        <v>142</v>
      </c>
      <c r="F48" s="17" t="s"/>
      <c r="G48" s="16" t="s">
        <v>27</v>
      </c>
      <c r="H48" s="18" t="s">
        <v>28</v>
      </c>
      <c r="I48" s="19" t="s">
        <v>29</v>
      </c>
      <c r="J48" s="43">
        <v>46091</v>
      </c>
      <c r="K48" s="21" t="s">
        <v>138</v>
      </c>
      <c r="L48" s="31" t="s">
        <v>143</v>
      </c>
      <c r="M48" s="23" t="s"/>
      <c r="N48" s="24" t="s">
        <v>37</v>
      </c>
      <c r="O48" s="19" t="s">
        <v>33</v>
      </c>
      <c r="P48" s="17" t="s">
        <v>32</v>
      </c>
      <c r="Q48" s="18" t="s">
        <v>33</v>
      </c>
      <c r="R48" s="24" t="s">
        <v>32</v>
      </c>
      <c r="S48" s="18" t="s">
        <v>33</v>
      </c>
      <c r="T48" s="17" t="s">
        <v>32</v>
      </c>
      <c r="U48" s="28" t="str">
        <f>=VLOOKUP(E48,天津功能清单!E:G,3,FALSE)</f>
        <v>已发布</v>
      </c>
      <c r="V48" s="36" t="s">
        <v>139</v>
      </c>
    </row>
    <row r="49" spans="1:22" s="253" customFormat="1">
      <c r="A49" s="27" t="s"/>
      <c r="B49" s="27" t="s"/>
      <c r="C49" s="27" t="s"/>
      <c r="D49" s="27" t="s"/>
      <c r="E49" s="16" t="s">
        <v>144</v>
      </c>
      <c r="F49" s="17" t="s"/>
      <c r="G49" s="16" t="s">
        <v>27</v>
      </c>
      <c r="H49" s="18" t="s">
        <v>28</v>
      </c>
      <c r="I49" s="19" t="s">
        <v>29</v>
      </c>
      <c r="J49" s="43">
        <v>46091</v>
      </c>
      <c r="K49" s="21" t="s">
        <v>138</v>
      </c>
      <c r="L49" s="31" t="s">
        <v>145</v>
      </c>
      <c r="M49" s="23" t="s"/>
      <c r="N49" s="24" t="s">
        <v>37</v>
      </c>
      <c r="O49" s="19" t="s">
        <v>33</v>
      </c>
      <c r="P49" s="17" t="s">
        <v>32</v>
      </c>
      <c r="Q49" s="18" t="s">
        <v>33</v>
      </c>
      <c r="R49" s="24" t="s">
        <v>32</v>
      </c>
      <c r="S49" s="18" t="s">
        <v>33</v>
      </c>
      <c r="T49" s="17" t="s">
        <v>32</v>
      </c>
      <c r="U49" s="28" t="str">
        <f>=VLOOKUP(E49,天津功能清单!E:G,3,FALSE)</f>
        <v>已发布</v>
      </c>
      <c r="V49" s="36" t="s">
        <v>139</v>
      </c>
    </row>
    <row r="50" spans="1:22" s="253" customFormat="1">
      <c r="A50" s="27" t="s"/>
      <c r="B50" s="16" t="s">
        <v>146</v>
      </c>
      <c r="C50" s="16" t="s">
        <v>147</v>
      </c>
      <c r="D50" s="44" t="s">
        <v>147</v>
      </c>
      <c r="E50" s="16" t="s">
        <v>148</v>
      </c>
      <c r="F50" s="17" t="s"/>
      <c r="G50" s="16" t="s">
        <v>27</v>
      </c>
      <c r="H50" s="18" t="s">
        <v>28</v>
      </c>
      <c r="I50" s="19" t="s">
        <v>29</v>
      </c>
      <c r="J50" s="43">
        <v>46091</v>
      </c>
      <c r="K50" s="21" t="s">
        <v>149</v>
      </c>
      <c r="L50" s="31" t="s">
        <v>150</v>
      </c>
      <c r="M50" s="23" t="s"/>
      <c r="N50" s="24" t="s">
        <v>37</v>
      </c>
      <c r="O50" s="19" t="s">
        <v>33</v>
      </c>
      <c r="P50" s="17" t="s">
        <v>32</v>
      </c>
      <c r="Q50" s="18" t="s">
        <v>33</v>
      </c>
      <c r="R50" s="24" t="s">
        <v>32</v>
      </c>
      <c r="S50" s="18" t="s">
        <v>33</v>
      </c>
      <c r="T50" s="17" t="s">
        <v>32</v>
      </c>
      <c r="U50" s="28" t="str">
        <f>=VLOOKUP(E50,天津功能清单!E:G,3,FALSE)</f>
        <v>已部署</v>
      </c>
      <c r="V50" s="36" t="s">
        <v>152</v>
      </c>
    </row>
    <row r="51" spans="1:22" s="253" customFormat="1">
      <c r="A51" s="27" t="s"/>
      <c r="B51" s="27" t="s"/>
      <c r="C51" s="27" t="s"/>
      <c r="D51" s="27" t="s"/>
      <c r="E51" s="16" t="s">
        <v>153</v>
      </c>
      <c r="F51" s="17" t="s"/>
      <c r="G51" s="16" t="s">
        <v>27</v>
      </c>
      <c r="H51" s="18" t="s">
        <v>28</v>
      </c>
      <c r="I51" s="19" t="s">
        <v>29</v>
      </c>
      <c r="J51" s="43">
        <v>46091</v>
      </c>
      <c r="K51" s="21" t="s">
        <v>149</v>
      </c>
      <c r="L51" s="31" t="s">
        <v>60</v>
      </c>
      <c r="M51" s="23" t="s"/>
      <c r="N51" s="24" t="s">
        <v>37</v>
      </c>
      <c r="O51" s="19" t="s">
        <v>33</v>
      </c>
      <c r="P51" s="17" t="s">
        <v>32</v>
      </c>
      <c r="Q51" s="18" t="s">
        <v>33</v>
      </c>
      <c r="R51" s="24" t="s">
        <v>32</v>
      </c>
      <c r="S51" s="18" t="s">
        <v>33</v>
      </c>
      <c r="T51" s="17" t="s">
        <v>32</v>
      </c>
      <c r="U51" s="28" t="str">
        <f>=VLOOKUP(E51,天津功能清单!E:G,3,FALSE)</f>
        <v>已部署</v>
      </c>
      <c r="V51" s="36" t="s">
        <v>152</v>
      </c>
    </row>
    <row r="52" spans="1:22" s="253" customFormat="1">
      <c r="A52" s="27" t="s"/>
      <c r="B52" s="27" t="s"/>
      <c r="C52" s="27" t="s"/>
      <c r="D52" s="27" t="s"/>
      <c r="E52" s="16" t="s">
        <v>154</v>
      </c>
      <c r="F52" s="17" t="s"/>
      <c r="G52" s="16" t="s">
        <v>27</v>
      </c>
      <c r="H52" s="18" t="s">
        <v>28</v>
      </c>
      <c r="I52" s="19" t="s">
        <v>29</v>
      </c>
      <c r="J52" s="43">
        <v>46091</v>
      </c>
      <c r="K52" s="21" t="s">
        <v>149</v>
      </c>
      <c r="L52" s="31" t="s">
        <v>155</v>
      </c>
      <c r="M52" s="23" t="s"/>
      <c r="N52" s="24" t="s">
        <v>37</v>
      </c>
      <c r="O52" s="19" t="s">
        <v>33</v>
      </c>
      <c r="P52" s="17" t="s">
        <v>32</v>
      </c>
      <c r="Q52" s="18" t="s">
        <v>33</v>
      </c>
      <c r="R52" s="24" t="s">
        <v>32</v>
      </c>
      <c r="S52" s="18" t="s">
        <v>33</v>
      </c>
      <c r="T52" s="17" t="s">
        <v>32</v>
      </c>
      <c r="U52" s="28" t="str">
        <f>=VLOOKUP(E52,天津功能清单!E:G,3,FALSE)</f>
        <v>已发布</v>
      </c>
      <c r="V52" s="36" t="s">
        <v>152</v>
      </c>
    </row>
    <row r="53" spans="1:22" s="253" customFormat="1">
      <c r="A53" s="27" t="s"/>
      <c r="B53" s="27" t="s"/>
      <c r="C53" s="27" t="s"/>
      <c r="D53" s="27" t="s"/>
      <c r="E53" s="16" t="s">
        <v>156</v>
      </c>
      <c r="F53" s="17" t="s">
        <v>157</v>
      </c>
      <c r="G53" s="16" t="s">
        <v>27</v>
      </c>
      <c r="H53" s="18" t="s">
        <v>28</v>
      </c>
      <c r="I53" s="19" t="s">
        <v>29</v>
      </c>
      <c r="J53" s="43">
        <v>46091</v>
      </c>
      <c r="K53" s="21" t="s">
        <v>149</v>
      </c>
      <c r="L53" s="31" t="s">
        <v>158</v>
      </c>
      <c r="M53" s="23" t="s"/>
      <c r="N53" s="24" t="s">
        <v>37</v>
      </c>
      <c r="O53" s="19" t="s">
        <v>33</v>
      </c>
      <c r="P53" s="17" t="s">
        <v>32</v>
      </c>
      <c r="Q53" s="18" t="s">
        <v>33</v>
      </c>
      <c r="R53" s="24" t="s">
        <v>32</v>
      </c>
      <c r="S53" s="18" t="s">
        <v>33</v>
      </c>
      <c r="T53" s="17" t="s">
        <v>32</v>
      </c>
      <c r="U53" s="28" t="str">
        <f>=VLOOKUP(E53,天津功能清单!E:G,3,FALSE)</f>
        <v>已部署</v>
      </c>
      <c r="V53" s="36" t="s">
        <v>152</v>
      </c>
    </row>
    <row r="54" spans="1:22" s="253" customFormat="1">
      <c r="A54" s="16" t="s">
        <v>159</v>
      </c>
      <c r="B54" s="16" t="s">
        <v>160</v>
      </c>
      <c r="C54" s="16" t="s">
        <v>161</v>
      </c>
      <c r="D54" s="30" t="s">
        <v>161</v>
      </c>
      <c r="E54" s="42" t="s">
        <v>2551</v>
      </c>
      <c r="F54" s="17" t="s"/>
      <c r="G54" s="16" t="s">
        <v>110</v>
      </c>
      <c r="H54" s="18" t="s">
        <v>28</v>
      </c>
      <c r="I54" s="19" t="s">
        <v>29</v>
      </c>
      <c r="J54" s="43">
        <v>46091</v>
      </c>
      <c r="K54" s="21" t="s">
        <v>162</v>
      </c>
      <c r="L54" s="29" t="s">
        <v>60</v>
      </c>
      <c r="M54" s="23" t="s"/>
      <c r="N54" s="24" t="s">
        <v>37</v>
      </c>
      <c r="O54" s="19" t="s">
        <v>33</v>
      </c>
      <c r="P54" s="17" t="s">
        <v>32</v>
      </c>
      <c r="Q54" s="18" t="s">
        <v>33</v>
      </c>
      <c r="R54" s="24" t="s">
        <v>32</v>
      </c>
      <c r="S54" s="18" t="s">
        <v>33</v>
      </c>
      <c r="T54" s="17" t="s">
        <v>32</v>
      </c>
      <c r="U54" s="25" t="str">
        <f>=VLOOKUP(E54,天津功能清单!E:G,3,FALSE)</f>
        <v>已部署</v>
      </c>
      <c r="V54" s="26" t="s">
        <v>163</v>
      </c>
    </row>
    <row r="55" spans="1:22" s="253" customFormat="1">
      <c r="A55" s="27" t="s"/>
      <c r="B55" s="45" t="s"/>
      <c r="C55" s="27" t="s"/>
      <c r="D55" s="27" t="s"/>
      <c r="E55" s="33" t="s">
        <v>164</v>
      </c>
      <c r="F55" s="17" t="s"/>
      <c r="G55" s="16" t="s">
        <v>110</v>
      </c>
      <c r="H55" s="18" t="s">
        <v>28</v>
      </c>
      <c r="I55" s="19" t="s">
        <v>29</v>
      </c>
      <c r="J55" s="20">
        <v>46091</v>
      </c>
      <c r="K55" s="21" t="s">
        <v>162</v>
      </c>
      <c r="L55" s="29" t="s">
        <v>165</v>
      </c>
      <c r="M55" s="23" t="s"/>
      <c r="N55" s="24" t="s">
        <v>37</v>
      </c>
      <c r="O55" s="19" t="s">
        <v>33</v>
      </c>
      <c r="P55" s="17" t="s">
        <v>32</v>
      </c>
      <c r="Q55" s="18" t="s">
        <v>33</v>
      </c>
      <c r="R55" s="24" t="s">
        <v>32</v>
      </c>
      <c r="S55" s="18" t="s">
        <v>33</v>
      </c>
      <c r="T55" s="17" t="s">
        <v>32</v>
      </c>
      <c r="U55" s="25" t="str">
        <f>=VLOOKUP(E55,天津功能清单!E:G,3,FALSE)</f>
        <v>已部署</v>
      </c>
      <c r="V55" s="26" t="s">
        <v>163</v>
      </c>
    </row>
    <row r="56" spans="1:22" s="253" customFormat="1">
      <c r="A56" s="27" t="s"/>
      <c r="B56" s="45" t="s"/>
      <c r="C56" s="27" t="s"/>
      <c r="D56" s="27" t="s"/>
      <c r="E56" s="33" t="s">
        <v>166</v>
      </c>
      <c r="F56" s="17" t="s"/>
      <c r="G56" s="16" t="s">
        <v>110</v>
      </c>
      <c r="H56" s="18" t="s">
        <v>28</v>
      </c>
      <c r="I56" s="19" t="s">
        <v>29</v>
      </c>
      <c r="J56" s="20">
        <v>46091</v>
      </c>
      <c r="K56" s="21" t="s">
        <v>162</v>
      </c>
      <c r="L56" s="29" t="s">
        <v>165</v>
      </c>
      <c r="M56" s="23" t="s"/>
      <c r="N56" s="24" t="s">
        <v>37</v>
      </c>
      <c r="O56" s="19" t="s">
        <v>33</v>
      </c>
      <c r="P56" s="17" t="s">
        <v>32</v>
      </c>
      <c r="Q56" s="18" t="s">
        <v>33</v>
      </c>
      <c r="R56" s="24" t="s">
        <v>32</v>
      </c>
      <c r="S56" s="18" t="s">
        <v>33</v>
      </c>
      <c r="T56" s="17" t="s">
        <v>32</v>
      </c>
      <c r="U56" s="25" t="str">
        <f>=VLOOKUP(E56,天津功能清单!E:G,3,FALSE)</f>
        <v>已部署</v>
      </c>
      <c r="V56" s="26" t="s">
        <v>163</v>
      </c>
    </row>
    <row r="57" spans="1:22" s="253" customFormat="1">
      <c r="A57" s="27" t="s"/>
      <c r="B57" s="45" t="s"/>
      <c r="C57" s="27" t="s"/>
      <c r="D57" s="27" t="s"/>
      <c r="E57" s="16" t="s">
        <v>167</v>
      </c>
      <c r="F57" s="17" t="s"/>
      <c r="G57" s="16" t="s">
        <v>110</v>
      </c>
      <c r="H57" s="18" t="s">
        <v>28</v>
      </c>
      <c r="I57" s="19" t="s">
        <v>29</v>
      </c>
      <c r="J57" s="20">
        <v>46091</v>
      </c>
      <c r="K57" s="21" t="s">
        <v>162</v>
      </c>
      <c r="L57" s="29" t="s">
        <v>168</v>
      </c>
      <c r="M57" s="23" t="s"/>
      <c r="N57" s="24" t="s">
        <v>37</v>
      </c>
      <c r="O57" s="19" t="s">
        <v>33</v>
      </c>
      <c r="P57" s="17" t="s">
        <v>32</v>
      </c>
      <c r="Q57" s="18" t="s">
        <v>33</v>
      </c>
      <c r="R57" s="24" t="s">
        <v>32</v>
      </c>
      <c r="S57" s="18" t="s">
        <v>33</v>
      </c>
      <c r="T57" s="17" t="s">
        <v>32</v>
      </c>
      <c r="U57" s="25" t="str">
        <f>=VLOOKUP(E57,天津功能清单!E:G,3,FALSE)</f>
        <v>已发布</v>
      </c>
      <c r="V57" s="26" t="s">
        <v>163</v>
      </c>
    </row>
    <row r="58" spans="1:22" s="253" customFormat="1">
      <c r="A58" s="27" t="s"/>
      <c r="B58" s="45" t="s"/>
      <c r="C58" s="27" t="s"/>
      <c r="D58" s="27" t="s"/>
      <c r="E58" s="16" t="s">
        <v>169</v>
      </c>
      <c r="F58" s="17" t="s"/>
      <c r="G58" s="16" t="s">
        <v>110</v>
      </c>
      <c r="H58" s="18" t="s">
        <v>28</v>
      </c>
      <c r="I58" s="19" t="s">
        <v>29</v>
      </c>
      <c r="J58" s="20">
        <v>46091</v>
      </c>
      <c r="K58" s="21" t="s">
        <v>162</v>
      </c>
      <c r="L58" s="29" t="s">
        <v>170</v>
      </c>
      <c r="M58" s="23" t="s"/>
      <c r="N58" s="24" t="s">
        <v>37</v>
      </c>
      <c r="O58" s="19" t="s">
        <v>33</v>
      </c>
      <c r="P58" s="17" t="s">
        <v>32</v>
      </c>
      <c r="Q58" s="18" t="s">
        <v>33</v>
      </c>
      <c r="R58" s="24" t="s">
        <v>32</v>
      </c>
      <c r="S58" s="18" t="s">
        <v>33</v>
      </c>
      <c r="T58" s="17" t="s">
        <v>32</v>
      </c>
      <c r="U58" s="25" t="str">
        <f>=VLOOKUP(E58,天津功能清单!E:G,3,FALSE)</f>
        <v>已发布</v>
      </c>
      <c r="V58" s="26" t="s">
        <v>163</v>
      </c>
    </row>
    <row r="59" spans="1:22" s="253" customFormat="1">
      <c r="A59" s="27" t="s"/>
      <c r="B59" s="45" t="s"/>
      <c r="C59" s="27" t="s"/>
      <c r="D59" s="27" t="s"/>
      <c r="E59" s="33" t="s">
        <v>2552</v>
      </c>
      <c r="F59" s="17" t="s"/>
      <c r="G59" s="16" t="s">
        <v>110</v>
      </c>
      <c r="H59" s="18" t="s">
        <v>28</v>
      </c>
      <c r="I59" s="19" t="s">
        <v>29</v>
      </c>
      <c r="J59" s="20">
        <v>46091</v>
      </c>
      <c r="K59" s="21" t="s">
        <v>162</v>
      </c>
      <c r="L59" s="29" t="s">
        <v>171</v>
      </c>
      <c r="M59" s="23" t="s"/>
      <c r="N59" s="24" t="s">
        <v>37</v>
      </c>
      <c r="O59" s="19" t="s">
        <v>33</v>
      </c>
      <c r="P59" s="17" t="s">
        <v>32</v>
      </c>
      <c r="Q59" s="18" t="s">
        <v>33</v>
      </c>
      <c r="R59" s="24" t="s">
        <v>32</v>
      </c>
      <c r="S59" s="18" t="s">
        <v>33</v>
      </c>
      <c r="T59" s="17" t="s">
        <v>32</v>
      </c>
      <c r="U59" s="25" t="str">
        <f>=VLOOKUP(E59,天津功能清单!E:G,3,FALSE)</f>
        <v>已发布</v>
      </c>
      <c r="V59" s="26" t="s">
        <v>163</v>
      </c>
    </row>
    <row r="60" spans="1:22" s="253" customFormat="1">
      <c r="A60" s="27" t="s"/>
      <c r="B60" s="45" t="s"/>
      <c r="C60" s="27" t="s"/>
      <c r="D60" s="27" t="s"/>
      <c r="E60" s="16" t="s">
        <v>172</v>
      </c>
      <c r="F60" s="17" t="s"/>
      <c r="G60" s="16" t="s">
        <v>110</v>
      </c>
      <c r="H60" s="18" t="s">
        <v>28</v>
      </c>
      <c r="I60" s="19" t="s">
        <v>29</v>
      </c>
      <c r="J60" s="20">
        <v>46091</v>
      </c>
      <c r="K60" s="21" t="s">
        <v>162</v>
      </c>
      <c r="L60" s="29" t="s">
        <v>173</v>
      </c>
      <c r="M60" s="23" t="s"/>
      <c r="N60" s="24" t="s">
        <v>37</v>
      </c>
      <c r="O60" s="19" t="s">
        <v>33</v>
      </c>
      <c r="P60" s="17" t="s">
        <v>32</v>
      </c>
      <c r="Q60" s="18" t="s">
        <v>33</v>
      </c>
      <c r="R60" s="24" t="s">
        <v>32</v>
      </c>
      <c r="S60" s="18" t="s">
        <v>33</v>
      </c>
      <c r="T60" s="17" t="s">
        <v>32</v>
      </c>
      <c r="U60" s="25" t="str">
        <f>=VLOOKUP(E60,天津功能清单!E:G,3,FALSE)</f>
        <v>已发布</v>
      </c>
      <c r="V60" s="26" t="s">
        <v>163</v>
      </c>
    </row>
    <row r="61" spans="1:22" s="253" customFormat="1">
      <c r="A61" s="27" t="s"/>
      <c r="B61" s="45" t="s"/>
      <c r="C61" s="27" t="s"/>
      <c r="D61" s="27" t="s"/>
      <c r="E61" s="16" t="s">
        <v>174</v>
      </c>
      <c r="F61" s="17" t="s"/>
      <c r="G61" s="16" t="s">
        <v>110</v>
      </c>
      <c r="H61" s="18" t="s">
        <v>28</v>
      </c>
      <c r="I61" s="19" t="s">
        <v>29</v>
      </c>
      <c r="J61" s="20">
        <v>46091</v>
      </c>
      <c r="K61" s="21" t="s">
        <v>162</v>
      </c>
      <c r="L61" s="29" t="s">
        <v>175</v>
      </c>
      <c r="M61" s="23" t="s"/>
      <c r="N61" s="24" t="s">
        <v>37</v>
      </c>
      <c r="O61" s="19" t="s">
        <v>33</v>
      </c>
      <c r="P61" s="17" t="s">
        <v>32</v>
      </c>
      <c r="Q61" s="18" t="s">
        <v>33</v>
      </c>
      <c r="R61" s="24" t="s">
        <v>32</v>
      </c>
      <c r="S61" s="18" t="s">
        <v>33</v>
      </c>
      <c r="T61" s="17" t="s">
        <v>32</v>
      </c>
      <c r="U61" s="25" t="str">
        <f>=VLOOKUP(E61,天津功能清单!E:G,3,FALSE)</f>
        <v>已发布</v>
      </c>
      <c r="V61" s="26" t="s">
        <v>163</v>
      </c>
    </row>
    <row r="62" spans="1:22" s="253" customFormat="1">
      <c r="A62" s="27" t="s"/>
      <c r="B62" s="45" t="s"/>
      <c r="C62" s="27" t="s"/>
      <c r="D62" s="27" t="s"/>
      <c r="E62" s="16" t="s">
        <v>176</v>
      </c>
      <c r="F62" s="17" t="s"/>
      <c r="G62" s="16" t="s">
        <v>110</v>
      </c>
      <c r="H62" s="18" t="s">
        <v>28</v>
      </c>
      <c r="I62" s="19" t="s">
        <v>29</v>
      </c>
      <c r="J62" s="20">
        <v>46091</v>
      </c>
      <c r="K62" s="21" t="s">
        <v>162</v>
      </c>
      <c r="L62" s="29" t="s">
        <v>177</v>
      </c>
      <c r="M62" s="23" t="s"/>
      <c r="N62" s="24" t="s">
        <v>37</v>
      </c>
      <c r="O62" s="19" t="s">
        <v>33</v>
      </c>
      <c r="P62" s="17" t="s">
        <v>32</v>
      </c>
      <c r="Q62" s="18" t="s">
        <v>33</v>
      </c>
      <c r="R62" s="24" t="s">
        <v>32</v>
      </c>
      <c r="S62" s="18" t="s">
        <v>33</v>
      </c>
      <c r="T62" s="17" t="s">
        <v>32</v>
      </c>
      <c r="U62" s="25" t="str">
        <f>=VLOOKUP(E62,天津功能清单!E:G,3,FALSE)</f>
        <v>已发布</v>
      </c>
      <c r="V62" s="26" t="s">
        <v>163</v>
      </c>
    </row>
    <row r="63" spans="1:22" s="253" customFormat="1">
      <c r="A63" s="27" t="s"/>
      <c r="B63" s="45" t="s"/>
      <c r="C63" s="27" t="s"/>
      <c r="D63" s="27" t="s"/>
      <c r="E63" s="16" t="s">
        <v>178</v>
      </c>
      <c r="F63" s="17" t="s"/>
      <c r="G63" s="16" t="s">
        <v>110</v>
      </c>
      <c r="H63" s="18" t="s">
        <v>28</v>
      </c>
      <c r="I63" s="19" t="s">
        <v>29</v>
      </c>
      <c r="J63" s="20">
        <v>46091</v>
      </c>
      <c r="K63" s="21" t="s">
        <v>162</v>
      </c>
      <c r="L63" s="29" t="s">
        <v>179</v>
      </c>
      <c r="M63" s="23" t="s"/>
      <c r="N63" s="24" t="s">
        <v>37</v>
      </c>
      <c r="O63" s="19" t="s">
        <v>33</v>
      </c>
      <c r="P63" s="17" t="s">
        <v>32</v>
      </c>
      <c r="Q63" s="18" t="s">
        <v>33</v>
      </c>
      <c r="R63" s="24" t="s">
        <v>32</v>
      </c>
      <c r="S63" s="18" t="s">
        <v>33</v>
      </c>
      <c r="T63" s="17" t="s">
        <v>32</v>
      </c>
      <c r="U63" s="25" t="str">
        <f>=VLOOKUP(E63,天津功能清单!E:G,3,FALSE)</f>
        <v>已发布</v>
      </c>
      <c r="V63" s="26" t="s">
        <v>163</v>
      </c>
    </row>
    <row r="64" spans="1:22" s="253" customFormat="1">
      <c r="A64" s="27" t="s"/>
      <c r="B64" s="45" t="s"/>
      <c r="C64" s="16" t="s">
        <v>180</v>
      </c>
      <c r="D64" s="30" t="s">
        <v>180</v>
      </c>
      <c r="E64" s="16" t="s">
        <v>181</v>
      </c>
      <c r="F64" s="17" t="s"/>
      <c r="G64" s="16" t="s">
        <v>110</v>
      </c>
      <c r="H64" s="18" t="s">
        <v>28</v>
      </c>
      <c r="I64" s="19" t="s">
        <v>29</v>
      </c>
      <c r="J64" s="20">
        <v>46091</v>
      </c>
      <c r="K64" s="21" t="s">
        <v>182</v>
      </c>
      <c r="L64" s="29" t="s">
        <v>183</v>
      </c>
      <c r="M64" s="23" t="s"/>
      <c r="N64" s="24" t="s">
        <v>37</v>
      </c>
      <c r="O64" s="19" t="s">
        <v>33</v>
      </c>
      <c r="P64" s="17" t="s">
        <v>32</v>
      </c>
      <c r="Q64" s="18" t="s">
        <v>33</v>
      </c>
      <c r="R64" s="24" t="s">
        <v>32</v>
      </c>
      <c r="S64" s="18" t="s">
        <v>33</v>
      </c>
      <c r="T64" s="17" t="s">
        <v>32</v>
      </c>
      <c r="U64" s="25" t="str">
        <f>=VLOOKUP(E64,天津功能清单!E:G,3,FALSE)</f>
        <v>已发布</v>
      </c>
      <c r="V64" s="26" t="s">
        <v>184</v>
      </c>
    </row>
    <row r="65" spans="1:22" s="253" customFormat="1">
      <c r="A65" s="27" t="s"/>
      <c r="B65" s="45" t="s"/>
      <c r="C65" s="27" t="s"/>
      <c r="D65" s="27" t="s"/>
      <c r="E65" s="16" t="s">
        <v>185</v>
      </c>
      <c r="F65" s="17" t="s"/>
      <c r="G65" s="16" t="s">
        <v>110</v>
      </c>
      <c r="H65" s="18" t="s">
        <v>28</v>
      </c>
      <c r="I65" s="19" t="s">
        <v>29</v>
      </c>
      <c r="J65" s="20">
        <v>46091</v>
      </c>
      <c r="K65" s="21" t="s">
        <v>182</v>
      </c>
      <c r="L65" s="29" t="s">
        <v>40</v>
      </c>
      <c r="M65" s="23" t="s"/>
      <c r="N65" s="24" t="s">
        <v>37</v>
      </c>
      <c r="O65" s="19" t="s">
        <v>33</v>
      </c>
      <c r="P65" s="17" t="s">
        <v>32</v>
      </c>
      <c r="Q65" s="18" t="s">
        <v>33</v>
      </c>
      <c r="R65" s="24" t="s">
        <v>32</v>
      </c>
      <c r="S65" s="18" t="s">
        <v>33</v>
      </c>
      <c r="T65" s="17" t="s">
        <v>32</v>
      </c>
      <c r="U65" s="25" t="str">
        <f>=VLOOKUP(E65,天津功能清单!E:G,3,FALSE)</f>
        <v>已发布</v>
      </c>
      <c r="V65" s="26" t="s">
        <v>184</v>
      </c>
    </row>
    <row r="66" spans="1:22" s="253" customFormat="1">
      <c r="A66" s="27" t="s"/>
      <c r="B66" s="45" t="s"/>
      <c r="C66" s="27" t="s"/>
      <c r="D66" s="27" t="s"/>
      <c r="E66" s="16" t="s">
        <v>186</v>
      </c>
      <c r="F66" s="17" t="s"/>
      <c r="G66" s="16" t="s">
        <v>110</v>
      </c>
      <c r="H66" s="18" t="s">
        <v>28</v>
      </c>
      <c r="I66" s="19" t="s">
        <v>29</v>
      </c>
      <c r="J66" s="20">
        <v>46091</v>
      </c>
      <c r="K66" s="21" t="s">
        <v>182</v>
      </c>
      <c r="L66" s="29" t="s">
        <v>177</v>
      </c>
      <c r="M66" s="23" t="s"/>
      <c r="N66" s="24" t="s">
        <v>37</v>
      </c>
      <c r="O66" s="19" t="s">
        <v>33</v>
      </c>
      <c r="P66" s="17" t="s">
        <v>32</v>
      </c>
      <c r="Q66" s="18" t="s">
        <v>33</v>
      </c>
      <c r="R66" s="24" t="s">
        <v>32</v>
      </c>
      <c r="S66" s="18" t="s">
        <v>33</v>
      </c>
      <c r="T66" s="17" t="s">
        <v>32</v>
      </c>
      <c r="U66" s="25" t="str">
        <f>=VLOOKUP(E66,天津功能清单!E:G,3,FALSE)</f>
        <v>已发布</v>
      </c>
      <c r="V66" s="26" t="s">
        <v>184</v>
      </c>
    </row>
    <row r="67" spans="1:22" s="253" customFormat="1">
      <c r="A67" s="27" t="s"/>
      <c r="B67" s="45" t="s"/>
      <c r="C67" s="16" t="s">
        <v>187</v>
      </c>
      <c r="D67" s="30" t="s">
        <v>187</v>
      </c>
      <c r="E67" s="16" t="s">
        <v>188</v>
      </c>
      <c r="F67" s="17" t="s"/>
      <c r="G67" s="16" t="s">
        <v>110</v>
      </c>
      <c r="H67" s="18" t="s">
        <v>28</v>
      </c>
      <c r="I67" s="19" t="s">
        <v>29</v>
      </c>
      <c r="J67" s="20">
        <v>46091</v>
      </c>
      <c r="K67" s="21" t="s">
        <v>189</v>
      </c>
      <c r="L67" s="29" t="s">
        <v>190</v>
      </c>
      <c r="M67" s="23" t="s"/>
      <c r="N67" s="24" t="s">
        <v>37</v>
      </c>
      <c r="O67" s="19" t="s">
        <v>33</v>
      </c>
      <c r="P67" s="17" t="s">
        <v>32</v>
      </c>
      <c r="Q67" s="18" t="s">
        <v>33</v>
      </c>
      <c r="R67" s="24" t="s">
        <v>32</v>
      </c>
      <c r="S67" s="18" t="s">
        <v>33</v>
      </c>
      <c r="T67" s="17" t="s">
        <v>32</v>
      </c>
      <c r="U67" s="25" t="str">
        <f>=VLOOKUP(E67,天津功能清单!E:G,3,FALSE)</f>
        <v>已发布</v>
      </c>
      <c r="V67" s="26" t="s">
        <v>191</v>
      </c>
    </row>
    <row r="68" spans="1:22" s="253" customFormat="1">
      <c r="A68" s="27" t="s"/>
      <c r="B68" s="45" t="s"/>
      <c r="C68" s="27" t="s"/>
      <c r="D68" s="27" t="s"/>
      <c r="E68" s="16" t="s">
        <v>192</v>
      </c>
      <c r="F68" s="17" t="s"/>
      <c r="G68" s="16" t="s">
        <v>110</v>
      </c>
      <c r="H68" s="18" t="s">
        <v>28</v>
      </c>
      <c r="I68" s="19" t="s">
        <v>29</v>
      </c>
      <c r="J68" s="20">
        <v>46091</v>
      </c>
      <c r="K68" s="21" t="s">
        <v>189</v>
      </c>
      <c r="L68" s="29" t="s">
        <v>42</v>
      </c>
      <c r="M68" s="23" t="s"/>
      <c r="N68" s="24" t="s">
        <v>37</v>
      </c>
      <c r="O68" s="19" t="s">
        <v>33</v>
      </c>
      <c r="P68" s="17" t="s">
        <v>32</v>
      </c>
      <c r="Q68" s="18" t="s">
        <v>33</v>
      </c>
      <c r="R68" s="24" t="s">
        <v>32</v>
      </c>
      <c r="S68" s="18" t="s">
        <v>33</v>
      </c>
      <c r="T68" s="17" t="s">
        <v>32</v>
      </c>
      <c r="U68" s="25" t="str">
        <f>=VLOOKUP(E68,天津功能清单!E:G,3,FALSE)</f>
        <v>已发布</v>
      </c>
      <c r="V68" s="26" t="s">
        <v>191</v>
      </c>
    </row>
    <row r="69" spans="1:22" s="253" customFormat="1">
      <c r="A69" s="27" t="s"/>
      <c r="B69" s="45" t="s"/>
      <c r="C69" s="16" t="s">
        <v>193</v>
      </c>
      <c r="D69" s="243" t="s">
        <v>661</v>
      </c>
      <c r="E69" s="16" t="s">
        <v>194</v>
      </c>
      <c r="F69" s="17" t="s"/>
      <c r="G69" s="16" t="s">
        <v>110</v>
      </c>
      <c r="H69" s="18" t="s">
        <v>28</v>
      </c>
      <c r="I69" s="19" t="s">
        <v>29</v>
      </c>
      <c r="J69" s="20">
        <v>46091</v>
      </c>
      <c r="K69" s="21" t="s">
        <v>162</v>
      </c>
      <c r="L69" s="29" t="s">
        <v>195</v>
      </c>
      <c r="M69" s="23" t="s"/>
      <c r="N69" s="24" t="s">
        <v>37</v>
      </c>
      <c r="O69" s="19" t="s">
        <v>33</v>
      </c>
      <c r="P69" s="17" t="s">
        <v>32</v>
      </c>
      <c r="Q69" s="18" t="s">
        <v>33</v>
      </c>
      <c r="R69" s="24" t="s">
        <v>32</v>
      </c>
      <c r="S69" s="18" t="s">
        <v>33</v>
      </c>
      <c r="T69" s="17" t="s">
        <v>32</v>
      </c>
      <c r="U69" s="25" t="str">
        <f>=VLOOKUP(E69,天津功能清单!E:G,3,FALSE)</f>
        <v>已发布</v>
      </c>
      <c r="V69" s="26" t="s">
        <v>163</v>
      </c>
    </row>
    <row r="70" spans="1:22" s="254" customFormat="1">
      <c r="A70" s="27" t="s"/>
      <c r="B70" s="45" t="s"/>
      <c r="C70" s="45" t="s"/>
      <c r="D70" s="45" t="s"/>
      <c r="E70" s="46" t="s">
        <v>196</v>
      </c>
      <c r="F70" s="47" t="s">
        <v>197</v>
      </c>
      <c r="G70" s="48" t="s">
        <v>110</v>
      </c>
      <c r="H70" s="49" t="s">
        <v>28</v>
      </c>
      <c r="I70" s="50" t="s">
        <v>198</v>
      </c>
      <c r="J70" s="51">
        <v>46115</v>
      </c>
      <c r="K70" s="52" t="s"/>
      <c r="L70" s="26" t="s"/>
      <c r="M70" s="53" t="s"/>
      <c r="N70" s="50" t="s">
        <v>198</v>
      </c>
      <c r="O70" s="50" t="s">
        <v>33</v>
      </c>
      <c r="P70" s="17" t="s">
        <v>199</v>
      </c>
      <c r="Q70" s="49" t="s">
        <v>33</v>
      </c>
      <c r="R70" s="24" t="s">
        <v>199</v>
      </c>
      <c r="S70" s="49" t="s">
        <v>33</v>
      </c>
      <c r="T70" s="17" t="s">
        <v>199</v>
      </c>
      <c r="U70" s="25">
        <f>=VLOOKUP(E70,天津功能清单!E:G,3,FALSE)</f>
        <v>0</v>
      </c>
      <c r="V70" s="26" t="s"/>
    </row>
    <row r="71" spans="1:22" s="253" customFormat="1">
      <c r="A71" s="54" t="s"/>
      <c r="B71" s="45" t="s"/>
      <c r="C71" s="54" t="s"/>
      <c r="D71" s="55" t="s"/>
      <c r="E71" s="56" t="s">
        <v>200</v>
      </c>
      <c r="F71" s="17" t="s">
        <v>201</v>
      </c>
      <c r="G71" s="16" t="s">
        <v>110</v>
      </c>
      <c r="H71" s="18" t="s">
        <v>202</v>
      </c>
      <c r="I71" s="19" t="s">
        <v>29</v>
      </c>
      <c r="J71" s="20">
        <v>46115</v>
      </c>
      <c r="K71" s="21" t="s">
        <v>203</v>
      </c>
      <c r="L71" s="29" t="s">
        <v>204</v>
      </c>
      <c r="M71" s="23" t="s"/>
      <c r="N71" s="24" t="s">
        <v>199</v>
      </c>
      <c r="O71" s="50" t="s">
        <v>33</v>
      </c>
      <c r="P71" s="17" t="s">
        <v>205</v>
      </c>
      <c r="Q71" s="49" t="s">
        <v>33</v>
      </c>
      <c r="R71" s="24" t="s">
        <v>199</v>
      </c>
      <c r="S71" s="49" t="s">
        <v>33</v>
      </c>
      <c r="T71" s="17" t="s">
        <v>205</v>
      </c>
      <c r="U71" s="25" t="e">
        <f>=VLOOKUP(E71,天津功能清单!E:G,3,FALSE)</f>
        <v>#N/A</v>
      </c>
      <c r="V71" s="26" t="s">
        <v>207</v>
      </c>
    </row>
    <row r="72" spans="1:22" s="253" customFormat="1">
      <c r="A72" s="27" t="s"/>
      <c r="B72" s="45" t="s"/>
      <c r="C72" s="45" t="s"/>
      <c r="D72" s="45" t="s"/>
      <c r="E72" s="44" t="s">
        <v>208</v>
      </c>
      <c r="F72" s="17" t="s">
        <v>209</v>
      </c>
      <c r="G72" s="16" t="s">
        <v>110</v>
      </c>
      <c r="H72" s="18" t="s">
        <v>28</v>
      </c>
      <c r="I72" s="19" t="s">
        <v>29</v>
      </c>
      <c r="J72" s="20">
        <v>46115</v>
      </c>
      <c r="K72" s="21" t="s">
        <v>203</v>
      </c>
      <c r="L72" s="29" t="s">
        <v>210</v>
      </c>
      <c r="M72" s="23" t="s"/>
      <c r="N72" s="24" t="s">
        <v>199</v>
      </c>
      <c r="O72" s="19" t="s">
        <v>33</v>
      </c>
      <c r="P72" s="17" t="s">
        <v>205</v>
      </c>
      <c r="Q72" s="18" t="s">
        <v>33</v>
      </c>
      <c r="R72" s="24" t="s">
        <v>199</v>
      </c>
      <c r="S72" s="18" t="s">
        <v>33</v>
      </c>
      <c r="T72" s="17" t="s">
        <v>205</v>
      </c>
      <c r="U72" s="25">
        <f>=VLOOKUP(E72,天津功能清单!E:G,3,FALSE)</f>
        <v>0</v>
      </c>
      <c r="V72" s="26" t="s">
        <v>207</v>
      </c>
    </row>
    <row r="73" spans="1:22" s="254" customFormat="1">
      <c r="A73" s="27" t="s"/>
      <c r="B73" s="45" t="s"/>
      <c r="C73" s="45" t="s"/>
      <c r="D73" s="45" t="s"/>
      <c r="E73" s="46" t="s">
        <v>211</v>
      </c>
      <c r="F73" s="47" t="s"/>
      <c r="G73" s="48" t="s">
        <v>110</v>
      </c>
      <c r="H73" s="49" t="s">
        <v>28</v>
      </c>
      <c r="I73" s="50" t="s">
        <v>198</v>
      </c>
      <c r="J73" s="51">
        <v>46115</v>
      </c>
      <c r="K73" s="21" t="s">
        <v>203</v>
      </c>
      <c r="L73" s="29" t="s"/>
      <c r="M73" s="53" t="s"/>
      <c r="N73" s="50" t="s">
        <v>198</v>
      </c>
      <c r="O73" s="50" t="s">
        <v>33</v>
      </c>
      <c r="P73" s="17" t="s">
        <v>199</v>
      </c>
      <c r="Q73" s="49" t="s">
        <v>33</v>
      </c>
      <c r="R73" s="24" t="s">
        <v>199</v>
      </c>
      <c r="S73" s="49" t="s">
        <v>33</v>
      </c>
      <c r="T73" s="17" t="s">
        <v>199</v>
      </c>
      <c r="U73" s="25">
        <f>=VLOOKUP(E73,天津功能清单!E:G,3,FALSE)</f>
        <v>0</v>
      </c>
      <c r="V73" s="26" t="s">
        <v>207</v>
      </c>
    </row>
    <row r="74" spans="1:22" s="253" customFormat="1">
      <c r="A74" s="27" t="s"/>
      <c r="B74" s="45" t="s"/>
      <c r="C74" s="45" t="s"/>
      <c r="D74" s="45" t="s"/>
      <c r="E74" s="16" t="s">
        <v>212</v>
      </c>
      <c r="F74" s="17" t="s"/>
      <c r="G74" s="16" t="s">
        <v>110</v>
      </c>
      <c r="H74" s="18" t="s">
        <v>28</v>
      </c>
      <c r="I74" s="19" t="s">
        <v>29</v>
      </c>
      <c r="J74" s="20">
        <v>46091</v>
      </c>
      <c r="K74" s="21" t="s">
        <v>203</v>
      </c>
      <c r="L74" s="29" t="s">
        <v>213</v>
      </c>
      <c r="M74" s="23" t="s"/>
      <c r="N74" s="24" t="s">
        <v>37</v>
      </c>
      <c r="O74" s="19" t="s">
        <v>33</v>
      </c>
      <c r="P74" s="17" t="s">
        <v>32</v>
      </c>
      <c r="Q74" s="18" t="s">
        <v>33</v>
      </c>
      <c r="R74" s="24" t="s">
        <v>32</v>
      </c>
      <c r="S74" s="18" t="s">
        <v>33</v>
      </c>
      <c r="T74" s="17" t="s">
        <v>32</v>
      </c>
      <c r="U74" s="25" t="str">
        <f>=VLOOKUP(E74,天津功能清单!E:G,3,FALSE)</f>
        <v>已发布</v>
      </c>
      <c r="V74" s="26" t="s">
        <v>207</v>
      </c>
    </row>
    <row r="75" spans="1:22" s="253" customFormat="1">
      <c r="A75" s="27" t="s"/>
      <c r="B75" s="45" t="s"/>
      <c r="C75" s="45" t="s"/>
      <c r="D75" s="45" t="s"/>
      <c r="E75" s="30" t="s">
        <v>214</v>
      </c>
      <c r="F75" s="17" t="s"/>
      <c r="G75" s="16" t="s">
        <v>110</v>
      </c>
      <c r="H75" s="18" t="s">
        <v>28</v>
      </c>
      <c r="I75" s="19" t="s">
        <v>29</v>
      </c>
      <c r="J75" s="20">
        <v>46115</v>
      </c>
      <c r="K75" s="21" t="s">
        <v>203</v>
      </c>
      <c r="L75" s="29" t="s">
        <v>215</v>
      </c>
      <c r="M75" s="23" t="s"/>
      <c r="N75" s="24" t="s">
        <v>199</v>
      </c>
      <c r="O75" s="19" t="s">
        <v>33</v>
      </c>
      <c r="P75" s="17" t="s">
        <v>205</v>
      </c>
      <c r="Q75" s="18" t="s">
        <v>33</v>
      </c>
      <c r="R75" s="24" t="s">
        <v>199</v>
      </c>
      <c r="S75" s="18" t="s">
        <v>33</v>
      </c>
      <c r="T75" s="17" t="s">
        <v>205</v>
      </c>
      <c r="U75" s="25">
        <f>=VLOOKUP(E75,天津功能清单!E:G,3,FALSE)</f>
        <v>0</v>
      </c>
      <c r="V75" s="26" t="s">
        <v>207</v>
      </c>
    </row>
    <row r="76" spans="1:22" s="253" customFormat="1">
      <c r="A76" s="27" t="s"/>
      <c r="B76" s="45" t="s"/>
      <c r="C76" s="45" t="s"/>
      <c r="D76" s="45" t="s"/>
      <c r="E76" s="30" t="s">
        <v>216</v>
      </c>
      <c r="F76" s="17" t="s">
        <v>217</v>
      </c>
      <c r="G76" s="16" t="s">
        <v>110</v>
      </c>
      <c r="H76" s="18" t="s">
        <v>28</v>
      </c>
      <c r="I76" s="19" t="s">
        <v>29</v>
      </c>
      <c r="J76" s="20">
        <v>46115</v>
      </c>
      <c r="K76" s="21" t="s">
        <v>203</v>
      </c>
      <c r="L76" s="29" t="s">
        <v>218</v>
      </c>
      <c r="M76" s="23" t="s"/>
      <c r="N76" s="24" t="s">
        <v>199</v>
      </c>
      <c r="O76" s="19" t="s">
        <v>33</v>
      </c>
      <c r="P76" s="17" t="s">
        <v>205</v>
      </c>
      <c r="Q76" s="18" t="s">
        <v>33</v>
      </c>
      <c r="R76" s="24" t="s">
        <v>199</v>
      </c>
      <c r="S76" s="18" t="s">
        <v>33</v>
      </c>
      <c r="T76" s="17" t="s">
        <v>205</v>
      </c>
      <c r="U76" s="25">
        <f>=VLOOKUP(E76,天津功能清单!E:G,3,FALSE)</f>
        <v>0</v>
      </c>
      <c r="V76" s="26" t="s">
        <v>207</v>
      </c>
    </row>
    <row r="77" spans="1:22" s="253" customFormat="1">
      <c r="A77" s="27" t="s"/>
      <c r="B77" s="45" t="s"/>
      <c r="C77" s="45" t="s"/>
      <c r="D77" s="45" t="s"/>
      <c r="E77" s="30" t="s">
        <v>219</v>
      </c>
      <c r="F77" s="17" t="s">
        <v>220</v>
      </c>
      <c r="G77" s="16" t="s">
        <v>110</v>
      </c>
      <c r="H77" s="18" t="s">
        <v>28</v>
      </c>
      <c r="I77" s="19" t="s">
        <v>29</v>
      </c>
      <c r="J77" s="20">
        <v>46115</v>
      </c>
      <c r="K77" s="21" t="s">
        <v>203</v>
      </c>
      <c r="L77" s="29" t="s">
        <v>221</v>
      </c>
      <c r="M77" s="23" t="s"/>
      <c r="N77" s="24" t="s">
        <v>199</v>
      </c>
      <c r="O77" s="19" t="s">
        <v>33</v>
      </c>
      <c r="P77" s="17" t="s">
        <v>205</v>
      </c>
      <c r="Q77" s="18" t="s">
        <v>33</v>
      </c>
      <c r="R77" s="24" t="s">
        <v>199</v>
      </c>
      <c r="S77" s="18" t="s">
        <v>33</v>
      </c>
      <c r="T77" s="17" t="s">
        <v>205</v>
      </c>
      <c r="U77" s="25">
        <f>=VLOOKUP(E77,天津功能清单!E:G,3,FALSE)</f>
        <v>0</v>
      </c>
      <c r="V77" s="26" t="s">
        <v>207</v>
      </c>
    </row>
    <row r="78" spans="1:22" s="254" customFormat="1">
      <c r="A78" s="27" t="s"/>
      <c r="B78" s="45" t="s"/>
      <c r="C78" s="45" t="s"/>
      <c r="D78" s="45" t="s"/>
      <c r="E78" s="57" t="s">
        <v>222</v>
      </c>
      <c r="F78" s="47" t="s">
        <v>223</v>
      </c>
      <c r="G78" s="48" t="s">
        <v>110</v>
      </c>
      <c r="H78" s="49" t="s">
        <v>28</v>
      </c>
      <c r="I78" s="50" t="s">
        <v>198</v>
      </c>
      <c r="J78" s="20">
        <v>46115</v>
      </c>
      <c r="K78" s="21" t="s">
        <v>203</v>
      </c>
      <c r="L78" s="29" t="s"/>
      <c r="M78" s="53" t="s"/>
      <c r="N78" s="50" t="s">
        <v>198</v>
      </c>
      <c r="O78" s="50" t="s">
        <v>33</v>
      </c>
      <c r="P78" s="17" t="s">
        <v>199</v>
      </c>
      <c r="Q78" s="49" t="s">
        <v>33</v>
      </c>
      <c r="R78" s="24" t="s">
        <v>199</v>
      </c>
      <c r="S78" s="49" t="s">
        <v>33</v>
      </c>
      <c r="T78" s="17" t="s">
        <v>199</v>
      </c>
      <c r="U78" s="25">
        <f>=VLOOKUP(E78,天津功能清单!E:G,3,FALSE)</f>
        <v>0</v>
      </c>
      <c r="V78" s="26" t="s">
        <v>207</v>
      </c>
    </row>
    <row r="79" spans="1:22" s="253" customFormat="1">
      <c r="A79" s="54" t="s"/>
      <c r="B79" s="45" t="s"/>
      <c r="C79" s="45" t="s"/>
      <c r="D79" s="45" t="s"/>
      <c r="E79" s="56" t="s">
        <v>224</v>
      </c>
      <c r="F79" s="17" t="s">
        <v>225</v>
      </c>
      <c r="G79" s="16" t="s">
        <v>110</v>
      </c>
      <c r="H79" s="18" t="s">
        <v>202</v>
      </c>
      <c r="I79" s="18" t="s">
        <v>29</v>
      </c>
      <c r="J79" s="20">
        <v>46115</v>
      </c>
      <c r="K79" s="21" t="s">
        <v>203</v>
      </c>
      <c r="L79" s="29" t="s">
        <v>226</v>
      </c>
      <c r="M79" s="23" t="s"/>
      <c r="N79" s="24" t="s"/>
      <c r="O79" s="18" t="s">
        <v>33</v>
      </c>
      <c r="P79" s="17" t="s">
        <v>205</v>
      </c>
      <c r="Q79" s="18" t="s">
        <v>33</v>
      </c>
      <c r="R79" s="17" t="s">
        <v>32</v>
      </c>
      <c r="S79" s="18" t="s">
        <v>33</v>
      </c>
      <c r="T79" s="17" t="s">
        <v>205</v>
      </c>
      <c r="U79" s="25" t="e">
        <f>=VLOOKUP(E79,天津功能清单!E:G,3,FALSE)</f>
        <v>#N/A</v>
      </c>
      <c r="V79" s="26" t="s">
        <v>207</v>
      </c>
    </row>
    <row r="80" spans="1:22" s="253" customFormat="1">
      <c r="A80" s="27" t="s"/>
      <c r="B80" s="45" t="s"/>
      <c r="C80" s="16" t="s">
        <v>227</v>
      </c>
      <c r="D80" s="30" t="s">
        <v>227</v>
      </c>
      <c r="E80" s="16" t="s">
        <v>228</v>
      </c>
      <c r="F80" s="17" t="s"/>
      <c r="G80" s="16" t="s">
        <v>110</v>
      </c>
      <c r="H80" s="18" t="s">
        <v>28</v>
      </c>
      <c r="I80" s="19" t="s">
        <v>29</v>
      </c>
      <c r="J80" s="20">
        <v>46091</v>
      </c>
      <c r="K80" s="21" t="s">
        <v>229</v>
      </c>
      <c r="L80" s="31" t="s"/>
      <c r="M80" s="23" t="s"/>
      <c r="N80" s="24" t="s">
        <v>37</v>
      </c>
      <c r="O80" s="19" t="s">
        <v>33</v>
      </c>
      <c r="P80" s="17" t="s">
        <v>32</v>
      </c>
      <c r="Q80" s="18" t="s">
        <v>33</v>
      </c>
      <c r="R80" s="24" t="s">
        <v>32</v>
      </c>
      <c r="S80" s="18" t="s">
        <v>33</v>
      </c>
      <c r="T80" s="17" t="s">
        <v>32</v>
      </c>
      <c r="U80" s="25" t="str">
        <f>=VLOOKUP(E80,天津功能清单!E:G,3,FALSE)</f>
        <v>已发布</v>
      </c>
      <c r="V80" s="26" t="s">
        <v>2553</v>
      </c>
    </row>
    <row r="81" spans="1:22" s="253" customFormat="1">
      <c r="A81" s="27" t="s"/>
      <c r="B81" s="45" t="s"/>
      <c r="C81" s="27" t="s"/>
      <c r="D81" s="27" t="s"/>
      <c r="E81" s="16" t="s">
        <v>230</v>
      </c>
      <c r="F81" s="17" t="s"/>
      <c r="G81" s="16" t="s">
        <v>110</v>
      </c>
      <c r="H81" s="18" t="s">
        <v>28</v>
      </c>
      <c r="I81" s="19" t="s">
        <v>29</v>
      </c>
      <c r="J81" s="20">
        <v>46091</v>
      </c>
      <c r="K81" s="21" t="s">
        <v>229</v>
      </c>
      <c r="L81" s="31" t="s"/>
      <c r="M81" s="23" t="s"/>
      <c r="N81" s="24" t="s">
        <v>37</v>
      </c>
      <c r="O81" s="19" t="s">
        <v>33</v>
      </c>
      <c r="P81" s="17" t="s">
        <v>32</v>
      </c>
      <c r="Q81" s="18" t="s">
        <v>33</v>
      </c>
      <c r="R81" s="24" t="s">
        <v>32</v>
      </c>
      <c r="S81" s="18" t="s">
        <v>33</v>
      </c>
      <c r="T81" s="17" t="s">
        <v>32</v>
      </c>
      <c r="U81" s="25" t="str">
        <f>=VLOOKUP(E81,天津功能清单!E:G,3,FALSE)</f>
        <v>已发布</v>
      </c>
      <c r="V81" s="26" t="s">
        <v>2553</v>
      </c>
    </row>
    <row r="82" spans="1:22" s="253" customFormat="1">
      <c r="A82" s="27" t="s"/>
      <c r="B82" s="45" t="s"/>
      <c r="C82" s="27" t="s"/>
      <c r="D82" s="27" t="s"/>
      <c r="E82" s="33" t="s">
        <v>231</v>
      </c>
      <c r="F82" s="17" t="s"/>
      <c r="G82" s="16" t="s">
        <v>110</v>
      </c>
      <c r="H82" s="18" t="s">
        <v>28</v>
      </c>
      <c r="I82" s="19" t="s">
        <v>29</v>
      </c>
      <c r="J82" s="20">
        <v>46091</v>
      </c>
      <c r="K82" s="21" t="s">
        <v>229</v>
      </c>
      <c r="L82" s="31" t="s"/>
      <c r="M82" s="23" t="s"/>
      <c r="N82" s="24" t="s">
        <v>37</v>
      </c>
      <c r="O82" s="19" t="s">
        <v>33</v>
      </c>
      <c r="P82" s="17" t="s">
        <v>32</v>
      </c>
      <c r="Q82" s="18" t="s">
        <v>33</v>
      </c>
      <c r="R82" s="24" t="s">
        <v>32</v>
      </c>
      <c r="S82" s="18" t="s">
        <v>33</v>
      </c>
      <c r="T82" s="17" t="s">
        <v>32</v>
      </c>
      <c r="U82" s="25" t="str">
        <f>=VLOOKUP(E82,天津功能清单!E:G,3,FALSE)</f>
        <v>已发布</v>
      </c>
      <c r="V82" s="26" t="s">
        <v>2553</v>
      </c>
    </row>
    <row r="83" spans="1:22" s="253" customFormat="1">
      <c r="A83" s="27" t="s"/>
      <c r="B83" s="45" t="s"/>
      <c r="C83" s="27" t="s"/>
      <c r="D83" s="27" t="s"/>
      <c r="E83" s="33" t="s">
        <v>232</v>
      </c>
      <c r="F83" s="17" t="s"/>
      <c r="G83" s="16" t="s">
        <v>110</v>
      </c>
      <c r="H83" s="18" t="s">
        <v>28</v>
      </c>
      <c r="I83" s="19" t="s">
        <v>29</v>
      </c>
      <c r="J83" s="20">
        <v>46091</v>
      </c>
      <c r="K83" s="21" t="s">
        <v>229</v>
      </c>
      <c r="L83" s="31" t="s"/>
      <c r="M83" s="23" t="s"/>
      <c r="N83" s="24" t="s">
        <v>37</v>
      </c>
      <c r="O83" s="19" t="s">
        <v>33</v>
      </c>
      <c r="P83" s="17" t="s">
        <v>32</v>
      </c>
      <c r="Q83" s="18" t="s">
        <v>33</v>
      </c>
      <c r="R83" s="24" t="s">
        <v>32</v>
      </c>
      <c r="S83" s="18" t="s">
        <v>33</v>
      </c>
      <c r="T83" s="17" t="s">
        <v>32</v>
      </c>
      <c r="U83" s="25" t="str">
        <f>=VLOOKUP(E83,天津功能清单!E:G,3,FALSE)</f>
        <v>已发布</v>
      </c>
      <c r="V83" s="26" t="s">
        <v>2553</v>
      </c>
    </row>
    <row r="84" spans="1:22" s="253" customFormat="1">
      <c r="A84" s="27" t="s"/>
      <c r="B84" s="45" t="s"/>
      <c r="C84" s="27" t="s"/>
      <c r="D84" s="27" t="s"/>
      <c r="E84" s="16" t="s">
        <v>233</v>
      </c>
      <c r="F84" s="17" t="s"/>
      <c r="G84" s="16" t="s">
        <v>110</v>
      </c>
      <c r="H84" s="18" t="s">
        <v>28</v>
      </c>
      <c r="I84" s="19" t="s">
        <v>29</v>
      </c>
      <c r="J84" s="20">
        <v>46091</v>
      </c>
      <c r="K84" s="21" t="s">
        <v>229</v>
      </c>
      <c r="L84" s="31" t="s"/>
      <c r="M84" s="23" t="s"/>
      <c r="N84" s="24" t="s">
        <v>37</v>
      </c>
      <c r="O84" s="19" t="s">
        <v>33</v>
      </c>
      <c r="P84" s="17" t="s">
        <v>32</v>
      </c>
      <c r="Q84" s="18" t="s">
        <v>33</v>
      </c>
      <c r="R84" s="24" t="s">
        <v>32</v>
      </c>
      <c r="S84" s="18" t="s">
        <v>33</v>
      </c>
      <c r="T84" s="17" t="s">
        <v>32</v>
      </c>
      <c r="U84" s="25" t="str">
        <f>=VLOOKUP(E84,天津功能清单!E:G,3,FALSE)</f>
        <v>已发布</v>
      </c>
      <c r="V84" s="26" t="s">
        <v>2553</v>
      </c>
    </row>
    <row r="85" spans="1:22" s="253" customFormat="1">
      <c r="A85" s="27" t="s"/>
      <c r="B85" s="45" t="s"/>
      <c r="C85" s="27" t="s"/>
      <c r="D85" s="27" t="s"/>
      <c r="E85" s="16" t="s">
        <v>234</v>
      </c>
      <c r="F85" s="17" t="s"/>
      <c r="G85" s="16" t="s">
        <v>110</v>
      </c>
      <c r="H85" s="18" t="s">
        <v>28</v>
      </c>
      <c r="I85" s="19" t="s">
        <v>29</v>
      </c>
      <c r="J85" s="20">
        <v>46091</v>
      </c>
      <c r="K85" s="21" t="s">
        <v>229</v>
      </c>
      <c r="L85" s="31" t="s"/>
      <c r="M85" s="23" t="s"/>
      <c r="N85" s="24" t="s">
        <v>37</v>
      </c>
      <c r="O85" s="19" t="s">
        <v>33</v>
      </c>
      <c r="P85" s="17" t="s">
        <v>32</v>
      </c>
      <c r="Q85" s="18" t="s">
        <v>33</v>
      </c>
      <c r="R85" s="24" t="s">
        <v>32</v>
      </c>
      <c r="S85" s="18" t="s">
        <v>33</v>
      </c>
      <c r="T85" s="17" t="s">
        <v>32</v>
      </c>
      <c r="U85" s="25" t="str">
        <f>=VLOOKUP(E85,天津功能清单!E:G,3,FALSE)</f>
        <v>已发布</v>
      </c>
      <c r="V85" s="26" t="s">
        <v>2553</v>
      </c>
    </row>
    <row r="86" spans="1:22" s="253" customFormat="1">
      <c r="A86" s="27" t="s"/>
      <c r="B86" s="45" t="s"/>
      <c r="C86" s="27" t="s"/>
      <c r="D86" s="27" t="s"/>
      <c r="E86" s="16" t="s">
        <v>235</v>
      </c>
      <c r="F86" s="17" t="s"/>
      <c r="G86" s="16" t="s">
        <v>110</v>
      </c>
      <c r="H86" s="18" t="s">
        <v>28</v>
      </c>
      <c r="I86" s="19" t="s">
        <v>29</v>
      </c>
      <c r="J86" s="20">
        <v>46091</v>
      </c>
      <c r="K86" s="21" t="s">
        <v>229</v>
      </c>
      <c r="L86" s="31" t="s"/>
      <c r="M86" s="23" t="s"/>
      <c r="N86" s="24" t="s">
        <v>37</v>
      </c>
      <c r="O86" s="19" t="s">
        <v>33</v>
      </c>
      <c r="P86" s="17" t="s">
        <v>32</v>
      </c>
      <c r="Q86" s="18" t="s">
        <v>33</v>
      </c>
      <c r="R86" s="24" t="s">
        <v>32</v>
      </c>
      <c r="S86" s="18" t="s">
        <v>33</v>
      </c>
      <c r="T86" s="17" t="s">
        <v>32</v>
      </c>
      <c r="U86" s="25" t="str">
        <f>=VLOOKUP(E86,天津功能清单!E:G,3,FALSE)</f>
        <v>已发布</v>
      </c>
      <c r="V86" s="26" t="s">
        <v>2553</v>
      </c>
    </row>
    <row r="87" spans="1:22" s="253" customFormat="1">
      <c r="A87" s="27" t="s"/>
      <c r="B87" s="45" t="s"/>
      <c r="C87" s="27" t="s"/>
      <c r="D87" s="27" t="s"/>
      <c r="E87" s="16" t="s">
        <v>236</v>
      </c>
      <c r="F87" s="17" t="s"/>
      <c r="G87" s="16" t="s">
        <v>110</v>
      </c>
      <c r="H87" s="18" t="s">
        <v>28</v>
      </c>
      <c r="I87" s="19" t="s">
        <v>29</v>
      </c>
      <c r="J87" s="20">
        <v>46091</v>
      </c>
      <c r="K87" s="21" t="s">
        <v>229</v>
      </c>
      <c r="L87" s="31" t="s"/>
      <c r="M87" s="23" t="s"/>
      <c r="N87" s="24" t="s">
        <v>37</v>
      </c>
      <c r="O87" s="19" t="s">
        <v>33</v>
      </c>
      <c r="P87" s="17" t="s">
        <v>32</v>
      </c>
      <c r="Q87" s="18" t="s">
        <v>33</v>
      </c>
      <c r="R87" s="24" t="s">
        <v>32</v>
      </c>
      <c r="S87" s="18" t="s">
        <v>33</v>
      </c>
      <c r="T87" s="17" t="s">
        <v>32</v>
      </c>
      <c r="U87" s="25" t="str">
        <f>=VLOOKUP(E87,天津功能清单!E:G,3,FALSE)</f>
        <v>已发布</v>
      </c>
      <c r="V87" s="26" t="s">
        <v>2553</v>
      </c>
    </row>
    <row r="88" spans="1:22" s="253" customFormat="1">
      <c r="A88" s="27" t="s"/>
      <c r="B88" s="45" t="s"/>
      <c r="C88" s="27" t="s"/>
      <c r="D88" s="27" t="s"/>
      <c r="E88" s="16" t="s">
        <v>237</v>
      </c>
      <c r="F88" s="17" t="s"/>
      <c r="G88" s="16" t="s">
        <v>110</v>
      </c>
      <c r="H88" s="18" t="s">
        <v>28</v>
      </c>
      <c r="I88" s="19" t="s">
        <v>29</v>
      </c>
      <c r="J88" s="20">
        <v>46091</v>
      </c>
      <c r="K88" s="21" t="s">
        <v>229</v>
      </c>
      <c r="L88" s="31" t="s"/>
      <c r="M88" s="23" t="s"/>
      <c r="N88" s="24" t="s">
        <v>37</v>
      </c>
      <c r="O88" s="19" t="s">
        <v>33</v>
      </c>
      <c r="P88" s="17" t="s">
        <v>32</v>
      </c>
      <c r="Q88" s="18" t="s">
        <v>33</v>
      </c>
      <c r="R88" s="24" t="s">
        <v>32</v>
      </c>
      <c r="S88" s="18" t="s">
        <v>33</v>
      </c>
      <c r="T88" s="17" t="s">
        <v>32</v>
      </c>
      <c r="U88" s="25" t="str">
        <f>=VLOOKUP(E88,天津功能清单!E:G,3,FALSE)</f>
        <v>已发布</v>
      </c>
      <c r="V88" s="26" t="s">
        <v>2553</v>
      </c>
    </row>
    <row r="89" spans="1:22" s="253" customFormat="1">
      <c r="A89" s="27" t="s"/>
      <c r="B89" s="45" t="s"/>
      <c r="C89" s="27" t="s"/>
      <c r="D89" s="27" t="s"/>
      <c r="E89" s="16" t="s">
        <v>238</v>
      </c>
      <c r="F89" s="17" t="s"/>
      <c r="G89" s="16" t="s">
        <v>110</v>
      </c>
      <c r="H89" s="18" t="s">
        <v>28</v>
      </c>
      <c r="I89" s="19" t="s">
        <v>29</v>
      </c>
      <c r="J89" s="20">
        <v>46091</v>
      </c>
      <c r="K89" s="21" t="s">
        <v>229</v>
      </c>
      <c r="L89" s="31" t="s"/>
      <c r="M89" s="23" t="s"/>
      <c r="N89" s="24" t="s">
        <v>37</v>
      </c>
      <c r="O89" s="19" t="s">
        <v>33</v>
      </c>
      <c r="P89" s="17" t="s">
        <v>32</v>
      </c>
      <c r="Q89" s="18" t="s">
        <v>33</v>
      </c>
      <c r="R89" s="24" t="s">
        <v>32</v>
      </c>
      <c r="S89" s="18" t="s">
        <v>33</v>
      </c>
      <c r="T89" s="17" t="s">
        <v>32</v>
      </c>
      <c r="U89" s="25" t="str">
        <f>=VLOOKUP(E89,天津功能清单!E:G,3,FALSE)</f>
        <v>已发布</v>
      </c>
      <c r="V89" s="26" t="s">
        <v>2553</v>
      </c>
    </row>
    <row r="90" spans="1:22" s="253" customFormat="1">
      <c r="A90" s="27" t="s"/>
      <c r="B90" s="45" t="s"/>
      <c r="C90" s="27" t="s"/>
      <c r="D90" s="27" t="s"/>
      <c r="E90" s="16" t="s">
        <v>239</v>
      </c>
      <c r="F90" s="17" t="s"/>
      <c r="G90" s="16" t="s">
        <v>110</v>
      </c>
      <c r="H90" s="18" t="s">
        <v>28</v>
      </c>
      <c r="I90" s="19" t="s">
        <v>29</v>
      </c>
      <c r="J90" s="20">
        <v>46091</v>
      </c>
      <c r="K90" s="21" t="s">
        <v>229</v>
      </c>
      <c r="L90" s="31" t="s"/>
      <c r="M90" s="23" t="s"/>
      <c r="N90" s="24" t="s">
        <v>37</v>
      </c>
      <c r="O90" s="19" t="s">
        <v>33</v>
      </c>
      <c r="P90" s="17" t="s">
        <v>32</v>
      </c>
      <c r="Q90" s="18" t="s">
        <v>33</v>
      </c>
      <c r="R90" s="24" t="s">
        <v>32</v>
      </c>
      <c r="S90" s="18" t="s">
        <v>33</v>
      </c>
      <c r="T90" s="17" t="s">
        <v>32</v>
      </c>
      <c r="U90" s="25" t="str">
        <f>=VLOOKUP(E90,天津功能清单!E:G,3,FALSE)</f>
        <v>已发布</v>
      </c>
      <c r="V90" s="26" t="s">
        <v>2553</v>
      </c>
    </row>
    <row r="91" spans="1:22" s="253" customFormat="1">
      <c r="A91" s="27" t="s"/>
      <c r="B91" s="45" t="s"/>
      <c r="C91" s="27" t="s"/>
      <c r="D91" s="27" t="s"/>
      <c r="E91" s="16" t="s">
        <v>240</v>
      </c>
      <c r="F91" s="17" t="s"/>
      <c r="G91" s="16" t="s">
        <v>110</v>
      </c>
      <c r="H91" s="18" t="s">
        <v>28</v>
      </c>
      <c r="I91" s="19" t="s">
        <v>29</v>
      </c>
      <c r="J91" s="20">
        <v>46091</v>
      </c>
      <c r="K91" s="21" t="s">
        <v>229</v>
      </c>
      <c r="L91" s="31" t="s"/>
      <c r="M91" s="23" t="s"/>
      <c r="N91" s="24" t="s">
        <v>37</v>
      </c>
      <c r="O91" s="19" t="s">
        <v>33</v>
      </c>
      <c r="P91" s="17" t="s">
        <v>32</v>
      </c>
      <c r="Q91" s="18" t="s">
        <v>33</v>
      </c>
      <c r="R91" s="24" t="s">
        <v>32</v>
      </c>
      <c r="S91" s="18" t="s">
        <v>33</v>
      </c>
      <c r="T91" s="17" t="s">
        <v>32</v>
      </c>
      <c r="U91" s="25" t="str">
        <f>=VLOOKUP(E91,天津功能清单!E:G,3,FALSE)</f>
        <v>已发布</v>
      </c>
      <c r="V91" s="26" t="s">
        <v>2553</v>
      </c>
    </row>
    <row r="92" spans="1:22" s="253" customFormat="1">
      <c r="A92" s="27" t="s"/>
      <c r="B92" s="45" t="s"/>
      <c r="C92" s="27" t="s"/>
      <c r="D92" s="27" t="s"/>
      <c r="E92" s="16" t="s">
        <v>241</v>
      </c>
      <c r="F92" s="17" t="s"/>
      <c r="G92" s="16" t="s">
        <v>110</v>
      </c>
      <c r="H92" s="18" t="s">
        <v>28</v>
      </c>
      <c r="I92" s="19" t="s">
        <v>29</v>
      </c>
      <c r="J92" s="20">
        <v>46091</v>
      </c>
      <c r="K92" s="21" t="s">
        <v>229</v>
      </c>
      <c r="L92" s="31" t="s"/>
      <c r="M92" s="23" t="s"/>
      <c r="N92" s="24" t="s">
        <v>37</v>
      </c>
      <c r="O92" s="19" t="s">
        <v>33</v>
      </c>
      <c r="P92" s="17" t="s">
        <v>32</v>
      </c>
      <c r="Q92" s="18" t="s">
        <v>33</v>
      </c>
      <c r="R92" s="24" t="s">
        <v>32</v>
      </c>
      <c r="S92" s="18" t="s">
        <v>33</v>
      </c>
      <c r="T92" s="17" t="s">
        <v>32</v>
      </c>
      <c r="U92" s="25" t="str">
        <f>=VLOOKUP(E92,天津功能清单!E:G,3,FALSE)</f>
        <v>已发布</v>
      </c>
      <c r="V92" s="26" t="s">
        <v>2553</v>
      </c>
    </row>
    <row r="93" spans="1:22" s="253" customFormat="1">
      <c r="A93" s="27" t="s"/>
      <c r="B93" s="45" t="s"/>
      <c r="C93" s="27" t="s"/>
      <c r="D93" s="27" t="s"/>
      <c r="E93" s="16" t="s">
        <v>242</v>
      </c>
      <c r="F93" s="17" t="s"/>
      <c r="G93" s="16" t="s">
        <v>110</v>
      </c>
      <c r="H93" s="18" t="s">
        <v>28</v>
      </c>
      <c r="I93" s="19" t="s">
        <v>29</v>
      </c>
      <c r="J93" s="20">
        <v>46091</v>
      </c>
      <c r="K93" s="21" t="s">
        <v>229</v>
      </c>
      <c r="L93" s="31" t="s"/>
      <c r="M93" s="23" t="s"/>
      <c r="N93" s="24" t="s">
        <v>37</v>
      </c>
      <c r="O93" s="19" t="s">
        <v>33</v>
      </c>
      <c r="P93" s="17" t="s">
        <v>32</v>
      </c>
      <c r="Q93" s="18" t="s">
        <v>33</v>
      </c>
      <c r="R93" s="24" t="s">
        <v>32</v>
      </c>
      <c r="S93" s="18" t="s">
        <v>33</v>
      </c>
      <c r="T93" s="17" t="s">
        <v>32</v>
      </c>
      <c r="U93" s="25" t="str">
        <f>=VLOOKUP(E93,天津功能清单!E:G,3,FALSE)</f>
        <v>已发布</v>
      </c>
      <c r="V93" s="26" t="s">
        <v>2553</v>
      </c>
    </row>
    <row r="94" spans="1:22" s="253" customFormat="1">
      <c r="A94" s="27" t="s"/>
      <c r="B94" s="45" t="s"/>
      <c r="C94" s="27" t="s"/>
      <c r="D94" s="27" t="s"/>
      <c r="E94" s="16" t="s">
        <v>243</v>
      </c>
      <c r="F94" s="17" t="s"/>
      <c r="G94" s="16" t="s">
        <v>110</v>
      </c>
      <c r="H94" s="18" t="s">
        <v>28</v>
      </c>
      <c r="I94" s="19" t="s">
        <v>29</v>
      </c>
      <c r="J94" s="20">
        <v>46091</v>
      </c>
      <c r="K94" s="21" t="s">
        <v>229</v>
      </c>
      <c r="L94" s="31" t="s"/>
      <c r="M94" s="23" t="s"/>
      <c r="N94" s="24" t="s">
        <v>37</v>
      </c>
      <c r="O94" s="19" t="s">
        <v>33</v>
      </c>
      <c r="P94" s="17" t="s">
        <v>32</v>
      </c>
      <c r="Q94" s="18" t="s">
        <v>33</v>
      </c>
      <c r="R94" s="24" t="s">
        <v>32</v>
      </c>
      <c r="S94" s="18" t="s">
        <v>33</v>
      </c>
      <c r="T94" s="17" t="s">
        <v>32</v>
      </c>
      <c r="U94" s="25" t="str">
        <f>=VLOOKUP(E94,天津功能清单!E:G,3,FALSE)</f>
        <v>已发布</v>
      </c>
      <c r="V94" s="26" t="s">
        <v>2553</v>
      </c>
    </row>
    <row r="95" spans="1:22" s="253" customFormat="1">
      <c r="A95" s="27" t="s"/>
      <c r="B95" s="45" t="s"/>
      <c r="C95" s="30" t="s">
        <v>244</v>
      </c>
      <c r="D95" s="40" t="s">
        <v>244</v>
      </c>
      <c r="E95" s="30" t="s">
        <v>245</v>
      </c>
      <c r="F95" s="17" t="s"/>
      <c r="G95" s="16" t="s">
        <v>110</v>
      </c>
      <c r="H95" s="18" t="s">
        <v>28</v>
      </c>
      <c r="I95" s="19" t="s">
        <v>29</v>
      </c>
      <c r="J95" s="20">
        <v>46107</v>
      </c>
      <c r="K95" s="21" t="s">
        <v>229</v>
      </c>
      <c r="L95" s="31" t="s">
        <v>47</v>
      </c>
      <c r="M95" s="23" t="s"/>
      <c r="N95" s="24" t="s">
        <v>32</v>
      </c>
      <c r="O95" s="19" t="s">
        <v>33</v>
      </c>
      <c r="P95" s="17" t="s">
        <v>32</v>
      </c>
      <c r="Q95" s="18" t="s">
        <v>33</v>
      </c>
      <c r="R95" s="24" t="s">
        <v>32</v>
      </c>
      <c r="S95" s="18" t="s">
        <v>33</v>
      </c>
      <c r="T95" s="17" t="s">
        <v>32</v>
      </c>
      <c r="U95" s="25" t="str">
        <f>=VLOOKUP(E95,天津功能清单!E:G,3,FALSE)</f>
        <v>已发布</v>
      </c>
      <c r="V95" s="36" t="s">
        <v>246</v>
      </c>
    </row>
    <row r="96" spans="1:22" s="253" customFormat="1">
      <c r="A96" s="27" t="s"/>
      <c r="B96" s="45" t="s"/>
      <c r="C96" s="27" t="s"/>
      <c r="D96" s="27" t="s"/>
      <c r="E96" s="58" t="s">
        <v>247</v>
      </c>
      <c r="F96" s="47" t="s"/>
      <c r="G96" s="48" t="s">
        <v>110</v>
      </c>
      <c r="H96" s="49" t="s">
        <v>28</v>
      </c>
      <c r="I96" s="59" t="s">
        <v>198</v>
      </c>
      <c r="J96" s="60" t="s"/>
      <c r="K96" s="39" t="s"/>
      <c r="L96" s="31" t="s"/>
      <c r="M96" s="23" t="s"/>
      <c r="N96" s="50" t="s">
        <v>198</v>
      </c>
      <c r="O96" s="19" t="s">
        <v>33</v>
      </c>
      <c r="P96" s="17" t="s">
        <v>199</v>
      </c>
      <c r="Q96" s="18" t="s">
        <v>33</v>
      </c>
      <c r="R96" s="24" t="s">
        <v>199</v>
      </c>
      <c r="S96" s="18" t="s">
        <v>33</v>
      </c>
      <c r="T96" s="17" t="s">
        <v>199</v>
      </c>
      <c r="U96" s="25" t="str">
        <f>=VLOOKUP(E96,天津功能清单!E:G,3,FALSE)</f>
        <v>已发布</v>
      </c>
      <c r="V96" s="36" t="s"/>
    </row>
    <row r="97" spans="1:22" s="255" customFormat="1">
      <c r="A97" s="27" t="s"/>
      <c r="B97" s="45" t="s"/>
      <c r="C97" s="30" t="s">
        <v>248</v>
      </c>
      <c r="D97" s="40" t="s">
        <v>248</v>
      </c>
      <c r="E97" s="61" t="s">
        <v>249</v>
      </c>
      <c r="F97" s="62" t="s"/>
      <c r="G97" s="63" t="s">
        <v>110</v>
      </c>
      <c r="H97" s="64" t="s">
        <v>28</v>
      </c>
      <c r="I97" s="65" t="s">
        <v>198</v>
      </c>
      <c r="J97" s="66" t="s"/>
      <c r="K97" s="67" t="s"/>
      <c r="L97" s="68" t="s"/>
      <c r="M97" s="69" t="s"/>
      <c r="N97" s="50" t="s">
        <v>198</v>
      </c>
      <c r="O97" s="19" t="s">
        <v>33</v>
      </c>
      <c r="P97" s="17" t="s">
        <v>199</v>
      </c>
      <c r="Q97" s="18" t="s">
        <v>33</v>
      </c>
      <c r="R97" s="24" t="s">
        <v>199</v>
      </c>
      <c r="S97" s="18" t="s">
        <v>33</v>
      </c>
      <c r="T97" s="70" t="s">
        <v>199</v>
      </c>
      <c r="U97" s="71">
        <f>=VLOOKUP(E97,天津功能清单!E:G,3,FALSE)</f>
        <v>0</v>
      </c>
      <c r="V97" s="68" t="s"/>
    </row>
    <row r="98" spans="1:22" s="253" customFormat="1">
      <c r="A98" s="54" t="s"/>
      <c r="B98" s="45" t="s"/>
      <c r="C98" s="45" t="s"/>
      <c r="D98" s="45" t="s"/>
      <c r="E98" s="30" t="s">
        <v>250</v>
      </c>
      <c r="F98" s="17" t="s"/>
      <c r="G98" s="16" t="s">
        <v>110</v>
      </c>
      <c r="H98" s="18" t="s">
        <v>202</v>
      </c>
      <c r="I98" s="19" t="s">
        <v>29</v>
      </c>
      <c r="J98" s="20">
        <v>46122</v>
      </c>
      <c r="K98" s="21" t="s">
        <v>251</v>
      </c>
      <c r="L98" s="31" t="s">
        <v>252</v>
      </c>
      <c r="M98" s="23" t="s"/>
      <c r="N98" s="24" t="s">
        <v>199</v>
      </c>
      <c r="O98" s="19" t="s">
        <v>33</v>
      </c>
      <c r="P98" s="17" t="s">
        <v>205</v>
      </c>
      <c r="Q98" s="18" t="s">
        <v>33</v>
      </c>
      <c r="R98" s="24" t="s">
        <v>199</v>
      </c>
      <c r="S98" s="18" t="s">
        <v>33</v>
      </c>
      <c r="T98" s="17" t="s">
        <v>205</v>
      </c>
      <c r="U98" s="25" t="e">
        <f>=VLOOKUP(E98,天津功能清单!E:G,3,FALSE)</f>
        <v>#N/A</v>
      </c>
      <c r="V98" s="72" t="s">
        <v>253</v>
      </c>
    </row>
    <row r="99" spans="1:22" s="253" customFormat="1">
      <c r="A99" s="54" t="s"/>
      <c r="B99" s="45" t="s"/>
      <c r="C99" s="45" t="s"/>
      <c r="D99" s="45" t="s"/>
      <c r="E99" s="30" t="s">
        <v>254</v>
      </c>
      <c r="F99" s="17" t="s"/>
      <c r="G99" s="16" t="s">
        <v>110</v>
      </c>
      <c r="H99" s="18" t="s">
        <v>202</v>
      </c>
      <c r="I99" s="19" t="s">
        <v>29</v>
      </c>
      <c r="J99" s="20">
        <v>46122</v>
      </c>
      <c r="K99" s="21" t="s">
        <v>251</v>
      </c>
      <c r="L99" s="31" t="s">
        <v>255</v>
      </c>
      <c r="M99" s="23" t="s"/>
      <c r="N99" s="24" t="s">
        <v>199</v>
      </c>
      <c r="O99" s="19" t="s">
        <v>33</v>
      </c>
      <c r="P99" s="17" t="s">
        <v>205</v>
      </c>
      <c r="Q99" s="18" t="s">
        <v>33</v>
      </c>
      <c r="R99" s="24" t="s">
        <v>199</v>
      </c>
      <c r="S99" s="18" t="s">
        <v>33</v>
      </c>
      <c r="T99" s="17" t="s">
        <v>205</v>
      </c>
      <c r="U99" s="25" t="e">
        <f>=VLOOKUP(E99,天津功能清单!E:G,3,FALSE)</f>
        <v>#N/A</v>
      </c>
      <c r="V99" s="72" t="s">
        <v>253</v>
      </c>
    </row>
    <row r="100" spans="1:22" s="253" customFormat="1">
      <c r="A100" s="54" t="s"/>
      <c r="B100" s="45" t="s"/>
      <c r="C100" s="45" t="s"/>
      <c r="D100" s="45" t="s"/>
      <c r="E100" s="30" t="s">
        <v>256</v>
      </c>
      <c r="F100" s="17" t="s"/>
      <c r="G100" s="16" t="s">
        <v>110</v>
      </c>
      <c r="H100" s="18" t="s">
        <v>202</v>
      </c>
      <c r="I100" s="19" t="s">
        <v>29</v>
      </c>
      <c r="J100" s="20">
        <v>46125</v>
      </c>
      <c r="K100" s="21" t="s">
        <v>251</v>
      </c>
      <c r="L100" s="31" t="s">
        <v>257</v>
      </c>
      <c r="M100" s="23" t="s"/>
      <c r="N100" s="24" t="s"/>
      <c r="O100" s="19" t="s">
        <v>33</v>
      </c>
      <c r="P100" s="17" t="s">
        <v>205</v>
      </c>
      <c r="Q100" s="18" t="s">
        <v>33</v>
      </c>
      <c r="R100" s="24" t="s">
        <v>199</v>
      </c>
      <c r="S100" s="18" t="s">
        <v>33</v>
      </c>
      <c r="T100" s="17" t="s">
        <v>205</v>
      </c>
      <c r="U100" s="25" t="e">
        <f>=VLOOKUP(E100,天津功能清单!E:G,3,FALSE)</f>
        <v>#N/A</v>
      </c>
      <c r="V100" s="72" t="s">
        <v>253</v>
      </c>
    </row>
    <row r="101" spans="1:22" s="253" customFormat="1">
      <c r="A101" s="27" t="s"/>
      <c r="B101" s="45" t="s"/>
      <c r="C101" s="45" t="s"/>
      <c r="D101" s="45" t="s"/>
      <c r="E101" s="30" t="s">
        <v>258</v>
      </c>
      <c r="F101" s="17" t="s"/>
      <c r="G101" s="16" t="s">
        <v>110</v>
      </c>
      <c r="H101" s="18" t="s">
        <v>28</v>
      </c>
      <c r="I101" s="19" t="s">
        <v>29</v>
      </c>
      <c r="J101" s="20">
        <v>46122</v>
      </c>
      <c r="K101" s="21" t="s">
        <v>251</v>
      </c>
      <c r="L101" s="31" t="s">
        <v>259</v>
      </c>
      <c r="M101" s="23" t="s"/>
      <c r="N101" s="24" t="s">
        <v>199</v>
      </c>
      <c r="O101" s="19" t="s">
        <v>33</v>
      </c>
      <c r="P101" s="17" t="s">
        <v>205</v>
      </c>
      <c r="Q101" s="18" t="s">
        <v>33</v>
      </c>
      <c r="R101" s="24" t="s">
        <v>199</v>
      </c>
      <c r="S101" s="18" t="s">
        <v>33</v>
      </c>
      <c r="T101" s="17" t="s">
        <v>205</v>
      </c>
      <c r="U101" s="25">
        <f>=VLOOKUP(E101,天津功能清单!E:G,3,FALSE)</f>
        <v>0</v>
      </c>
      <c r="V101" s="36" t="s">
        <v>253</v>
      </c>
    </row>
    <row r="102" spans="1:22" s="253" customFormat="1" ht="45" customHeight="1">
      <c r="A102" s="27" t="s"/>
      <c r="B102" s="45" t="s"/>
      <c r="C102" s="45" t="s"/>
      <c r="D102" s="45" t="s"/>
      <c r="E102" s="30" t="s">
        <v>260</v>
      </c>
      <c r="F102" s="17" t="s"/>
      <c r="G102" s="16" t="s">
        <v>110</v>
      </c>
      <c r="H102" s="18" t="s">
        <v>28</v>
      </c>
      <c r="I102" s="19" t="s">
        <v>29</v>
      </c>
      <c r="J102" s="20" t="s"/>
      <c r="K102" s="21" t="s">
        <v>251</v>
      </c>
      <c r="L102" s="73" t="s">
        <v>261</v>
      </c>
      <c r="M102" s="23" t="s"/>
      <c r="N102" s="24" t="s">
        <v>199</v>
      </c>
      <c r="O102" s="19" t="s">
        <v>33</v>
      </c>
      <c r="P102" s="17" t="s">
        <v>199</v>
      </c>
      <c r="Q102" s="18" t="s">
        <v>33</v>
      </c>
      <c r="R102" s="24" t="s">
        <v>199</v>
      </c>
      <c r="S102" s="18" t="s">
        <v>33</v>
      </c>
      <c r="T102" s="17" t="s">
        <v>199</v>
      </c>
      <c r="U102" s="25">
        <f>=VLOOKUP(E102,天津功能清单!E:G,3,FALSE)</f>
        <v>0</v>
      </c>
      <c r="V102" s="36" t="s">
        <v>253</v>
      </c>
    </row>
    <row r="103" spans="1:22" s="254" customFormat="1">
      <c r="A103" s="27" t="s"/>
      <c r="B103" s="45" t="s"/>
      <c r="C103" s="45" t="s"/>
      <c r="D103" s="45" t="s"/>
      <c r="E103" s="46" t="s">
        <v>262</v>
      </c>
      <c r="F103" s="47" t="s"/>
      <c r="G103" s="48" t="s">
        <v>110</v>
      </c>
      <c r="H103" s="49" t="s">
        <v>28</v>
      </c>
      <c r="I103" s="50" t="s">
        <v>198</v>
      </c>
      <c r="J103" s="45" t="s"/>
      <c r="K103" s="52" t="s"/>
      <c r="L103" s="74" t="s"/>
      <c r="M103" s="53" t="s"/>
      <c r="N103" s="50" t="s">
        <v>198</v>
      </c>
      <c r="O103" s="19" t="s">
        <v>33</v>
      </c>
      <c r="P103" s="17" t="s">
        <v>199</v>
      </c>
      <c r="Q103" s="18" t="s">
        <v>33</v>
      </c>
      <c r="R103" s="24" t="s">
        <v>199</v>
      </c>
      <c r="S103" s="18" t="s">
        <v>33</v>
      </c>
      <c r="T103" s="75" t="s">
        <v>199</v>
      </c>
      <c r="U103" s="76">
        <f>=VLOOKUP(E103,天津功能清单!E:G,3,FALSE)</f>
        <v>0</v>
      </c>
      <c r="V103" s="36" t="s"/>
    </row>
    <row r="104" spans="1:22" s="253" customFormat="1" ht="30" customHeight="1">
      <c r="A104" s="54" t="s"/>
      <c r="B104" s="45" t="s"/>
      <c r="C104" s="45" t="s"/>
      <c r="D104" s="45" t="s"/>
      <c r="E104" s="30" t="s">
        <v>263</v>
      </c>
      <c r="F104" s="17" t="s"/>
      <c r="G104" s="16" t="s">
        <v>110</v>
      </c>
      <c r="H104" s="18" t="s">
        <v>28</v>
      </c>
      <c r="I104" s="19" t="s">
        <v>29</v>
      </c>
      <c r="J104" s="20">
        <v>46122</v>
      </c>
      <c r="K104" s="39" t="s"/>
      <c r="L104" s="73" t="s">
        <v>264</v>
      </c>
      <c r="M104" s="23" t="s"/>
      <c r="N104" s="24" t="s">
        <v>199</v>
      </c>
      <c r="O104" s="19" t="s">
        <v>33</v>
      </c>
      <c r="P104" s="17" t="s">
        <v>205</v>
      </c>
      <c r="Q104" s="18" t="s">
        <v>33</v>
      </c>
      <c r="R104" s="24" t="s">
        <v>199</v>
      </c>
      <c r="S104" s="18" t="s">
        <v>33</v>
      </c>
      <c r="T104" s="17" t="s">
        <v>205</v>
      </c>
      <c r="U104" s="25" t="e">
        <f>=VLOOKUP(E104,天津功能清单!E:G,3,FALSE)</f>
        <v>#N/A</v>
      </c>
      <c r="V104" s="36" t="s"/>
    </row>
    <row r="105" spans="1:22" s="253" customFormat="1" ht="45" customHeight="1">
      <c r="A105" s="54" t="s"/>
      <c r="B105" s="45" t="s"/>
      <c r="C105" s="45" t="s"/>
      <c r="D105" s="45" t="s"/>
      <c r="E105" s="77" t="s">
        <v>265</v>
      </c>
      <c r="F105" s="17" t="s"/>
      <c r="G105" s="16" t="s">
        <v>110</v>
      </c>
      <c r="H105" s="18" t="s">
        <v>202</v>
      </c>
      <c r="I105" s="19" t="s">
        <v>29</v>
      </c>
      <c r="J105" s="20">
        <v>46122</v>
      </c>
      <c r="K105" s="21" t="s">
        <v>251</v>
      </c>
      <c r="L105" s="31" t="s">
        <v>266</v>
      </c>
      <c r="M105" s="23" t="s"/>
      <c r="N105" s="24" t="s">
        <v>199</v>
      </c>
      <c r="O105" s="19" t="s">
        <v>33</v>
      </c>
      <c r="P105" s="17" t="s">
        <v>205</v>
      </c>
      <c r="Q105" s="18" t="s">
        <v>33</v>
      </c>
      <c r="R105" s="24" t="s">
        <v>199</v>
      </c>
      <c r="S105" s="18" t="s">
        <v>33</v>
      </c>
      <c r="T105" s="17" t="s">
        <v>205</v>
      </c>
      <c r="U105" s="25" t="e">
        <f>=VLOOKUP(E105,天津功能清单!E:G,3,FALSE)</f>
        <v>#N/A</v>
      </c>
      <c r="V105" s="72" t="s">
        <v>253</v>
      </c>
    </row>
    <row r="106" spans="1:22" s="253" customFormat="1" ht="45" customHeight="1">
      <c r="A106" s="27" t="s"/>
      <c r="B106" s="45" t="s"/>
      <c r="C106" s="45" t="s"/>
      <c r="D106" s="45" t="s"/>
      <c r="E106" s="46" t="s">
        <v>267</v>
      </c>
      <c r="F106" s="17" t="s">
        <v>268</v>
      </c>
      <c r="G106" s="48" t="s">
        <v>110</v>
      </c>
      <c r="H106" s="49" t="s">
        <v>28</v>
      </c>
      <c r="I106" s="59" t="s">
        <v>198</v>
      </c>
      <c r="J106" s="51">
        <v>46091</v>
      </c>
      <c r="K106" s="39" t="s"/>
      <c r="L106" s="73" t="s"/>
      <c r="M106" s="23" t="s"/>
      <c r="N106" s="24" t="s">
        <v>199</v>
      </c>
      <c r="O106" s="19" t="s">
        <v>33</v>
      </c>
      <c r="P106" s="17" t="s">
        <v>199</v>
      </c>
      <c r="Q106" s="18" t="s">
        <v>33</v>
      </c>
      <c r="R106" s="24" t="s">
        <v>199</v>
      </c>
      <c r="S106" s="18" t="s">
        <v>33</v>
      </c>
      <c r="T106" s="17" t="s">
        <v>199</v>
      </c>
      <c r="U106" s="25" t="str">
        <f>=VLOOKUP(E106,天津功能清单!E:G,3,FALSE)</f>
        <v>已发布</v>
      </c>
      <c r="V106" s="36" t="s"/>
    </row>
    <row r="107" spans="1:22" s="254" customFormat="1">
      <c r="A107" s="27" t="s"/>
      <c r="B107" s="45" t="s"/>
      <c r="C107" s="45" t="s"/>
      <c r="D107" s="45" t="s"/>
      <c r="E107" s="57" t="s">
        <v>269</v>
      </c>
      <c r="F107" s="47" t="s"/>
      <c r="G107" s="48" t="s">
        <v>110</v>
      </c>
      <c r="H107" s="49" t="s">
        <v>28</v>
      </c>
      <c r="I107" s="59" t="s">
        <v>198</v>
      </c>
      <c r="J107" s="51" t="s"/>
      <c r="K107" s="52" t="s"/>
      <c r="L107" s="74" t="s"/>
      <c r="M107" s="53" t="s"/>
      <c r="N107" s="50" t="s">
        <v>198</v>
      </c>
      <c r="O107" s="19" t="s">
        <v>33</v>
      </c>
      <c r="P107" s="17" t="s">
        <v>199</v>
      </c>
      <c r="Q107" s="18" t="s">
        <v>33</v>
      </c>
      <c r="R107" s="24" t="s">
        <v>199</v>
      </c>
      <c r="S107" s="18" t="s">
        <v>33</v>
      </c>
      <c r="T107" s="75" t="s">
        <v>199</v>
      </c>
      <c r="U107" s="76">
        <f>=VLOOKUP(E107,天津功能清单!E:G,3,FALSE)</f>
        <v>0</v>
      </c>
      <c r="V107" s="36" t="s"/>
    </row>
    <row r="108" spans="1:22" s="253" customFormat="1" ht="60" customHeight="1">
      <c r="A108" s="27" t="s"/>
      <c r="B108" s="45" t="s"/>
      <c r="C108" s="45" t="s"/>
      <c r="D108" s="45" t="s"/>
      <c r="E108" s="57" t="s">
        <v>270</v>
      </c>
      <c r="F108" s="17" t="s"/>
      <c r="G108" s="48" t="s">
        <v>110</v>
      </c>
      <c r="H108" s="49" t="s">
        <v>28</v>
      </c>
      <c r="I108" s="59" t="s">
        <v>198</v>
      </c>
      <c r="J108" s="20" t="s"/>
      <c r="K108" s="39" t="s"/>
      <c r="L108" s="73" t="s"/>
      <c r="M108" s="23" t="s"/>
      <c r="N108" s="24" t="s">
        <v>199</v>
      </c>
      <c r="O108" s="19" t="s">
        <v>33</v>
      </c>
      <c r="P108" s="17" t="s">
        <v>199</v>
      </c>
      <c r="Q108" s="18" t="s">
        <v>33</v>
      </c>
      <c r="R108" s="24" t="s">
        <v>199</v>
      </c>
      <c r="S108" s="18" t="s">
        <v>33</v>
      </c>
      <c r="T108" s="17" t="s">
        <v>199</v>
      </c>
      <c r="U108" s="25">
        <f>=VLOOKUP(E108,天津功能清单!E:G,3,FALSE)</f>
        <v>0</v>
      </c>
      <c r="V108" s="36" t="s"/>
    </row>
    <row r="109" spans="1:22" s="254" customFormat="1">
      <c r="A109" s="27" t="s"/>
      <c r="B109" s="45" t="s"/>
      <c r="C109" s="45" t="s"/>
      <c r="D109" s="45" t="s"/>
      <c r="E109" s="57" t="s">
        <v>271</v>
      </c>
      <c r="F109" s="47" t="s"/>
      <c r="G109" s="48" t="s">
        <v>110</v>
      </c>
      <c r="H109" s="49" t="s">
        <v>28</v>
      </c>
      <c r="I109" s="59" t="s">
        <v>198</v>
      </c>
      <c r="J109" s="51" t="s"/>
      <c r="K109" s="52" t="s"/>
      <c r="L109" s="36" t="s"/>
      <c r="M109" s="53" t="s"/>
      <c r="N109" s="78" t="s">
        <v>198</v>
      </c>
      <c r="O109" s="19" t="s">
        <v>33</v>
      </c>
      <c r="P109" s="17" t="s">
        <v>199</v>
      </c>
      <c r="Q109" s="18" t="s">
        <v>33</v>
      </c>
      <c r="R109" s="24" t="s">
        <v>199</v>
      </c>
      <c r="S109" s="18" t="s">
        <v>33</v>
      </c>
      <c r="T109" s="75" t="s">
        <v>199</v>
      </c>
      <c r="U109" s="76">
        <f>=VLOOKUP(E109,天津功能清单!E:G,3,FALSE)</f>
        <v>0</v>
      </c>
      <c r="V109" s="36" t="s"/>
    </row>
    <row r="110" spans="1:22" s="253" customFormat="1">
      <c r="A110" s="27" t="s"/>
      <c r="B110" s="45" t="s"/>
      <c r="C110" s="45" t="s"/>
      <c r="D110" s="45" t="s"/>
      <c r="E110" s="79" t="s">
        <v>272</v>
      </c>
      <c r="F110" s="17" t="s"/>
      <c r="G110" s="16" t="s">
        <v>110</v>
      </c>
      <c r="H110" s="18" t="s">
        <v>28</v>
      </c>
      <c r="I110" s="19" t="s">
        <v>29</v>
      </c>
      <c r="J110" s="20">
        <v>46125</v>
      </c>
      <c r="K110" s="21" t="s">
        <v>251</v>
      </c>
      <c r="L110" s="31" t="s">
        <v>273</v>
      </c>
      <c r="M110" s="23" t="s"/>
      <c r="N110" s="24" t="s">
        <v>199</v>
      </c>
      <c r="O110" s="19" t="s">
        <v>33</v>
      </c>
      <c r="P110" s="17" t="s">
        <v>205</v>
      </c>
      <c r="Q110" s="18" t="s">
        <v>33</v>
      </c>
      <c r="R110" s="24" t="s">
        <v>199</v>
      </c>
      <c r="S110" s="18" t="s">
        <v>33</v>
      </c>
      <c r="T110" s="17" t="s">
        <v>205</v>
      </c>
      <c r="U110" s="25">
        <f>=VLOOKUP(E110,天津功能清单!E:G,3,FALSE)</f>
        <v>0</v>
      </c>
      <c r="V110" s="72" t="s">
        <v>253</v>
      </c>
    </row>
    <row r="111" spans="1:22" s="253" customFormat="1">
      <c r="A111" s="54" t="s"/>
      <c r="B111" s="45" t="s"/>
      <c r="C111" s="45" t="s"/>
      <c r="D111" s="45" t="s"/>
      <c r="E111" s="79" t="s">
        <v>274</v>
      </c>
      <c r="F111" s="17" t="s"/>
      <c r="G111" s="16" t="s">
        <v>110</v>
      </c>
      <c r="H111" s="18" t="s">
        <v>202</v>
      </c>
      <c r="I111" s="19" t="s">
        <v>29</v>
      </c>
      <c r="J111" s="20">
        <v>46125</v>
      </c>
      <c r="K111" s="21" t="s">
        <v>251</v>
      </c>
      <c r="L111" s="31" t="s">
        <v>275</v>
      </c>
      <c r="M111" s="23" t="s"/>
      <c r="N111" s="24" t="s">
        <v>199</v>
      </c>
      <c r="O111" s="19" t="s">
        <v>33</v>
      </c>
      <c r="P111" s="17" t="s">
        <v>205</v>
      </c>
      <c r="Q111" s="18" t="s">
        <v>33</v>
      </c>
      <c r="R111" s="24" t="s">
        <v>199</v>
      </c>
      <c r="S111" s="18" t="s">
        <v>33</v>
      </c>
      <c r="T111" s="17" t="s">
        <v>205</v>
      </c>
      <c r="U111" s="25" t="e">
        <f>=VLOOKUP(E111,天津功能清单!E:G,3,FALSE)</f>
        <v>#N/A</v>
      </c>
      <c r="V111" s="72" t="s">
        <v>253</v>
      </c>
    </row>
    <row r="112" spans="1:22" s="253" customFormat="1" ht="45" customHeight="1">
      <c r="A112" s="54" t="s"/>
      <c r="B112" s="45" t="s"/>
      <c r="C112" s="45" t="s"/>
      <c r="D112" s="45" t="s"/>
      <c r="E112" s="77" t="s">
        <v>276</v>
      </c>
      <c r="F112" s="17" t="s"/>
      <c r="G112" s="16" t="s">
        <v>110</v>
      </c>
      <c r="H112" s="18" t="s">
        <v>202</v>
      </c>
      <c r="I112" s="18" t="s">
        <v>29</v>
      </c>
      <c r="J112" s="20">
        <v>46122</v>
      </c>
      <c r="K112" s="21" t="s">
        <v>251</v>
      </c>
      <c r="L112" s="73" t="s">
        <v>277</v>
      </c>
      <c r="M112" s="23" t="s"/>
      <c r="N112" s="24" t="s">
        <v>199</v>
      </c>
      <c r="O112" s="18" t="s">
        <v>33</v>
      </c>
      <c r="P112" s="17" t="s">
        <v>205</v>
      </c>
      <c r="Q112" s="18" t="s">
        <v>33</v>
      </c>
      <c r="R112" s="17" t="s">
        <v>199</v>
      </c>
      <c r="S112" s="18" t="s">
        <v>33</v>
      </c>
      <c r="T112" s="17" t="s">
        <v>205</v>
      </c>
      <c r="U112" s="25" t="e">
        <f>=VLOOKUP(E112,天津功能清单!E:G,3,FALSE)</f>
        <v>#N/A</v>
      </c>
      <c r="V112" s="72" t="s">
        <v>253</v>
      </c>
    </row>
    <row r="113" spans="1:22" s="253" customFormat="1">
      <c r="A113" s="54" t="s"/>
      <c r="B113" s="45" t="s"/>
      <c r="C113" s="45" t="s"/>
      <c r="D113" s="45" t="s"/>
      <c r="E113" s="77" t="s">
        <v>278</v>
      </c>
      <c r="F113" s="17" t="s"/>
      <c r="G113" s="16" t="s">
        <v>110</v>
      </c>
      <c r="H113" s="18" t="s">
        <v>202</v>
      </c>
      <c r="I113" s="18" t="s">
        <v>29</v>
      </c>
      <c r="J113" s="20">
        <v>46125</v>
      </c>
      <c r="K113" s="21" t="s">
        <v>251</v>
      </c>
      <c r="L113" s="31" t="s">
        <v>279</v>
      </c>
      <c r="M113" s="23" t="s"/>
      <c r="N113" s="24" t="s">
        <v>199</v>
      </c>
      <c r="O113" s="18" t="s">
        <v>33</v>
      </c>
      <c r="P113" s="17" t="s">
        <v>205</v>
      </c>
      <c r="Q113" s="18" t="s">
        <v>33</v>
      </c>
      <c r="R113" s="17" t="s">
        <v>199</v>
      </c>
      <c r="S113" s="18" t="s">
        <v>33</v>
      </c>
      <c r="T113" s="17" t="s">
        <v>205</v>
      </c>
      <c r="U113" s="25" t="e">
        <f>=VLOOKUP(E113,天津功能清单!E:G,3,FALSE)</f>
        <v>#N/A</v>
      </c>
      <c r="V113" s="72" t="s">
        <v>253</v>
      </c>
    </row>
    <row r="114" spans="1:22" s="253" customFormat="1">
      <c r="A114" s="54" t="s"/>
      <c r="B114" s="45" t="s"/>
      <c r="C114" s="45" t="s"/>
      <c r="D114" s="45" t="s"/>
      <c r="E114" s="77" t="s">
        <v>280</v>
      </c>
      <c r="F114" s="17" t="s"/>
      <c r="G114" s="16" t="s">
        <v>110</v>
      </c>
      <c r="H114" s="18" t="s">
        <v>202</v>
      </c>
      <c r="I114" s="18" t="s">
        <v>29</v>
      </c>
      <c r="J114" s="20">
        <v>46125</v>
      </c>
      <c r="K114" s="21" t="s">
        <v>251</v>
      </c>
      <c r="L114" s="31" t="s">
        <v>281</v>
      </c>
      <c r="M114" s="23" t="s"/>
      <c r="N114" s="24" t="s">
        <v>199</v>
      </c>
      <c r="O114" s="18" t="s">
        <v>33</v>
      </c>
      <c r="P114" s="17" t="s">
        <v>205</v>
      </c>
      <c r="Q114" s="18" t="s">
        <v>33</v>
      </c>
      <c r="R114" s="17" t="s">
        <v>199</v>
      </c>
      <c r="S114" s="18" t="s">
        <v>33</v>
      </c>
      <c r="T114" s="17" t="s">
        <v>205</v>
      </c>
      <c r="U114" s="25" t="e">
        <f>=VLOOKUP(E114,天津功能清单!E:G,3,FALSE)</f>
        <v>#N/A</v>
      </c>
      <c r="V114" s="72" t="s">
        <v>253</v>
      </c>
    </row>
    <row r="115" spans="1:22" s="253" customFormat="1">
      <c r="A115" s="54" t="s"/>
      <c r="B115" s="45" t="s"/>
      <c r="C115" s="45" t="s"/>
      <c r="D115" s="45" t="s"/>
      <c r="E115" s="77" t="s">
        <v>282</v>
      </c>
      <c r="F115" s="17" t="s"/>
      <c r="G115" s="16" t="s">
        <v>110</v>
      </c>
      <c r="H115" s="18" t="s">
        <v>202</v>
      </c>
      <c r="I115" s="18" t="s">
        <v>29</v>
      </c>
      <c r="J115" s="20">
        <v>46125</v>
      </c>
      <c r="K115" s="21" t="s">
        <v>251</v>
      </c>
      <c r="L115" s="31" t="s">
        <v>283</v>
      </c>
      <c r="M115" s="23" t="s"/>
      <c r="N115" s="24" t="s">
        <v>199</v>
      </c>
      <c r="O115" s="18" t="s">
        <v>33</v>
      </c>
      <c r="P115" s="17" t="s">
        <v>205</v>
      </c>
      <c r="Q115" s="18" t="s">
        <v>33</v>
      </c>
      <c r="R115" s="17" t="s">
        <v>199</v>
      </c>
      <c r="S115" s="18" t="s">
        <v>33</v>
      </c>
      <c r="T115" s="17" t="s">
        <v>205</v>
      </c>
      <c r="U115" s="25" t="e">
        <f>=VLOOKUP(E115,天津功能清单!E:G,3,FALSE)</f>
        <v>#N/A</v>
      </c>
      <c r="V115" s="72" t="s">
        <v>253</v>
      </c>
    </row>
    <row r="116" spans="1:22" s="253" customFormat="1">
      <c r="A116" s="54" t="s"/>
      <c r="B116" s="45" t="s"/>
      <c r="C116" s="45" t="s"/>
      <c r="D116" s="45" t="s"/>
      <c r="E116" s="79" t="s">
        <v>284</v>
      </c>
      <c r="F116" s="17" t="s"/>
      <c r="G116" s="16" t="s">
        <v>110</v>
      </c>
      <c r="H116" s="18" t="s">
        <v>202</v>
      </c>
      <c r="I116" s="19" t="s">
        <v>29</v>
      </c>
      <c r="J116" s="20">
        <v>46125</v>
      </c>
      <c r="K116" s="21" t="s">
        <v>251</v>
      </c>
      <c r="L116" s="31" t="s">
        <v>285</v>
      </c>
      <c r="M116" s="23" t="s"/>
      <c r="N116" s="24" t="s">
        <v>199</v>
      </c>
      <c r="O116" s="19" t="s">
        <v>33</v>
      </c>
      <c r="P116" s="17" t="s">
        <v>205</v>
      </c>
      <c r="Q116" s="18" t="s">
        <v>33</v>
      </c>
      <c r="R116" s="24" t="s">
        <v>199</v>
      </c>
      <c r="S116" s="18" t="s">
        <v>33</v>
      </c>
      <c r="T116" s="17" t="s">
        <v>205</v>
      </c>
      <c r="U116" s="25" t="e">
        <f>=VLOOKUP(E116,天津功能清单!E:G,3,FALSE)</f>
        <v>#N/A</v>
      </c>
      <c r="V116" s="72" t="s">
        <v>253</v>
      </c>
    </row>
    <row r="117" spans="1:22" s="253" customFormat="1">
      <c r="A117" s="27" t="s"/>
      <c r="B117" s="16" t="s">
        <v>286</v>
      </c>
      <c r="C117" s="16" t="s">
        <v>287</v>
      </c>
      <c r="D117" s="30" t="s">
        <v>287</v>
      </c>
      <c r="E117" s="80" t="s">
        <v>288</v>
      </c>
      <c r="F117" s="17" t="s"/>
      <c r="G117" s="16" t="s">
        <v>110</v>
      </c>
      <c r="H117" s="18" t="s">
        <v>28</v>
      </c>
      <c r="I117" s="19" t="s">
        <v>29</v>
      </c>
      <c r="J117" s="20">
        <v>46106</v>
      </c>
      <c r="K117" s="21" t="s">
        <v>289</v>
      </c>
      <c r="L117" s="31" t="s"/>
      <c r="M117" s="23" t="s"/>
      <c r="N117" s="24" t="s">
        <v>32</v>
      </c>
      <c r="O117" s="19" t="s">
        <v>33</v>
      </c>
      <c r="P117" s="17" t="s">
        <v>32</v>
      </c>
      <c r="Q117" s="18" t="s">
        <v>33</v>
      </c>
      <c r="R117" s="24" t="s">
        <v>32</v>
      </c>
      <c r="S117" s="18" t="s">
        <v>33</v>
      </c>
      <c r="T117" s="17" t="s">
        <v>32</v>
      </c>
      <c r="U117" s="25" t="str">
        <f>=VLOOKUP(E117,天津功能清单!E:G,3,FALSE)</f>
        <v>已发布</v>
      </c>
      <c r="V117" s="35" t="s">
        <v>290</v>
      </c>
    </row>
    <row r="118" spans="1:22" s="253" customFormat="1">
      <c r="A118" s="27" t="s"/>
      <c r="B118" s="27" t="s"/>
      <c r="C118" s="16" t="s">
        <v>291</v>
      </c>
      <c r="D118" s="30" t="s">
        <v>291</v>
      </c>
      <c r="E118" s="80" t="s">
        <v>292</v>
      </c>
      <c r="F118" s="17" t="s"/>
      <c r="G118" s="16" t="s">
        <v>110</v>
      </c>
      <c r="H118" s="18" t="s">
        <v>28</v>
      </c>
      <c r="I118" s="19" t="s">
        <v>29</v>
      </c>
      <c r="J118" s="20">
        <v>46106</v>
      </c>
      <c r="K118" s="21" t="s">
        <v>289</v>
      </c>
      <c r="L118" s="31" t="s"/>
      <c r="M118" s="23" t="s"/>
      <c r="N118" s="24" t="s">
        <v>32</v>
      </c>
      <c r="O118" s="19" t="s">
        <v>33</v>
      </c>
      <c r="P118" s="17" t="s">
        <v>32</v>
      </c>
      <c r="Q118" s="18" t="s">
        <v>33</v>
      </c>
      <c r="R118" s="24" t="s">
        <v>32</v>
      </c>
      <c r="S118" s="18" t="s">
        <v>33</v>
      </c>
      <c r="T118" s="17" t="s">
        <v>32</v>
      </c>
      <c r="U118" s="25" t="str">
        <f>=VLOOKUP(E118,天津功能清单!E:G,3,FALSE)</f>
        <v>已发布</v>
      </c>
      <c r="V118" s="35" t="s">
        <v>290</v>
      </c>
    </row>
    <row r="119" spans="1:22" s="253" customFormat="1">
      <c r="A119" s="27" t="s"/>
      <c r="B119" s="27" t="s"/>
      <c r="C119" s="27" t="s"/>
      <c r="D119" s="27" t="s"/>
      <c r="E119" s="80" t="s">
        <v>293</v>
      </c>
      <c r="F119" s="17" t="s"/>
      <c r="G119" s="16" t="s">
        <v>110</v>
      </c>
      <c r="H119" s="18" t="s">
        <v>28</v>
      </c>
      <c r="I119" s="19" t="s">
        <v>29</v>
      </c>
      <c r="J119" s="20">
        <v>46106</v>
      </c>
      <c r="K119" s="21" t="s">
        <v>289</v>
      </c>
      <c r="L119" s="31" t="s"/>
      <c r="M119" s="23" t="s"/>
      <c r="N119" s="24" t="s">
        <v>32</v>
      </c>
      <c r="O119" s="19" t="s">
        <v>33</v>
      </c>
      <c r="P119" s="17" t="s">
        <v>32</v>
      </c>
      <c r="Q119" s="18" t="s">
        <v>33</v>
      </c>
      <c r="R119" s="24" t="s">
        <v>32</v>
      </c>
      <c r="S119" s="18" t="s">
        <v>33</v>
      </c>
      <c r="T119" s="17" t="s">
        <v>32</v>
      </c>
      <c r="U119" s="25" t="str">
        <f>=VLOOKUP(E119,天津功能清单!E:G,3,FALSE)</f>
        <v>已发布</v>
      </c>
      <c r="V119" s="35" t="s">
        <v>290</v>
      </c>
    </row>
    <row r="120" spans="1:22" s="253" customFormat="1">
      <c r="A120" s="27" t="s"/>
      <c r="B120" s="27" t="s"/>
      <c r="C120" s="27" t="s"/>
      <c r="D120" s="27" t="s"/>
      <c r="E120" s="80" t="s">
        <v>294</v>
      </c>
      <c r="F120" s="17" t="s"/>
      <c r="G120" s="16" t="s">
        <v>110</v>
      </c>
      <c r="H120" s="18" t="s">
        <v>28</v>
      </c>
      <c r="I120" s="19" t="s">
        <v>29</v>
      </c>
      <c r="J120" s="20">
        <v>46106</v>
      </c>
      <c r="K120" s="21" t="s">
        <v>289</v>
      </c>
      <c r="L120" s="31" t="s"/>
      <c r="M120" s="23" t="s"/>
      <c r="N120" s="24" t="s">
        <v>32</v>
      </c>
      <c r="O120" s="19" t="s">
        <v>33</v>
      </c>
      <c r="P120" s="17" t="s">
        <v>32</v>
      </c>
      <c r="Q120" s="18" t="s">
        <v>33</v>
      </c>
      <c r="R120" s="24" t="s">
        <v>32</v>
      </c>
      <c r="S120" s="18" t="s">
        <v>33</v>
      </c>
      <c r="T120" s="17" t="s">
        <v>32</v>
      </c>
      <c r="U120" s="25" t="str">
        <f>=VLOOKUP(E120,天津功能清单!E:G,3,FALSE)</f>
        <v>已发布</v>
      </c>
      <c r="V120" s="35" t="s">
        <v>290</v>
      </c>
    </row>
    <row r="121" spans="1:22" s="253" customFormat="1">
      <c r="A121" s="27" t="s"/>
      <c r="B121" s="27" t="s"/>
      <c r="C121" s="27" t="s"/>
      <c r="D121" s="27" t="s"/>
      <c r="E121" s="80" t="s">
        <v>295</v>
      </c>
      <c r="F121" s="17" t="s"/>
      <c r="G121" s="16" t="s">
        <v>110</v>
      </c>
      <c r="H121" s="18" t="s">
        <v>28</v>
      </c>
      <c r="I121" s="19" t="s">
        <v>29</v>
      </c>
      <c r="J121" s="20">
        <v>46106</v>
      </c>
      <c r="K121" s="21" t="s">
        <v>289</v>
      </c>
      <c r="L121" s="31" t="s"/>
      <c r="M121" s="23" t="s"/>
      <c r="N121" s="24" t="s">
        <v>32</v>
      </c>
      <c r="O121" s="19" t="s">
        <v>33</v>
      </c>
      <c r="P121" s="17" t="s">
        <v>32</v>
      </c>
      <c r="Q121" s="18" t="s">
        <v>33</v>
      </c>
      <c r="R121" s="24" t="s">
        <v>32</v>
      </c>
      <c r="S121" s="18" t="s">
        <v>33</v>
      </c>
      <c r="T121" s="17" t="s">
        <v>32</v>
      </c>
      <c r="U121" s="25" t="str">
        <f>=VLOOKUP(E121,天津功能清单!E:G,3,FALSE)</f>
        <v>已发布</v>
      </c>
      <c r="V121" s="35" t="s">
        <v>290</v>
      </c>
    </row>
    <row r="122" spans="1:22" s="253" customFormat="1">
      <c r="A122" s="27" t="s"/>
      <c r="B122" s="27" t="s"/>
      <c r="C122" s="16" t="s">
        <v>296</v>
      </c>
      <c r="D122" s="30" t="s">
        <v>296</v>
      </c>
      <c r="E122" s="16" t="s">
        <v>297</v>
      </c>
      <c r="F122" s="17" t="s"/>
      <c r="G122" s="16" t="s">
        <v>110</v>
      </c>
      <c r="H122" s="18" t="s">
        <v>28</v>
      </c>
      <c r="I122" s="19" t="s">
        <v>29</v>
      </c>
      <c r="J122" s="20">
        <v>46106</v>
      </c>
      <c r="K122" s="21" t="s">
        <v>289</v>
      </c>
      <c r="L122" s="31" t="s"/>
      <c r="M122" s="23" t="s"/>
      <c r="N122" s="24" t="s">
        <v>32</v>
      </c>
      <c r="O122" s="19" t="s">
        <v>33</v>
      </c>
      <c r="P122" s="17" t="s">
        <v>32</v>
      </c>
      <c r="Q122" s="18" t="s">
        <v>33</v>
      </c>
      <c r="R122" s="24" t="s">
        <v>32</v>
      </c>
      <c r="S122" s="18" t="s">
        <v>33</v>
      </c>
      <c r="T122" s="17" t="s">
        <v>32</v>
      </c>
      <c r="U122" s="25" t="str">
        <f>=VLOOKUP(E122,天津功能清单!E:G,3,FALSE)</f>
        <v>已发布</v>
      </c>
      <c r="V122" s="35" t="s">
        <v>290</v>
      </c>
    </row>
    <row r="123" spans="1:22" s="253" customFormat="1">
      <c r="A123" s="27" t="s"/>
      <c r="B123" s="27" t="s"/>
      <c r="C123" s="27" t="s"/>
      <c r="D123" s="27" t="s"/>
      <c r="E123" s="16" t="s">
        <v>2554</v>
      </c>
      <c r="F123" s="17" t="s"/>
      <c r="G123" s="16" t="s">
        <v>110</v>
      </c>
      <c r="H123" s="18" t="s">
        <v>28</v>
      </c>
      <c r="I123" s="19" t="s">
        <v>29</v>
      </c>
      <c r="J123" s="20">
        <v>46106</v>
      </c>
      <c r="K123" s="21" t="s">
        <v>289</v>
      </c>
      <c r="L123" s="31" t="s"/>
      <c r="M123" s="23" t="s"/>
      <c r="N123" s="24" t="s">
        <v>32</v>
      </c>
      <c r="O123" s="19" t="s">
        <v>33</v>
      </c>
      <c r="P123" s="17" t="s">
        <v>32</v>
      </c>
      <c r="Q123" s="18" t="s">
        <v>33</v>
      </c>
      <c r="R123" s="24" t="s">
        <v>32</v>
      </c>
      <c r="S123" s="18" t="s">
        <v>33</v>
      </c>
      <c r="T123" s="17" t="s">
        <v>32</v>
      </c>
      <c r="U123" s="25" t="str">
        <f>=VLOOKUP(E123,天津功能清单!E:G,3,FALSE)</f>
        <v>已发布</v>
      </c>
      <c r="V123" s="35" t="s">
        <v>290</v>
      </c>
    </row>
    <row r="124" spans="1:22" s="253" customFormat="1">
      <c r="A124" s="27" t="s"/>
      <c r="B124" s="27" t="s"/>
      <c r="C124" s="27" t="s"/>
      <c r="D124" s="27" t="s"/>
      <c r="E124" s="16" t="s">
        <v>298</v>
      </c>
      <c r="F124" s="17" t="s"/>
      <c r="G124" s="16" t="s">
        <v>110</v>
      </c>
      <c r="H124" s="18" t="s">
        <v>28</v>
      </c>
      <c r="I124" s="19" t="s">
        <v>29</v>
      </c>
      <c r="J124" s="20">
        <v>46106</v>
      </c>
      <c r="K124" s="21" t="s">
        <v>289</v>
      </c>
      <c r="L124" s="31" t="s"/>
      <c r="M124" s="23" t="s"/>
      <c r="N124" s="24" t="s">
        <v>32</v>
      </c>
      <c r="O124" s="19" t="s">
        <v>33</v>
      </c>
      <c r="P124" s="17" t="s">
        <v>32</v>
      </c>
      <c r="Q124" s="18" t="s">
        <v>33</v>
      </c>
      <c r="R124" s="24" t="s">
        <v>32</v>
      </c>
      <c r="S124" s="18" t="s">
        <v>33</v>
      </c>
      <c r="T124" s="17" t="s">
        <v>32</v>
      </c>
      <c r="U124" s="25" t="str">
        <f>=VLOOKUP(E124,天津功能清单!E:G,3,FALSE)</f>
        <v>已发布</v>
      </c>
      <c r="V124" s="35" t="s">
        <v>290</v>
      </c>
    </row>
    <row r="125" spans="1:22" s="253" customFormat="1">
      <c r="A125" s="27" t="s"/>
      <c r="B125" s="16" t="s">
        <v>299</v>
      </c>
      <c r="C125" s="16" t="s">
        <v>300</v>
      </c>
      <c r="D125" s="30" t="s">
        <v>300</v>
      </c>
      <c r="E125" s="16" t="s">
        <v>301</v>
      </c>
      <c r="F125" s="17" t="s"/>
      <c r="G125" s="16" t="s">
        <v>110</v>
      </c>
      <c r="H125" s="18" t="s">
        <v>28</v>
      </c>
      <c r="I125" s="19" t="s">
        <v>29</v>
      </c>
      <c r="J125" s="20">
        <v>46091</v>
      </c>
      <c r="K125" s="21" t="s">
        <v>302</v>
      </c>
      <c r="L125" s="31" t="s">
        <v>303</v>
      </c>
      <c r="M125" s="23" t="s"/>
      <c r="N125" s="24" t="s">
        <v>37</v>
      </c>
      <c r="O125" s="19" t="s">
        <v>33</v>
      </c>
      <c r="P125" s="17" t="s">
        <v>32</v>
      </c>
      <c r="Q125" s="18" t="s">
        <v>33</v>
      </c>
      <c r="R125" s="24" t="s">
        <v>32</v>
      </c>
      <c r="S125" s="18" t="s">
        <v>33</v>
      </c>
      <c r="T125" s="17" t="s">
        <v>32</v>
      </c>
      <c r="U125" s="25" t="str">
        <f>=VLOOKUP(E125,天津功能清单!E:G,3,FALSE)</f>
        <v>已发布</v>
      </c>
      <c r="V125" s="36" t="s">
        <v>304</v>
      </c>
    </row>
    <row r="126" spans="1:22" s="253" customFormat="1">
      <c r="A126" s="27" t="s"/>
      <c r="B126" s="27" t="s"/>
      <c r="C126" s="27" t="s"/>
      <c r="D126" s="27" t="s"/>
      <c r="E126" s="16" t="s">
        <v>305</v>
      </c>
      <c r="F126" s="17" t="s"/>
      <c r="G126" s="16" t="s">
        <v>110</v>
      </c>
      <c r="H126" s="18" t="s">
        <v>28</v>
      </c>
      <c r="I126" s="19" t="s">
        <v>29</v>
      </c>
      <c r="J126" s="20">
        <v>46091</v>
      </c>
      <c r="K126" s="21" t="s">
        <v>302</v>
      </c>
      <c r="L126" s="31" t="s">
        <v>306</v>
      </c>
      <c r="M126" s="23" t="s"/>
      <c r="N126" s="24" t="s">
        <v>37</v>
      </c>
      <c r="O126" s="19" t="s">
        <v>33</v>
      </c>
      <c r="P126" s="17" t="s">
        <v>32</v>
      </c>
      <c r="Q126" s="18" t="s">
        <v>33</v>
      </c>
      <c r="R126" s="24" t="s">
        <v>32</v>
      </c>
      <c r="S126" s="18" t="s">
        <v>33</v>
      </c>
      <c r="T126" s="17" t="s">
        <v>32</v>
      </c>
      <c r="U126" s="25" t="str">
        <f>=VLOOKUP(E126,天津功能清单!E:G,3,FALSE)</f>
        <v>已发布</v>
      </c>
      <c r="V126" s="36" t="s">
        <v>304</v>
      </c>
    </row>
    <row r="127" spans="1:22" s="253" customFormat="1">
      <c r="A127" s="27" t="s"/>
      <c r="B127" s="27" t="s"/>
      <c r="C127" s="27" t="s"/>
      <c r="D127" s="27" t="s"/>
      <c r="E127" s="16" t="s">
        <v>307</v>
      </c>
      <c r="F127" s="17" t="s"/>
      <c r="G127" s="16" t="s">
        <v>110</v>
      </c>
      <c r="H127" s="18" t="s">
        <v>28</v>
      </c>
      <c r="I127" s="19" t="s">
        <v>29</v>
      </c>
      <c r="J127" s="20">
        <v>46091</v>
      </c>
      <c r="K127" s="21" t="s">
        <v>302</v>
      </c>
      <c r="L127" s="31" t="s">
        <v>308</v>
      </c>
      <c r="M127" s="23" t="s"/>
      <c r="N127" s="24" t="s">
        <v>37</v>
      </c>
      <c r="O127" s="19" t="s">
        <v>33</v>
      </c>
      <c r="P127" s="17" t="s">
        <v>32</v>
      </c>
      <c r="Q127" s="18" t="s">
        <v>33</v>
      </c>
      <c r="R127" s="24" t="s">
        <v>32</v>
      </c>
      <c r="S127" s="18" t="s">
        <v>33</v>
      </c>
      <c r="T127" s="17" t="s">
        <v>32</v>
      </c>
      <c r="U127" s="25" t="str">
        <f>=VLOOKUP(E127,天津功能清单!E:G,3,FALSE)</f>
        <v>已发布</v>
      </c>
      <c r="V127" s="36" t="s">
        <v>304</v>
      </c>
    </row>
    <row r="128" spans="1:22" s="253" customFormat="1">
      <c r="A128" s="27" t="s"/>
      <c r="B128" s="27" t="s"/>
      <c r="C128" s="27" t="s"/>
      <c r="D128" s="27" t="s"/>
      <c r="E128" s="16" t="s">
        <v>309</v>
      </c>
      <c r="F128" s="17" t="s"/>
      <c r="G128" s="16" t="s">
        <v>110</v>
      </c>
      <c r="H128" s="18" t="s">
        <v>28</v>
      </c>
      <c r="I128" s="19" t="s">
        <v>29</v>
      </c>
      <c r="J128" s="20">
        <v>46091</v>
      </c>
      <c r="K128" s="21" t="s">
        <v>302</v>
      </c>
      <c r="L128" s="31" t="s">
        <v>310</v>
      </c>
      <c r="M128" s="23" t="s"/>
      <c r="N128" s="24" t="s">
        <v>37</v>
      </c>
      <c r="O128" s="19" t="s">
        <v>33</v>
      </c>
      <c r="P128" s="17" t="s">
        <v>32</v>
      </c>
      <c r="Q128" s="18" t="s">
        <v>33</v>
      </c>
      <c r="R128" s="24" t="s">
        <v>32</v>
      </c>
      <c r="S128" s="18" t="s">
        <v>33</v>
      </c>
      <c r="T128" s="17" t="s">
        <v>32</v>
      </c>
      <c r="U128" s="25" t="str">
        <f>=VLOOKUP(E128,天津功能清单!E:G,3,FALSE)</f>
        <v>已发布</v>
      </c>
      <c r="V128" s="36" t="s">
        <v>304</v>
      </c>
    </row>
    <row r="129" spans="1:22" s="253" customFormat="1">
      <c r="A129" s="27" t="s"/>
      <c r="B129" s="27" t="s"/>
      <c r="C129" s="30" t="s">
        <v>311</v>
      </c>
      <c r="D129" s="30" t="s">
        <v>311</v>
      </c>
      <c r="E129" s="44" t="s">
        <v>312</v>
      </c>
      <c r="F129" s="17" t="s"/>
      <c r="G129" s="16" t="s">
        <v>110</v>
      </c>
      <c r="H129" s="18" t="s">
        <v>28</v>
      </c>
      <c r="I129" s="19" t="s">
        <v>29</v>
      </c>
      <c r="J129" s="20">
        <v>46100</v>
      </c>
      <c r="K129" s="21" t="s">
        <v>302</v>
      </c>
      <c r="L129" s="31" t="s"/>
      <c r="M129" s="23" t="s"/>
      <c r="N129" s="24" t="s">
        <v>32</v>
      </c>
      <c r="O129" s="19" t="s">
        <v>33</v>
      </c>
      <c r="P129" s="17" t="s">
        <v>32</v>
      </c>
      <c r="Q129" s="18" t="s">
        <v>33</v>
      </c>
      <c r="R129" s="24" t="s">
        <v>32</v>
      </c>
      <c r="S129" s="18" t="s">
        <v>33</v>
      </c>
      <c r="T129" s="17" t="s">
        <v>32</v>
      </c>
      <c r="U129" s="25" t="str">
        <f>=VLOOKUP(E129,天津功能清单!E:G,3,FALSE)</f>
        <v>已发布</v>
      </c>
      <c r="V129" s="36" t="s">
        <v>304</v>
      </c>
    </row>
    <row r="130" spans="1:22" s="253" customFormat="1">
      <c r="A130" s="27" t="s"/>
      <c r="B130" s="27" t="s"/>
      <c r="C130" s="27" t="s"/>
      <c r="D130" s="27" t="s"/>
      <c r="E130" s="30" t="s">
        <v>313</v>
      </c>
      <c r="F130" s="17" t="s"/>
      <c r="G130" s="16" t="s">
        <v>110</v>
      </c>
      <c r="H130" s="18" t="s">
        <v>28</v>
      </c>
      <c r="I130" s="19" t="s">
        <v>29</v>
      </c>
      <c r="J130" s="20">
        <v>46100</v>
      </c>
      <c r="K130" s="21" t="s">
        <v>302</v>
      </c>
      <c r="L130" s="31" t="s"/>
      <c r="M130" s="23" t="s"/>
      <c r="N130" s="24" t="s">
        <v>32</v>
      </c>
      <c r="O130" s="19" t="s">
        <v>33</v>
      </c>
      <c r="P130" s="17" t="s">
        <v>32</v>
      </c>
      <c r="Q130" s="18" t="s">
        <v>33</v>
      </c>
      <c r="R130" s="24" t="s">
        <v>32</v>
      </c>
      <c r="S130" s="18" t="s">
        <v>33</v>
      </c>
      <c r="T130" s="17" t="s">
        <v>32</v>
      </c>
      <c r="U130" s="25" t="str">
        <f>=VLOOKUP(E130,天津功能清单!E:G,3,FALSE)</f>
        <v>已发布</v>
      </c>
      <c r="V130" s="36" t="s">
        <v>304</v>
      </c>
    </row>
    <row r="131" spans="1:22" s="253" customFormat="1">
      <c r="A131" s="27" t="s"/>
      <c r="B131" s="27" t="s"/>
      <c r="C131" s="27" t="s"/>
      <c r="D131" s="27" t="s"/>
      <c r="E131" s="30" t="s">
        <v>314</v>
      </c>
      <c r="F131" s="17" t="s"/>
      <c r="G131" s="16" t="s">
        <v>110</v>
      </c>
      <c r="H131" s="18" t="s">
        <v>28</v>
      </c>
      <c r="I131" s="19" t="s">
        <v>29</v>
      </c>
      <c r="J131" s="20">
        <v>46100</v>
      </c>
      <c r="K131" s="21" t="s">
        <v>302</v>
      </c>
      <c r="L131" s="31" t="s"/>
      <c r="M131" s="23" t="s"/>
      <c r="N131" s="24" t="s">
        <v>32</v>
      </c>
      <c r="O131" s="19" t="s">
        <v>33</v>
      </c>
      <c r="P131" s="17" t="s">
        <v>32</v>
      </c>
      <c r="Q131" s="18" t="s">
        <v>33</v>
      </c>
      <c r="R131" s="24" t="s">
        <v>32</v>
      </c>
      <c r="S131" s="18" t="s">
        <v>33</v>
      </c>
      <c r="T131" s="17" t="s">
        <v>32</v>
      </c>
      <c r="U131" s="25" t="str">
        <f>=VLOOKUP(E131,天津功能清单!E:G,3,FALSE)</f>
        <v>已发布</v>
      </c>
      <c r="V131" s="36" t="s">
        <v>304</v>
      </c>
    </row>
    <row r="132" spans="1:22" s="253" customFormat="1">
      <c r="A132" s="27" t="s"/>
      <c r="B132" s="27" t="s"/>
      <c r="C132" s="27" t="s"/>
      <c r="D132" s="27" t="s"/>
      <c r="E132" s="30" t="s">
        <v>315</v>
      </c>
      <c r="F132" s="17" t="s"/>
      <c r="G132" s="16" t="s">
        <v>110</v>
      </c>
      <c r="H132" s="18" t="s">
        <v>28</v>
      </c>
      <c r="I132" s="19" t="s">
        <v>29</v>
      </c>
      <c r="J132" s="20">
        <v>46100</v>
      </c>
      <c r="K132" s="21" t="s">
        <v>302</v>
      </c>
      <c r="L132" s="31" t="s"/>
      <c r="M132" s="23" t="s"/>
      <c r="N132" s="24" t="s">
        <v>32</v>
      </c>
      <c r="O132" s="19" t="s">
        <v>33</v>
      </c>
      <c r="P132" s="17" t="s">
        <v>32</v>
      </c>
      <c r="Q132" s="18" t="s">
        <v>33</v>
      </c>
      <c r="R132" s="24" t="s">
        <v>32</v>
      </c>
      <c r="S132" s="18" t="s">
        <v>33</v>
      </c>
      <c r="T132" s="17" t="s">
        <v>32</v>
      </c>
      <c r="U132" s="25" t="str">
        <f>=VLOOKUP(E132,天津功能清单!E:G,3,FALSE)</f>
        <v>已发布</v>
      </c>
      <c r="V132" s="36" t="s">
        <v>304</v>
      </c>
    </row>
    <row r="133" spans="1:22" s="253" customFormat="1">
      <c r="A133" s="27" t="s"/>
      <c r="B133" s="27" t="s"/>
      <c r="C133" s="30" t="s">
        <v>316</v>
      </c>
      <c r="D133" s="30" t="s">
        <v>316</v>
      </c>
      <c r="E133" s="30" t="s">
        <v>317</v>
      </c>
      <c r="F133" s="17" t="s"/>
      <c r="G133" s="16" t="s">
        <v>110</v>
      </c>
      <c r="H133" s="18" t="s">
        <v>28</v>
      </c>
      <c r="I133" s="19" t="s">
        <v>29</v>
      </c>
      <c r="J133" s="20">
        <v>46100</v>
      </c>
      <c r="K133" s="21" t="s">
        <v>302</v>
      </c>
      <c r="L133" s="31" t="s"/>
      <c r="M133" s="23" t="s"/>
      <c r="N133" s="24" t="s">
        <v>32</v>
      </c>
      <c r="O133" s="19" t="s">
        <v>33</v>
      </c>
      <c r="P133" s="17" t="s">
        <v>32</v>
      </c>
      <c r="Q133" s="18" t="s">
        <v>33</v>
      </c>
      <c r="R133" s="24" t="s">
        <v>32</v>
      </c>
      <c r="S133" s="18" t="s">
        <v>33</v>
      </c>
      <c r="T133" s="17" t="s">
        <v>32</v>
      </c>
      <c r="U133" s="25" t="str">
        <f>=VLOOKUP(E133,天津功能清单!E:G,3,FALSE)</f>
        <v>已发布</v>
      </c>
      <c r="V133" s="36" t="s">
        <v>304</v>
      </c>
    </row>
    <row r="134" spans="1:22" s="253" customFormat="1">
      <c r="A134" s="27" t="s"/>
      <c r="B134" s="27" t="s"/>
      <c r="C134" s="27" t="s"/>
      <c r="D134" s="27" t="s"/>
      <c r="E134" s="30" t="s">
        <v>318</v>
      </c>
      <c r="F134" s="17" t="s"/>
      <c r="G134" s="16" t="s">
        <v>110</v>
      </c>
      <c r="H134" s="18" t="s">
        <v>28</v>
      </c>
      <c r="I134" s="19" t="s">
        <v>29</v>
      </c>
      <c r="J134" s="20">
        <v>46100</v>
      </c>
      <c r="K134" s="21" t="s">
        <v>302</v>
      </c>
      <c r="L134" s="31" t="s"/>
      <c r="M134" s="23" t="s"/>
      <c r="N134" s="24" t="s">
        <v>32</v>
      </c>
      <c r="O134" s="19" t="s">
        <v>33</v>
      </c>
      <c r="P134" s="17" t="s">
        <v>32</v>
      </c>
      <c r="Q134" s="18" t="s">
        <v>33</v>
      </c>
      <c r="R134" s="24" t="s">
        <v>32</v>
      </c>
      <c r="S134" s="18" t="s">
        <v>33</v>
      </c>
      <c r="T134" s="17" t="s">
        <v>32</v>
      </c>
      <c r="U134" s="25" t="str">
        <f>=VLOOKUP(E134,天津功能清单!E:G,3,FALSE)</f>
        <v>已发布</v>
      </c>
      <c r="V134" s="36" t="s">
        <v>304</v>
      </c>
    </row>
    <row r="135" spans="1:22" s="253" customFormat="1">
      <c r="A135" s="27" t="s"/>
      <c r="B135" s="27" t="s"/>
      <c r="C135" s="27" t="s"/>
      <c r="D135" s="27" t="s"/>
      <c r="E135" s="30" t="s">
        <v>319</v>
      </c>
      <c r="F135" s="17" t="s"/>
      <c r="G135" s="16" t="s">
        <v>110</v>
      </c>
      <c r="H135" s="18" t="s">
        <v>28</v>
      </c>
      <c r="I135" s="19" t="s">
        <v>29</v>
      </c>
      <c r="J135" s="20">
        <v>46100</v>
      </c>
      <c r="K135" s="21" t="s">
        <v>302</v>
      </c>
      <c r="L135" s="31" t="s"/>
      <c r="M135" s="23" t="s"/>
      <c r="N135" s="24" t="s">
        <v>32</v>
      </c>
      <c r="O135" s="19" t="s">
        <v>33</v>
      </c>
      <c r="P135" s="17" t="s">
        <v>32</v>
      </c>
      <c r="Q135" s="18" t="s">
        <v>33</v>
      </c>
      <c r="R135" s="24" t="s">
        <v>32</v>
      </c>
      <c r="S135" s="18" t="s">
        <v>33</v>
      </c>
      <c r="T135" s="17" t="s">
        <v>32</v>
      </c>
      <c r="U135" s="25" t="str">
        <f>=VLOOKUP(E135,天津功能清单!E:G,3,FALSE)</f>
        <v>已发布</v>
      </c>
      <c r="V135" s="36" t="s">
        <v>304</v>
      </c>
    </row>
    <row r="136" spans="1:22" s="253" customFormat="1">
      <c r="A136" s="27" t="s"/>
      <c r="B136" s="27" t="s"/>
      <c r="C136" s="27" t="s"/>
      <c r="D136" s="27" t="s"/>
      <c r="E136" s="30" t="s">
        <v>320</v>
      </c>
      <c r="F136" s="17" t="s"/>
      <c r="G136" s="16" t="s">
        <v>110</v>
      </c>
      <c r="H136" s="18" t="s">
        <v>28</v>
      </c>
      <c r="I136" s="19" t="s">
        <v>29</v>
      </c>
      <c r="J136" s="20">
        <v>46100</v>
      </c>
      <c r="K136" s="21" t="s">
        <v>302</v>
      </c>
      <c r="L136" s="31" t="s"/>
      <c r="M136" s="23" t="s"/>
      <c r="N136" s="24" t="s">
        <v>32</v>
      </c>
      <c r="O136" s="19" t="s">
        <v>33</v>
      </c>
      <c r="P136" s="17" t="s">
        <v>32</v>
      </c>
      <c r="Q136" s="18" t="s">
        <v>33</v>
      </c>
      <c r="R136" s="24" t="s">
        <v>32</v>
      </c>
      <c r="S136" s="18" t="s">
        <v>33</v>
      </c>
      <c r="T136" s="17" t="s">
        <v>32</v>
      </c>
      <c r="U136" s="25" t="str">
        <f>=VLOOKUP(E136,天津功能清单!E:G,3,FALSE)</f>
        <v>已发布</v>
      </c>
      <c r="V136" s="36" t="s">
        <v>304</v>
      </c>
    </row>
    <row r="137" spans="1:22" s="253" customFormat="1">
      <c r="A137" s="27" t="s"/>
      <c r="B137" s="27" t="s"/>
      <c r="C137" s="27" t="s"/>
      <c r="D137" s="27" t="s"/>
      <c r="E137" s="30" t="s">
        <v>321</v>
      </c>
      <c r="F137" s="17" t="s"/>
      <c r="G137" s="16" t="s">
        <v>110</v>
      </c>
      <c r="H137" s="18" t="s">
        <v>28</v>
      </c>
      <c r="I137" s="19" t="s">
        <v>29</v>
      </c>
      <c r="J137" s="20">
        <v>46100</v>
      </c>
      <c r="K137" s="21" t="s">
        <v>302</v>
      </c>
      <c r="L137" s="31" t="s"/>
      <c r="M137" s="23" t="s"/>
      <c r="N137" s="24" t="s">
        <v>32</v>
      </c>
      <c r="O137" s="19" t="s">
        <v>33</v>
      </c>
      <c r="P137" s="17" t="s">
        <v>32</v>
      </c>
      <c r="Q137" s="18" t="s">
        <v>33</v>
      </c>
      <c r="R137" s="24" t="s">
        <v>32</v>
      </c>
      <c r="S137" s="18" t="s">
        <v>33</v>
      </c>
      <c r="T137" s="17" t="s">
        <v>32</v>
      </c>
      <c r="U137" s="25" t="str">
        <f>=VLOOKUP(E137,天津功能清单!E:G,3,FALSE)</f>
        <v>已发布</v>
      </c>
      <c r="V137" s="36" t="s">
        <v>304</v>
      </c>
    </row>
    <row r="138" spans="1:22" s="253" customFormat="1">
      <c r="A138" s="16" t="s">
        <v>322</v>
      </c>
      <c r="B138" s="16" t="s">
        <v>323</v>
      </c>
      <c r="C138" s="16" t="s">
        <v>324</v>
      </c>
      <c r="D138" s="30" t="s">
        <v>324</v>
      </c>
      <c r="E138" s="33" t="s">
        <v>325</v>
      </c>
      <c r="F138" s="17" t="s"/>
      <c r="G138" s="16" t="s">
        <v>326</v>
      </c>
      <c r="H138" s="18" t="s">
        <v>28</v>
      </c>
      <c r="I138" s="19" t="s">
        <v>29</v>
      </c>
      <c r="J138" s="20">
        <v>46091</v>
      </c>
      <c r="K138" s="21" t="s">
        <v>327</v>
      </c>
      <c r="L138" s="31" t="s"/>
      <c r="M138" s="23" t="s"/>
      <c r="N138" s="24" t="s">
        <v>37</v>
      </c>
      <c r="O138" s="19" t="s">
        <v>33</v>
      </c>
      <c r="P138" s="17" t="s">
        <v>32</v>
      </c>
      <c r="Q138" s="18" t="s">
        <v>33</v>
      </c>
      <c r="R138" s="24" t="s">
        <v>32</v>
      </c>
      <c r="S138" s="18" t="s">
        <v>33</v>
      </c>
      <c r="T138" s="17" t="s">
        <v>32</v>
      </c>
      <c r="U138" s="28" t="str">
        <f>=VLOOKUP(E138,天津功能清单!E:G,3,FALSE)</f>
        <v>已发布</v>
      </c>
      <c r="V138" s="72" t="s">
        <v>328</v>
      </c>
    </row>
    <row r="139" spans="1:22" s="253" customFormat="1">
      <c r="A139" s="27" t="s"/>
      <c r="B139" s="27" t="s"/>
      <c r="C139" s="27" t="s"/>
      <c r="D139" s="27" t="s"/>
      <c r="E139" s="16" t="s">
        <v>329</v>
      </c>
      <c r="F139" s="17" t="s"/>
      <c r="G139" s="16" t="s">
        <v>326</v>
      </c>
      <c r="H139" s="18" t="s">
        <v>28</v>
      </c>
      <c r="I139" s="19" t="s">
        <v>29</v>
      </c>
      <c r="J139" s="20">
        <v>46091</v>
      </c>
      <c r="K139" s="21" t="s">
        <v>327</v>
      </c>
      <c r="L139" s="31" t="s"/>
      <c r="M139" s="23" t="s"/>
      <c r="N139" s="24" t="s">
        <v>37</v>
      </c>
      <c r="O139" s="19" t="s">
        <v>33</v>
      </c>
      <c r="P139" s="17" t="s">
        <v>32</v>
      </c>
      <c r="Q139" s="18" t="s">
        <v>33</v>
      </c>
      <c r="R139" s="24" t="s">
        <v>32</v>
      </c>
      <c r="S139" s="18" t="s">
        <v>33</v>
      </c>
      <c r="T139" s="17" t="s">
        <v>32</v>
      </c>
      <c r="U139" s="28" t="str">
        <f>=VLOOKUP(E139,天津功能清单!E:G,3,FALSE)</f>
        <v>已发布</v>
      </c>
      <c r="V139" s="72" t="s">
        <v>328</v>
      </c>
    </row>
    <row r="140" spans="1:22" s="253" customFormat="1">
      <c r="A140" s="27" t="s"/>
      <c r="B140" s="27" t="s"/>
      <c r="C140" s="27" t="s"/>
      <c r="D140" s="27" t="s"/>
      <c r="E140" s="16" t="s">
        <v>330</v>
      </c>
      <c r="F140" s="17" t="s"/>
      <c r="G140" s="16" t="s">
        <v>326</v>
      </c>
      <c r="H140" s="18" t="s">
        <v>28</v>
      </c>
      <c r="I140" s="19" t="s">
        <v>29</v>
      </c>
      <c r="J140" s="20">
        <v>46091</v>
      </c>
      <c r="K140" s="21" t="s">
        <v>327</v>
      </c>
      <c r="L140" s="31" t="s"/>
      <c r="M140" s="23" t="s"/>
      <c r="N140" s="24" t="s">
        <v>37</v>
      </c>
      <c r="O140" s="19" t="s">
        <v>33</v>
      </c>
      <c r="P140" s="17" t="s">
        <v>32</v>
      </c>
      <c r="Q140" s="18" t="s">
        <v>33</v>
      </c>
      <c r="R140" s="24" t="s">
        <v>32</v>
      </c>
      <c r="S140" s="18" t="s">
        <v>33</v>
      </c>
      <c r="T140" s="17" t="s">
        <v>32</v>
      </c>
      <c r="U140" s="28" t="str">
        <f>=VLOOKUP(E140,天津功能清单!E:G,3,FALSE)</f>
        <v>已发布</v>
      </c>
      <c r="V140" s="72" t="s">
        <v>328</v>
      </c>
    </row>
    <row r="141" spans="1:22" s="253" customFormat="1">
      <c r="A141" s="27" t="s"/>
      <c r="B141" s="27" t="s"/>
      <c r="C141" s="27" t="s"/>
      <c r="D141" s="27" t="s"/>
      <c r="E141" s="16" t="s">
        <v>331</v>
      </c>
      <c r="F141" s="17" t="s"/>
      <c r="G141" s="16" t="s">
        <v>326</v>
      </c>
      <c r="H141" s="18" t="s">
        <v>28</v>
      </c>
      <c r="I141" s="19" t="s">
        <v>29</v>
      </c>
      <c r="J141" s="20">
        <v>46091</v>
      </c>
      <c r="K141" s="21" t="s">
        <v>327</v>
      </c>
      <c r="L141" s="31" t="s"/>
      <c r="M141" s="23" t="s"/>
      <c r="N141" s="24" t="s">
        <v>37</v>
      </c>
      <c r="O141" s="19" t="s">
        <v>33</v>
      </c>
      <c r="P141" s="17" t="s">
        <v>32</v>
      </c>
      <c r="Q141" s="18" t="s">
        <v>33</v>
      </c>
      <c r="R141" s="24" t="s">
        <v>32</v>
      </c>
      <c r="S141" s="18" t="s">
        <v>33</v>
      </c>
      <c r="T141" s="17" t="s">
        <v>32</v>
      </c>
      <c r="U141" s="28" t="str">
        <f>=VLOOKUP(E141,天津功能清单!E:G,3,FALSE)</f>
        <v>已发布</v>
      </c>
      <c r="V141" s="72" t="s">
        <v>328</v>
      </c>
    </row>
    <row r="142" spans="1:22" s="253" customFormat="1">
      <c r="A142" s="27" t="s"/>
      <c r="B142" s="27" t="s"/>
      <c r="C142" s="27" t="s"/>
      <c r="D142" s="27" t="s"/>
      <c r="E142" s="16" t="s">
        <v>332</v>
      </c>
      <c r="F142" s="17" t="s"/>
      <c r="G142" s="16" t="s">
        <v>326</v>
      </c>
      <c r="H142" s="18" t="s">
        <v>28</v>
      </c>
      <c r="I142" s="19" t="s">
        <v>29</v>
      </c>
      <c r="J142" s="20">
        <v>46091</v>
      </c>
      <c r="K142" s="21" t="s">
        <v>327</v>
      </c>
      <c r="L142" s="31" t="s"/>
      <c r="M142" s="23" t="s"/>
      <c r="N142" s="24" t="s">
        <v>37</v>
      </c>
      <c r="O142" s="19" t="s">
        <v>33</v>
      </c>
      <c r="P142" s="17" t="s">
        <v>32</v>
      </c>
      <c r="Q142" s="18" t="s">
        <v>33</v>
      </c>
      <c r="R142" s="24" t="s">
        <v>32</v>
      </c>
      <c r="S142" s="18" t="s">
        <v>33</v>
      </c>
      <c r="T142" s="17" t="s">
        <v>32</v>
      </c>
      <c r="U142" s="28" t="str">
        <f>=VLOOKUP(E142,天津功能清单!E:G,3,FALSE)</f>
        <v>已发布</v>
      </c>
      <c r="V142" s="72" t="s">
        <v>328</v>
      </c>
    </row>
    <row r="143" spans="1:22" s="253" customFormat="1">
      <c r="A143" s="27" t="s"/>
      <c r="B143" s="27" t="s"/>
      <c r="C143" s="27" t="s"/>
      <c r="D143" s="27" t="s"/>
      <c r="E143" s="16" t="s">
        <v>333</v>
      </c>
      <c r="F143" s="17" t="s"/>
      <c r="G143" s="16" t="s">
        <v>326</v>
      </c>
      <c r="H143" s="18" t="s">
        <v>28</v>
      </c>
      <c r="I143" s="19" t="s">
        <v>29</v>
      </c>
      <c r="J143" s="20">
        <v>46091</v>
      </c>
      <c r="K143" s="21" t="s">
        <v>327</v>
      </c>
      <c r="L143" s="31" t="s"/>
      <c r="M143" s="23" t="s"/>
      <c r="N143" s="24" t="s">
        <v>37</v>
      </c>
      <c r="O143" s="19" t="s">
        <v>33</v>
      </c>
      <c r="P143" s="17" t="s">
        <v>32</v>
      </c>
      <c r="Q143" s="18" t="s">
        <v>33</v>
      </c>
      <c r="R143" s="24" t="s">
        <v>32</v>
      </c>
      <c r="S143" s="18" t="s">
        <v>33</v>
      </c>
      <c r="T143" s="17" t="s">
        <v>32</v>
      </c>
      <c r="U143" s="28" t="str">
        <f>=VLOOKUP(E143,天津功能清单!E:G,3,FALSE)</f>
        <v>已发布</v>
      </c>
      <c r="V143" s="72" t="s">
        <v>328</v>
      </c>
    </row>
    <row r="144" spans="1:22" s="253" customFormat="1">
      <c r="A144" s="27" t="s"/>
      <c r="B144" s="27" t="s"/>
      <c r="C144" s="27" t="s"/>
      <c r="D144" s="27" t="s"/>
      <c r="E144" s="16" t="s">
        <v>334</v>
      </c>
      <c r="F144" s="17" t="s"/>
      <c r="G144" s="16" t="s">
        <v>326</v>
      </c>
      <c r="H144" s="18" t="s">
        <v>28</v>
      </c>
      <c r="I144" s="19" t="s">
        <v>29</v>
      </c>
      <c r="J144" s="20">
        <v>46091</v>
      </c>
      <c r="K144" s="21" t="s">
        <v>327</v>
      </c>
      <c r="L144" s="31" t="s"/>
      <c r="M144" s="23" t="s"/>
      <c r="N144" s="24" t="s">
        <v>37</v>
      </c>
      <c r="O144" s="19" t="s">
        <v>33</v>
      </c>
      <c r="P144" s="17" t="s">
        <v>32</v>
      </c>
      <c r="Q144" s="18" t="s">
        <v>33</v>
      </c>
      <c r="R144" s="24" t="s">
        <v>32</v>
      </c>
      <c r="S144" s="18" t="s">
        <v>33</v>
      </c>
      <c r="T144" s="17" t="s">
        <v>32</v>
      </c>
      <c r="U144" s="28" t="str">
        <f>=VLOOKUP(E144,天津功能清单!E:G,3,FALSE)</f>
        <v>已发布</v>
      </c>
      <c r="V144" s="72" t="s">
        <v>328</v>
      </c>
    </row>
    <row r="145" spans="1:22" s="253" customFormat="1">
      <c r="A145" s="27" t="s"/>
      <c r="B145" s="27" t="s"/>
      <c r="C145" s="16" t="s">
        <v>335</v>
      </c>
      <c r="D145" s="16" t="s">
        <v>335</v>
      </c>
      <c r="E145" s="16" t="s">
        <v>336</v>
      </c>
      <c r="F145" s="17" t="s"/>
      <c r="G145" s="16" t="s">
        <v>326</v>
      </c>
      <c r="H145" s="18" t="s">
        <v>28</v>
      </c>
      <c r="I145" s="19" t="s">
        <v>29</v>
      </c>
      <c r="J145" s="81">
        <v>46107</v>
      </c>
      <c r="K145" s="21" t="s">
        <v>337</v>
      </c>
      <c r="L145" s="31" t="s"/>
      <c r="M145" s="23" t="s"/>
      <c r="N145" s="24" t="s">
        <v>32</v>
      </c>
      <c r="O145" s="19" t="s">
        <v>33</v>
      </c>
      <c r="P145" s="17" t="s">
        <v>32</v>
      </c>
      <c r="Q145" s="18" t="s">
        <v>33</v>
      </c>
      <c r="R145" s="24" t="s">
        <v>32</v>
      </c>
      <c r="S145" s="18" t="s">
        <v>33</v>
      </c>
      <c r="T145" s="17" t="s">
        <v>32</v>
      </c>
      <c r="U145" s="28" t="str">
        <f>=VLOOKUP(E145,天津功能清单!E:G,3,FALSE)</f>
        <v>已发布</v>
      </c>
      <c r="V145" s="36" t="s">
        <v>2555</v>
      </c>
    </row>
    <row r="146" spans="1:22" s="253" customFormat="1">
      <c r="A146" s="27" t="s"/>
      <c r="B146" s="27" t="s"/>
      <c r="C146" s="16" t="s">
        <v>338</v>
      </c>
      <c r="D146" s="16" t="s">
        <v>338</v>
      </c>
      <c r="E146" s="16" t="s">
        <v>339</v>
      </c>
      <c r="F146" s="17" t="s"/>
      <c r="G146" s="16" t="s">
        <v>326</v>
      </c>
      <c r="H146" s="18" t="s">
        <v>28</v>
      </c>
      <c r="I146" s="19" t="s">
        <v>29</v>
      </c>
      <c r="J146" s="81">
        <v>46107</v>
      </c>
      <c r="K146" s="21" t="s">
        <v>337</v>
      </c>
      <c r="L146" s="31" t="s"/>
      <c r="M146" s="23" t="s"/>
      <c r="N146" s="24" t="s">
        <v>32</v>
      </c>
      <c r="O146" s="19" t="s">
        <v>33</v>
      </c>
      <c r="P146" s="17" t="s">
        <v>32</v>
      </c>
      <c r="Q146" s="18" t="s">
        <v>33</v>
      </c>
      <c r="R146" s="24" t="s">
        <v>32</v>
      </c>
      <c r="S146" s="18" t="s">
        <v>33</v>
      </c>
      <c r="T146" s="17" t="s">
        <v>32</v>
      </c>
      <c r="U146" s="28" t="str">
        <f>=VLOOKUP(E146,天津功能清单!E:G,3,FALSE)</f>
        <v>已发布</v>
      </c>
      <c r="V146" s="36" t="s">
        <v>2555</v>
      </c>
    </row>
    <row r="147" spans="1:22" s="253" customFormat="1">
      <c r="A147" s="27" t="s"/>
      <c r="B147" s="27" t="s"/>
      <c r="C147" s="27" t="s"/>
      <c r="D147" s="27" t="s"/>
      <c r="E147" s="33" t="s">
        <v>340</v>
      </c>
      <c r="F147" s="17" t="s"/>
      <c r="G147" s="16" t="s">
        <v>326</v>
      </c>
      <c r="H147" s="18" t="s">
        <v>28</v>
      </c>
      <c r="I147" s="19" t="s">
        <v>29</v>
      </c>
      <c r="J147" s="81">
        <v>46107</v>
      </c>
      <c r="K147" s="21" t="s">
        <v>337</v>
      </c>
      <c r="L147" s="31" t="s"/>
      <c r="M147" s="23" t="s"/>
      <c r="N147" s="24" t="s">
        <v>32</v>
      </c>
      <c r="O147" s="19" t="s">
        <v>33</v>
      </c>
      <c r="P147" s="17" t="s">
        <v>32</v>
      </c>
      <c r="Q147" s="18" t="s">
        <v>33</v>
      </c>
      <c r="R147" s="24" t="s">
        <v>32</v>
      </c>
      <c r="S147" s="18" t="s">
        <v>33</v>
      </c>
      <c r="T147" s="17" t="s">
        <v>32</v>
      </c>
      <c r="U147" s="28" t="str">
        <f>=VLOOKUP(E147,天津功能清单!E:G,3,FALSE)</f>
        <v>已发布</v>
      </c>
      <c r="V147" s="36" t="s">
        <v>2555</v>
      </c>
    </row>
    <row r="148" spans="1:22" s="253" customFormat="1">
      <c r="A148" s="27" t="s"/>
      <c r="B148" s="27" t="s"/>
      <c r="C148" s="27" t="s"/>
      <c r="D148" s="27" t="s"/>
      <c r="E148" s="33" t="s">
        <v>341</v>
      </c>
      <c r="F148" s="17" t="s"/>
      <c r="G148" s="16" t="s">
        <v>326</v>
      </c>
      <c r="H148" s="18" t="s">
        <v>28</v>
      </c>
      <c r="I148" s="19" t="s">
        <v>29</v>
      </c>
      <c r="J148" s="81">
        <v>46107</v>
      </c>
      <c r="K148" s="21" t="s">
        <v>337</v>
      </c>
      <c r="L148" s="31" t="s"/>
      <c r="M148" s="23" t="s"/>
      <c r="N148" s="24" t="s">
        <v>32</v>
      </c>
      <c r="O148" s="19" t="s">
        <v>33</v>
      </c>
      <c r="P148" s="17" t="s">
        <v>32</v>
      </c>
      <c r="Q148" s="18" t="s">
        <v>33</v>
      </c>
      <c r="R148" s="24" t="s">
        <v>32</v>
      </c>
      <c r="S148" s="18" t="s">
        <v>33</v>
      </c>
      <c r="T148" s="17" t="s">
        <v>32</v>
      </c>
      <c r="U148" s="28" t="str">
        <f>=VLOOKUP(E148,天津功能清单!E:G,3,FALSE)</f>
        <v>已发布</v>
      </c>
      <c r="V148" s="36" t="s">
        <v>2555</v>
      </c>
    </row>
    <row r="149" spans="1:22" s="253" customFormat="1">
      <c r="A149" s="27" t="s"/>
      <c r="B149" s="27" t="s"/>
      <c r="C149" s="27" t="s"/>
      <c r="D149" s="27" t="s"/>
      <c r="E149" s="16" t="s">
        <v>342</v>
      </c>
      <c r="F149" s="17" t="s"/>
      <c r="G149" s="16" t="s">
        <v>326</v>
      </c>
      <c r="H149" s="18" t="s">
        <v>28</v>
      </c>
      <c r="I149" s="19" t="s">
        <v>29</v>
      </c>
      <c r="J149" s="81">
        <v>46107</v>
      </c>
      <c r="K149" s="21" t="s">
        <v>337</v>
      </c>
      <c r="L149" s="31" t="s"/>
      <c r="M149" s="23" t="s"/>
      <c r="N149" s="24" t="s">
        <v>32</v>
      </c>
      <c r="O149" s="19" t="s">
        <v>33</v>
      </c>
      <c r="P149" s="17" t="s">
        <v>32</v>
      </c>
      <c r="Q149" s="18" t="s">
        <v>33</v>
      </c>
      <c r="R149" s="24" t="s">
        <v>32</v>
      </c>
      <c r="S149" s="18" t="s">
        <v>33</v>
      </c>
      <c r="T149" s="17" t="s">
        <v>32</v>
      </c>
      <c r="U149" s="28" t="str">
        <f>=VLOOKUP(E149,天津功能清单!E:G,3,FALSE)</f>
        <v>已发布</v>
      </c>
      <c r="V149" s="36" t="s">
        <v>2555</v>
      </c>
    </row>
    <row r="150" spans="1:22" s="253" customFormat="1">
      <c r="A150" s="27" t="s"/>
      <c r="B150" s="27" t="s"/>
      <c r="C150" s="16" t="s">
        <v>343</v>
      </c>
      <c r="D150" s="30" t="s">
        <v>343</v>
      </c>
      <c r="E150" s="16" t="s">
        <v>344</v>
      </c>
      <c r="F150" s="17" t="s"/>
      <c r="G150" s="16" t="s">
        <v>326</v>
      </c>
      <c r="H150" s="18" t="s">
        <v>28</v>
      </c>
      <c r="I150" s="19" t="s">
        <v>29</v>
      </c>
      <c r="J150" s="20">
        <v>46091</v>
      </c>
      <c r="K150" s="21" t="s">
        <v>345</v>
      </c>
      <c r="L150" s="31" t="s"/>
      <c r="M150" s="23" t="s"/>
      <c r="N150" s="24" t="s">
        <v>37</v>
      </c>
      <c r="O150" s="19" t="s">
        <v>33</v>
      </c>
      <c r="P150" s="17" t="s">
        <v>32</v>
      </c>
      <c r="Q150" s="18" t="s">
        <v>33</v>
      </c>
      <c r="R150" s="24" t="s">
        <v>32</v>
      </c>
      <c r="S150" s="18" t="s">
        <v>33</v>
      </c>
      <c r="T150" s="17" t="s">
        <v>32</v>
      </c>
      <c r="U150" s="28" t="str">
        <f>=VLOOKUP(E150,天津功能清单!E:G,3,FALSE)</f>
        <v>已发布</v>
      </c>
      <c r="V150" s="72" t="s">
        <v>346</v>
      </c>
    </row>
    <row r="151" spans="1:22" s="253" customFormat="1">
      <c r="A151" s="27" t="s"/>
      <c r="B151" s="27" t="s"/>
      <c r="C151" s="27" t="s"/>
      <c r="D151" s="27" t="s"/>
      <c r="E151" s="16" t="s">
        <v>347</v>
      </c>
      <c r="F151" s="17" t="s"/>
      <c r="G151" s="16" t="s">
        <v>326</v>
      </c>
      <c r="H151" s="18" t="s">
        <v>28</v>
      </c>
      <c r="I151" s="19" t="s">
        <v>29</v>
      </c>
      <c r="J151" s="20">
        <v>46091</v>
      </c>
      <c r="K151" s="21" t="s">
        <v>345</v>
      </c>
      <c r="L151" s="31" t="s"/>
      <c r="M151" s="82" t="s">
        <v>348</v>
      </c>
      <c r="N151" s="24" t="s">
        <v>37</v>
      </c>
      <c r="O151" s="19" t="s">
        <v>33</v>
      </c>
      <c r="P151" s="17" t="s">
        <v>32</v>
      </c>
      <c r="Q151" s="18" t="s">
        <v>33</v>
      </c>
      <c r="R151" s="24" t="s">
        <v>32</v>
      </c>
      <c r="S151" s="18" t="s">
        <v>33</v>
      </c>
      <c r="T151" s="17" t="s">
        <v>32</v>
      </c>
      <c r="U151" s="28" t="str">
        <f>=VLOOKUP(E151,天津功能清单!E:G,3,FALSE)</f>
        <v>已发布</v>
      </c>
      <c r="V151" s="72" t="s">
        <v>346</v>
      </c>
    </row>
    <row r="152" spans="1:22" s="253" customFormat="1">
      <c r="A152" s="27" t="s"/>
      <c r="B152" s="27" t="s"/>
      <c r="C152" s="27" t="s"/>
      <c r="D152" s="27" t="s"/>
      <c r="E152" s="16" t="s">
        <v>349</v>
      </c>
      <c r="F152" s="17" t="s"/>
      <c r="G152" s="16" t="s">
        <v>326</v>
      </c>
      <c r="H152" s="18" t="s">
        <v>28</v>
      </c>
      <c r="I152" s="19" t="s">
        <v>29</v>
      </c>
      <c r="J152" s="20">
        <v>46091</v>
      </c>
      <c r="K152" s="21" t="s">
        <v>345</v>
      </c>
      <c r="L152" s="31" t="s"/>
      <c r="M152" s="23" t="s"/>
      <c r="N152" s="24" t="s">
        <v>37</v>
      </c>
      <c r="O152" s="19" t="s">
        <v>33</v>
      </c>
      <c r="P152" s="17" t="s">
        <v>32</v>
      </c>
      <c r="Q152" s="18" t="s">
        <v>33</v>
      </c>
      <c r="R152" s="24" t="s">
        <v>32</v>
      </c>
      <c r="S152" s="18" t="s">
        <v>33</v>
      </c>
      <c r="T152" s="17" t="s">
        <v>32</v>
      </c>
      <c r="U152" s="28" t="str">
        <f>=VLOOKUP(E152,天津功能清单!E:G,3,FALSE)</f>
        <v>已发布</v>
      </c>
      <c r="V152" s="72" t="s">
        <v>346</v>
      </c>
    </row>
    <row r="153" spans="1:22" s="253" customFormat="1">
      <c r="A153" s="27" t="s"/>
      <c r="B153" s="27" t="s"/>
      <c r="C153" s="27" t="s"/>
      <c r="D153" s="27" t="s"/>
      <c r="E153" s="16" t="s">
        <v>350</v>
      </c>
      <c r="F153" s="17" t="s"/>
      <c r="G153" s="16" t="s">
        <v>326</v>
      </c>
      <c r="H153" s="18" t="s">
        <v>28</v>
      </c>
      <c r="I153" s="19" t="s">
        <v>29</v>
      </c>
      <c r="J153" s="20">
        <v>46091</v>
      </c>
      <c r="K153" s="21" t="s">
        <v>345</v>
      </c>
      <c r="L153" s="31" t="s"/>
      <c r="M153" s="23" t="s"/>
      <c r="N153" s="24" t="s">
        <v>37</v>
      </c>
      <c r="O153" s="19" t="s">
        <v>33</v>
      </c>
      <c r="P153" s="17" t="s">
        <v>32</v>
      </c>
      <c r="Q153" s="18" t="s">
        <v>33</v>
      </c>
      <c r="R153" s="24" t="s">
        <v>32</v>
      </c>
      <c r="S153" s="18" t="s">
        <v>33</v>
      </c>
      <c r="T153" s="17" t="s">
        <v>32</v>
      </c>
      <c r="U153" s="28" t="str">
        <f>=VLOOKUP(E153,天津功能清单!E:G,3,FALSE)</f>
        <v>已发布</v>
      </c>
      <c r="V153" s="72" t="s">
        <v>346</v>
      </c>
    </row>
    <row r="154" spans="1:22" s="253" customFormat="1">
      <c r="A154" s="27" t="s"/>
      <c r="B154" s="27" t="s"/>
      <c r="C154" s="27" t="s"/>
      <c r="D154" s="27" t="s"/>
      <c r="E154" s="16" t="s">
        <v>351</v>
      </c>
      <c r="F154" s="17" t="s"/>
      <c r="G154" s="16" t="s">
        <v>326</v>
      </c>
      <c r="H154" s="18" t="s">
        <v>28</v>
      </c>
      <c r="I154" s="19" t="s">
        <v>29</v>
      </c>
      <c r="J154" s="20">
        <v>46091</v>
      </c>
      <c r="K154" s="21" t="s">
        <v>345</v>
      </c>
      <c r="L154" s="31" t="s"/>
      <c r="M154" s="23" t="s"/>
      <c r="N154" s="24" t="s">
        <v>37</v>
      </c>
      <c r="O154" s="19" t="s">
        <v>33</v>
      </c>
      <c r="P154" s="17" t="s">
        <v>32</v>
      </c>
      <c r="Q154" s="18" t="s">
        <v>33</v>
      </c>
      <c r="R154" s="24" t="s">
        <v>32</v>
      </c>
      <c r="S154" s="18" t="s">
        <v>33</v>
      </c>
      <c r="T154" s="17" t="s">
        <v>32</v>
      </c>
      <c r="U154" s="28" t="str">
        <f>=VLOOKUP(E154,天津功能清单!E:G,3,FALSE)</f>
        <v>已发布</v>
      </c>
      <c r="V154" s="72" t="s">
        <v>346</v>
      </c>
    </row>
    <row r="155" spans="1:22" s="253" customFormat="1">
      <c r="A155" s="27" t="s"/>
      <c r="B155" s="27" t="s"/>
      <c r="C155" s="27" t="s"/>
      <c r="D155" s="27" t="s"/>
      <c r="E155" s="16" t="s">
        <v>352</v>
      </c>
      <c r="F155" s="17" t="s"/>
      <c r="G155" s="16" t="s">
        <v>326</v>
      </c>
      <c r="H155" s="18" t="s">
        <v>28</v>
      </c>
      <c r="I155" s="19" t="s">
        <v>29</v>
      </c>
      <c r="J155" s="20">
        <v>46091</v>
      </c>
      <c r="K155" s="21" t="s">
        <v>345</v>
      </c>
      <c r="L155" s="31" t="s"/>
      <c r="M155" s="23" t="s"/>
      <c r="N155" s="24" t="s">
        <v>37</v>
      </c>
      <c r="O155" s="19" t="s">
        <v>33</v>
      </c>
      <c r="P155" s="17" t="s">
        <v>32</v>
      </c>
      <c r="Q155" s="18" t="s">
        <v>33</v>
      </c>
      <c r="R155" s="24" t="s">
        <v>32</v>
      </c>
      <c r="S155" s="18" t="s">
        <v>33</v>
      </c>
      <c r="T155" s="17" t="s">
        <v>32</v>
      </c>
      <c r="U155" s="28" t="str">
        <f>=VLOOKUP(E155,天津功能清单!E:G,3,FALSE)</f>
        <v>已发布</v>
      </c>
      <c r="V155" s="72" t="s">
        <v>346</v>
      </c>
    </row>
    <row r="156" spans="1:22" s="253" customFormat="1">
      <c r="A156" s="27" t="s"/>
      <c r="B156" s="27" t="s"/>
      <c r="C156" s="27" t="s"/>
      <c r="D156" s="27" t="s"/>
      <c r="E156" s="16" t="s">
        <v>353</v>
      </c>
      <c r="F156" s="17" t="s"/>
      <c r="G156" s="16" t="s">
        <v>326</v>
      </c>
      <c r="H156" s="18" t="s">
        <v>28</v>
      </c>
      <c r="I156" s="19" t="s">
        <v>29</v>
      </c>
      <c r="J156" s="20">
        <v>46091</v>
      </c>
      <c r="K156" s="21" t="s">
        <v>345</v>
      </c>
      <c r="L156" s="31" t="s"/>
      <c r="M156" s="23" t="s"/>
      <c r="N156" s="24" t="s">
        <v>37</v>
      </c>
      <c r="O156" s="19" t="s">
        <v>33</v>
      </c>
      <c r="P156" s="17" t="s">
        <v>32</v>
      </c>
      <c r="Q156" s="18" t="s">
        <v>33</v>
      </c>
      <c r="R156" s="24" t="s">
        <v>32</v>
      </c>
      <c r="S156" s="18" t="s">
        <v>33</v>
      </c>
      <c r="T156" s="17" t="s">
        <v>32</v>
      </c>
      <c r="U156" s="28" t="str">
        <f>=VLOOKUP(E156,天津功能清单!E:G,3,FALSE)</f>
        <v>已发布</v>
      </c>
      <c r="V156" s="72" t="s">
        <v>346</v>
      </c>
    </row>
    <row r="157" spans="1:22" s="253" customFormat="1">
      <c r="A157" s="27" t="s"/>
      <c r="B157" s="16" t="s">
        <v>354</v>
      </c>
      <c r="C157" s="16" t="s">
        <v>355</v>
      </c>
      <c r="D157" s="16" t="s">
        <v>355</v>
      </c>
      <c r="E157" s="16" t="s">
        <v>356</v>
      </c>
      <c r="F157" s="17" t="s"/>
      <c r="G157" s="16" t="s">
        <v>326</v>
      </c>
      <c r="H157" s="18" t="s">
        <v>28</v>
      </c>
      <c r="I157" s="19" t="s">
        <v>29</v>
      </c>
      <c r="J157" s="20">
        <v>46107</v>
      </c>
      <c r="K157" s="21" t="s">
        <v>357</v>
      </c>
      <c r="L157" s="31" t="s"/>
      <c r="M157" s="23" t="s"/>
      <c r="N157" s="24" t="s">
        <v>32</v>
      </c>
      <c r="O157" s="19" t="s">
        <v>33</v>
      </c>
      <c r="P157" s="17" t="s">
        <v>32</v>
      </c>
      <c r="Q157" s="18" t="s">
        <v>33</v>
      </c>
      <c r="R157" s="24" t="s">
        <v>32</v>
      </c>
      <c r="S157" s="18" t="s">
        <v>33</v>
      </c>
      <c r="T157" s="17" t="s">
        <v>32</v>
      </c>
      <c r="U157" s="28" t="str">
        <f>=VLOOKUP(E157,天津功能清单!E:G,3,FALSE)</f>
        <v>已发布</v>
      </c>
      <c r="V157" s="36" t="s">
        <v>358</v>
      </c>
    </row>
    <row r="158" spans="1:22" s="253" customFormat="1">
      <c r="A158" s="27" t="s"/>
      <c r="B158" s="27" t="s"/>
      <c r="C158" s="27" t="s"/>
      <c r="D158" s="27" t="s"/>
      <c r="E158" s="16" t="s">
        <v>359</v>
      </c>
      <c r="F158" s="17" t="s"/>
      <c r="G158" s="16" t="s">
        <v>326</v>
      </c>
      <c r="H158" s="18" t="s">
        <v>28</v>
      </c>
      <c r="I158" s="19" t="s">
        <v>29</v>
      </c>
      <c r="J158" s="20">
        <v>46107</v>
      </c>
      <c r="K158" s="21" t="s">
        <v>357</v>
      </c>
      <c r="L158" s="31" t="s">
        <v>360</v>
      </c>
      <c r="M158" s="23" t="s"/>
      <c r="N158" s="24" t="s">
        <v>32</v>
      </c>
      <c r="O158" s="19" t="s">
        <v>33</v>
      </c>
      <c r="P158" s="17" t="s">
        <v>32</v>
      </c>
      <c r="Q158" s="18" t="s">
        <v>33</v>
      </c>
      <c r="R158" s="24" t="s">
        <v>32</v>
      </c>
      <c r="S158" s="18" t="s">
        <v>33</v>
      </c>
      <c r="T158" s="17" t="s">
        <v>32</v>
      </c>
      <c r="U158" s="28" t="str">
        <f>=VLOOKUP(E158,天津功能清单!E:G,3,FALSE)</f>
        <v>已发布</v>
      </c>
      <c r="V158" s="36" t="s">
        <v>358</v>
      </c>
    </row>
    <row r="159" spans="1:22" s="253" customFormat="1">
      <c r="A159" s="27" t="s"/>
      <c r="B159" s="27" t="s"/>
      <c r="C159" s="27" t="s"/>
      <c r="D159" s="27" t="s"/>
      <c r="E159" s="16" t="s">
        <v>361</v>
      </c>
      <c r="F159" s="17" t="s"/>
      <c r="G159" s="16" t="s">
        <v>326</v>
      </c>
      <c r="H159" s="18" t="s">
        <v>28</v>
      </c>
      <c r="I159" s="19" t="s">
        <v>29</v>
      </c>
      <c r="J159" s="20">
        <v>46107</v>
      </c>
      <c r="K159" s="21" t="s">
        <v>357</v>
      </c>
      <c r="L159" s="31" t="s">
        <v>362</v>
      </c>
      <c r="M159" s="23" t="s"/>
      <c r="N159" s="24" t="s">
        <v>32</v>
      </c>
      <c r="O159" s="19" t="s">
        <v>33</v>
      </c>
      <c r="P159" s="17" t="s">
        <v>32</v>
      </c>
      <c r="Q159" s="18" t="s">
        <v>33</v>
      </c>
      <c r="R159" s="24" t="s">
        <v>32</v>
      </c>
      <c r="S159" s="18" t="s">
        <v>33</v>
      </c>
      <c r="T159" s="17" t="s">
        <v>32</v>
      </c>
      <c r="U159" s="28" t="str">
        <f>=VLOOKUP(E159,天津功能清单!E:G,3,FALSE)</f>
        <v>已发布</v>
      </c>
      <c r="V159" s="36" t="s">
        <v>358</v>
      </c>
    </row>
    <row r="160" spans="1:22" s="253" customFormat="1">
      <c r="A160" s="27" t="s"/>
      <c r="B160" s="27" t="s"/>
      <c r="C160" s="16" t="s">
        <v>363</v>
      </c>
      <c r="D160" s="30" t="s">
        <v>363</v>
      </c>
      <c r="E160" s="33" t="s">
        <v>364</v>
      </c>
      <c r="F160" s="17" t="s"/>
      <c r="G160" s="16" t="s">
        <v>326</v>
      </c>
      <c r="H160" s="18" t="s">
        <v>28</v>
      </c>
      <c r="I160" s="19" t="s">
        <v>29</v>
      </c>
      <c r="J160" s="20" t="s"/>
      <c r="K160" s="34" t="s">
        <v>365</v>
      </c>
      <c r="L160" s="31" t="s"/>
      <c r="M160" s="23" t="s"/>
      <c r="N160" s="24" t="s">
        <v>199</v>
      </c>
      <c r="O160" s="19" t="s">
        <v>33</v>
      </c>
      <c r="P160" s="17" t="s">
        <v>199</v>
      </c>
      <c r="Q160" s="18" t="s">
        <v>33</v>
      </c>
      <c r="R160" s="24" t="s">
        <v>199</v>
      </c>
      <c r="S160" s="18" t="s">
        <v>33</v>
      </c>
      <c r="T160" s="17" t="s">
        <v>199</v>
      </c>
      <c r="U160" s="28">
        <f>=VLOOKUP(E160,天津功能清单!E:G,3,FALSE)</f>
        <v>0</v>
      </c>
      <c r="V160" s="72" t="s">
        <v>365</v>
      </c>
    </row>
    <row r="161" spans="1:22" s="253" customFormat="1">
      <c r="A161" s="27" t="s"/>
      <c r="B161" s="27" t="s"/>
      <c r="C161" s="27" t="s"/>
      <c r="D161" s="27" t="s"/>
      <c r="E161" s="33" t="s">
        <v>366</v>
      </c>
      <c r="F161" s="17" t="s"/>
      <c r="G161" s="16" t="s">
        <v>326</v>
      </c>
      <c r="H161" s="18" t="s">
        <v>28</v>
      </c>
      <c r="I161" s="19" t="s">
        <v>29</v>
      </c>
      <c r="J161" s="20" t="s"/>
      <c r="K161" s="34" t="s">
        <v>365</v>
      </c>
      <c r="L161" s="31" t="s"/>
      <c r="M161" s="23" t="s"/>
      <c r="N161" s="24" t="s">
        <v>199</v>
      </c>
      <c r="O161" s="19" t="s">
        <v>33</v>
      </c>
      <c r="P161" s="17" t="s">
        <v>199</v>
      </c>
      <c r="Q161" s="18" t="s">
        <v>33</v>
      </c>
      <c r="R161" s="24" t="s">
        <v>199</v>
      </c>
      <c r="S161" s="18" t="s">
        <v>33</v>
      </c>
      <c r="T161" s="17" t="s">
        <v>199</v>
      </c>
      <c r="U161" s="28">
        <f>=VLOOKUP(E161,天津功能清单!E:G,3,FALSE)</f>
        <v>0</v>
      </c>
      <c r="V161" s="72" t="s">
        <v>365</v>
      </c>
    </row>
    <row r="162" spans="1:22" s="253" customFormat="1">
      <c r="A162" s="27" t="s"/>
      <c r="B162" s="27" t="s"/>
      <c r="C162" s="27" t="s"/>
      <c r="D162" s="27" t="s"/>
      <c r="E162" s="33" t="s">
        <v>367</v>
      </c>
      <c r="F162" s="17" t="s"/>
      <c r="G162" s="16" t="s">
        <v>326</v>
      </c>
      <c r="H162" s="18" t="s">
        <v>28</v>
      </c>
      <c r="I162" s="19" t="s">
        <v>29</v>
      </c>
      <c r="J162" s="20" t="s"/>
      <c r="K162" s="34" t="s">
        <v>365</v>
      </c>
      <c r="L162" s="31" t="s"/>
      <c r="M162" s="23" t="s"/>
      <c r="N162" s="24" t="s">
        <v>199</v>
      </c>
      <c r="O162" s="19" t="s">
        <v>33</v>
      </c>
      <c r="P162" s="17" t="s">
        <v>199</v>
      </c>
      <c r="Q162" s="18" t="s">
        <v>33</v>
      </c>
      <c r="R162" s="24" t="s">
        <v>199</v>
      </c>
      <c r="S162" s="18" t="s">
        <v>33</v>
      </c>
      <c r="T162" s="17" t="s">
        <v>199</v>
      </c>
      <c r="U162" s="28">
        <f>=VLOOKUP(E162,天津功能清单!E:G,3,FALSE)</f>
        <v>0</v>
      </c>
      <c r="V162" s="72" t="s">
        <v>365</v>
      </c>
    </row>
    <row r="163" spans="1:22" s="253" customFormat="1">
      <c r="A163" s="27" t="s"/>
      <c r="B163" s="27" t="s"/>
      <c r="C163" s="27" t="s"/>
      <c r="D163" s="27" t="s"/>
      <c r="E163" s="33" t="s">
        <v>368</v>
      </c>
      <c r="F163" s="17" t="s"/>
      <c r="G163" s="16" t="s">
        <v>326</v>
      </c>
      <c r="H163" s="18" t="s">
        <v>28</v>
      </c>
      <c r="I163" s="19" t="s">
        <v>29</v>
      </c>
      <c r="J163" s="20" t="s"/>
      <c r="K163" s="34" t="s">
        <v>365</v>
      </c>
      <c r="L163" s="31" t="s">
        <v>369</v>
      </c>
      <c r="M163" s="23" t="s"/>
      <c r="N163" s="24" t="s">
        <v>199</v>
      </c>
      <c r="O163" s="19" t="s">
        <v>33</v>
      </c>
      <c r="P163" s="17" t="s">
        <v>199</v>
      </c>
      <c r="Q163" s="18" t="s">
        <v>33</v>
      </c>
      <c r="R163" s="24" t="s">
        <v>199</v>
      </c>
      <c r="S163" s="18" t="s">
        <v>33</v>
      </c>
      <c r="T163" s="17" t="s">
        <v>199</v>
      </c>
      <c r="U163" s="28">
        <f>=VLOOKUP(E163,天津功能清单!E:G,3,FALSE)</f>
        <v>0</v>
      </c>
      <c r="V163" s="72" t="s">
        <v>365</v>
      </c>
    </row>
    <row r="164" spans="1:22" s="253" customFormat="1">
      <c r="A164" s="27" t="s"/>
      <c r="B164" s="16" t="s">
        <v>370</v>
      </c>
      <c r="C164" s="16" t="s">
        <v>371</v>
      </c>
      <c r="D164" s="30" t="s">
        <v>371</v>
      </c>
      <c r="E164" s="16" t="s">
        <v>372</v>
      </c>
      <c r="F164" s="17" t="s"/>
      <c r="G164" s="16" t="s">
        <v>326</v>
      </c>
      <c r="H164" s="18" t="s">
        <v>28</v>
      </c>
      <c r="I164" s="19" t="s">
        <v>29</v>
      </c>
      <c r="J164" s="20" t="s"/>
      <c r="K164" s="21" t="s">
        <v>357</v>
      </c>
      <c r="L164" s="31" t="s"/>
      <c r="M164" s="23" t="s"/>
      <c r="N164" s="24" t="s">
        <v>199</v>
      </c>
      <c r="O164" s="19" t="s">
        <v>33</v>
      </c>
      <c r="P164" s="17" t="s">
        <v>199</v>
      </c>
      <c r="Q164" s="18" t="s">
        <v>33</v>
      </c>
      <c r="R164" s="24" t="s">
        <v>199</v>
      </c>
      <c r="S164" s="18" t="s">
        <v>33</v>
      </c>
      <c r="T164" s="17" t="s">
        <v>199</v>
      </c>
      <c r="U164" s="28">
        <f>=VLOOKUP(E164,天津功能清单!E:G,3,FALSE)</f>
        <v>0</v>
      </c>
      <c r="V164" s="36" t="s">
        <v>358</v>
      </c>
    </row>
    <row r="165" spans="1:22" s="253" customFormat="1">
      <c r="A165" s="27" t="s"/>
      <c r="B165" s="27" t="s"/>
      <c r="C165" s="27" t="s"/>
      <c r="D165" s="27" t="s"/>
      <c r="E165" s="16" t="s">
        <v>373</v>
      </c>
      <c r="F165" s="17" t="s"/>
      <c r="G165" s="16" t="s">
        <v>326</v>
      </c>
      <c r="H165" s="18" t="s">
        <v>28</v>
      </c>
      <c r="I165" s="19" t="s">
        <v>29</v>
      </c>
      <c r="J165" s="20" t="s"/>
      <c r="K165" s="21" t="s">
        <v>357</v>
      </c>
      <c r="L165" s="31" t="s"/>
      <c r="M165" s="23" t="s"/>
      <c r="N165" s="24" t="s">
        <v>199</v>
      </c>
      <c r="O165" s="19" t="s">
        <v>33</v>
      </c>
      <c r="P165" s="17" t="s">
        <v>199</v>
      </c>
      <c r="Q165" s="18" t="s">
        <v>33</v>
      </c>
      <c r="R165" s="24" t="s">
        <v>199</v>
      </c>
      <c r="S165" s="18" t="s">
        <v>33</v>
      </c>
      <c r="T165" s="17" t="s">
        <v>199</v>
      </c>
      <c r="U165" s="28">
        <f>=VLOOKUP(E165,天津功能清单!E:G,3,FALSE)</f>
        <v>0</v>
      </c>
      <c r="V165" s="36" t="s">
        <v>358</v>
      </c>
    </row>
    <row r="166" spans="1:22" s="253" customFormat="1">
      <c r="A166" s="27" t="s"/>
      <c r="B166" s="27" t="s"/>
      <c r="C166" s="27" t="s"/>
      <c r="D166" s="27" t="s"/>
      <c r="E166" s="16" t="s">
        <v>374</v>
      </c>
      <c r="F166" s="17" t="s"/>
      <c r="G166" s="16" t="s">
        <v>326</v>
      </c>
      <c r="H166" s="18" t="s">
        <v>28</v>
      </c>
      <c r="I166" s="19" t="s">
        <v>29</v>
      </c>
      <c r="J166" s="20" t="s"/>
      <c r="K166" s="21" t="s">
        <v>357</v>
      </c>
      <c r="L166" s="31" t="s"/>
      <c r="M166" s="23" t="s"/>
      <c r="N166" s="24" t="s">
        <v>199</v>
      </c>
      <c r="O166" s="19" t="s">
        <v>33</v>
      </c>
      <c r="P166" s="17" t="s">
        <v>199</v>
      </c>
      <c r="Q166" s="18" t="s">
        <v>33</v>
      </c>
      <c r="R166" s="24" t="s">
        <v>199</v>
      </c>
      <c r="S166" s="18" t="s">
        <v>33</v>
      </c>
      <c r="T166" s="17" t="s">
        <v>199</v>
      </c>
      <c r="U166" s="28">
        <f>=VLOOKUP(E166,天津功能清单!E:G,3,FALSE)</f>
        <v>0</v>
      </c>
      <c r="V166" s="36" t="s">
        <v>358</v>
      </c>
    </row>
    <row r="167" spans="1:22" s="253" customFormat="1">
      <c r="A167" s="27" t="s"/>
      <c r="B167" s="27" t="s"/>
      <c r="C167" s="27" t="s"/>
      <c r="D167" s="27" t="s"/>
      <c r="E167" s="16" t="s">
        <v>375</v>
      </c>
      <c r="F167" s="17" t="s"/>
      <c r="G167" s="16" t="s">
        <v>326</v>
      </c>
      <c r="H167" s="18" t="s">
        <v>28</v>
      </c>
      <c r="I167" s="19" t="s">
        <v>376</v>
      </c>
      <c r="J167" s="20" t="s"/>
      <c r="K167" s="39" t="s"/>
      <c r="L167" s="31" t="s"/>
      <c r="M167" s="23" t="s"/>
      <c r="N167" s="24" t="s">
        <v>199</v>
      </c>
      <c r="O167" s="19" t="s">
        <v>33</v>
      </c>
      <c r="P167" s="17" t="s">
        <v>199</v>
      </c>
      <c r="Q167" s="18" t="s">
        <v>33</v>
      </c>
      <c r="R167" s="24" t="s">
        <v>199</v>
      </c>
      <c r="S167" s="18" t="s">
        <v>33</v>
      </c>
      <c r="T167" s="17" t="s">
        <v>199</v>
      </c>
      <c r="U167" s="28">
        <f>=VLOOKUP(E167,天津功能清单!E:G,3,FALSE)</f>
        <v>0</v>
      </c>
      <c r="V167" s="36" t="s"/>
    </row>
    <row r="168" spans="1:22" s="253" customFormat="1">
      <c r="A168" s="27" t="s"/>
      <c r="B168" s="27" t="s"/>
      <c r="C168" s="16" t="s">
        <v>377</v>
      </c>
      <c r="D168" s="16" t="s">
        <v>377</v>
      </c>
      <c r="E168" s="46" t="s">
        <v>378</v>
      </c>
      <c r="F168" s="17" t="s"/>
      <c r="G168" s="16" t="s">
        <v>326</v>
      </c>
      <c r="H168" s="64" t="s">
        <v>28</v>
      </c>
      <c r="I168" s="65" t="s">
        <v>198</v>
      </c>
      <c r="J168" s="43" t="s"/>
      <c r="K168" s="39" t="s"/>
      <c r="L168" s="31" t="s"/>
      <c r="M168" s="23" t="s"/>
      <c r="N168" s="50" t="s">
        <v>198</v>
      </c>
      <c r="O168" s="19" t="s">
        <v>33</v>
      </c>
      <c r="P168" s="17" t="s">
        <v>199</v>
      </c>
      <c r="Q168" s="18" t="s">
        <v>33</v>
      </c>
      <c r="R168" s="24" t="s">
        <v>199</v>
      </c>
      <c r="S168" s="18" t="s">
        <v>33</v>
      </c>
      <c r="T168" s="17" t="s">
        <v>199</v>
      </c>
      <c r="U168" s="28">
        <f>=VLOOKUP(E168,天津功能清单!E:G,3,FALSE)</f>
        <v>0</v>
      </c>
      <c r="V168" s="36" t="s"/>
    </row>
    <row r="169" spans="1:22" s="253" customFormat="1">
      <c r="A169" s="27" t="s"/>
      <c r="B169" s="27" t="s"/>
      <c r="C169" s="27" t="s"/>
      <c r="D169" s="27" t="s"/>
      <c r="E169" s="46" t="s">
        <v>379</v>
      </c>
      <c r="F169" s="17" t="s"/>
      <c r="G169" s="16" t="s">
        <v>326</v>
      </c>
      <c r="H169" s="64" t="s">
        <v>28</v>
      </c>
      <c r="I169" s="65" t="s">
        <v>198</v>
      </c>
      <c r="J169" s="43" t="s"/>
      <c r="K169" s="39" t="s"/>
      <c r="L169" s="31" t="s"/>
      <c r="M169" s="23" t="s"/>
      <c r="N169" s="50" t="s">
        <v>198</v>
      </c>
      <c r="O169" s="19" t="s">
        <v>33</v>
      </c>
      <c r="P169" s="17" t="s">
        <v>199</v>
      </c>
      <c r="Q169" s="18" t="s">
        <v>33</v>
      </c>
      <c r="R169" s="24" t="s">
        <v>199</v>
      </c>
      <c r="S169" s="18" t="s">
        <v>33</v>
      </c>
      <c r="T169" s="17" t="s">
        <v>199</v>
      </c>
      <c r="U169" s="28">
        <f>=VLOOKUP(E169,天津功能清单!E:G,3,FALSE)</f>
        <v>0</v>
      </c>
      <c r="V169" s="36" t="s"/>
    </row>
    <row r="170" spans="1:22" s="253" customFormat="1">
      <c r="A170" s="27" t="s"/>
      <c r="B170" s="27" t="s"/>
      <c r="C170" s="27" t="s"/>
      <c r="D170" s="27" t="s"/>
      <c r="E170" s="46" t="s">
        <v>380</v>
      </c>
      <c r="F170" s="17" t="s"/>
      <c r="G170" s="16" t="s">
        <v>326</v>
      </c>
      <c r="H170" s="64" t="s">
        <v>28</v>
      </c>
      <c r="I170" s="65" t="s">
        <v>198</v>
      </c>
      <c r="J170" s="43" t="s"/>
      <c r="K170" s="39" t="s"/>
      <c r="L170" s="31" t="s"/>
      <c r="M170" s="23" t="s"/>
      <c r="N170" s="50" t="s">
        <v>198</v>
      </c>
      <c r="O170" s="19" t="s">
        <v>33</v>
      </c>
      <c r="P170" s="17" t="s">
        <v>199</v>
      </c>
      <c r="Q170" s="18" t="s">
        <v>33</v>
      </c>
      <c r="R170" s="24" t="s">
        <v>199</v>
      </c>
      <c r="S170" s="18" t="s">
        <v>33</v>
      </c>
      <c r="T170" s="17" t="s">
        <v>199</v>
      </c>
      <c r="U170" s="28">
        <f>=VLOOKUP(E170,天津功能清单!E:G,3,FALSE)</f>
        <v>0</v>
      </c>
      <c r="V170" s="36" t="s"/>
    </row>
    <row r="171" spans="1:22" s="253" customFormat="1">
      <c r="A171" s="54" t="s"/>
      <c r="B171" s="54" t="s"/>
      <c r="C171" s="54" t="s"/>
      <c r="D171" s="54" t="s"/>
      <c r="E171" s="46" t="s">
        <v>381</v>
      </c>
      <c r="F171" s="17" t="s"/>
      <c r="G171" s="16" t="s">
        <v>326</v>
      </c>
      <c r="H171" s="64" t="s">
        <v>28</v>
      </c>
      <c r="I171" s="65" t="s">
        <v>198</v>
      </c>
      <c r="J171" s="43" t="s"/>
      <c r="K171" s="39" t="s"/>
      <c r="L171" s="31" t="s"/>
      <c r="M171" s="23" t="s"/>
      <c r="N171" s="50" t="s">
        <v>198</v>
      </c>
      <c r="O171" s="19" t="s"/>
      <c r="P171" s="17" t="s"/>
      <c r="Q171" s="18" t="s"/>
      <c r="R171" s="19" t="s"/>
      <c r="S171" s="18" t="s"/>
      <c r="T171" s="17" t="s"/>
      <c r="U171" s="28">
        <f>=VLOOKUP(E171,天津功能清单!E:G,3,FALSE)</f>
        <v>0</v>
      </c>
      <c r="V171" s="36" t="s"/>
    </row>
    <row r="172" spans="1:22" s="253" customFormat="1">
      <c r="A172" s="54" t="s"/>
      <c r="B172" s="54" t="s"/>
      <c r="C172" s="54" t="s"/>
      <c r="D172" s="54" t="s"/>
      <c r="E172" s="83" t="s">
        <v>382</v>
      </c>
      <c r="F172" s="17" t="s">
        <v>383</v>
      </c>
      <c r="G172" s="16" t="s">
        <v>326</v>
      </c>
      <c r="H172" s="18" t="s">
        <v>202</v>
      </c>
      <c r="I172" s="84" t="s">
        <v>29</v>
      </c>
      <c r="J172" s="43">
        <v>46122</v>
      </c>
      <c r="K172" s="21" t="s">
        <v>357</v>
      </c>
      <c r="L172" s="31" t="s"/>
      <c r="M172" s="23" t="s"/>
      <c r="N172" s="24" t="s">
        <v>199</v>
      </c>
      <c r="O172" s="19" t="s"/>
      <c r="P172" s="17" t="s">
        <v>205</v>
      </c>
      <c r="Q172" s="18" t="s"/>
      <c r="R172" s="19" t="s"/>
      <c r="S172" s="18" t="s"/>
      <c r="T172" s="17" t="s">
        <v>205</v>
      </c>
      <c r="U172" s="28" t="e">
        <f>=VLOOKUP(E172,天津功能清单!E:G,3,FALSE)</f>
        <v>#N/A</v>
      </c>
      <c r="V172" s="36" t="s">
        <v>384</v>
      </c>
    </row>
    <row r="173" spans="1:22" s="253" customFormat="1">
      <c r="A173" s="27" t="s"/>
      <c r="B173" s="27" t="s"/>
      <c r="C173" s="27" t="s"/>
      <c r="D173" s="27" t="s"/>
      <c r="E173" s="46" t="s">
        <v>385</v>
      </c>
      <c r="F173" s="17" t="s"/>
      <c r="G173" s="16" t="s">
        <v>326</v>
      </c>
      <c r="H173" s="64" t="s">
        <v>28</v>
      </c>
      <c r="I173" s="65" t="s">
        <v>198</v>
      </c>
      <c r="J173" s="43" t="s"/>
      <c r="K173" s="39" t="s"/>
      <c r="L173" s="31" t="s"/>
      <c r="M173" s="23" t="s"/>
      <c r="N173" s="50" t="s">
        <v>198</v>
      </c>
      <c r="O173" s="19" t="s">
        <v>33</v>
      </c>
      <c r="P173" s="17" t="s">
        <v>199</v>
      </c>
      <c r="Q173" s="18" t="s">
        <v>33</v>
      </c>
      <c r="R173" s="19" t="s">
        <v>199</v>
      </c>
      <c r="S173" s="18" t="s">
        <v>33</v>
      </c>
      <c r="T173" s="17" t="s">
        <v>199</v>
      </c>
      <c r="U173" s="28">
        <f>=VLOOKUP(E173,天津功能清单!E:G,3,FALSE)</f>
        <v>0</v>
      </c>
      <c r="V173" s="36" t="s"/>
    </row>
    <row r="174" spans="1:22" s="253" customFormat="1">
      <c r="A174" s="27" t="s"/>
      <c r="B174" s="27" t="s"/>
      <c r="C174" s="27" t="s"/>
      <c r="D174" s="27" t="s"/>
      <c r="E174" s="46" t="s">
        <v>386</v>
      </c>
      <c r="F174" s="17" t="s"/>
      <c r="G174" s="16" t="s">
        <v>326</v>
      </c>
      <c r="H174" s="64" t="s">
        <v>28</v>
      </c>
      <c r="I174" s="65" t="s">
        <v>198</v>
      </c>
      <c r="J174" s="43" t="s"/>
      <c r="K174" s="39" t="s"/>
      <c r="L174" s="31" t="s"/>
      <c r="M174" s="23" t="s"/>
      <c r="N174" s="50" t="s">
        <v>198</v>
      </c>
      <c r="O174" s="19" t="s">
        <v>33</v>
      </c>
      <c r="P174" s="17" t="s">
        <v>199</v>
      </c>
      <c r="Q174" s="18" t="s">
        <v>33</v>
      </c>
      <c r="R174" s="19" t="s">
        <v>199</v>
      </c>
      <c r="S174" s="18" t="s">
        <v>33</v>
      </c>
      <c r="T174" s="17" t="s">
        <v>199</v>
      </c>
      <c r="U174" s="28">
        <f>=VLOOKUP(E174,天津功能清单!E:G,3,FALSE)</f>
        <v>0</v>
      </c>
      <c r="V174" s="36" t="s"/>
    </row>
    <row r="175" spans="1:22" s="253" customFormat="1">
      <c r="A175" s="27" t="s"/>
      <c r="B175" s="27" t="s"/>
      <c r="C175" s="27" t="s"/>
      <c r="D175" s="27" t="s"/>
      <c r="E175" s="85" t="s">
        <v>387</v>
      </c>
      <c r="F175" s="17" t="s">
        <v>388</v>
      </c>
      <c r="G175" s="22" t="s">
        <v>326</v>
      </c>
      <c r="H175" s="18" t="s">
        <v>202</v>
      </c>
      <c r="I175" s="86" t="s">
        <v>29</v>
      </c>
      <c r="J175" s="43">
        <v>46122</v>
      </c>
      <c r="K175" s="21" t="s">
        <v>357</v>
      </c>
      <c r="L175" s="31" t="s">
        <v>389</v>
      </c>
      <c r="M175" s="23" t="s"/>
      <c r="N175" s="24" t="s">
        <v>199</v>
      </c>
      <c r="O175" s="19" t="s">
        <v>33</v>
      </c>
      <c r="P175" s="17" t="s">
        <v>205</v>
      </c>
      <c r="Q175" s="18" t="s">
        <v>33</v>
      </c>
      <c r="R175" s="19" t="s">
        <v>199</v>
      </c>
      <c r="S175" s="18" t="s">
        <v>33</v>
      </c>
      <c r="T175" s="17" t="s">
        <v>205</v>
      </c>
      <c r="U175" s="28" t="e">
        <f>=VLOOKUP(E175,天津功能清单!E:G,3,FALSE)</f>
        <v>#N/A</v>
      </c>
      <c r="V175" s="35" t="s">
        <v>384</v>
      </c>
    </row>
    <row r="176" spans="1:22" s="253" customFormat="1">
      <c r="A176" s="27" t="s"/>
      <c r="B176" s="27" t="s"/>
      <c r="C176" s="27" t="s"/>
      <c r="D176" s="27" t="s"/>
      <c r="E176" s="46" t="s">
        <v>390</v>
      </c>
      <c r="F176" s="17" t="s"/>
      <c r="G176" s="16" t="s">
        <v>326</v>
      </c>
      <c r="H176" s="64" t="s">
        <v>28</v>
      </c>
      <c r="I176" s="65" t="s">
        <v>198</v>
      </c>
      <c r="J176" s="43" t="s"/>
      <c r="K176" s="39" t="s"/>
      <c r="L176" s="31" t="s"/>
      <c r="M176" s="23" t="s"/>
      <c r="N176" s="50" t="s">
        <v>198</v>
      </c>
      <c r="O176" s="19" t="s">
        <v>33</v>
      </c>
      <c r="P176" s="17" t="s">
        <v>199</v>
      </c>
      <c r="Q176" s="18" t="s">
        <v>33</v>
      </c>
      <c r="R176" s="19" t="s">
        <v>199</v>
      </c>
      <c r="S176" s="18" t="s">
        <v>33</v>
      </c>
      <c r="T176" s="17" t="s">
        <v>199</v>
      </c>
      <c r="U176" s="28">
        <f>=VLOOKUP(E176,天津功能清单!E:G,3,FALSE)</f>
        <v>0</v>
      </c>
      <c r="V176" s="36" t="s"/>
    </row>
    <row r="177" spans="1:22" s="253" customFormat="1">
      <c r="A177" s="54" t="s"/>
      <c r="B177" s="54" t="s"/>
      <c r="C177" s="54" t="s"/>
      <c r="D177" s="54" t="s"/>
      <c r="E177" s="87" t="s">
        <v>391</v>
      </c>
      <c r="F177" s="17" t="s">
        <v>392</v>
      </c>
      <c r="G177" s="16" t="s">
        <v>326</v>
      </c>
      <c r="H177" s="18" t="s">
        <v>202</v>
      </c>
      <c r="I177" s="84" t="s">
        <v>29</v>
      </c>
      <c r="J177" s="43">
        <v>46122</v>
      </c>
      <c r="K177" s="21" t="s">
        <v>357</v>
      </c>
      <c r="L177" s="31" t="s">
        <v>393</v>
      </c>
      <c r="M177" s="23" t="s"/>
      <c r="N177" s="24" t="s">
        <v>199</v>
      </c>
      <c r="O177" s="19" t="s"/>
      <c r="P177" s="17" t="s">
        <v>205</v>
      </c>
      <c r="Q177" s="18" t="s"/>
      <c r="R177" s="19" t="s"/>
      <c r="S177" s="18" t="s"/>
      <c r="T177" s="17" t="s">
        <v>205</v>
      </c>
      <c r="U177" s="28" t="e">
        <f>=VLOOKUP(E177,天津功能清单!E:G,3,FALSE)</f>
        <v>#N/A</v>
      </c>
      <c r="V177" s="36" t="s">
        <v>384</v>
      </c>
    </row>
    <row r="178" spans="1:22" s="253" customFormat="1">
      <c r="A178" s="27" t="s"/>
      <c r="B178" s="27" t="s"/>
      <c r="C178" s="27" t="s"/>
      <c r="D178" s="27" t="s"/>
      <c r="E178" s="83" t="s">
        <v>394</v>
      </c>
      <c r="F178" s="17" t="s">
        <v>395</v>
      </c>
      <c r="G178" s="16" t="s">
        <v>326</v>
      </c>
      <c r="H178" s="18" t="s">
        <v>28</v>
      </c>
      <c r="I178" s="84" t="s">
        <v>29</v>
      </c>
      <c r="J178" s="43">
        <v>46120</v>
      </c>
      <c r="K178" s="21" t="s">
        <v>396</v>
      </c>
      <c r="L178" s="31" t="s"/>
      <c r="M178" s="23" t="s"/>
      <c r="N178" s="24" t="s">
        <v>199</v>
      </c>
      <c r="O178" s="19" t="s">
        <v>33</v>
      </c>
      <c r="P178" s="17" t="s">
        <v>205</v>
      </c>
      <c r="Q178" s="18" t="s">
        <v>33</v>
      </c>
      <c r="R178" s="19" t="s">
        <v>199</v>
      </c>
      <c r="S178" s="18" t="s">
        <v>33</v>
      </c>
      <c r="T178" s="17" t="s">
        <v>205</v>
      </c>
      <c r="U178" s="28">
        <f>=VLOOKUP(E178,天津功能清单!E:G,3,FALSE)</f>
        <v>0</v>
      </c>
      <c r="V178" s="35" t="s">
        <v>2556</v>
      </c>
    </row>
    <row r="179" spans="1:22" s="253" customFormat="1">
      <c r="A179" s="54" t="s"/>
      <c r="B179" s="54" t="s"/>
      <c r="C179" s="54" t="s"/>
      <c r="D179" s="54" t="s"/>
      <c r="E179" s="88" t="s">
        <v>397</v>
      </c>
      <c r="F179" s="17" t="s"/>
      <c r="G179" s="22" t="s">
        <v>326</v>
      </c>
      <c r="H179" s="18" t="s">
        <v>202</v>
      </c>
      <c r="I179" s="86" t="s">
        <v>29</v>
      </c>
      <c r="J179" s="43">
        <v>46120</v>
      </c>
      <c r="K179" s="21" t="s">
        <v>396</v>
      </c>
      <c r="L179" s="31" t="s"/>
      <c r="M179" s="23" t="s"/>
      <c r="N179" s="17" t="s">
        <v>199</v>
      </c>
      <c r="O179" s="18" t="s"/>
      <c r="P179" s="17" t="s">
        <v>205</v>
      </c>
      <c r="Q179" s="18" t="s"/>
      <c r="R179" s="18" t="s"/>
      <c r="S179" s="18" t="s"/>
      <c r="T179" s="17" t="s">
        <v>205</v>
      </c>
      <c r="U179" s="28" t="e">
        <f>=VLOOKUP(E179,天津功能清单!E:G,3,FALSE)</f>
        <v>#N/A</v>
      </c>
      <c r="V179" s="35" t="s">
        <v>2556</v>
      </c>
    </row>
    <row r="180" spans="1:22" s="253" customFormat="1">
      <c r="A180" s="54" t="s"/>
      <c r="B180" s="54" t="s"/>
      <c r="C180" s="54" t="s"/>
      <c r="D180" s="54" t="s"/>
      <c r="E180" s="88" t="s">
        <v>398</v>
      </c>
      <c r="F180" s="17" t="s"/>
      <c r="G180" s="22" t="s">
        <v>326</v>
      </c>
      <c r="H180" s="18" t="s">
        <v>202</v>
      </c>
      <c r="I180" s="86" t="s">
        <v>29</v>
      </c>
      <c r="J180" s="43">
        <v>46120</v>
      </c>
      <c r="K180" s="21" t="s">
        <v>396</v>
      </c>
      <c r="L180" s="31" t="s"/>
      <c r="M180" s="23" t="s"/>
      <c r="N180" s="17" t="s">
        <v>199</v>
      </c>
      <c r="O180" s="18" t="s"/>
      <c r="P180" s="17" t="s">
        <v>205</v>
      </c>
      <c r="Q180" s="18" t="s"/>
      <c r="R180" s="18" t="s"/>
      <c r="S180" s="18" t="s"/>
      <c r="T180" s="17" t="s">
        <v>205</v>
      </c>
      <c r="U180" s="28" t="e">
        <f>=VLOOKUP(E180,天津功能清单!E:G,3,FALSE)</f>
        <v>#N/A</v>
      </c>
      <c r="V180" s="35" t="s">
        <v>2556</v>
      </c>
    </row>
    <row r="181" spans="1:22" s="253" customFormat="1">
      <c r="A181" s="54" t="s"/>
      <c r="B181" s="54" t="s"/>
      <c r="C181" s="54" t="s"/>
      <c r="D181" s="54" t="s"/>
      <c r="E181" s="88" t="s">
        <v>399</v>
      </c>
      <c r="F181" s="17" t="s"/>
      <c r="G181" s="22" t="s">
        <v>326</v>
      </c>
      <c r="H181" s="18" t="s">
        <v>202</v>
      </c>
      <c r="I181" s="86" t="s">
        <v>29</v>
      </c>
      <c r="J181" s="43">
        <v>46120</v>
      </c>
      <c r="K181" s="21" t="s">
        <v>396</v>
      </c>
      <c r="L181" s="31" t="s"/>
      <c r="M181" s="23" t="s"/>
      <c r="N181" s="17" t="s">
        <v>199</v>
      </c>
      <c r="O181" s="18" t="s"/>
      <c r="P181" s="17" t="s">
        <v>205</v>
      </c>
      <c r="Q181" s="18" t="s"/>
      <c r="R181" s="18" t="s"/>
      <c r="S181" s="18" t="s"/>
      <c r="T181" s="17" t="s">
        <v>205</v>
      </c>
      <c r="U181" s="28" t="e">
        <f>=VLOOKUP(E181,天津功能清单!E:G,3,FALSE)</f>
        <v>#N/A</v>
      </c>
      <c r="V181" s="35" t="s">
        <v>2556</v>
      </c>
    </row>
    <row r="182" spans="1:22" s="253" customFormat="1">
      <c r="A182" s="54" t="s"/>
      <c r="B182" s="54" t="s"/>
      <c r="C182" s="54" t="s"/>
      <c r="D182" s="54" t="s"/>
      <c r="E182" s="88" t="s">
        <v>400</v>
      </c>
      <c r="F182" s="17" t="s"/>
      <c r="G182" s="22" t="s">
        <v>326</v>
      </c>
      <c r="H182" s="18" t="s">
        <v>202</v>
      </c>
      <c r="I182" s="86" t="s">
        <v>29</v>
      </c>
      <c r="J182" s="43">
        <v>46120</v>
      </c>
      <c r="K182" s="21" t="s">
        <v>396</v>
      </c>
      <c r="L182" s="31" t="s"/>
      <c r="M182" s="23" t="s"/>
      <c r="N182" s="17" t="s">
        <v>199</v>
      </c>
      <c r="O182" s="18" t="s"/>
      <c r="P182" s="17" t="s">
        <v>205</v>
      </c>
      <c r="Q182" s="18" t="s"/>
      <c r="R182" s="18" t="s"/>
      <c r="S182" s="18" t="s"/>
      <c r="T182" s="17" t="s">
        <v>205</v>
      </c>
      <c r="U182" s="28" t="e">
        <f>=VLOOKUP(E182,天津功能清单!E:G,3,FALSE)</f>
        <v>#N/A</v>
      </c>
      <c r="V182" s="35" t="s">
        <v>2556</v>
      </c>
    </row>
    <row r="183" spans="1:22" s="253" customFormat="1">
      <c r="A183" s="54" t="s"/>
      <c r="B183" s="54" t="s"/>
      <c r="C183" s="54" t="s"/>
      <c r="D183" s="54" t="s"/>
      <c r="E183" s="88" t="s">
        <v>401</v>
      </c>
      <c r="F183" s="17" t="s"/>
      <c r="G183" s="22" t="s">
        <v>326</v>
      </c>
      <c r="H183" s="18" t="s">
        <v>202</v>
      </c>
      <c r="I183" s="86" t="s">
        <v>29</v>
      </c>
      <c r="J183" s="43">
        <v>46120</v>
      </c>
      <c r="K183" s="21" t="s">
        <v>396</v>
      </c>
      <c r="L183" s="31" t="s"/>
      <c r="M183" s="23" t="s"/>
      <c r="N183" s="17" t="s">
        <v>199</v>
      </c>
      <c r="O183" s="18" t="s"/>
      <c r="P183" s="17" t="s">
        <v>205</v>
      </c>
      <c r="Q183" s="18" t="s"/>
      <c r="R183" s="18" t="s"/>
      <c r="S183" s="18" t="s"/>
      <c r="T183" s="17" t="s">
        <v>205</v>
      </c>
      <c r="U183" s="28" t="e">
        <f>=VLOOKUP(E183,天津功能清单!E:G,3,FALSE)</f>
        <v>#N/A</v>
      </c>
      <c r="V183" s="35" t="s">
        <v>2556</v>
      </c>
    </row>
    <row r="184" spans="1:22" s="253" customFormat="1">
      <c r="A184" s="54" t="s"/>
      <c r="B184" s="54" t="s"/>
      <c r="C184" s="54" t="s"/>
      <c r="D184" s="54" t="s"/>
      <c r="E184" s="88" t="s">
        <v>402</v>
      </c>
      <c r="F184" s="17" t="s"/>
      <c r="G184" s="22" t="s">
        <v>326</v>
      </c>
      <c r="H184" s="18" t="s">
        <v>202</v>
      </c>
      <c r="I184" s="86" t="s">
        <v>29</v>
      </c>
      <c r="J184" s="43">
        <v>46120</v>
      </c>
      <c r="K184" s="21" t="s">
        <v>396</v>
      </c>
      <c r="L184" s="31" t="s"/>
      <c r="M184" s="23" t="s"/>
      <c r="N184" s="17" t="s">
        <v>199</v>
      </c>
      <c r="O184" s="18" t="s"/>
      <c r="P184" s="17" t="s">
        <v>205</v>
      </c>
      <c r="Q184" s="18" t="s"/>
      <c r="R184" s="18" t="s"/>
      <c r="S184" s="18" t="s"/>
      <c r="T184" s="17" t="s">
        <v>205</v>
      </c>
      <c r="U184" s="28" t="e">
        <f>=VLOOKUP(E184,天津功能清单!E:G,3,FALSE)</f>
        <v>#N/A</v>
      </c>
      <c r="V184" s="35" t="s">
        <v>2556</v>
      </c>
    </row>
    <row r="185" spans="1:22" s="253" customFormat="1">
      <c r="A185" s="54" t="s"/>
      <c r="B185" s="54" t="s"/>
      <c r="C185" s="54" t="s"/>
      <c r="D185" s="54" t="s"/>
      <c r="E185" s="87" t="s">
        <v>403</v>
      </c>
      <c r="F185" s="17" t="s">
        <v>404</v>
      </c>
      <c r="G185" s="16" t="s">
        <v>326</v>
      </c>
      <c r="H185" s="18" t="s">
        <v>202</v>
      </c>
      <c r="I185" s="84" t="s">
        <v>29</v>
      </c>
      <c r="J185" s="43">
        <v>46120</v>
      </c>
      <c r="K185" s="21" t="s">
        <v>396</v>
      </c>
      <c r="L185" s="31" t="s"/>
      <c r="M185" s="23" t="s"/>
      <c r="N185" s="24" t="s">
        <v>199</v>
      </c>
      <c r="O185" s="19" t="s"/>
      <c r="P185" s="17" t="s">
        <v>205</v>
      </c>
      <c r="Q185" s="18" t="s"/>
      <c r="R185" s="19" t="s"/>
      <c r="S185" s="18" t="s"/>
      <c r="T185" s="17" t="s">
        <v>205</v>
      </c>
      <c r="U185" s="28" t="e">
        <f>=VLOOKUP(E185,天津功能清单!E:G,3,FALSE)</f>
        <v>#N/A</v>
      </c>
      <c r="V185" s="35" t="s">
        <v>2556</v>
      </c>
    </row>
    <row r="186" spans="1:22" s="253" customFormat="1">
      <c r="A186" s="27" t="s"/>
      <c r="B186" s="27" t="s"/>
      <c r="C186" s="27" t="s"/>
      <c r="D186" s="27" t="s"/>
      <c r="E186" s="83" t="s">
        <v>405</v>
      </c>
      <c r="F186" s="17" t="s">
        <v>406</v>
      </c>
      <c r="G186" s="16" t="s">
        <v>326</v>
      </c>
      <c r="H186" s="18" t="s">
        <v>28</v>
      </c>
      <c r="I186" s="84" t="s">
        <v>29</v>
      </c>
      <c r="J186" s="43">
        <v>46120</v>
      </c>
      <c r="K186" s="21" t="s">
        <v>407</v>
      </c>
      <c r="L186" s="31" t="s"/>
      <c r="M186" s="23" t="s"/>
      <c r="N186" s="24" t="s">
        <v>199</v>
      </c>
      <c r="O186" s="19" t="s">
        <v>33</v>
      </c>
      <c r="P186" s="17" t="s">
        <v>205</v>
      </c>
      <c r="Q186" s="18" t="s">
        <v>33</v>
      </c>
      <c r="R186" s="19" t="s">
        <v>199</v>
      </c>
      <c r="S186" s="18" t="s">
        <v>33</v>
      </c>
      <c r="T186" s="17" t="s">
        <v>205</v>
      </c>
      <c r="U186" s="28">
        <f>=VLOOKUP(E186,天津功能清单!E:G,3,FALSE)</f>
        <v>0</v>
      </c>
      <c r="V186" s="35" t="s">
        <v>2557</v>
      </c>
    </row>
    <row r="187" spans="1:22" s="253" customFormat="1">
      <c r="A187" s="54" t="s"/>
      <c r="B187" s="54" t="s"/>
      <c r="C187" s="54" t="s"/>
      <c r="D187" s="54" t="s"/>
      <c r="E187" s="88" t="s">
        <v>408</v>
      </c>
      <c r="F187" s="17" t="s"/>
      <c r="G187" s="22" t="s">
        <v>326</v>
      </c>
      <c r="H187" s="18" t="s">
        <v>202</v>
      </c>
      <c r="I187" s="86" t="s">
        <v>29</v>
      </c>
      <c r="J187" s="43">
        <v>46120</v>
      </c>
      <c r="K187" s="21" t="s">
        <v>407</v>
      </c>
      <c r="L187" s="31" t="s"/>
      <c r="M187" s="23" t="s"/>
      <c r="N187" s="17" t="s">
        <v>199</v>
      </c>
      <c r="O187" s="18" t="s"/>
      <c r="P187" s="17" t="s">
        <v>205</v>
      </c>
      <c r="Q187" s="18" t="s"/>
      <c r="R187" s="18" t="s"/>
      <c r="S187" s="18" t="s"/>
      <c r="T187" s="17" t="s">
        <v>205</v>
      </c>
      <c r="U187" s="28" t="e">
        <f>=VLOOKUP(E187,天津功能清单!E:G,3,FALSE)</f>
        <v>#N/A</v>
      </c>
      <c r="V187" s="35" t="s">
        <v>2557</v>
      </c>
    </row>
    <row r="188" spans="1:22" s="253" customFormat="1">
      <c r="A188" s="54" t="s"/>
      <c r="B188" s="54" t="s"/>
      <c r="C188" s="54" t="s"/>
      <c r="D188" s="54" t="s"/>
      <c r="E188" s="88" t="s">
        <v>409</v>
      </c>
      <c r="F188" s="17" t="s"/>
      <c r="G188" s="22" t="s">
        <v>326</v>
      </c>
      <c r="H188" s="18" t="s">
        <v>202</v>
      </c>
      <c r="I188" s="86" t="s">
        <v>29</v>
      </c>
      <c r="J188" s="43">
        <v>46120</v>
      </c>
      <c r="K188" s="21" t="s">
        <v>407</v>
      </c>
      <c r="L188" s="31" t="s"/>
      <c r="M188" s="23" t="s"/>
      <c r="N188" s="17" t="s">
        <v>199</v>
      </c>
      <c r="O188" s="18" t="s"/>
      <c r="P188" s="17" t="s">
        <v>205</v>
      </c>
      <c r="Q188" s="18" t="s"/>
      <c r="R188" s="18" t="s"/>
      <c r="S188" s="18" t="s"/>
      <c r="T188" s="17" t="s">
        <v>205</v>
      </c>
      <c r="U188" s="28" t="e">
        <f>=VLOOKUP(E188,天津功能清单!E:G,3,FALSE)</f>
        <v>#N/A</v>
      </c>
      <c r="V188" s="35" t="s">
        <v>2557</v>
      </c>
    </row>
    <row r="189" spans="1:22" s="253" customFormat="1">
      <c r="A189" s="54" t="s"/>
      <c r="B189" s="54" t="s"/>
      <c r="C189" s="54" t="s"/>
      <c r="D189" s="54" t="s"/>
      <c r="E189" s="88" t="s">
        <v>410</v>
      </c>
      <c r="F189" s="17" t="s"/>
      <c r="G189" s="22" t="s">
        <v>326</v>
      </c>
      <c r="H189" s="18" t="s">
        <v>202</v>
      </c>
      <c r="I189" s="86" t="s">
        <v>29</v>
      </c>
      <c r="J189" s="43">
        <v>46120</v>
      </c>
      <c r="K189" s="21" t="s">
        <v>407</v>
      </c>
      <c r="L189" s="31" t="s"/>
      <c r="M189" s="23" t="s"/>
      <c r="N189" s="17" t="s">
        <v>199</v>
      </c>
      <c r="O189" s="18" t="s"/>
      <c r="P189" s="17" t="s">
        <v>205</v>
      </c>
      <c r="Q189" s="18" t="s"/>
      <c r="R189" s="18" t="s"/>
      <c r="S189" s="18" t="s"/>
      <c r="T189" s="17" t="s">
        <v>205</v>
      </c>
      <c r="U189" s="28" t="e">
        <f>=VLOOKUP(E189,天津功能清单!E:G,3,FALSE)</f>
        <v>#N/A</v>
      </c>
      <c r="V189" s="35" t="s">
        <v>2557</v>
      </c>
    </row>
    <row r="190" spans="1:22" s="253" customFormat="1">
      <c r="A190" s="54" t="s"/>
      <c r="B190" s="54" t="s"/>
      <c r="C190" s="54" t="s"/>
      <c r="D190" s="54" t="s"/>
      <c r="E190" s="88" t="s">
        <v>411</v>
      </c>
      <c r="F190" s="17" t="s"/>
      <c r="G190" s="22" t="s">
        <v>326</v>
      </c>
      <c r="H190" s="18" t="s">
        <v>202</v>
      </c>
      <c r="I190" s="86" t="s">
        <v>29</v>
      </c>
      <c r="J190" s="43">
        <v>46120</v>
      </c>
      <c r="K190" s="21" t="s">
        <v>407</v>
      </c>
      <c r="L190" s="31" t="s"/>
      <c r="M190" s="23" t="s"/>
      <c r="N190" s="17" t="s">
        <v>199</v>
      </c>
      <c r="O190" s="18" t="s"/>
      <c r="P190" s="17" t="s">
        <v>205</v>
      </c>
      <c r="Q190" s="18" t="s"/>
      <c r="R190" s="18" t="s"/>
      <c r="S190" s="18" t="s"/>
      <c r="T190" s="17" t="s">
        <v>205</v>
      </c>
      <c r="U190" s="28" t="e">
        <f>=VLOOKUP(E190,天津功能清单!E:G,3,FALSE)</f>
        <v>#N/A</v>
      </c>
      <c r="V190" s="35" t="s">
        <v>2557</v>
      </c>
    </row>
    <row r="191" spans="1:22" s="253" customFormat="1">
      <c r="A191" s="54" t="s"/>
      <c r="B191" s="54" t="s"/>
      <c r="C191" s="54" t="s"/>
      <c r="D191" s="54" t="s"/>
      <c r="E191" s="88" t="s">
        <v>412</v>
      </c>
      <c r="F191" s="17" t="s"/>
      <c r="G191" s="22" t="s">
        <v>326</v>
      </c>
      <c r="H191" s="18" t="s">
        <v>202</v>
      </c>
      <c r="I191" s="86" t="s">
        <v>29</v>
      </c>
      <c r="J191" s="43">
        <v>46120</v>
      </c>
      <c r="K191" s="21" t="s">
        <v>407</v>
      </c>
      <c r="L191" s="31" t="s"/>
      <c r="M191" s="23" t="s"/>
      <c r="N191" s="17" t="s">
        <v>199</v>
      </c>
      <c r="O191" s="18" t="s"/>
      <c r="P191" s="17" t="s">
        <v>205</v>
      </c>
      <c r="Q191" s="18" t="s"/>
      <c r="R191" s="18" t="s"/>
      <c r="S191" s="18" t="s"/>
      <c r="T191" s="17" t="s">
        <v>205</v>
      </c>
      <c r="U191" s="28" t="e">
        <f>=VLOOKUP(E191,天津功能清单!E:G,3,FALSE)</f>
        <v>#N/A</v>
      </c>
      <c r="V191" s="35" t="s">
        <v>2557</v>
      </c>
    </row>
    <row r="192" spans="1:22" s="253" customFormat="1">
      <c r="A192" s="54" t="s"/>
      <c r="B192" s="54" t="s"/>
      <c r="C192" s="54" t="s"/>
      <c r="D192" s="54" t="s"/>
      <c r="E192" s="88" t="s">
        <v>413</v>
      </c>
      <c r="F192" s="17" t="s"/>
      <c r="G192" s="22" t="s">
        <v>326</v>
      </c>
      <c r="H192" s="18" t="s">
        <v>202</v>
      </c>
      <c r="I192" s="86" t="s">
        <v>29</v>
      </c>
      <c r="J192" s="43">
        <v>46120</v>
      </c>
      <c r="K192" s="21" t="s">
        <v>407</v>
      </c>
      <c r="L192" s="31" t="s"/>
      <c r="M192" s="23" t="s"/>
      <c r="N192" s="17" t="s">
        <v>199</v>
      </c>
      <c r="O192" s="18" t="s"/>
      <c r="P192" s="17" t="s">
        <v>205</v>
      </c>
      <c r="Q192" s="18" t="s"/>
      <c r="R192" s="18" t="s"/>
      <c r="S192" s="18" t="s"/>
      <c r="T192" s="17" t="s">
        <v>205</v>
      </c>
      <c r="U192" s="28" t="e">
        <f>=VLOOKUP(E192,天津功能清单!E:G,3,FALSE)</f>
        <v>#N/A</v>
      </c>
      <c r="V192" s="35" t="s">
        <v>2557</v>
      </c>
    </row>
    <row r="193" spans="1:22" s="253" customFormat="1">
      <c r="A193" s="54" t="s"/>
      <c r="B193" s="54" t="s"/>
      <c r="C193" s="54" t="s"/>
      <c r="D193" s="54" t="s"/>
      <c r="E193" s="87" t="s">
        <v>414</v>
      </c>
      <c r="F193" s="17" t="s">
        <v>415</v>
      </c>
      <c r="G193" s="16" t="s">
        <v>326</v>
      </c>
      <c r="H193" s="18" t="s">
        <v>202</v>
      </c>
      <c r="I193" s="84" t="s">
        <v>29</v>
      </c>
      <c r="J193" s="43">
        <v>46120</v>
      </c>
      <c r="K193" s="21" t="s">
        <v>407</v>
      </c>
      <c r="L193" s="31" t="s"/>
      <c r="M193" s="23" t="s"/>
      <c r="N193" s="24" t="s">
        <v>199</v>
      </c>
      <c r="O193" s="19" t="s"/>
      <c r="P193" s="17" t="s">
        <v>205</v>
      </c>
      <c r="Q193" s="18" t="s"/>
      <c r="R193" s="19" t="s"/>
      <c r="S193" s="18" t="s"/>
      <c r="T193" s="17" t="s">
        <v>205</v>
      </c>
      <c r="U193" s="28" t="e">
        <f>=VLOOKUP(E193,天津功能清单!E:G,3,FALSE)</f>
        <v>#N/A</v>
      </c>
      <c r="V193" s="35" t="s">
        <v>2557</v>
      </c>
    </row>
    <row r="194" spans="1:22" s="253" customFormat="1">
      <c r="A194" s="27" t="s"/>
      <c r="B194" s="27" t="s"/>
      <c r="C194" s="27" t="s"/>
      <c r="D194" s="27" t="s"/>
      <c r="E194" s="46" t="s">
        <v>416</v>
      </c>
      <c r="F194" s="17" t="s"/>
      <c r="G194" s="16" t="s">
        <v>326</v>
      </c>
      <c r="H194" s="64" t="s">
        <v>28</v>
      </c>
      <c r="I194" s="65" t="s">
        <v>198</v>
      </c>
      <c r="J194" s="43" t="s"/>
      <c r="K194" s="39" t="s"/>
      <c r="L194" s="31" t="s"/>
      <c r="M194" s="23" t="s"/>
      <c r="N194" s="50" t="s">
        <v>198</v>
      </c>
      <c r="O194" s="19" t="s">
        <v>33</v>
      </c>
      <c r="P194" s="17" t="s">
        <v>199</v>
      </c>
      <c r="Q194" s="18" t="s">
        <v>33</v>
      </c>
      <c r="R194" s="19" t="s">
        <v>199</v>
      </c>
      <c r="S194" s="18" t="s">
        <v>33</v>
      </c>
      <c r="T194" s="17" t="s">
        <v>199</v>
      </c>
      <c r="U194" s="28">
        <f>=VLOOKUP(E194,天津功能清单!E:G,3,FALSE)</f>
        <v>0</v>
      </c>
      <c r="V194" s="36" t="s"/>
    </row>
    <row r="195" spans="1:22" s="253" customFormat="1">
      <c r="A195" s="54" t="s"/>
      <c r="B195" s="54" t="s"/>
      <c r="C195" s="54" t="s"/>
      <c r="D195" s="54" t="s"/>
      <c r="E195" s="89" t="s">
        <v>417</v>
      </c>
      <c r="F195" s="17" t="s">
        <v>418</v>
      </c>
      <c r="G195" s="16" t="s">
        <v>326</v>
      </c>
      <c r="H195" s="18" t="s">
        <v>202</v>
      </c>
      <c r="I195" s="84" t="s">
        <v>29</v>
      </c>
      <c r="J195" s="43" t="s"/>
      <c r="K195" s="39" t="s"/>
      <c r="L195" s="90" t="s"/>
      <c r="M195" s="23" t="s"/>
      <c r="N195" s="24" t="s">
        <v>199</v>
      </c>
      <c r="O195" s="19" t="s"/>
      <c r="P195" s="17" t="s"/>
      <c r="Q195" s="18" t="s"/>
      <c r="R195" s="19" t="s"/>
      <c r="S195" s="18" t="s"/>
      <c r="T195" s="17" t="s"/>
      <c r="U195" s="28" t="e">
        <f>=VLOOKUP(E195,天津功能清单!E:G,3,FALSE)</f>
        <v>#N/A</v>
      </c>
      <c r="V195" s="36" t="s"/>
    </row>
    <row r="196" spans="1:22" s="253" customFormat="1">
      <c r="A196" s="27" t="s"/>
      <c r="B196" s="27" t="s"/>
      <c r="C196" s="27" t="s"/>
      <c r="D196" s="27" t="s"/>
      <c r="E196" s="46" t="s">
        <v>419</v>
      </c>
      <c r="F196" s="17" t="s"/>
      <c r="G196" s="16" t="s">
        <v>326</v>
      </c>
      <c r="H196" s="64" t="s">
        <v>28</v>
      </c>
      <c r="I196" s="65" t="s">
        <v>198</v>
      </c>
      <c r="J196" s="43" t="s"/>
      <c r="K196" s="39" t="s"/>
      <c r="L196" s="31" t="s"/>
      <c r="M196" s="23" t="s"/>
      <c r="N196" s="50" t="s">
        <v>198</v>
      </c>
      <c r="O196" s="19" t="s">
        <v>33</v>
      </c>
      <c r="P196" s="17" t="s">
        <v>199</v>
      </c>
      <c r="Q196" s="18" t="s">
        <v>33</v>
      </c>
      <c r="R196" s="19" t="s">
        <v>199</v>
      </c>
      <c r="S196" s="18" t="s">
        <v>33</v>
      </c>
      <c r="T196" s="17" t="s">
        <v>199</v>
      </c>
      <c r="U196" s="28">
        <f>=VLOOKUP(E196,天津功能清单!E:G,3,FALSE)</f>
        <v>0</v>
      </c>
      <c r="V196" s="36" t="s"/>
    </row>
    <row r="197" spans="1:22" s="253" customFormat="1">
      <c r="A197" s="54" t="s"/>
      <c r="B197" s="54" t="s"/>
      <c r="C197" s="54" t="s"/>
      <c r="D197" s="54" t="s"/>
      <c r="E197" s="91" t="s">
        <v>420</v>
      </c>
      <c r="F197" s="92" t="s">
        <v>421</v>
      </c>
      <c r="G197" s="16" t="s">
        <v>326</v>
      </c>
      <c r="H197" s="18" t="s">
        <v>202</v>
      </c>
      <c r="I197" s="84" t="s">
        <v>29</v>
      </c>
      <c r="J197" s="43">
        <v>46122</v>
      </c>
      <c r="K197" s="21" t="s">
        <v>357</v>
      </c>
      <c r="L197" s="31" t="s">
        <v>422</v>
      </c>
      <c r="M197" s="23" t="s"/>
      <c r="N197" s="24" t="s">
        <v>199</v>
      </c>
      <c r="O197" s="19" t="s"/>
      <c r="P197" s="17" t="s">
        <v>205</v>
      </c>
      <c r="Q197" s="18" t="s"/>
      <c r="R197" s="19" t="s"/>
      <c r="S197" s="18" t="s"/>
      <c r="T197" s="17" t="s">
        <v>205</v>
      </c>
      <c r="U197" s="28" t="e">
        <f>=VLOOKUP(E197,天津功能清单!E:G,3,FALSE)</f>
        <v>#N/A</v>
      </c>
      <c r="V197" s="36" t="s">
        <v>384</v>
      </c>
    </row>
    <row r="198" spans="1:22" s="253" customFormat="1">
      <c r="A198" s="27" t="s"/>
      <c r="B198" s="27" t="s"/>
      <c r="C198" s="27" t="s"/>
      <c r="D198" s="27" t="s"/>
      <c r="E198" s="46" t="s">
        <v>423</v>
      </c>
      <c r="F198" s="17" t="s"/>
      <c r="G198" s="16" t="s">
        <v>326</v>
      </c>
      <c r="H198" s="64" t="s">
        <v>28</v>
      </c>
      <c r="I198" s="65" t="s">
        <v>198</v>
      </c>
      <c r="J198" s="43" t="s"/>
      <c r="K198" s="39" t="s"/>
      <c r="L198" s="31" t="s"/>
      <c r="M198" s="23" t="s"/>
      <c r="N198" s="50" t="s">
        <v>198</v>
      </c>
      <c r="O198" s="19" t="s">
        <v>33</v>
      </c>
      <c r="P198" s="17" t="s">
        <v>199</v>
      </c>
      <c r="Q198" s="18" t="s">
        <v>33</v>
      </c>
      <c r="R198" s="19" t="s">
        <v>199</v>
      </c>
      <c r="S198" s="18" t="s">
        <v>33</v>
      </c>
      <c r="T198" s="17" t="s">
        <v>199</v>
      </c>
      <c r="U198" s="28">
        <f>=VLOOKUP(E198,天津功能清单!E:G,3,FALSE)</f>
        <v>0</v>
      </c>
      <c r="V198" s="36" t="s"/>
    </row>
    <row r="199" spans="1:22" s="253" customFormat="1">
      <c r="A199" s="27" t="s"/>
      <c r="B199" s="27" t="s"/>
      <c r="C199" s="27" t="s"/>
      <c r="D199" s="27" t="s"/>
      <c r="E199" s="46" t="s">
        <v>424</v>
      </c>
      <c r="F199" s="17" t="s"/>
      <c r="G199" s="16" t="s">
        <v>326</v>
      </c>
      <c r="H199" s="64" t="s">
        <v>28</v>
      </c>
      <c r="I199" s="65" t="s">
        <v>198</v>
      </c>
      <c r="J199" s="43" t="s"/>
      <c r="K199" s="39" t="s"/>
      <c r="L199" s="31" t="s"/>
      <c r="M199" s="23" t="s"/>
      <c r="N199" s="50" t="s">
        <v>198</v>
      </c>
      <c r="O199" s="19" t="s">
        <v>33</v>
      </c>
      <c r="P199" s="17" t="s">
        <v>199</v>
      </c>
      <c r="Q199" s="18" t="s">
        <v>33</v>
      </c>
      <c r="R199" s="19" t="s">
        <v>199</v>
      </c>
      <c r="S199" s="18" t="s">
        <v>33</v>
      </c>
      <c r="T199" s="17" t="s">
        <v>199</v>
      </c>
      <c r="U199" s="28">
        <f>=VLOOKUP(E199,天津功能清单!E:G,3,FALSE)</f>
        <v>0</v>
      </c>
      <c r="V199" s="36" t="s"/>
    </row>
    <row r="200" spans="1:22" s="253" customFormat="1">
      <c r="A200" s="27" t="s"/>
      <c r="B200" s="27" t="s"/>
      <c r="C200" s="27" t="s"/>
      <c r="D200" s="27" t="s"/>
      <c r="E200" s="46" t="s">
        <v>425</v>
      </c>
      <c r="F200" s="17" t="s"/>
      <c r="G200" s="16" t="s">
        <v>326</v>
      </c>
      <c r="H200" s="64" t="s">
        <v>28</v>
      </c>
      <c r="I200" s="65" t="s">
        <v>198</v>
      </c>
      <c r="J200" s="43" t="s"/>
      <c r="K200" s="39" t="s"/>
      <c r="L200" s="31" t="s"/>
      <c r="M200" s="23" t="s"/>
      <c r="N200" s="50" t="s">
        <v>198</v>
      </c>
      <c r="O200" s="19" t="s">
        <v>33</v>
      </c>
      <c r="P200" s="17" t="s">
        <v>199</v>
      </c>
      <c r="Q200" s="18" t="s">
        <v>33</v>
      </c>
      <c r="R200" s="19" t="s">
        <v>199</v>
      </c>
      <c r="S200" s="18" t="s">
        <v>33</v>
      </c>
      <c r="T200" s="17" t="s">
        <v>199</v>
      </c>
      <c r="U200" s="28">
        <f>=VLOOKUP(E200,天津功能清单!E:G,3,FALSE)</f>
        <v>0</v>
      </c>
      <c r="V200" s="36" t="s"/>
    </row>
    <row r="201" spans="1:22" s="253" customFormat="1">
      <c r="A201" s="27" t="s"/>
      <c r="B201" s="27" t="s"/>
      <c r="C201" s="27" t="s"/>
      <c r="D201" s="27" t="s"/>
      <c r="E201" s="46" t="s">
        <v>426</v>
      </c>
      <c r="F201" s="17" t="s"/>
      <c r="G201" s="16" t="s">
        <v>326</v>
      </c>
      <c r="H201" s="64" t="s">
        <v>28</v>
      </c>
      <c r="I201" s="65" t="s">
        <v>198</v>
      </c>
      <c r="J201" s="43" t="s"/>
      <c r="K201" s="39" t="s"/>
      <c r="L201" s="31" t="s"/>
      <c r="M201" s="23" t="s"/>
      <c r="N201" s="50" t="s">
        <v>198</v>
      </c>
      <c r="O201" s="19" t="s">
        <v>33</v>
      </c>
      <c r="P201" s="17" t="s">
        <v>199</v>
      </c>
      <c r="Q201" s="18" t="s">
        <v>33</v>
      </c>
      <c r="R201" s="19" t="s">
        <v>199</v>
      </c>
      <c r="S201" s="18" t="s">
        <v>33</v>
      </c>
      <c r="T201" s="17" t="s">
        <v>199</v>
      </c>
      <c r="U201" s="28">
        <f>=VLOOKUP(E201,天津功能清单!E:G,3,FALSE)</f>
        <v>0</v>
      </c>
      <c r="V201" s="36" t="s"/>
    </row>
    <row r="202" spans="1:22" s="253" customFormat="1">
      <c r="A202" s="27" t="s"/>
      <c r="B202" s="27" t="s"/>
      <c r="C202" s="27" t="s"/>
      <c r="D202" s="27" t="s"/>
      <c r="E202" s="46" t="s">
        <v>427</v>
      </c>
      <c r="F202" s="17" t="s"/>
      <c r="G202" s="16" t="s">
        <v>326</v>
      </c>
      <c r="H202" s="64" t="s">
        <v>28</v>
      </c>
      <c r="I202" s="65" t="s">
        <v>198</v>
      </c>
      <c r="J202" s="43" t="s"/>
      <c r="K202" s="39" t="s"/>
      <c r="L202" s="31" t="s"/>
      <c r="M202" s="23" t="s"/>
      <c r="N202" s="50" t="s">
        <v>198</v>
      </c>
      <c r="O202" s="19" t="s">
        <v>33</v>
      </c>
      <c r="P202" s="17" t="s">
        <v>199</v>
      </c>
      <c r="Q202" s="18" t="s">
        <v>33</v>
      </c>
      <c r="R202" s="19" t="s">
        <v>199</v>
      </c>
      <c r="S202" s="18" t="s">
        <v>33</v>
      </c>
      <c r="T202" s="17" t="s">
        <v>199</v>
      </c>
      <c r="U202" s="28">
        <f>=VLOOKUP(E202,天津功能清单!E:G,3,FALSE)</f>
        <v>0</v>
      </c>
      <c r="V202" s="36" t="s"/>
    </row>
    <row r="203" spans="1:22" s="253" customFormat="1">
      <c r="A203" s="27" t="s"/>
      <c r="B203" s="27" t="s"/>
      <c r="C203" s="27" t="s"/>
      <c r="D203" s="27" t="s"/>
      <c r="E203" s="46" t="s">
        <v>428</v>
      </c>
      <c r="F203" s="17" t="s"/>
      <c r="G203" s="16" t="s">
        <v>326</v>
      </c>
      <c r="H203" s="64" t="s">
        <v>28</v>
      </c>
      <c r="I203" s="65" t="s">
        <v>198</v>
      </c>
      <c r="J203" s="43" t="s"/>
      <c r="K203" s="39" t="s"/>
      <c r="L203" s="31" t="s"/>
      <c r="M203" s="23" t="s"/>
      <c r="N203" s="50" t="s">
        <v>198</v>
      </c>
      <c r="O203" s="19" t="s">
        <v>33</v>
      </c>
      <c r="P203" s="17" t="s">
        <v>199</v>
      </c>
      <c r="Q203" s="18" t="s">
        <v>33</v>
      </c>
      <c r="R203" s="19" t="s">
        <v>199</v>
      </c>
      <c r="S203" s="18" t="s">
        <v>33</v>
      </c>
      <c r="T203" s="17" t="s">
        <v>199</v>
      </c>
      <c r="U203" s="28">
        <f>=VLOOKUP(E203,天津功能清单!E:G,3,FALSE)</f>
        <v>0</v>
      </c>
      <c r="V203" s="36" t="s"/>
    </row>
    <row r="204" spans="1:22" s="253" customFormat="1">
      <c r="A204" s="54" t="s"/>
      <c r="B204" s="54" t="s"/>
      <c r="C204" s="54" t="s"/>
      <c r="D204" s="54" t="s"/>
      <c r="E204" s="91" t="s">
        <v>429</v>
      </c>
      <c r="F204" s="17" t="s">
        <v>430</v>
      </c>
      <c r="G204" s="16" t="s">
        <v>326</v>
      </c>
      <c r="H204" s="18" t="s">
        <v>202</v>
      </c>
      <c r="I204" s="84" t="s">
        <v>29</v>
      </c>
      <c r="J204" s="43">
        <v>46122</v>
      </c>
      <c r="K204" s="21" t="s">
        <v>357</v>
      </c>
      <c r="L204" s="31" t="s">
        <v>431</v>
      </c>
      <c r="M204" s="23" t="s"/>
      <c r="N204" s="24" t="s">
        <v>199</v>
      </c>
      <c r="O204" s="19" t="s"/>
      <c r="P204" s="17" t="s">
        <v>205</v>
      </c>
      <c r="Q204" s="18" t="s"/>
      <c r="R204" s="19" t="s"/>
      <c r="S204" s="18" t="s"/>
      <c r="T204" s="17" t="s">
        <v>205</v>
      </c>
      <c r="U204" s="28" t="e">
        <f>=VLOOKUP(E204,天津功能清单!E:G,3,FALSE)</f>
        <v>#N/A</v>
      </c>
      <c r="V204" s="36" t="s">
        <v>384</v>
      </c>
    </row>
    <row r="205" spans="1:22" s="253" customFormat="1">
      <c r="A205" s="27" t="s"/>
      <c r="B205" s="27" t="s"/>
      <c r="C205" s="27" t="s"/>
      <c r="D205" s="27" t="s"/>
      <c r="E205" s="46" t="s">
        <v>432</v>
      </c>
      <c r="F205" s="17" t="s"/>
      <c r="G205" s="16" t="s">
        <v>326</v>
      </c>
      <c r="H205" s="64" t="s">
        <v>28</v>
      </c>
      <c r="I205" s="65" t="s">
        <v>198</v>
      </c>
      <c r="J205" s="43" t="s"/>
      <c r="K205" s="39" t="s"/>
      <c r="L205" s="31" t="s"/>
      <c r="M205" s="23" t="s"/>
      <c r="N205" s="50" t="s">
        <v>198</v>
      </c>
      <c r="O205" s="19" t="s">
        <v>33</v>
      </c>
      <c r="P205" s="17" t="s">
        <v>199</v>
      </c>
      <c r="Q205" s="18" t="s">
        <v>33</v>
      </c>
      <c r="R205" s="19" t="s">
        <v>199</v>
      </c>
      <c r="S205" s="18" t="s">
        <v>33</v>
      </c>
      <c r="T205" s="17" t="s">
        <v>199</v>
      </c>
      <c r="U205" s="28">
        <f>=VLOOKUP(E205,天津功能清单!E:G,3,FALSE)</f>
        <v>0</v>
      </c>
      <c r="V205" s="36" t="s"/>
    </row>
    <row r="206" spans="1:22" s="253" customFormat="1">
      <c r="A206" s="27" t="s"/>
      <c r="B206" s="27" t="s"/>
      <c r="C206" s="27" t="s"/>
      <c r="D206" s="27" t="s"/>
      <c r="E206" s="46" t="s">
        <v>433</v>
      </c>
      <c r="F206" s="17" t="s"/>
      <c r="G206" s="16" t="s">
        <v>326</v>
      </c>
      <c r="H206" s="64" t="s">
        <v>28</v>
      </c>
      <c r="I206" s="65" t="s">
        <v>198</v>
      </c>
      <c r="J206" s="43" t="s"/>
      <c r="K206" s="39" t="s"/>
      <c r="L206" s="31" t="s"/>
      <c r="M206" s="23" t="s"/>
      <c r="N206" s="50" t="s">
        <v>198</v>
      </c>
      <c r="O206" s="19" t="s">
        <v>33</v>
      </c>
      <c r="P206" s="17" t="s">
        <v>199</v>
      </c>
      <c r="Q206" s="18" t="s">
        <v>33</v>
      </c>
      <c r="R206" s="19" t="s">
        <v>199</v>
      </c>
      <c r="S206" s="18" t="s">
        <v>33</v>
      </c>
      <c r="T206" s="17" t="s">
        <v>199</v>
      </c>
      <c r="U206" s="28">
        <f>=VLOOKUP(E206,天津功能清单!E:G,3,FALSE)</f>
        <v>0</v>
      </c>
      <c r="V206" s="36" t="s"/>
    </row>
    <row r="207" spans="1:22" s="253" customFormat="1">
      <c r="A207" s="27" t="s"/>
      <c r="B207" s="27" t="s"/>
      <c r="C207" s="27" t="s"/>
      <c r="D207" s="27" t="s"/>
      <c r="E207" s="46" t="s">
        <v>434</v>
      </c>
      <c r="F207" s="17" t="s"/>
      <c r="G207" s="16" t="s">
        <v>326</v>
      </c>
      <c r="H207" s="64" t="s">
        <v>28</v>
      </c>
      <c r="I207" s="65" t="s">
        <v>198</v>
      </c>
      <c r="J207" s="43" t="s"/>
      <c r="K207" s="39" t="s"/>
      <c r="L207" s="31" t="s"/>
      <c r="M207" s="23" t="s"/>
      <c r="N207" s="50" t="s">
        <v>198</v>
      </c>
      <c r="O207" s="19" t="s">
        <v>33</v>
      </c>
      <c r="P207" s="17" t="s">
        <v>199</v>
      </c>
      <c r="Q207" s="18" t="s">
        <v>33</v>
      </c>
      <c r="R207" s="19" t="s">
        <v>199</v>
      </c>
      <c r="S207" s="18" t="s">
        <v>33</v>
      </c>
      <c r="T207" s="17" t="s">
        <v>199</v>
      </c>
      <c r="U207" s="28">
        <f>=VLOOKUP(E207,天津功能清单!E:G,3,FALSE)</f>
        <v>0</v>
      </c>
      <c r="V207" s="36" t="s"/>
    </row>
    <row r="208" spans="1:22" s="253" customFormat="1">
      <c r="A208" s="27" t="s"/>
      <c r="B208" s="27" t="s"/>
      <c r="C208" s="27" t="s"/>
      <c r="D208" s="27" t="s"/>
      <c r="E208" s="46" t="s">
        <v>435</v>
      </c>
      <c r="F208" s="17" t="s"/>
      <c r="G208" s="16" t="s">
        <v>326</v>
      </c>
      <c r="H208" s="64" t="s">
        <v>28</v>
      </c>
      <c r="I208" s="65" t="s">
        <v>198</v>
      </c>
      <c r="J208" s="43" t="s"/>
      <c r="K208" s="39" t="s"/>
      <c r="L208" s="31" t="s"/>
      <c r="M208" s="23" t="s"/>
      <c r="N208" s="50" t="s">
        <v>198</v>
      </c>
      <c r="O208" s="19" t="s">
        <v>33</v>
      </c>
      <c r="P208" s="17" t="s">
        <v>199</v>
      </c>
      <c r="Q208" s="18" t="s">
        <v>33</v>
      </c>
      <c r="R208" s="19" t="s">
        <v>199</v>
      </c>
      <c r="S208" s="18" t="s">
        <v>33</v>
      </c>
      <c r="T208" s="17" t="s">
        <v>199</v>
      </c>
      <c r="U208" s="28">
        <f>=VLOOKUP(E208,天津功能清单!E:G,3,FALSE)</f>
        <v>0</v>
      </c>
      <c r="V208" s="36" t="s"/>
    </row>
    <row r="209" spans="1:22" s="253" customFormat="1">
      <c r="A209" s="27" t="s"/>
      <c r="B209" s="27" t="s"/>
      <c r="C209" s="27" t="s"/>
      <c r="D209" s="27" t="s"/>
      <c r="E209" s="46" t="s">
        <v>436</v>
      </c>
      <c r="F209" s="17" t="s"/>
      <c r="G209" s="16" t="s">
        <v>326</v>
      </c>
      <c r="H209" s="64" t="s">
        <v>28</v>
      </c>
      <c r="I209" s="65" t="s">
        <v>198</v>
      </c>
      <c r="J209" s="43" t="s"/>
      <c r="K209" s="39" t="s"/>
      <c r="L209" s="31" t="s"/>
      <c r="M209" s="23" t="s"/>
      <c r="N209" s="50" t="s">
        <v>198</v>
      </c>
      <c r="O209" s="19" t="s">
        <v>33</v>
      </c>
      <c r="P209" s="17" t="s">
        <v>199</v>
      </c>
      <c r="Q209" s="18" t="s">
        <v>33</v>
      </c>
      <c r="R209" s="19" t="s">
        <v>199</v>
      </c>
      <c r="S209" s="18" t="s">
        <v>33</v>
      </c>
      <c r="T209" s="17" t="s">
        <v>199</v>
      </c>
      <c r="U209" s="28">
        <f>=VLOOKUP(E209,天津功能清单!E:G,3,FALSE)</f>
        <v>0</v>
      </c>
      <c r="V209" s="36" t="s"/>
    </row>
    <row r="210" spans="1:22" s="253" customFormat="1">
      <c r="A210" s="54" t="s"/>
      <c r="B210" s="54" t="s"/>
      <c r="C210" s="54" t="s"/>
      <c r="D210" s="54" t="s"/>
      <c r="E210" s="91" t="s">
        <v>437</v>
      </c>
      <c r="F210" s="17" t="s">
        <v>438</v>
      </c>
      <c r="G210" s="16" t="s">
        <v>326</v>
      </c>
      <c r="H210" s="18" t="s">
        <v>202</v>
      </c>
      <c r="I210" s="84" t="s">
        <v>29</v>
      </c>
      <c r="J210" s="43">
        <v>46122</v>
      </c>
      <c r="K210" s="21" t="s">
        <v>357</v>
      </c>
      <c r="L210" s="31" t="s">
        <v>439</v>
      </c>
      <c r="M210" s="23" t="s"/>
      <c r="N210" s="24" t="s">
        <v>199</v>
      </c>
      <c r="O210" s="19" t="s"/>
      <c r="P210" s="17" t="s">
        <v>205</v>
      </c>
      <c r="Q210" s="18" t="s"/>
      <c r="R210" s="19" t="s"/>
      <c r="S210" s="18" t="s"/>
      <c r="T210" s="17" t="s">
        <v>205</v>
      </c>
      <c r="U210" s="28" t="e">
        <f>=VLOOKUP(E210,天津功能清单!E:G,3,FALSE)</f>
        <v>#N/A</v>
      </c>
      <c r="V210" s="36" t="s">
        <v>384</v>
      </c>
    </row>
    <row r="211" spans="1:22" s="253" customFormat="1">
      <c r="A211" s="27" t="s"/>
      <c r="B211" s="27" t="s"/>
      <c r="C211" s="27" t="s"/>
      <c r="D211" s="27" t="s"/>
      <c r="E211" s="46" t="s">
        <v>440</v>
      </c>
      <c r="F211" s="17" t="s"/>
      <c r="G211" s="16" t="s">
        <v>326</v>
      </c>
      <c r="H211" s="64" t="s">
        <v>28</v>
      </c>
      <c r="I211" s="65" t="s">
        <v>198</v>
      </c>
      <c r="J211" s="43" t="s"/>
      <c r="K211" s="39" t="s"/>
      <c r="L211" s="31" t="s"/>
      <c r="M211" s="23" t="s"/>
      <c r="N211" s="50" t="s">
        <v>198</v>
      </c>
      <c r="O211" s="19" t="s">
        <v>33</v>
      </c>
      <c r="P211" s="17" t="s">
        <v>199</v>
      </c>
      <c r="Q211" s="18" t="s">
        <v>33</v>
      </c>
      <c r="R211" s="19" t="s">
        <v>199</v>
      </c>
      <c r="S211" s="18" t="s">
        <v>33</v>
      </c>
      <c r="T211" s="17" t="s">
        <v>199</v>
      </c>
      <c r="U211" s="28" t="str">
        <f>=VLOOKUP(E211,天津功能清单!E:G,3,FALSE)</f>
        <v>已发布</v>
      </c>
      <c r="V211" s="36" t="s"/>
    </row>
    <row r="212" spans="1:22" s="253" customFormat="1">
      <c r="A212" s="27" t="s"/>
      <c r="B212" s="27" t="s"/>
      <c r="C212" s="27" t="s"/>
      <c r="D212" s="27" t="s"/>
      <c r="E212" s="46" t="s">
        <v>441</v>
      </c>
      <c r="F212" s="17" t="s"/>
      <c r="G212" s="16" t="s">
        <v>326</v>
      </c>
      <c r="H212" s="64" t="s">
        <v>28</v>
      </c>
      <c r="I212" s="65" t="s">
        <v>198</v>
      </c>
      <c r="J212" s="43" t="s"/>
      <c r="K212" s="39" t="s"/>
      <c r="L212" s="31" t="s"/>
      <c r="M212" s="23" t="s"/>
      <c r="N212" s="50" t="s">
        <v>198</v>
      </c>
      <c r="O212" s="19" t="s">
        <v>33</v>
      </c>
      <c r="P212" s="17" t="s">
        <v>199</v>
      </c>
      <c r="Q212" s="18" t="s">
        <v>33</v>
      </c>
      <c r="R212" s="19" t="s">
        <v>199</v>
      </c>
      <c r="S212" s="18" t="s">
        <v>33</v>
      </c>
      <c r="T212" s="17" t="s">
        <v>199</v>
      </c>
      <c r="U212" s="28">
        <f>=VLOOKUP(E212,天津功能清单!E:G,3,FALSE)</f>
        <v>0</v>
      </c>
      <c r="V212" s="36" t="s"/>
    </row>
    <row r="213" spans="1:22" s="253" customFormat="1">
      <c r="A213" s="27" t="s"/>
      <c r="B213" s="27" t="s"/>
      <c r="C213" s="27" t="s"/>
      <c r="D213" s="27" t="s"/>
      <c r="E213" s="46" t="s">
        <v>442</v>
      </c>
      <c r="F213" s="17" t="s"/>
      <c r="G213" s="16" t="s">
        <v>326</v>
      </c>
      <c r="H213" s="64" t="s">
        <v>28</v>
      </c>
      <c r="I213" s="65" t="s">
        <v>198</v>
      </c>
      <c r="J213" s="43" t="s"/>
      <c r="K213" s="39" t="s"/>
      <c r="L213" s="31" t="s"/>
      <c r="M213" s="23" t="s"/>
      <c r="N213" s="50" t="s">
        <v>198</v>
      </c>
      <c r="O213" s="19" t="s">
        <v>33</v>
      </c>
      <c r="P213" s="17" t="s">
        <v>199</v>
      </c>
      <c r="Q213" s="18" t="s">
        <v>33</v>
      </c>
      <c r="R213" s="19" t="s">
        <v>199</v>
      </c>
      <c r="S213" s="18" t="s">
        <v>33</v>
      </c>
      <c r="T213" s="17" t="s">
        <v>199</v>
      </c>
      <c r="U213" s="28">
        <f>=VLOOKUP(E213,天津功能清单!E:G,3,FALSE)</f>
        <v>0</v>
      </c>
      <c r="V213" s="36" t="s"/>
    </row>
    <row r="214" spans="1:22" s="253" customFormat="1">
      <c r="A214" s="54" t="s"/>
      <c r="B214" s="54" t="s"/>
      <c r="C214" s="54" t="s"/>
      <c r="D214" s="54" t="s"/>
      <c r="E214" s="91" t="s">
        <v>443</v>
      </c>
      <c r="F214" s="17" t="s">
        <v>444</v>
      </c>
      <c r="G214" s="16" t="s">
        <v>326</v>
      </c>
      <c r="H214" s="18" t="s">
        <v>202</v>
      </c>
      <c r="I214" s="84" t="s">
        <v>29</v>
      </c>
      <c r="J214" s="43">
        <v>46122</v>
      </c>
      <c r="K214" s="21" t="s">
        <v>357</v>
      </c>
      <c r="L214" s="31" t="s">
        <v>393</v>
      </c>
      <c r="M214" s="23" t="s"/>
      <c r="N214" s="24" t="s">
        <v>199</v>
      </c>
      <c r="O214" s="19" t="s"/>
      <c r="P214" s="17" t="s">
        <v>205</v>
      </c>
      <c r="Q214" s="18" t="s"/>
      <c r="R214" s="19" t="s"/>
      <c r="S214" s="18" t="s"/>
      <c r="T214" s="17" t="s">
        <v>205</v>
      </c>
      <c r="U214" s="28" t="e">
        <f>=VLOOKUP(E214,天津功能清单!E:G,3,FALSE)</f>
        <v>#N/A</v>
      </c>
      <c r="V214" s="36" t="s">
        <v>384</v>
      </c>
    </row>
    <row r="215" spans="1:22" s="253" customFormat="1">
      <c r="A215" s="27" t="s"/>
      <c r="B215" s="27" t="s"/>
      <c r="C215" s="27" t="s"/>
      <c r="D215" s="27" t="s"/>
      <c r="E215" s="46" t="s">
        <v>445</v>
      </c>
      <c r="F215" s="17" t="s"/>
      <c r="G215" s="16" t="s">
        <v>326</v>
      </c>
      <c r="H215" s="64" t="s">
        <v>28</v>
      </c>
      <c r="I215" s="65" t="s">
        <v>198</v>
      </c>
      <c r="J215" s="43" t="s"/>
      <c r="K215" s="39" t="s"/>
      <c r="L215" s="31" t="s"/>
      <c r="M215" s="23" t="s"/>
      <c r="N215" s="50" t="s">
        <v>198</v>
      </c>
      <c r="O215" s="19" t="s">
        <v>33</v>
      </c>
      <c r="P215" s="17" t="s">
        <v>199</v>
      </c>
      <c r="Q215" s="18" t="s">
        <v>33</v>
      </c>
      <c r="R215" s="19" t="s">
        <v>199</v>
      </c>
      <c r="S215" s="18" t="s">
        <v>33</v>
      </c>
      <c r="T215" s="17" t="s">
        <v>199</v>
      </c>
      <c r="U215" s="28">
        <f>=VLOOKUP(E215,天津功能清单!E:G,3,FALSE)</f>
        <v>0</v>
      </c>
      <c r="V215" s="36" t="s"/>
    </row>
    <row r="216" spans="1:22" s="253" customFormat="1">
      <c r="A216" s="27" t="s"/>
      <c r="B216" s="27" t="s"/>
      <c r="C216" s="27" t="s"/>
      <c r="D216" s="27" t="s"/>
      <c r="E216" s="46" t="s">
        <v>446</v>
      </c>
      <c r="F216" s="17" t="s"/>
      <c r="G216" s="16" t="s">
        <v>326</v>
      </c>
      <c r="H216" s="64" t="s">
        <v>28</v>
      </c>
      <c r="I216" s="65" t="s">
        <v>198</v>
      </c>
      <c r="J216" s="43" t="s"/>
      <c r="K216" s="39" t="s"/>
      <c r="L216" s="31" t="s"/>
      <c r="M216" s="23" t="s"/>
      <c r="N216" s="50" t="s">
        <v>198</v>
      </c>
      <c r="O216" s="19" t="s">
        <v>33</v>
      </c>
      <c r="P216" s="17" t="s">
        <v>199</v>
      </c>
      <c r="Q216" s="18" t="s">
        <v>33</v>
      </c>
      <c r="R216" s="19" t="s">
        <v>199</v>
      </c>
      <c r="S216" s="18" t="s">
        <v>33</v>
      </c>
      <c r="T216" s="17" t="s">
        <v>199</v>
      </c>
      <c r="U216" s="28">
        <f>=VLOOKUP(E216,天津功能清单!E:G,3,FALSE)</f>
        <v>0</v>
      </c>
      <c r="V216" s="36" t="s"/>
    </row>
    <row r="217" spans="1:22" s="253" customFormat="1">
      <c r="A217" s="27" t="s"/>
      <c r="B217" s="27" t="s"/>
      <c r="C217" s="27" t="s"/>
      <c r="D217" s="27" t="s"/>
      <c r="E217" s="46" t="s">
        <v>447</v>
      </c>
      <c r="F217" s="17" t="s"/>
      <c r="G217" s="16" t="s">
        <v>326</v>
      </c>
      <c r="H217" s="64" t="s">
        <v>28</v>
      </c>
      <c r="I217" s="65" t="s">
        <v>198</v>
      </c>
      <c r="J217" s="43" t="s"/>
      <c r="K217" s="39" t="s"/>
      <c r="L217" s="31" t="s"/>
      <c r="M217" s="23" t="s"/>
      <c r="N217" s="50" t="s">
        <v>198</v>
      </c>
      <c r="O217" s="19" t="s">
        <v>33</v>
      </c>
      <c r="P217" s="17" t="s">
        <v>199</v>
      </c>
      <c r="Q217" s="18" t="s">
        <v>33</v>
      </c>
      <c r="R217" s="19" t="s">
        <v>199</v>
      </c>
      <c r="S217" s="18" t="s">
        <v>33</v>
      </c>
      <c r="T217" s="17" t="s">
        <v>199</v>
      </c>
      <c r="U217" s="28">
        <f>=VLOOKUP(E217,天津功能清单!E:G,3,FALSE)</f>
        <v>0</v>
      </c>
      <c r="V217" s="36" t="s"/>
    </row>
    <row r="218" spans="1:22" s="253" customFormat="1">
      <c r="A218" s="54" t="s"/>
      <c r="B218" s="54" t="s"/>
      <c r="C218" s="54" t="s"/>
      <c r="D218" s="54" t="s"/>
      <c r="E218" s="91" t="s">
        <v>448</v>
      </c>
      <c r="F218" s="17" t="s">
        <v>449</v>
      </c>
      <c r="G218" s="16" t="s">
        <v>326</v>
      </c>
      <c r="H218" s="18" t="s">
        <v>202</v>
      </c>
      <c r="I218" s="84" t="s">
        <v>29</v>
      </c>
      <c r="J218" s="43">
        <v>46122</v>
      </c>
      <c r="K218" s="21" t="s">
        <v>357</v>
      </c>
      <c r="L218" s="31" t="s">
        <v>393</v>
      </c>
      <c r="M218" s="23" t="s"/>
      <c r="N218" s="24" t="s">
        <v>199</v>
      </c>
      <c r="O218" s="19" t="s"/>
      <c r="P218" s="17" t="s">
        <v>205</v>
      </c>
      <c r="Q218" s="18" t="s"/>
      <c r="R218" s="19" t="s"/>
      <c r="S218" s="18" t="s"/>
      <c r="T218" s="17" t="s">
        <v>205</v>
      </c>
      <c r="U218" s="28" t="e">
        <f>=VLOOKUP(E218,天津功能清单!E:G,3,FALSE)</f>
        <v>#N/A</v>
      </c>
      <c r="V218" s="36" t="s">
        <v>384</v>
      </c>
    </row>
    <row r="219" spans="1:22" s="253" customFormat="1">
      <c r="A219" s="27" t="s"/>
      <c r="B219" s="27" t="s"/>
      <c r="C219" s="27" t="s"/>
      <c r="D219" s="27" t="s"/>
      <c r="E219" s="46" t="s">
        <v>450</v>
      </c>
      <c r="F219" s="17" t="s"/>
      <c r="G219" s="16" t="s">
        <v>326</v>
      </c>
      <c r="H219" s="64" t="s">
        <v>28</v>
      </c>
      <c r="I219" s="65" t="s">
        <v>198</v>
      </c>
      <c r="J219" s="43" t="s"/>
      <c r="K219" s="39" t="s"/>
      <c r="L219" s="31" t="s"/>
      <c r="M219" s="23" t="s"/>
      <c r="N219" s="50" t="s">
        <v>198</v>
      </c>
      <c r="O219" s="19" t="s">
        <v>33</v>
      </c>
      <c r="P219" s="17" t="s">
        <v>199</v>
      </c>
      <c r="Q219" s="18" t="s">
        <v>33</v>
      </c>
      <c r="R219" s="19" t="s">
        <v>199</v>
      </c>
      <c r="S219" s="18" t="s">
        <v>33</v>
      </c>
      <c r="T219" s="17" t="s">
        <v>199</v>
      </c>
      <c r="U219" s="28">
        <f>=VLOOKUP(E219,天津功能清单!E:G,3,FALSE)</f>
        <v>0</v>
      </c>
      <c r="V219" s="36" t="s"/>
    </row>
    <row r="220" spans="1:22" s="253" customFormat="1">
      <c r="A220" s="27" t="s"/>
      <c r="B220" s="27" t="s"/>
      <c r="C220" s="27" t="s"/>
      <c r="D220" s="27" t="s"/>
      <c r="E220" s="46" t="s">
        <v>451</v>
      </c>
      <c r="F220" s="17" t="s"/>
      <c r="G220" s="16" t="s">
        <v>326</v>
      </c>
      <c r="H220" s="64" t="s">
        <v>28</v>
      </c>
      <c r="I220" s="65" t="s">
        <v>198</v>
      </c>
      <c r="J220" s="43" t="s"/>
      <c r="K220" s="39" t="s"/>
      <c r="L220" s="31" t="s"/>
      <c r="M220" s="23" t="s"/>
      <c r="N220" s="50" t="s">
        <v>198</v>
      </c>
      <c r="O220" s="19" t="s">
        <v>33</v>
      </c>
      <c r="P220" s="17" t="s">
        <v>199</v>
      </c>
      <c r="Q220" s="18" t="s">
        <v>33</v>
      </c>
      <c r="R220" s="19" t="s">
        <v>199</v>
      </c>
      <c r="S220" s="18" t="s">
        <v>33</v>
      </c>
      <c r="T220" s="17" t="s">
        <v>199</v>
      </c>
      <c r="U220" s="28">
        <f>=VLOOKUP(E220,天津功能清单!E:G,3,FALSE)</f>
        <v>0</v>
      </c>
      <c r="V220" s="36" t="s"/>
    </row>
    <row r="221" spans="1:22" s="253" customFormat="1">
      <c r="A221" s="27" t="s"/>
      <c r="B221" s="27" t="s"/>
      <c r="C221" s="27" t="s"/>
      <c r="D221" s="27" t="s"/>
      <c r="E221" s="46" t="s">
        <v>452</v>
      </c>
      <c r="F221" s="17" t="s"/>
      <c r="G221" s="16" t="s">
        <v>326</v>
      </c>
      <c r="H221" s="64" t="s">
        <v>28</v>
      </c>
      <c r="I221" s="65" t="s">
        <v>198</v>
      </c>
      <c r="J221" s="43" t="s"/>
      <c r="K221" s="39" t="s"/>
      <c r="L221" s="31" t="s"/>
      <c r="M221" s="23" t="s"/>
      <c r="N221" s="50" t="s">
        <v>198</v>
      </c>
      <c r="O221" s="19" t="s">
        <v>33</v>
      </c>
      <c r="P221" s="17" t="s">
        <v>199</v>
      </c>
      <c r="Q221" s="18" t="s">
        <v>33</v>
      </c>
      <c r="R221" s="19" t="s">
        <v>199</v>
      </c>
      <c r="S221" s="18" t="s">
        <v>33</v>
      </c>
      <c r="T221" s="17" t="s">
        <v>199</v>
      </c>
      <c r="U221" s="28">
        <f>=VLOOKUP(E221,天津功能清单!E:G,3,FALSE)</f>
        <v>0</v>
      </c>
      <c r="V221" s="36" t="s"/>
    </row>
    <row r="222" spans="1:22" s="253" customFormat="1">
      <c r="A222" s="54" t="s"/>
      <c r="B222" s="54" t="s"/>
      <c r="C222" s="54" t="s"/>
      <c r="D222" s="54" t="s"/>
      <c r="E222" s="91" t="s">
        <v>453</v>
      </c>
      <c r="F222" s="17" t="s">
        <v>454</v>
      </c>
      <c r="G222" s="16" t="s">
        <v>326</v>
      </c>
      <c r="H222" s="18" t="s">
        <v>202</v>
      </c>
      <c r="I222" s="84" t="s">
        <v>29</v>
      </c>
      <c r="J222" s="43">
        <v>46122</v>
      </c>
      <c r="K222" s="21" t="s">
        <v>357</v>
      </c>
      <c r="L222" s="31" t="s">
        <v>393</v>
      </c>
      <c r="M222" s="23" t="s"/>
      <c r="N222" s="24" t="s">
        <v>199</v>
      </c>
      <c r="O222" s="19" t="s"/>
      <c r="P222" s="17" t="s">
        <v>205</v>
      </c>
      <c r="Q222" s="18" t="s"/>
      <c r="R222" s="19" t="s"/>
      <c r="S222" s="18" t="s"/>
      <c r="T222" s="17" t="s">
        <v>205</v>
      </c>
      <c r="U222" s="28" t="e">
        <f>=VLOOKUP(E222,天津功能清单!E:G,3,FALSE)</f>
        <v>#N/A</v>
      </c>
      <c r="V222" s="36" t="s">
        <v>384</v>
      </c>
    </row>
    <row r="223" spans="1:22" s="253" customFormat="1">
      <c r="A223" s="27" t="s"/>
      <c r="B223" s="27" t="s"/>
      <c r="C223" s="27" t="s"/>
      <c r="D223" s="27" t="s"/>
      <c r="E223" s="46" t="s">
        <v>455</v>
      </c>
      <c r="F223" s="17" t="s"/>
      <c r="G223" s="16" t="s">
        <v>326</v>
      </c>
      <c r="H223" s="64" t="s">
        <v>28</v>
      </c>
      <c r="I223" s="65" t="s">
        <v>198</v>
      </c>
      <c r="J223" s="43" t="s"/>
      <c r="K223" s="39" t="s"/>
      <c r="L223" s="31" t="s"/>
      <c r="M223" s="23" t="s"/>
      <c r="N223" s="50" t="s">
        <v>198</v>
      </c>
      <c r="O223" s="19" t="s">
        <v>33</v>
      </c>
      <c r="P223" s="17" t="s">
        <v>199</v>
      </c>
      <c r="Q223" s="18" t="s">
        <v>33</v>
      </c>
      <c r="R223" s="19" t="s">
        <v>199</v>
      </c>
      <c r="S223" s="18" t="s">
        <v>33</v>
      </c>
      <c r="T223" s="17" t="s">
        <v>199</v>
      </c>
      <c r="U223" s="28">
        <f>=VLOOKUP(E223,天津功能清单!E:G,3,FALSE)</f>
        <v>0</v>
      </c>
      <c r="V223" s="36" t="s"/>
    </row>
    <row r="224" spans="1:22" s="253" customFormat="1">
      <c r="A224" s="27" t="s"/>
      <c r="B224" s="27" t="s"/>
      <c r="C224" s="27" t="s"/>
      <c r="D224" s="27" t="s"/>
      <c r="E224" s="46" t="s">
        <v>456</v>
      </c>
      <c r="F224" s="17" t="s"/>
      <c r="G224" s="16" t="s">
        <v>326</v>
      </c>
      <c r="H224" s="64" t="s">
        <v>28</v>
      </c>
      <c r="I224" s="65" t="s">
        <v>198</v>
      </c>
      <c r="J224" s="43" t="s"/>
      <c r="K224" s="39" t="s"/>
      <c r="L224" s="31" t="s"/>
      <c r="M224" s="23" t="s"/>
      <c r="N224" s="50" t="s">
        <v>198</v>
      </c>
      <c r="O224" s="19" t="s">
        <v>33</v>
      </c>
      <c r="P224" s="17" t="s">
        <v>199</v>
      </c>
      <c r="Q224" s="18" t="s">
        <v>33</v>
      </c>
      <c r="R224" s="19" t="s">
        <v>199</v>
      </c>
      <c r="S224" s="18" t="s">
        <v>33</v>
      </c>
      <c r="T224" s="17" t="s">
        <v>199</v>
      </c>
      <c r="U224" s="28">
        <f>=VLOOKUP(E224,天津功能清单!E:G,3,FALSE)</f>
        <v>0</v>
      </c>
      <c r="V224" s="36" t="s"/>
    </row>
    <row r="225" spans="1:22" s="253" customFormat="1">
      <c r="A225" s="27" t="s"/>
      <c r="B225" s="27" t="s"/>
      <c r="C225" s="27" t="s"/>
      <c r="D225" s="27" t="s"/>
      <c r="E225" s="46" t="s">
        <v>457</v>
      </c>
      <c r="F225" s="17" t="s"/>
      <c r="G225" s="16" t="s">
        <v>326</v>
      </c>
      <c r="H225" s="64" t="s">
        <v>28</v>
      </c>
      <c r="I225" s="65" t="s">
        <v>198</v>
      </c>
      <c r="J225" s="43" t="s"/>
      <c r="K225" s="39" t="s"/>
      <c r="L225" s="31" t="s"/>
      <c r="M225" s="23" t="s"/>
      <c r="N225" s="50" t="s">
        <v>198</v>
      </c>
      <c r="O225" s="19" t="s">
        <v>33</v>
      </c>
      <c r="P225" s="17" t="s">
        <v>199</v>
      </c>
      <c r="Q225" s="18" t="s">
        <v>33</v>
      </c>
      <c r="R225" s="19" t="s">
        <v>199</v>
      </c>
      <c r="S225" s="18" t="s">
        <v>33</v>
      </c>
      <c r="T225" s="17" t="s">
        <v>199</v>
      </c>
      <c r="U225" s="28">
        <f>=VLOOKUP(E225,天津功能清单!E:G,3,FALSE)</f>
        <v>0</v>
      </c>
      <c r="V225" s="36" t="s"/>
    </row>
    <row r="226" spans="1:22" s="253" customFormat="1">
      <c r="A226" s="54" t="s"/>
      <c r="B226" s="54" t="s"/>
      <c r="C226" s="54" t="s"/>
      <c r="D226" s="54" t="s"/>
      <c r="E226" s="91" t="s">
        <v>458</v>
      </c>
      <c r="F226" s="17" t="s">
        <v>459</v>
      </c>
      <c r="G226" s="16" t="s">
        <v>326</v>
      </c>
      <c r="H226" s="18" t="s">
        <v>202</v>
      </c>
      <c r="I226" s="84" t="s">
        <v>29</v>
      </c>
      <c r="J226" s="43">
        <v>46122</v>
      </c>
      <c r="K226" s="21" t="s">
        <v>357</v>
      </c>
      <c r="L226" s="31" t="s">
        <v>460</v>
      </c>
      <c r="M226" s="23" t="s"/>
      <c r="N226" s="24" t="s">
        <v>199</v>
      </c>
      <c r="O226" s="19" t="s"/>
      <c r="P226" s="17" t="s">
        <v>205</v>
      </c>
      <c r="Q226" s="18" t="s"/>
      <c r="R226" s="19" t="s"/>
      <c r="S226" s="18" t="s"/>
      <c r="T226" s="17" t="s">
        <v>205</v>
      </c>
      <c r="U226" s="28" t="e">
        <f>=VLOOKUP(E226,天津功能清单!E:G,3,FALSE)</f>
        <v>#N/A</v>
      </c>
      <c r="V226" s="36" t="s">
        <v>384</v>
      </c>
    </row>
    <row r="227" spans="1:22" s="253" customFormat="1">
      <c r="A227" s="27" t="s"/>
      <c r="B227" s="27" t="s"/>
      <c r="C227" s="27" t="s"/>
      <c r="D227" s="27" t="s"/>
      <c r="E227" s="46" t="s">
        <v>461</v>
      </c>
      <c r="F227" s="17" t="s"/>
      <c r="G227" s="16" t="s">
        <v>326</v>
      </c>
      <c r="H227" s="64" t="s">
        <v>28</v>
      </c>
      <c r="I227" s="65" t="s">
        <v>198</v>
      </c>
      <c r="J227" s="43" t="s"/>
      <c r="K227" s="39" t="s"/>
      <c r="L227" s="31" t="s"/>
      <c r="M227" s="23" t="s"/>
      <c r="N227" s="50" t="s">
        <v>198</v>
      </c>
      <c r="O227" s="19" t="s">
        <v>33</v>
      </c>
      <c r="P227" s="17" t="s">
        <v>199</v>
      </c>
      <c r="Q227" s="18" t="s">
        <v>33</v>
      </c>
      <c r="R227" s="19" t="s">
        <v>199</v>
      </c>
      <c r="S227" s="18" t="s">
        <v>33</v>
      </c>
      <c r="T227" s="17" t="s">
        <v>199</v>
      </c>
      <c r="U227" s="28">
        <f>=VLOOKUP(E227,天津功能清单!E:G,3,FALSE)</f>
        <v>0</v>
      </c>
      <c r="V227" s="36" t="s"/>
    </row>
    <row r="228" spans="1:22" s="253" customFormat="1">
      <c r="A228" s="27" t="s"/>
      <c r="B228" s="27" t="s"/>
      <c r="C228" s="27" t="s"/>
      <c r="D228" s="27" t="s"/>
      <c r="E228" s="46" t="s">
        <v>462</v>
      </c>
      <c r="F228" s="17" t="s"/>
      <c r="G228" s="16" t="s">
        <v>326</v>
      </c>
      <c r="H228" s="64" t="s">
        <v>28</v>
      </c>
      <c r="I228" s="65" t="s">
        <v>198</v>
      </c>
      <c r="J228" s="43" t="s"/>
      <c r="K228" s="39" t="s"/>
      <c r="L228" s="31" t="s"/>
      <c r="M228" s="23" t="s"/>
      <c r="N228" s="50" t="s">
        <v>198</v>
      </c>
      <c r="O228" s="19" t="s">
        <v>33</v>
      </c>
      <c r="P228" s="17" t="s">
        <v>199</v>
      </c>
      <c r="Q228" s="18" t="s">
        <v>33</v>
      </c>
      <c r="R228" s="19" t="s">
        <v>199</v>
      </c>
      <c r="S228" s="18" t="s">
        <v>33</v>
      </c>
      <c r="T228" s="17" t="s">
        <v>199</v>
      </c>
      <c r="U228" s="28">
        <f>=VLOOKUP(E228,天津功能清单!E:G,3,FALSE)</f>
        <v>0</v>
      </c>
      <c r="V228" s="36" t="s"/>
    </row>
    <row r="229" spans="1:22" s="253" customFormat="1">
      <c r="A229" s="27" t="s"/>
      <c r="B229" s="27" t="s"/>
      <c r="C229" s="27" t="s"/>
      <c r="D229" s="27" t="s"/>
      <c r="E229" s="46" t="s">
        <v>463</v>
      </c>
      <c r="F229" s="17" t="s"/>
      <c r="G229" s="16" t="s">
        <v>326</v>
      </c>
      <c r="H229" s="64" t="s">
        <v>28</v>
      </c>
      <c r="I229" s="65" t="s">
        <v>198</v>
      </c>
      <c r="J229" s="43" t="s"/>
      <c r="K229" s="39" t="s"/>
      <c r="L229" s="31" t="s"/>
      <c r="M229" s="23" t="s"/>
      <c r="N229" s="50" t="s">
        <v>198</v>
      </c>
      <c r="O229" s="19" t="s">
        <v>33</v>
      </c>
      <c r="P229" s="17" t="s">
        <v>199</v>
      </c>
      <c r="Q229" s="18" t="s">
        <v>33</v>
      </c>
      <c r="R229" s="19" t="s">
        <v>199</v>
      </c>
      <c r="S229" s="18" t="s">
        <v>33</v>
      </c>
      <c r="T229" s="17" t="s">
        <v>199</v>
      </c>
      <c r="U229" s="28">
        <f>=VLOOKUP(E229,天津功能清单!E:G,3,FALSE)</f>
        <v>0</v>
      </c>
      <c r="V229" s="36" t="s"/>
    </row>
    <row r="230" spans="1:22" s="253" customFormat="1">
      <c r="A230" s="54" t="s"/>
      <c r="B230" s="54" t="s"/>
      <c r="C230" s="54" t="s"/>
      <c r="D230" s="54" t="s"/>
      <c r="E230" s="91" t="s">
        <v>464</v>
      </c>
      <c r="F230" s="17" t="s">
        <v>465</v>
      </c>
      <c r="G230" s="16" t="s">
        <v>326</v>
      </c>
      <c r="H230" s="18" t="s">
        <v>202</v>
      </c>
      <c r="I230" s="84" t="s">
        <v>29</v>
      </c>
      <c r="J230" s="43">
        <v>46122</v>
      </c>
      <c r="K230" s="21" t="s">
        <v>357</v>
      </c>
      <c r="L230" s="31" t="s">
        <v>460</v>
      </c>
      <c r="M230" s="23" t="s"/>
      <c r="N230" s="24" t="s">
        <v>199</v>
      </c>
      <c r="O230" s="19" t="s"/>
      <c r="P230" s="17" t="s">
        <v>205</v>
      </c>
      <c r="Q230" s="18" t="s"/>
      <c r="R230" s="19" t="s"/>
      <c r="S230" s="18" t="s"/>
      <c r="T230" s="17" t="s">
        <v>205</v>
      </c>
      <c r="U230" s="28" t="e">
        <f>=VLOOKUP(E230,天津功能清单!E:G,3,FALSE)</f>
        <v>#N/A</v>
      </c>
      <c r="V230" s="36" t="s">
        <v>384</v>
      </c>
    </row>
    <row r="231" spans="1:22" s="253" customFormat="1">
      <c r="A231" s="27" t="s"/>
      <c r="B231" s="27" t="s"/>
      <c r="C231" s="27" t="s"/>
      <c r="D231" s="27" t="s"/>
      <c r="E231" s="46" t="s">
        <v>466</v>
      </c>
      <c r="F231" s="17" t="s"/>
      <c r="G231" s="16" t="s">
        <v>326</v>
      </c>
      <c r="H231" s="64" t="s">
        <v>28</v>
      </c>
      <c r="I231" s="65" t="s">
        <v>198</v>
      </c>
      <c r="J231" s="43" t="s"/>
      <c r="K231" s="39" t="s"/>
      <c r="L231" s="31" t="s"/>
      <c r="M231" s="23" t="s"/>
      <c r="N231" s="50" t="s">
        <v>198</v>
      </c>
      <c r="O231" s="19" t="s">
        <v>33</v>
      </c>
      <c r="P231" s="17" t="s">
        <v>199</v>
      </c>
      <c r="Q231" s="18" t="s">
        <v>33</v>
      </c>
      <c r="R231" s="19" t="s">
        <v>199</v>
      </c>
      <c r="S231" s="18" t="s">
        <v>33</v>
      </c>
      <c r="T231" s="17" t="s">
        <v>199</v>
      </c>
      <c r="U231" s="28">
        <f>=VLOOKUP(E231,天津功能清单!E:G,3,FALSE)</f>
        <v>0</v>
      </c>
      <c r="V231" s="36" t="s"/>
    </row>
    <row r="232" spans="1:22" s="253" customFormat="1">
      <c r="A232" s="27" t="s"/>
      <c r="B232" s="27" t="s"/>
      <c r="C232" s="27" t="s"/>
      <c r="D232" s="27" t="s"/>
      <c r="E232" s="46" t="s">
        <v>467</v>
      </c>
      <c r="F232" s="17" t="s"/>
      <c r="G232" s="16" t="s">
        <v>326</v>
      </c>
      <c r="H232" s="64" t="s">
        <v>28</v>
      </c>
      <c r="I232" s="65" t="s">
        <v>198</v>
      </c>
      <c r="J232" s="43" t="s"/>
      <c r="K232" s="39" t="s"/>
      <c r="L232" s="31" t="s"/>
      <c r="M232" s="23" t="s"/>
      <c r="N232" s="50" t="s">
        <v>198</v>
      </c>
      <c r="O232" s="19" t="s">
        <v>33</v>
      </c>
      <c r="P232" s="17" t="s">
        <v>199</v>
      </c>
      <c r="Q232" s="18" t="s">
        <v>33</v>
      </c>
      <c r="R232" s="19" t="s">
        <v>199</v>
      </c>
      <c r="S232" s="18" t="s">
        <v>33</v>
      </c>
      <c r="T232" s="17" t="s">
        <v>199</v>
      </c>
      <c r="U232" s="28">
        <f>=VLOOKUP(E232,天津功能清单!E:G,3,FALSE)</f>
        <v>0</v>
      </c>
      <c r="V232" s="36" t="s"/>
    </row>
    <row r="233" spans="1:22" s="253" customFormat="1">
      <c r="A233" s="27" t="s"/>
      <c r="B233" s="27" t="s"/>
      <c r="C233" s="27" t="s"/>
      <c r="D233" s="27" t="s"/>
      <c r="E233" s="46" t="s">
        <v>468</v>
      </c>
      <c r="F233" s="17" t="s"/>
      <c r="G233" s="16" t="s">
        <v>326</v>
      </c>
      <c r="H233" s="64" t="s">
        <v>28</v>
      </c>
      <c r="I233" s="65" t="s">
        <v>198</v>
      </c>
      <c r="J233" s="43" t="s"/>
      <c r="K233" s="39" t="s"/>
      <c r="L233" s="31" t="s"/>
      <c r="M233" s="23" t="s"/>
      <c r="N233" s="50" t="s">
        <v>198</v>
      </c>
      <c r="O233" s="19" t="s">
        <v>33</v>
      </c>
      <c r="P233" s="17" t="s">
        <v>199</v>
      </c>
      <c r="Q233" s="18" t="s">
        <v>33</v>
      </c>
      <c r="R233" s="19" t="s">
        <v>199</v>
      </c>
      <c r="S233" s="18" t="s">
        <v>33</v>
      </c>
      <c r="T233" s="17" t="s">
        <v>199</v>
      </c>
      <c r="U233" s="28">
        <f>=VLOOKUP(E233,天津功能清单!E:G,3,FALSE)</f>
        <v>0</v>
      </c>
      <c r="V233" s="36" t="s"/>
    </row>
    <row r="234" spans="1:22" s="253" customFormat="1">
      <c r="A234" s="54" t="s"/>
      <c r="B234" s="54" t="s"/>
      <c r="C234" s="54" t="s"/>
      <c r="D234" s="54" t="s"/>
      <c r="E234" s="91" t="s">
        <v>469</v>
      </c>
      <c r="F234" s="17" t="s">
        <v>470</v>
      </c>
      <c r="G234" s="16" t="s">
        <v>326</v>
      </c>
      <c r="H234" s="18" t="s">
        <v>202</v>
      </c>
      <c r="I234" s="84" t="s">
        <v>29</v>
      </c>
      <c r="J234" s="43">
        <v>46120</v>
      </c>
      <c r="K234" s="21" t="s">
        <v>471</v>
      </c>
      <c r="L234" s="31" t="s"/>
      <c r="M234" s="23" t="s"/>
      <c r="N234" s="24" t="s">
        <v>199</v>
      </c>
      <c r="O234" s="19" t="s"/>
      <c r="P234" s="17" t="s">
        <v>205</v>
      </c>
      <c r="Q234" s="18" t="s"/>
      <c r="R234" s="19" t="s"/>
      <c r="S234" s="18" t="s"/>
      <c r="T234" s="17" t="s">
        <v>205</v>
      </c>
      <c r="U234" s="28" t="e">
        <f>=VLOOKUP(E234,天津功能清单!E:G,3,FALSE)</f>
        <v>#N/A</v>
      </c>
      <c r="V234" s="36" t="s">
        <v>472</v>
      </c>
    </row>
    <row r="235" spans="1:22" s="253" customFormat="1">
      <c r="A235" s="54" t="s"/>
      <c r="B235" s="54" t="s"/>
      <c r="C235" s="54" t="s"/>
      <c r="D235" s="54" t="s"/>
      <c r="E235" s="93" t="s">
        <v>473</v>
      </c>
      <c r="F235" s="17" t="s"/>
      <c r="G235" s="22" t="s">
        <v>326</v>
      </c>
      <c r="H235" s="18" t="s">
        <v>202</v>
      </c>
      <c r="I235" s="86" t="s">
        <v>29</v>
      </c>
      <c r="J235" s="43">
        <v>46120</v>
      </c>
      <c r="K235" s="21" t="s">
        <v>471</v>
      </c>
      <c r="L235" s="31" t="s"/>
      <c r="M235" s="23" t="s"/>
      <c r="N235" s="17" t="s">
        <v>199</v>
      </c>
      <c r="O235" s="18" t="s"/>
      <c r="P235" s="17" t="s">
        <v>205</v>
      </c>
      <c r="Q235" s="18" t="s"/>
      <c r="R235" s="18" t="s"/>
      <c r="S235" s="18" t="s"/>
      <c r="T235" s="17" t="s">
        <v>205</v>
      </c>
      <c r="U235" s="28" t="e">
        <f>=VLOOKUP(E235,天津功能清单!E:G,3,FALSE)</f>
        <v>#N/A</v>
      </c>
      <c r="V235" s="36" t="s">
        <v>472</v>
      </c>
    </row>
    <row r="236" spans="1:22" s="253" customFormat="1">
      <c r="A236" s="54" t="s"/>
      <c r="B236" s="54" t="s"/>
      <c r="C236" s="54" t="s"/>
      <c r="D236" s="54" t="s"/>
      <c r="E236" s="93" t="s">
        <v>474</v>
      </c>
      <c r="F236" s="17" t="s"/>
      <c r="G236" s="22" t="s">
        <v>326</v>
      </c>
      <c r="H236" s="18" t="s">
        <v>202</v>
      </c>
      <c r="I236" s="86" t="s">
        <v>29</v>
      </c>
      <c r="J236" s="43">
        <v>46120</v>
      </c>
      <c r="K236" s="21" t="s">
        <v>471</v>
      </c>
      <c r="L236" s="31" t="s"/>
      <c r="M236" s="23" t="s"/>
      <c r="N236" s="17" t="s">
        <v>199</v>
      </c>
      <c r="O236" s="18" t="s"/>
      <c r="P236" s="17" t="s">
        <v>205</v>
      </c>
      <c r="Q236" s="18" t="s"/>
      <c r="R236" s="18" t="s"/>
      <c r="S236" s="18" t="s"/>
      <c r="T236" s="17" t="s">
        <v>205</v>
      </c>
      <c r="U236" s="28" t="e">
        <f>=VLOOKUP(E236,天津功能清单!E:G,3,FALSE)</f>
        <v>#N/A</v>
      </c>
      <c r="V236" s="36" t="s">
        <v>472</v>
      </c>
    </row>
    <row r="237" spans="1:22" s="253" customFormat="1">
      <c r="A237" s="54" t="s"/>
      <c r="B237" s="54" t="s"/>
      <c r="C237" s="54" t="s"/>
      <c r="D237" s="54" t="s"/>
      <c r="E237" s="93" t="s">
        <v>475</v>
      </c>
      <c r="F237" s="17" t="s"/>
      <c r="G237" s="22" t="s">
        <v>326</v>
      </c>
      <c r="H237" s="18" t="s">
        <v>202</v>
      </c>
      <c r="I237" s="86" t="s">
        <v>29</v>
      </c>
      <c r="J237" s="43">
        <v>46120</v>
      </c>
      <c r="K237" s="21" t="s">
        <v>471</v>
      </c>
      <c r="L237" s="31" t="s"/>
      <c r="M237" s="23" t="s"/>
      <c r="N237" s="17" t="s">
        <v>199</v>
      </c>
      <c r="O237" s="18" t="s"/>
      <c r="P237" s="17" t="s">
        <v>205</v>
      </c>
      <c r="Q237" s="18" t="s"/>
      <c r="R237" s="18" t="s"/>
      <c r="S237" s="18" t="s"/>
      <c r="T237" s="17" t="s">
        <v>205</v>
      </c>
      <c r="U237" s="28" t="e">
        <f>=VLOOKUP(E237,天津功能清单!E:G,3,FALSE)</f>
        <v>#N/A</v>
      </c>
      <c r="V237" s="36" t="s">
        <v>472</v>
      </c>
    </row>
    <row r="238" spans="1:22" s="253" customFormat="1">
      <c r="A238" s="54" t="s"/>
      <c r="B238" s="54" t="s"/>
      <c r="C238" s="54" t="s"/>
      <c r="D238" s="54" t="s"/>
      <c r="E238" s="93" t="s">
        <v>476</v>
      </c>
      <c r="F238" s="17" t="s"/>
      <c r="G238" s="22" t="s">
        <v>326</v>
      </c>
      <c r="H238" s="18" t="s">
        <v>202</v>
      </c>
      <c r="I238" s="86" t="s">
        <v>29</v>
      </c>
      <c r="J238" s="43">
        <v>46120</v>
      </c>
      <c r="K238" s="21" t="s">
        <v>471</v>
      </c>
      <c r="L238" s="31" t="s"/>
      <c r="M238" s="23" t="s"/>
      <c r="N238" s="17" t="s">
        <v>199</v>
      </c>
      <c r="O238" s="18" t="s"/>
      <c r="P238" s="17" t="s">
        <v>205</v>
      </c>
      <c r="Q238" s="18" t="s"/>
      <c r="R238" s="18" t="s"/>
      <c r="S238" s="18" t="s"/>
      <c r="T238" s="17" t="s">
        <v>205</v>
      </c>
      <c r="U238" s="28" t="e">
        <f>=VLOOKUP(E238,天津功能清单!E:G,3,FALSE)</f>
        <v>#N/A</v>
      </c>
      <c r="V238" s="36" t="s">
        <v>472</v>
      </c>
    </row>
    <row r="239" spans="1:22" s="253" customFormat="1">
      <c r="A239" s="54" t="s"/>
      <c r="B239" s="54" t="s"/>
      <c r="C239" s="54" t="s"/>
      <c r="D239" s="54" t="s"/>
      <c r="E239" s="93" t="s">
        <v>477</v>
      </c>
      <c r="F239" s="17" t="s"/>
      <c r="G239" s="22" t="s">
        <v>326</v>
      </c>
      <c r="H239" s="18" t="s">
        <v>202</v>
      </c>
      <c r="I239" s="86" t="s">
        <v>29</v>
      </c>
      <c r="J239" s="43">
        <v>46120</v>
      </c>
      <c r="K239" s="21" t="s">
        <v>471</v>
      </c>
      <c r="L239" s="31" t="s"/>
      <c r="M239" s="23" t="s"/>
      <c r="N239" s="17" t="s">
        <v>199</v>
      </c>
      <c r="O239" s="18" t="s"/>
      <c r="P239" s="17" t="s">
        <v>205</v>
      </c>
      <c r="Q239" s="18" t="s"/>
      <c r="R239" s="18" t="s"/>
      <c r="S239" s="18" t="s"/>
      <c r="T239" s="17" t="s">
        <v>205</v>
      </c>
      <c r="U239" s="28" t="e">
        <f>=VLOOKUP(E239,天津功能清单!E:G,3,FALSE)</f>
        <v>#N/A</v>
      </c>
      <c r="V239" s="36" t="s">
        <v>472</v>
      </c>
    </row>
    <row r="240" spans="1:22" s="253" customFormat="1">
      <c r="A240" s="54" t="s"/>
      <c r="B240" s="54" t="s"/>
      <c r="C240" s="54" t="s"/>
      <c r="D240" s="54" t="s"/>
      <c r="E240" s="93" t="s">
        <v>478</v>
      </c>
      <c r="F240" s="17" t="s"/>
      <c r="G240" s="22" t="s">
        <v>326</v>
      </c>
      <c r="H240" s="18" t="s">
        <v>202</v>
      </c>
      <c r="I240" s="86" t="s">
        <v>29</v>
      </c>
      <c r="J240" s="43">
        <v>46120</v>
      </c>
      <c r="K240" s="21" t="s">
        <v>471</v>
      </c>
      <c r="L240" s="31" t="s"/>
      <c r="M240" s="23" t="s"/>
      <c r="N240" s="17" t="s">
        <v>199</v>
      </c>
      <c r="O240" s="18" t="s"/>
      <c r="P240" s="17" t="s">
        <v>205</v>
      </c>
      <c r="Q240" s="18" t="s"/>
      <c r="R240" s="18" t="s"/>
      <c r="S240" s="18" t="s"/>
      <c r="T240" s="17" t="s">
        <v>205</v>
      </c>
      <c r="U240" s="28" t="e">
        <f>=VLOOKUP(E240,天津功能清单!E:G,3,FALSE)</f>
        <v>#N/A</v>
      </c>
      <c r="V240" s="36" t="s">
        <v>472</v>
      </c>
    </row>
    <row r="241" spans="1:22" s="253" customFormat="1">
      <c r="A241" s="54" t="s"/>
      <c r="B241" s="54" t="s"/>
      <c r="C241" s="54" t="s"/>
      <c r="D241" s="54" t="s"/>
      <c r="E241" s="94" t="s">
        <v>479</v>
      </c>
      <c r="F241" s="17" t="s">
        <v>480</v>
      </c>
      <c r="G241" s="16" t="s">
        <v>326</v>
      </c>
      <c r="H241" s="18" t="s">
        <v>202</v>
      </c>
      <c r="I241" s="84" t="s">
        <v>29</v>
      </c>
      <c r="J241" s="43">
        <v>46120</v>
      </c>
      <c r="K241" s="21" t="s">
        <v>471</v>
      </c>
      <c r="L241" s="31" t="s"/>
      <c r="M241" s="23" t="s"/>
      <c r="N241" s="95" t="s"/>
      <c r="O241" s="19" t="s"/>
      <c r="P241" s="17" t="s">
        <v>205</v>
      </c>
      <c r="Q241" s="18" t="s"/>
      <c r="R241" s="19" t="s"/>
      <c r="S241" s="18" t="s"/>
      <c r="T241" s="17" t="s">
        <v>205</v>
      </c>
      <c r="U241" s="28" t="e">
        <f>=VLOOKUP(E241,天津功能清单!E:G,3,FALSE)</f>
        <v>#N/A</v>
      </c>
      <c r="V241" s="36" t="s">
        <v>472</v>
      </c>
    </row>
    <row r="242" spans="1:22" s="253" customFormat="1">
      <c r="A242" s="27" t="s"/>
      <c r="B242" s="27" t="s"/>
      <c r="C242" s="27" t="s"/>
      <c r="D242" s="27" t="s"/>
      <c r="E242" s="46" t="s">
        <v>481</v>
      </c>
      <c r="F242" s="17" t="s"/>
      <c r="G242" s="16" t="s">
        <v>326</v>
      </c>
      <c r="H242" s="64" t="s">
        <v>28</v>
      </c>
      <c r="I242" s="65" t="s">
        <v>198</v>
      </c>
      <c r="J242" s="43" t="s"/>
      <c r="K242" s="39" t="s"/>
      <c r="L242" s="31" t="s"/>
      <c r="M242" s="23" t="s"/>
      <c r="N242" s="50" t="s">
        <v>198</v>
      </c>
      <c r="O242" s="19" t="s">
        <v>33</v>
      </c>
      <c r="P242" s="17" t="s">
        <v>199</v>
      </c>
      <c r="Q242" s="18" t="s">
        <v>33</v>
      </c>
      <c r="R242" s="19" t="s">
        <v>199</v>
      </c>
      <c r="S242" s="18" t="s">
        <v>33</v>
      </c>
      <c r="T242" s="17" t="s">
        <v>199</v>
      </c>
      <c r="U242" s="28">
        <f>=VLOOKUP(E242,天津功能清单!E:G,3,FALSE)</f>
        <v>0</v>
      </c>
      <c r="V242" s="36" t="s"/>
    </row>
    <row r="243" spans="1:22" s="253" customFormat="1">
      <c r="A243" s="54" t="s"/>
      <c r="B243" s="54" t="s"/>
      <c r="C243" s="54" t="s"/>
      <c r="D243" s="54" t="s"/>
      <c r="E243" s="94" t="s">
        <v>482</v>
      </c>
      <c r="F243" s="17" t="s">
        <v>483</v>
      </c>
      <c r="G243" s="16" t="s">
        <v>326</v>
      </c>
      <c r="H243" s="18" t="s">
        <v>202</v>
      </c>
      <c r="I243" s="84" t="s">
        <v>29</v>
      </c>
      <c r="J243" s="43">
        <v>46122</v>
      </c>
      <c r="K243" s="21" t="s">
        <v>357</v>
      </c>
      <c r="L243" s="90" t="s">
        <v>484</v>
      </c>
      <c r="M243" s="23" t="s"/>
      <c r="N243" s="24" t="s">
        <v>199</v>
      </c>
      <c r="O243" s="19" t="s"/>
      <c r="P243" s="17" t="s">
        <v>205</v>
      </c>
      <c r="Q243" s="18" t="s"/>
      <c r="R243" s="19" t="s"/>
      <c r="S243" s="18" t="s"/>
      <c r="T243" s="17" t="s">
        <v>205</v>
      </c>
      <c r="U243" s="28" t="e">
        <f>=VLOOKUP(E243,天津功能清单!E:G,3,FALSE)</f>
        <v>#N/A</v>
      </c>
      <c r="V243" s="36" t="s">
        <v>384</v>
      </c>
    </row>
    <row r="244" spans="1:22" s="253" customFormat="1">
      <c r="A244" s="27" t="s"/>
      <c r="B244" s="27" t="s"/>
      <c r="C244" s="27" t="s"/>
      <c r="D244" s="27" t="s"/>
      <c r="E244" s="46" t="s">
        <v>485</v>
      </c>
      <c r="F244" s="17" t="s"/>
      <c r="G244" s="16" t="s">
        <v>326</v>
      </c>
      <c r="H244" s="64" t="s">
        <v>28</v>
      </c>
      <c r="I244" s="65" t="s">
        <v>198</v>
      </c>
      <c r="J244" s="43" t="s"/>
      <c r="K244" s="39" t="s"/>
      <c r="L244" s="31" t="s"/>
      <c r="M244" s="23" t="s"/>
      <c r="N244" s="50" t="s">
        <v>198</v>
      </c>
      <c r="O244" s="19" t="s">
        <v>33</v>
      </c>
      <c r="P244" s="17" t="s">
        <v>199</v>
      </c>
      <c r="Q244" s="18" t="s">
        <v>33</v>
      </c>
      <c r="R244" s="19" t="s">
        <v>199</v>
      </c>
      <c r="S244" s="18" t="s">
        <v>33</v>
      </c>
      <c r="T244" s="17" t="s">
        <v>199</v>
      </c>
      <c r="U244" s="28">
        <f>=VLOOKUP(E244,天津功能清单!E:G,3,FALSE)</f>
        <v>0</v>
      </c>
      <c r="V244" s="36" t="s"/>
    </row>
    <row r="245" spans="1:22" s="253" customFormat="1">
      <c r="A245" s="27" t="s"/>
      <c r="B245" s="27" t="s"/>
      <c r="C245" s="27" t="s"/>
      <c r="D245" s="27" t="s"/>
      <c r="E245" s="46" t="s">
        <v>486</v>
      </c>
      <c r="F245" s="17" t="s"/>
      <c r="G245" s="16" t="s">
        <v>326</v>
      </c>
      <c r="H245" s="64" t="s">
        <v>28</v>
      </c>
      <c r="I245" s="65" t="s">
        <v>198</v>
      </c>
      <c r="J245" s="43" t="s"/>
      <c r="K245" s="39" t="s"/>
      <c r="L245" s="31" t="s"/>
      <c r="M245" s="23" t="s"/>
      <c r="N245" s="50" t="s">
        <v>198</v>
      </c>
      <c r="O245" s="19" t="s">
        <v>33</v>
      </c>
      <c r="P245" s="17" t="s">
        <v>199</v>
      </c>
      <c r="Q245" s="18" t="s">
        <v>33</v>
      </c>
      <c r="R245" s="19" t="s">
        <v>199</v>
      </c>
      <c r="S245" s="18" t="s">
        <v>33</v>
      </c>
      <c r="T245" s="17" t="s">
        <v>199</v>
      </c>
      <c r="U245" s="28">
        <f>=VLOOKUP(E245,天津功能清单!E:G,3,FALSE)</f>
        <v>0</v>
      </c>
      <c r="V245" s="36" t="s"/>
    </row>
    <row r="246" spans="1:22" s="253" customFormat="1">
      <c r="A246" s="27" t="s"/>
      <c r="B246" s="27" t="s"/>
      <c r="C246" s="27" t="s"/>
      <c r="D246" s="27" t="s"/>
      <c r="E246" s="46" t="s">
        <v>487</v>
      </c>
      <c r="F246" s="17" t="s"/>
      <c r="G246" s="16" t="s">
        <v>326</v>
      </c>
      <c r="H246" s="64" t="s">
        <v>28</v>
      </c>
      <c r="I246" s="65" t="s">
        <v>198</v>
      </c>
      <c r="J246" s="43" t="s"/>
      <c r="K246" s="39" t="s"/>
      <c r="L246" s="31" t="s"/>
      <c r="M246" s="23" t="s"/>
      <c r="N246" s="50" t="s">
        <v>198</v>
      </c>
      <c r="O246" s="19" t="s">
        <v>33</v>
      </c>
      <c r="P246" s="17" t="s">
        <v>199</v>
      </c>
      <c r="Q246" s="18" t="s">
        <v>33</v>
      </c>
      <c r="R246" s="19" t="s">
        <v>199</v>
      </c>
      <c r="S246" s="18" t="s">
        <v>33</v>
      </c>
      <c r="T246" s="17" t="s">
        <v>199</v>
      </c>
      <c r="U246" s="28">
        <f>=VLOOKUP(E246,天津功能清单!E:G,3,FALSE)</f>
        <v>0</v>
      </c>
      <c r="V246" s="36" t="s"/>
    </row>
    <row r="247" spans="1:22" s="253" customFormat="1">
      <c r="A247" s="27" t="s"/>
      <c r="B247" s="27" t="s"/>
      <c r="C247" s="27" t="s"/>
      <c r="D247" s="27" t="s"/>
      <c r="E247" s="91" t="s">
        <v>488</v>
      </c>
      <c r="F247" s="17" t="s"/>
      <c r="G247" s="16" t="s">
        <v>326</v>
      </c>
      <c r="H247" s="18" t="s">
        <v>28</v>
      </c>
      <c r="I247" s="19" t="s">
        <v>29</v>
      </c>
      <c r="J247" s="43">
        <v>46107</v>
      </c>
      <c r="K247" s="21" t="s">
        <v>357</v>
      </c>
      <c r="L247" s="31" t="s"/>
      <c r="M247" s="23" t="s"/>
      <c r="N247" s="24" t="s">
        <v>32</v>
      </c>
      <c r="O247" s="19" t="s">
        <v>33</v>
      </c>
      <c r="P247" s="17" t="s">
        <v>32</v>
      </c>
      <c r="Q247" s="18" t="s">
        <v>33</v>
      </c>
      <c r="R247" s="19" t="s">
        <v>199</v>
      </c>
      <c r="S247" s="18" t="s">
        <v>33</v>
      </c>
      <c r="T247" s="17" t="s">
        <v>32</v>
      </c>
      <c r="U247" s="28" t="str">
        <f>=VLOOKUP(E247,天津功能清单!E:G,3,FALSE)</f>
        <v>已发布</v>
      </c>
      <c r="V247" s="36" t="s">
        <v>384</v>
      </c>
    </row>
    <row r="248" spans="1:22" s="253" customFormat="1">
      <c r="A248" s="27" t="s"/>
      <c r="B248" s="27" t="s"/>
      <c r="C248" s="27" t="s"/>
      <c r="D248" s="27" t="s"/>
      <c r="E248" s="46" t="s">
        <v>489</v>
      </c>
      <c r="F248" s="17" t="s"/>
      <c r="G248" s="16" t="s">
        <v>326</v>
      </c>
      <c r="H248" s="64" t="s">
        <v>28</v>
      </c>
      <c r="I248" s="65" t="s">
        <v>198</v>
      </c>
      <c r="J248" s="43" t="s"/>
      <c r="K248" s="39" t="s"/>
      <c r="L248" s="31" t="s"/>
      <c r="M248" s="23" t="s"/>
      <c r="N248" s="24" t="s">
        <v>199</v>
      </c>
      <c r="O248" s="19" t="s">
        <v>33</v>
      </c>
      <c r="P248" s="17" t="s">
        <v>199</v>
      </c>
      <c r="Q248" s="18" t="s">
        <v>33</v>
      </c>
      <c r="R248" s="19" t="s">
        <v>199</v>
      </c>
      <c r="S248" s="18" t="s">
        <v>33</v>
      </c>
      <c r="T248" s="17" t="s">
        <v>199</v>
      </c>
      <c r="U248" s="28">
        <f>=VLOOKUP(E248,天津功能清单!E:G,3,FALSE)</f>
        <v>0</v>
      </c>
      <c r="V248" s="36" t="s"/>
    </row>
    <row r="249" spans="1:22" s="253" customFormat="1">
      <c r="A249" s="54" t="s"/>
      <c r="B249" s="54" t="s"/>
      <c r="C249" s="54" t="s"/>
      <c r="D249" s="54" t="s"/>
      <c r="E249" s="91" t="s">
        <v>490</v>
      </c>
      <c r="F249" s="17" t="s">
        <v>491</v>
      </c>
      <c r="G249" s="16" t="s">
        <v>326</v>
      </c>
      <c r="H249" s="18" t="s">
        <v>202</v>
      </c>
      <c r="I249" s="19" t="s">
        <v>29</v>
      </c>
      <c r="J249" s="43">
        <v>46122</v>
      </c>
      <c r="K249" s="21" t="s">
        <v>357</v>
      </c>
      <c r="L249" s="31" t="s">
        <v>492</v>
      </c>
      <c r="M249" s="23" t="s"/>
      <c r="N249" s="24" t="s">
        <v>199</v>
      </c>
      <c r="O249" s="19" t="s"/>
      <c r="P249" s="17" t="s">
        <v>205</v>
      </c>
      <c r="Q249" s="18" t="s"/>
      <c r="R249" s="19" t="s"/>
      <c r="S249" s="18" t="s"/>
      <c r="T249" s="17" t="s">
        <v>205</v>
      </c>
      <c r="U249" s="28" t="e">
        <f>=VLOOKUP(E249,天津功能清单!E:G,3,FALSE)</f>
        <v>#N/A</v>
      </c>
      <c r="V249" s="36" t="s">
        <v>384</v>
      </c>
    </row>
    <row r="250" spans="1:22" s="253" customFormat="1">
      <c r="A250" s="27" t="s"/>
      <c r="B250" s="27" t="s"/>
      <c r="C250" s="27" t="s"/>
      <c r="D250" s="27" t="s"/>
      <c r="E250" s="46" t="s">
        <v>493</v>
      </c>
      <c r="F250" s="17" t="s"/>
      <c r="G250" s="16" t="s">
        <v>326</v>
      </c>
      <c r="H250" s="64" t="s">
        <v>28</v>
      </c>
      <c r="I250" s="65" t="s">
        <v>198</v>
      </c>
      <c r="J250" s="43" t="s"/>
      <c r="K250" s="39" t="s"/>
      <c r="L250" s="31" t="s"/>
      <c r="M250" s="23" t="s"/>
      <c r="N250" s="24" t="s">
        <v>199</v>
      </c>
      <c r="O250" s="19" t="s">
        <v>33</v>
      </c>
      <c r="P250" s="17" t="s">
        <v>199</v>
      </c>
      <c r="Q250" s="18" t="s">
        <v>33</v>
      </c>
      <c r="R250" s="19" t="s">
        <v>199</v>
      </c>
      <c r="S250" s="18" t="s">
        <v>33</v>
      </c>
      <c r="T250" s="17" t="s">
        <v>199</v>
      </c>
      <c r="U250" s="28">
        <f>=VLOOKUP(E250,天津功能清单!E:G,3,FALSE)</f>
        <v>0</v>
      </c>
      <c r="V250" s="36" t="s"/>
    </row>
    <row r="251" spans="1:22" s="253" customFormat="1">
      <c r="A251" s="27" t="s"/>
      <c r="B251" s="27" t="s"/>
      <c r="C251" s="27" t="s"/>
      <c r="D251" s="27" t="s"/>
      <c r="E251" s="46" t="s">
        <v>494</v>
      </c>
      <c r="F251" s="17" t="s"/>
      <c r="G251" s="16" t="s">
        <v>326</v>
      </c>
      <c r="H251" s="64" t="s">
        <v>28</v>
      </c>
      <c r="I251" s="65" t="s">
        <v>198</v>
      </c>
      <c r="J251" s="43" t="s"/>
      <c r="K251" s="39" t="s"/>
      <c r="L251" s="31" t="s"/>
      <c r="M251" s="23" t="s"/>
      <c r="N251" s="24" t="s">
        <v>199</v>
      </c>
      <c r="O251" s="19" t="s">
        <v>33</v>
      </c>
      <c r="P251" s="17" t="s">
        <v>199</v>
      </c>
      <c r="Q251" s="18" t="s">
        <v>33</v>
      </c>
      <c r="R251" s="19" t="s">
        <v>199</v>
      </c>
      <c r="S251" s="18" t="s">
        <v>33</v>
      </c>
      <c r="T251" s="17" t="s">
        <v>199</v>
      </c>
      <c r="U251" s="28">
        <f>=VLOOKUP(E251,天津功能清单!E:G,3,FALSE)</f>
        <v>0</v>
      </c>
      <c r="V251" s="36" t="s"/>
    </row>
    <row r="252" spans="1:22" s="253" customFormat="1">
      <c r="A252" s="27" t="s"/>
      <c r="B252" s="27" t="s"/>
      <c r="C252" s="27" t="s"/>
      <c r="D252" s="27" t="s"/>
      <c r="E252" s="46" t="s">
        <v>495</v>
      </c>
      <c r="F252" s="17" t="s"/>
      <c r="G252" s="16" t="s">
        <v>326</v>
      </c>
      <c r="H252" s="64" t="s">
        <v>28</v>
      </c>
      <c r="I252" s="65" t="s">
        <v>198</v>
      </c>
      <c r="J252" s="43" t="s"/>
      <c r="K252" s="39" t="s"/>
      <c r="L252" s="31" t="s"/>
      <c r="M252" s="23" t="s"/>
      <c r="N252" s="24" t="s">
        <v>199</v>
      </c>
      <c r="O252" s="19" t="s">
        <v>33</v>
      </c>
      <c r="P252" s="17" t="s">
        <v>199</v>
      </c>
      <c r="Q252" s="18" t="s">
        <v>33</v>
      </c>
      <c r="R252" s="19" t="s">
        <v>199</v>
      </c>
      <c r="S252" s="18" t="s">
        <v>33</v>
      </c>
      <c r="T252" s="17" t="s">
        <v>199</v>
      </c>
      <c r="U252" s="28">
        <f>=VLOOKUP(E252,天津功能清单!E:G,3,FALSE)</f>
        <v>0</v>
      </c>
      <c r="V252" s="36" t="s"/>
    </row>
    <row r="253" spans="1:22" s="253" customFormat="1">
      <c r="A253" s="27" t="s"/>
      <c r="B253" s="27" t="s"/>
      <c r="C253" s="27" t="s"/>
      <c r="D253" s="27" t="s"/>
      <c r="E253" s="46" t="s">
        <v>496</v>
      </c>
      <c r="F253" s="17" t="s"/>
      <c r="G253" s="16" t="s">
        <v>326</v>
      </c>
      <c r="H253" s="64" t="s">
        <v>28</v>
      </c>
      <c r="I253" s="65" t="s">
        <v>198</v>
      </c>
      <c r="J253" s="43" t="s"/>
      <c r="K253" s="39" t="s"/>
      <c r="L253" s="31" t="s"/>
      <c r="M253" s="23" t="s"/>
      <c r="N253" s="24" t="s">
        <v>199</v>
      </c>
      <c r="O253" s="19" t="s">
        <v>33</v>
      </c>
      <c r="P253" s="17" t="s">
        <v>199</v>
      </c>
      <c r="Q253" s="18" t="s">
        <v>33</v>
      </c>
      <c r="R253" s="19" t="s">
        <v>199</v>
      </c>
      <c r="S253" s="18" t="s">
        <v>33</v>
      </c>
      <c r="T253" s="17" t="s">
        <v>199</v>
      </c>
      <c r="U253" s="28">
        <f>=VLOOKUP(E253,天津功能清单!E:G,3,FALSE)</f>
        <v>0</v>
      </c>
      <c r="V253" s="36" t="s"/>
    </row>
    <row r="254" spans="1:22" s="253" customFormat="1">
      <c r="A254" s="27" t="s"/>
      <c r="B254" s="27" t="s"/>
      <c r="C254" s="27" t="s"/>
      <c r="D254" s="27" t="s"/>
      <c r="E254" s="46" t="s">
        <v>497</v>
      </c>
      <c r="F254" s="17" t="s"/>
      <c r="G254" s="16" t="s">
        <v>326</v>
      </c>
      <c r="H254" s="64" t="s">
        <v>28</v>
      </c>
      <c r="I254" s="65" t="s">
        <v>198</v>
      </c>
      <c r="J254" s="43" t="s"/>
      <c r="K254" s="39" t="s"/>
      <c r="L254" s="31" t="s"/>
      <c r="M254" s="23" t="s"/>
      <c r="N254" s="24" t="s">
        <v>199</v>
      </c>
      <c r="O254" s="19" t="s">
        <v>33</v>
      </c>
      <c r="P254" s="17" t="s">
        <v>199</v>
      </c>
      <c r="Q254" s="18" t="s">
        <v>33</v>
      </c>
      <c r="R254" s="19" t="s">
        <v>199</v>
      </c>
      <c r="S254" s="18" t="s">
        <v>33</v>
      </c>
      <c r="T254" s="17" t="s">
        <v>199</v>
      </c>
      <c r="U254" s="28">
        <f>=VLOOKUP(E254,天津功能清单!E:G,3,FALSE)</f>
        <v>0</v>
      </c>
      <c r="V254" s="36" t="s"/>
    </row>
    <row r="255" spans="1:22" s="253" customFormat="1">
      <c r="A255" s="27" t="s"/>
      <c r="B255" s="27" t="s"/>
      <c r="C255" s="27" t="s"/>
      <c r="D255" s="27" t="s"/>
      <c r="E255" s="91" t="s">
        <v>498</v>
      </c>
      <c r="F255" s="17" t="s"/>
      <c r="G255" s="16" t="s">
        <v>326</v>
      </c>
      <c r="H255" s="18" t="s">
        <v>28</v>
      </c>
      <c r="I255" s="19" t="s">
        <v>29</v>
      </c>
      <c r="J255" s="43">
        <v>46122</v>
      </c>
      <c r="K255" s="21" t="s">
        <v>357</v>
      </c>
      <c r="L255" s="31" t="s">
        <v>499</v>
      </c>
      <c r="M255" s="23" t="s"/>
      <c r="N255" s="24" t="s">
        <v>199</v>
      </c>
      <c r="O255" s="19" t="s">
        <v>33</v>
      </c>
      <c r="P255" s="17" t="s">
        <v>205</v>
      </c>
      <c r="Q255" s="18" t="s">
        <v>33</v>
      </c>
      <c r="R255" s="19" t="s">
        <v>199</v>
      </c>
      <c r="S255" s="18" t="s">
        <v>33</v>
      </c>
      <c r="T255" s="17" t="s">
        <v>205</v>
      </c>
      <c r="U255" s="28">
        <f>=VLOOKUP(E255,天津功能清单!E:G,3,FALSE)</f>
        <v>0</v>
      </c>
      <c r="V255" s="36" t="s">
        <v>384</v>
      </c>
    </row>
    <row r="256" spans="1:22" s="253" customFormat="1">
      <c r="A256" s="27" t="s"/>
      <c r="B256" s="27" t="s"/>
      <c r="C256" s="27" t="s"/>
      <c r="D256" s="27" t="s"/>
      <c r="E256" s="91" t="s">
        <v>500</v>
      </c>
      <c r="F256" s="17" t="s"/>
      <c r="G256" s="16" t="s">
        <v>326</v>
      </c>
      <c r="H256" s="18" t="s">
        <v>28</v>
      </c>
      <c r="I256" s="84" t="s">
        <v>376</v>
      </c>
      <c r="J256" s="43" t="s"/>
      <c r="K256" s="39" t="s"/>
      <c r="L256" s="31" t="s"/>
      <c r="M256" s="23" t="s"/>
      <c r="N256" s="24" t="s">
        <v>199</v>
      </c>
      <c r="O256" s="19" t="s">
        <v>33</v>
      </c>
      <c r="P256" s="17" t="s">
        <v>199</v>
      </c>
      <c r="Q256" s="18" t="s">
        <v>33</v>
      </c>
      <c r="R256" s="19" t="s">
        <v>199</v>
      </c>
      <c r="S256" s="18" t="s">
        <v>33</v>
      </c>
      <c r="T256" s="17" t="s">
        <v>199</v>
      </c>
      <c r="U256" s="28">
        <f>=VLOOKUP(E256,天津功能清单!E:G,3,FALSE)</f>
        <v>0</v>
      </c>
      <c r="V256" s="36" t="s"/>
    </row>
    <row r="257" spans="1:22" s="253" customFormat="1">
      <c r="A257" s="27" t="s"/>
      <c r="B257" s="27" t="s"/>
      <c r="C257" s="27" t="s"/>
      <c r="D257" s="27" t="s"/>
      <c r="E257" s="91" t="s">
        <v>501</v>
      </c>
      <c r="F257" s="17" t="s"/>
      <c r="G257" s="16" t="s">
        <v>326</v>
      </c>
      <c r="H257" s="18" t="s">
        <v>28</v>
      </c>
      <c r="I257" s="84" t="s">
        <v>376</v>
      </c>
      <c r="J257" s="43" t="s"/>
      <c r="K257" s="39" t="s"/>
      <c r="L257" s="31" t="s"/>
      <c r="M257" s="23" t="s"/>
      <c r="N257" s="24" t="s">
        <v>199</v>
      </c>
      <c r="O257" s="19" t="s">
        <v>33</v>
      </c>
      <c r="P257" s="17" t="s">
        <v>199</v>
      </c>
      <c r="Q257" s="18" t="s">
        <v>33</v>
      </c>
      <c r="R257" s="19" t="s">
        <v>199</v>
      </c>
      <c r="S257" s="18" t="s">
        <v>33</v>
      </c>
      <c r="T257" s="17" t="s">
        <v>199</v>
      </c>
      <c r="U257" s="28">
        <f>=VLOOKUP(E257,天津功能清单!E:G,3,FALSE)</f>
        <v>0</v>
      </c>
      <c r="V257" s="36" t="s"/>
    </row>
    <row r="258" spans="1:22" s="253" customFormat="1">
      <c r="A258" s="27" t="s"/>
      <c r="B258" s="27" t="s"/>
      <c r="C258" s="27" t="s"/>
      <c r="D258" s="27" t="s"/>
      <c r="E258" s="46" t="s">
        <v>502</v>
      </c>
      <c r="F258" s="17" t="s"/>
      <c r="G258" s="16" t="s">
        <v>326</v>
      </c>
      <c r="H258" s="64" t="s">
        <v>28</v>
      </c>
      <c r="I258" s="65" t="s">
        <v>198</v>
      </c>
      <c r="J258" s="43" t="s"/>
      <c r="K258" s="39" t="s"/>
      <c r="L258" s="31" t="s"/>
      <c r="M258" s="23" t="s"/>
      <c r="N258" s="24" t="s">
        <v>199</v>
      </c>
      <c r="O258" s="19" t="s">
        <v>33</v>
      </c>
      <c r="P258" s="17" t="s">
        <v>199</v>
      </c>
      <c r="Q258" s="18" t="s">
        <v>33</v>
      </c>
      <c r="R258" s="19" t="s">
        <v>199</v>
      </c>
      <c r="S258" s="18" t="s">
        <v>33</v>
      </c>
      <c r="T258" s="17" t="s">
        <v>199</v>
      </c>
      <c r="U258" s="28">
        <f>=VLOOKUP(E258,天津功能清单!E:G,3,FALSE)</f>
        <v>0</v>
      </c>
      <c r="V258" s="36" t="s"/>
    </row>
    <row r="259" spans="1:22" s="253" customFormat="1">
      <c r="A259" s="27" t="s"/>
      <c r="B259" s="27" t="s"/>
      <c r="C259" s="27" t="s"/>
      <c r="D259" s="27" t="s"/>
      <c r="E259" s="46" t="s">
        <v>503</v>
      </c>
      <c r="F259" s="17" t="s"/>
      <c r="G259" s="16" t="s">
        <v>326</v>
      </c>
      <c r="H259" s="64" t="s">
        <v>28</v>
      </c>
      <c r="I259" s="65" t="s">
        <v>198</v>
      </c>
      <c r="J259" s="43" t="s"/>
      <c r="K259" s="39" t="s"/>
      <c r="L259" s="31" t="s"/>
      <c r="M259" s="23" t="s"/>
      <c r="N259" s="24" t="s">
        <v>199</v>
      </c>
      <c r="O259" s="19" t="s">
        <v>33</v>
      </c>
      <c r="P259" s="17" t="s">
        <v>199</v>
      </c>
      <c r="Q259" s="18" t="s">
        <v>33</v>
      </c>
      <c r="R259" s="19" t="s">
        <v>199</v>
      </c>
      <c r="S259" s="18" t="s">
        <v>33</v>
      </c>
      <c r="T259" s="17" t="s">
        <v>199</v>
      </c>
      <c r="U259" s="28">
        <f>=VLOOKUP(E259,天津功能清单!E:G,3,FALSE)</f>
        <v>0</v>
      </c>
      <c r="V259" s="36" t="s"/>
    </row>
    <row r="260" spans="1:22" s="253" customFormat="1">
      <c r="A260" s="27" t="s"/>
      <c r="B260" s="27" t="s"/>
      <c r="C260" s="27" t="s"/>
      <c r="D260" s="27" t="s"/>
      <c r="E260" s="46" t="s">
        <v>504</v>
      </c>
      <c r="F260" s="17" t="s"/>
      <c r="G260" s="16" t="s">
        <v>326</v>
      </c>
      <c r="H260" s="64" t="s">
        <v>28</v>
      </c>
      <c r="I260" s="65" t="s">
        <v>198</v>
      </c>
      <c r="J260" s="43" t="s"/>
      <c r="K260" s="39" t="s"/>
      <c r="L260" s="31" t="s"/>
      <c r="M260" s="23" t="s"/>
      <c r="N260" s="24" t="s">
        <v>199</v>
      </c>
      <c r="O260" s="19" t="s">
        <v>33</v>
      </c>
      <c r="P260" s="17" t="s">
        <v>199</v>
      </c>
      <c r="Q260" s="18" t="s">
        <v>33</v>
      </c>
      <c r="R260" s="19" t="s">
        <v>199</v>
      </c>
      <c r="S260" s="18" t="s">
        <v>33</v>
      </c>
      <c r="T260" s="17" t="s">
        <v>199</v>
      </c>
      <c r="U260" s="28">
        <f>=VLOOKUP(E260,天津功能清单!E:G,3,FALSE)</f>
        <v>0</v>
      </c>
      <c r="V260" s="36" t="s"/>
    </row>
    <row r="261" spans="1:22" s="253" customFormat="1">
      <c r="A261" s="27" t="s"/>
      <c r="B261" s="27" t="s"/>
      <c r="C261" s="27" t="s"/>
      <c r="D261" s="27" t="s"/>
      <c r="E261" s="46" t="s">
        <v>505</v>
      </c>
      <c r="F261" s="17" t="s"/>
      <c r="G261" s="16" t="s">
        <v>326</v>
      </c>
      <c r="H261" s="64" t="s">
        <v>28</v>
      </c>
      <c r="I261" s="65" t="s">
        <v>198</v>
      </c>
      <c r="J261" s="43" t="s"/>
      <c r="K261" s="39" t="s"/>
      <c r="L261" s="31" t="s"/>
      <c r="M261" s="23" t="s"/>
      <c r="N261" s="24" t="s">
        <v>199</v>
      </c>
      <c r="O261" s="19" t="s">
        <v>33</v>
      </c>
      <c r="P261" s="17" t="s">
        <v>199</v>
      </c>
      <c r="Q261" s="18" t="s">
        <v>33</v>
      </c>
      <c r="R261" s="19" t="s">
        <v>199</v>
      </c>
      <c r="S261" s="18" t="s">
        <v>33</v>
      </c>
      <c r="T261" s="17" t="s">
        <v>199</v>
      </c>
      <c r="U261" s="28">
        <f>=VLOOKUP(E261,天津功能清单!E:G,3,FALSE)</f>
        <v>0</v>
      </c>
      <c r="V261" s="36" t="s"/>
    </row>
    <row r="262" spans="1:22" s="253" customFormat="1">
      <c r="A262" s="27" t="s"/>
      <c r="B262" s="27" t="s"/>
      <c r="C262" s="27" t="s"/>
      <c r="D262" s="27" t="s"/>
      <c r="E262" s="46" t="s">
        <v>506</v>
      </c>
      <c r="F262" s="17" t="s"/>
      <c r="G262" s="16" t="s">
        <v>326</v>
      </c>
      <c r="H262" s="64" t="s">
        <v>28</v>
      </c>
      <c r="I262" s="65" t="s">
        <v>198</v>
      </c>
      <c r="J262" s="43" t="s"/>
      <c r="K262" s="39" t="s"/>
      <c r="L262" s="31" t="s"/>
      <c r="M262" s="23" t="s"/>
      <c r="N262" s="24" t="s">
        <v>199</v>
      </c>
      <c r="O262" s="19" t="s">
        <v>33</v>
      </c>
      <c r="P262" s="17" t="s">
        <v>199</v>
      </c>
      <c r="Q262" s="18" t="s">
        <v>33</v>
      </c>
      <c r="R262" s="19" t="s">
        <v>199</v>
      </c>
      <c r="S262" s="18" t="s">
        <v>33</v>
      </c>
      <c r="T262" s="17" t="s">
        <v>199</v>
      </c>
      <c r="U262" s="28">
        <f>=VLOOKUP(E262,天津功能清单!E:G,3,FALSE)</f>
        <v>0</v>
      </c>
      <c r="V262" s="36" t="s"/>
    </row>
    <row r="263" spans="1:22" s="253" customFormat="1">
      <c r="A263" s="27" t="s"/>
      <c r="B263" s="27" t="s"/>
      <c r="C263" s="27" t="s"/>
      <c r="D263" s="27" t="s"/>
      <c r="E263" s="91" t="s">
        <v>507</v>
      </c>
      <c r="F263" s="17" t="s"/>
      <c r="G263" s="16" t="s">
        <v>326</v>
      </c>
      <c r="H263" s="18" t="s">
        <v>28</v>
      </c>
      <c r="I263" s="84" t="s">
        <v>29</v>
      </c>
      <c r="J263" s="43" t="s"/>
      <c r="K263" s="21" t="s">
        <v>357</v>
      </c>
      <c r="L263" s="31" t="s">
        <v>508</v>
      </c>
      <c r="M263" s="23" t="s"/>
      <c r="N263" s="24" t="s">
        <v>199</v>
      </c>
      <c r="O263" s="19" t="s">
        <v>33</v>
      </c>
      <c r="P263" s="17" t="s">
        <v>199</v>
      </c>
      <c r="Q263" s="18" t="s">
        <v>33</v>
      </c>
      <c r="R263" s="19" t="s">
        <v>199</v>
      </c>
      <c r="S263" s="18" t="s">
        <v>33</v>
      </c>
      <c r="T263" s="17" t="s">
        <v>199</v>
      </c>
      <c r="U263" s="28">
        <f>=VLOOKUP(E263,天津功能清单!E:G,3,FALSE)</f>
        <v>0</v>
      </c>
      <c r="V263" s="36" t="s">
        <v>384</v>
      </c>
    </row>
    <row r="264" spans="1:22" s="253" customFormat="1">
      <c r="A264" s="27" t="s"/>
      <c r="B264" s="27" t="s"/>
      <c r="C264" s="27" t="s"/>
      <c r="D264" s="27" t="s"/>
      <c r="E264" s="46" t="s">
        <v>509</v>
      </c>
      <c r="F264" s="17" t="s"/>
      <c r="G264" s="16" t="s">
        <v>326</v>
      </c>
      <c r="H264" s="64" t="s">
        <v>28</v>
      </c>
      <c r="I264" s="65" t="s">
        <v>198</v>
      </c>
      <c r="J264" s="43" t="s"/>
      <c r="K264" s="39" t="s"/>
      <c r="L264" s="31" t="s"/>
      <c r="M264" s="23" t="s"/>
      <c r="N264" s="24" t="s">
        <v>199</v>
      </c>
      <c r="O264" s="19" t="s">
        <v>33</v>
      </c>
      <c r="P264" s="17" t="s">
        <v>199</v>
      </c>
      <c r="Q264" s="18" t="s">
        <v>33</v>
      </c>
      <c r="R264" s="19" t="s">
        <v>199</v>
      </c>
      <c r="S264" s="18" t="s">
        <v>33</v>
      </c>
      <c r="T264" s="17" t="s">
        <v>199</v>
      </c>
      <c r="U264" s="28">
        <f>=VLOOKUP(E264,天津功能清单!E:G,3,FALSE)</f>
        <v>0</v>
      </c>
      <c r="V264" s="36" t="s"/>
    </row>
    <row r="265" spans="1:22" s="253" customFormat="1">
      <c r="A265" s="27" t="s"/>
      <c r="B265" s="27" t="s"/>
      <c r="C265" s="27" t="s"/>
      <c r="D265" s="27" t="s"/>
      <c r="E265" s="46" t="s">
        <v>510</v>
      </c>
      <c r="F265" s="17" t="s"/>
      <c r="G265" s="16" t="s">
        <v>326</v>
      </c>
      <c r="H265" s="64" t="s">
        <v>28</v>
      </c>
      <c r="I265" s="65" t="s">
        <v>198</v>
      </c>
      <c r="J265" s="43" t="s"/>
      <c r="K265" s="39" t="s"/>
      <c r="L265" s="31" t="s"/>
      <c r="M265" s="23" t="s"/>
      <c r="N265" s="24" t="s">
        <v>199</v>
      </c>
      <c r="O265" s="19" t="s">
        <v>33</v>
      </c>
      <c r="P265" s="17" t="s">
        <v>199</v>
      </c>
      <c r="Q265" s="18" t="s">
        <v>33</v>
      </c>
      <c r="R265" s="19" t="s">
        <v>199</v>
      </c>
      <c r="S265" s="18" t="s">
        <v>33</v>
      </c>
      <c r="T265" s="17" t="s">
        <v>199</v>
      </c>
      <c r="U265" s="28">
        <f>=VLOOKUP(E265,天津功能清单!E:G,3,FALSE)</f>
        <v>0</v>
      </c>
      <c r="V265" s="36" t="s"/>
    </row>
    <row r="266" spans="1:22" s="253" customFormat="1">
      <c r="A266" s="27" t="s"/>
      <c r="B266" s="27" t="s"/>
      <c r="C266" s="27" t="s"/>
      <c r="D266" s="27" t="s"/>
      <c r="E266" s="46" t="s">
        <v>511</v>
      </c>
      <c r="F266" s="17" t="s"/>
      <c r="G266" s="16" t="s">
        <v>326</v>
      </c>
      <c r="H266" s="64" t="s">
        <v>28</v>
      </c>
      <c r="I266" s="65" t="s">
        <v>198</v>
      </c>
      <c r="J266" s="43" t="s"/>
      <c r="K266" s="39" t="s"/>
      <c r="L266" s="31" t="s"/>
      <c r="M266" s="23" t="s"/>
      <c r="N266" s="24" t="s">
        <v>199</v>
      </c>
      <c r="O266" s="19" t="s">
        <v>33</v>
      </c>
      <c r="P266" s="17" t="s">
        <v>199</v>
      </c>
      <c r="Q266" s="18" t="s">
        <v>33</v>
      </c>
      <c r="R266" s="19" t="s">
        <v>199</v>
      </c>
      <c r="S266" s="18" t="s">
        <v>33</v>
      </c>
      <c r="T266" s="17" t="s">
        <v>199</v>
      </c>
      <c r="U266" s="28">
        <f>=VLOOKUP(E266,天津功能清单!E:G,3,FALSE)</f>
        <v>0</v>
      </c>
      <c r="V266" s="36" t="s"/>
    </row>
    <row r="267" spans="1:22" s="253" customFormat="1">
      <c r="A267" s="27" t="s"/>
      <c r="B267" s="27" t="s"/>
      <c r="C267" s="27" t="s"/>
      <c r="D267" s="27" t="s"/>
      <c r="E267" s="91" t="s">
        <v>512</v>
      </c>
      <c r="F267" s="17" t="s"/>
      <c r="G267" s="16" t="s">
        <v>326</v>
      </c>
      <c r="H267" s="18" t="s">
        <v>28</v>
      </c>
      <c r="I267" s="19" t="s">
        <v>376</v>
      </c>
      <c r="J267" s="43" t="s"/>
      <c r="K267" s="39" t="s"/>
      <c r="L267" s="31" t="s"/>
      <c r="M267" s="23" t="s"/>
      <c r="N267" s="24" t="s">
        <v>199</v>
      </c>
      <c r="O267" s="19" t="s">
        <v>33</v>
      </c>
      <c r="P267" s="17" t="s">
        <v>199</v>
      </c>
      <c r="Q267" s="18" t="s">
        <v>33</v>
      </c>
      <c r="R267" s="19" t="s">
        <v>199</v>
      </c>
      <c r="S267" s="18" t="s">
        <v>33</v>
      </c>
      <c r="T267" s="17" t="s">
        <v>199</v>
      </c>
      <c r="U267" s="28">
        <f>=VLOOKUP(E267,天津功能清单!E:G,3,FALSE)</f>
        <v>0</v>
      </c>
      <c r="V267" s="36" t="s"/>
    </row>
    <row r="268" spans="1:22" s="253" customFormat="1">
      <c r="A268" s="27" t="s"/>
      <c r="B268" s="27" t="s"/>
      <c r="C268" s="27" t="s"/>
      <c r="D268" s="27" t="s"/>
      <c r="E268" s="91" t="s">
        <v>513</v>
      </c>
      <c r="F268" s="17" t="s"/>
      <c r="G268" s="16" t="s">
        <v>326</v>
      </c>
      <c r="H268" s="18" t="s">
        <v>28</v>
      </c>
      <c r="I268" s="84" t="s">
        <v>29</v>
      </c>
      <c r="J268" s="43">
        <v>46107</v>
      </c>
      <c r="K268" s="21" t="s">
        <v>357</v>
      </c>
      <c r="L268" s="31" t="s"/>
      <c r="M268" s="23" t="s"/>
      <c r="N268" s="24" t="s">
        <v>32</v>
      </c>
      <c r="O268" s="19" t="s">
        <v>33</v>
      </c>
      <c r="P268" s="17" t="s">
        <v>32</v>
      </c>
      <c r="Q268" s="18" t="s">
        <v>33</v>
      </c>
      <c r="R268" s="19" t="s">
        <v>199</v>
      </c>
      <c r="S268" s="18" t="s">
        <v>33</v>
      </c>
      <c r="T268" s="17" t="s">
        <v>32</v>
      </c>
      <c r="U268" s="28" t="str">
        <f>=VLOOKUP(E268,天津功能清单!E:G,3,FALSE)</f>
        <v>已发布</v>
      </c>
      <c r="V268" s="36" t="s">
        <v>384</v>
      </c>
    </row>
    <row r="269" spans="1:22" s="253" customFormat="1">
      <c r="A269" s="54" t="s"/>
      <c r="B269" s="54" t="s"/>
      <c r="C269" s="54" t="s"/>
      <c r="D269" s="54" t="s"/>
      <c r="E269" s="91" t="s">
        <v>514</v>
      </c>
      <c r="F269" s="17" t="s"/>
      <c r="G269" s="16" t="s">
        <v>326</v>
      </c>
      <c r="H269" s="18" t="s">
        <v>202</v>
      </c>
      <c r="I269" s="84" t="s">
        <v>29</v>
      </c>
      <c r="J269" s="43">
        <v>46122</v>
      </c>
      <c r="K269" s="21" t="s">
        <v>357</v>
      </c>
      <c r="L269" s="31" t="s">
        <v>515</v>
      </c>
      <c r="M269" s="23" t="s"/>
      <c r="N269" s="24" t="s">
        <v>199</v>
      </c>
      <c r="O269" s="19" t="s"/>
      <c r="P269" s="17" t="s">
        <v>205</v>
      </c>
      <c r="Q269" s="18" t="s"/>
      <c r="R269" s="19" t="s"/>
      <c r="S269" s="18" t="s"/>
      <c r="T269" s="17" t="s">
        <v>205</v>
      </c>
      <c r="U269" s="28" t="e">
        <f>=VLOOKUP(E269,天津功能清单!E:G,3,FALSE)</f>
        <v>#N/A</v>
      </c>
      <c r="V269" s="36" t="s">
        <v>384</v>
      </c>
    </row>
    <row r="270" spans="1:22" s="253" customFormat="1">
      <c r="A270" s="27" t="s"/>
      <c r="B270" s="27" t="s"/>
      <c r="C270" s="27" t="s"/>
      <c r="D270" s="27" t="s"/>
      <c r="E270" s="91" t="s">
        <v>516</v>
      </c>
      <c r="F270" s="17" t="s">
        <v>517</v>
      </c>
      <c r="G270" s="16" t="s">
        <v>326</v>
      </c>
      <c r="H270" s="18" t="s">
        <v>28</v>
      </c>
      <c r="I270" s="19" t="s">
        <v>29</v>
      </c>
      <c r="J270" s="43">
        <v>46125</v>
      </c>
      <c r="K270" s="21" t="s">
        <v>357</v>
      </c>
      <c r="L270" s="31" t="s">
        <v>518</v>
      </c>
      <c r="M270" s="23" t="s"/>
      <c r="N270" s="24" t="s">
        <v>199</v>
      </c>
      <c r="O270" s="19" t="s">
        <v>33</v>
      </c>
      <c r="P270" s="17" t="s">
        <v>205</v>
      </c>
      <c r="Q270" s="18" t="s">
        <v>33</v>
      </c>
      <c r="R270" s="19" t="s">
        <v>199</v>
      </c>
      <c r="S270" s="18" t="s">
        <v>33</v>
      </c>
      <c r="T270" s="17" t="s">
        <v>205</v>
      </c>
      <c r="U270" s="28">
        <f>=VLOOKUP(E270,天津功能清单!E:G,3,FALSE)</f>
        <v>0</v>
      </c>
      <c r="V270" s="36" t="s">
        <v>384</v>
      </c>
    </row>
    <row r="271" spans="1:22" s="253" customFormat="1">
      <c r="A271" s="27" t="s"/>
      <c r="B271" s="27" t="s"/>
      <c r="C271" s="27" t="s"/>
      <c r="D271" s="27" t="s"/>
      <c r="E271" s="46" t="s">
        <v>519</v>
      </c>
      <c r="F271" s="17" t="s"/>
      <c r="G271" s="16" t="s">
        <v>326</v>
      </c>
      <c r="H271" s="64" t="s">
        <v>28</v>
      </c>
      <c r="I271" s="65" t="s">
        <v>198</v>
      </c>
      <c r="J271" s="43" t="s"/>
      <c r="K271" s="39" t="s"/>
      <c r="L271" s="31" t="s"/>
      <c r="M271" s="23" t="s"/>
      <c r="N271" s="24" t="s">
        <v>199</v>
      </c>
      <c r="O271" s="19" t="s">
        <v>33</v>
      </c>
      <c r="P271" s="17" t="s">
        <v>199</v>
      </c>
      <c r="Q271" s="18" t="s">
        <v>33</v>
      </c>
      <c r="R271" s="19" t="s">
        <v>199</v>
      </c>
      <c r="S271" s="18" t="s">
        <v>33</v>
      </c>
      <c r="T271" s="17" t="s">
        <v>199</v>
      </c>
      <c r="U271" s="28">
        <f>=VLOOKUP(E271,天津功能清单!E:G,3,FALSE)</f>
        <v>0</v>
      </c>
      <c r="V271" s="36" t="s"/>
    </row>
    <row r="272" spans="1:22" s="253" customFormat="1">
      <c r="A272" s="27" t="s"/>
      <c r="B272" s="27" t="s"/>
      <c r="C272" s="27" t="s"/>
      <c r="D272" s="27" t="s"/>
      <c r="E272" s="46" t="s">
        <v>520</v>
      </c>
      <c r="F272" s="17" t="s"/>
      <c r="G272" s="16" t="s">
        <v>326</v>
      </c>
      <c r="H272" s="64" t="s">
        <v>28</v>
      </c>
      <c r="I272" s="65" t="s">
        <v>198</v>
      </c>
      <c r="J272" s="43" t="s"/>
      <c r="K272" s="39" t="s"/>
      <c r="L272" s="31" t="s"/>
      <c r="M272" s="23" t="s"/>
      <c r="N272" s="24" t="s">
        <v>199</v>
      </c>
      <c r="O272" s="19" t="s">
        <v>33</v>
      </c>
      <c r="P272" s="17" t="s">
        <v>199</v>
      </c>
      <c r="Q272" s="18" t="s">
        <v>33</v>
      </c>
      <c r="R272" s="19" t="s">
        <v>199</v>
      </c>
      <c r="S272" s="18" t="s">
        <v>33</v>
      </c>
      <c r="T272" s="17" t="s">
        <v>199</v>
      </c>
      <c r="U272" s="28">
        <f>=VLOOKUP(E272,天津功能清单!E:G,3,FALSE)</f>
        <v>0</v>
      </c>
      <c r="V272" s="36" t="s"/>
    </row>
    <row r="273" spans="1:22" s="253" customFormat="1">
      <c r="A273" s="27" t="s"/>
      <c r="B273" s="27" t="s"/>
      <c r="C273" s="27" t="s"/>
      <c r="D273" s="27" t="s"/>
      <c r="E273" s="46" t="s">
        <v>521</v>
      </c>
      <c r="F273" s="17" t="s"/>
      <c r="G273" s="16" t="s">
        <v>326</v>
      </c>
      <c r="H273" s="64" t="s">
        <v>28</v>
      </c>
      <c r="I273" s="65" t="s">
        <v>198</v>
      </c>
      <c r="J273" s="43" t="s"/>
      <c r="K273" s="39" t="s"/>
      <c r="L273" s="31" t="s"/>
      <c r="M273" s="23" t="s"/>
      <c r="N273" s="24" t="s">
        <v>199</v>
      </c>
      <c r="O273" s="19" t="s">
        <v>33</v>
      </c>
      <c r="P273" s="17" t="s">
        <v>199</v>
      </c>
      <c r="Q273" s="18" t="s">
        <v>33</v>
      </c>
      <c r="R273" s="19" t="s">
        <v>199</v>
      </c>
      <c r="S273" s="18" t="s">
        <v>33</v>
      </c>
      <c r="T273" s="17" t="s">
        <v>199</v>
      </c>
      <c r="U273" s="28">
        <f>=VLOOKUP(E273,天津功能清单!E:G,3,FALSE)</f>
        <v>0</v>
      </c>
      <c r="V273" s="36" t="s"/>
    </row>
    <row r="274" spans="1:22" s="253" customFormat="1">
      <c r="A274" s="27" t="s"/>
      <c r="B274" s="27" t="s"/>
      <c r="C274" s="27" t="s"/>
      <c r="D274" s="27" t="s"/>
      <c r="E274" s="91" t="s">
        <v>522</v>
      </c>
      <c r="F274" s="17" t="s">
        <v>523</v>
      </c>
      <c r="G274" s="16" t="s">
        <v>326</v>
      </c>
      <c r="H274" s="18" t="s">
        <v>28</v>
      </c>
      <c r="I274" s="19" t="s">
        <v>29</v>
      </c>
      <c r="J274" s="43">
        <v>46125</v>
      </c>
      <c r="K274" s="21" t="s">
        <v>357</v>
      </c>
      <c r="L274" s="31" t="s">
        <v>518</v>
      </c>
      <c r="M274" s="23" t="s"/>
      <c r="N274" s="24" t="s">
        <v>199</v>
      </c>
      <c r="O274" s="19" t="s">
        <v>33</v>
      </c>
      <c r="P274" s="17" t="s">
        <v>205</v>
      </c>
      <c r="Q274" s="18" t="s">
        <v>33</v>
      </c>
      <c r="R274" s="19" t="s">
        <v>199</v>
      </c>
      <c r="S274" s="18" t="s">
        <v>33</v>
      </c>
      <c r="T274" s="17" t="s">
        <v>205</v>
      </c>
      <c r="U274" s="28">
        <f>=VLOOKUP(E274,天津功能清单!E:G,3,FALSE)</f>
        <v>0</v>
      </c>
      <c r="V274" s="36" t="s">
        <v>384</v>
      </c>
    </row>
    <row r="275" spans="1:22" s="253" customFormat="1">
      <c r="A275" s="54" t="s"/>
      <c r="B275" s="54" t="s"/>
      <c r="C275" s="54" t="s"/>
      <c r="D275" s="54" t="s"/>
      <c r="E275" s="91" t="s">
        <v>524</v>
      </c>
      <c r="F275" s="17" t="s"/>
      <c r="G275" s="16" t="s">
        <v>326</v>
      </c>
      <c r="H275" s="18" t="s">
        <v>28</v>
      </c>
      <c r="I275" s="19" t="s">
        <v>29</v>
      </c>
      <c r="J275" s="43">
        <v>46107</v>
      </c>
      <c r="K275" s="21" t="s">
        <v>357</v>
      </c>
      <c r="L275" s="31" t="s">
        <v>525</v>
      </c>
      <c r="M275" s="23" t="s"/>
      <c r="N275" s="24" t="s">
        <v>32</v>
      </c>
      <c r="O275" s="19" t="s">
        <v>33</v>
      </c>
      <c r="P275" s="17" t="s">
        <v>32</v>
      </c>
      <c r="Q275" s="18" t="s">
        <v>33</v>
      </c>
      <c r="R275" s="19" t="s">
        <v>199</v>
      </c>
      <c r="S275" s="18" t="s">
        <v>33</v>
      </c>
      <c r="T275" s="17" t="s">
        <v>32</v>
      </c>
      <c r="U275" s="28" t="str">
        <f>=VLOOKUP(E275,天津功能清单!E:G,3,FALSE)</f>
        <v>已发布</v>
      </c>
      <c r="V275" s="36" t="s">
        <v>384</v>
      </c>
    </row>
    <row r="276" spans="1:22" s="253" customFormat="1">
      <c r="A276" s="54" t="s"/>
      <c r="B276" s="54" t="s"/>
      <c r="C276" s="54" t="s"/>
      <c r="D276" s="54" t="s"/>
      <c r="E276" s="93" t="s">
        <v>526</v>
      </c>
      <c r="F276" s="17" t="s">
        <v>527</v>
      </c>
      <c r="G276" s="22" t="s">
        <v>326</v>
      </c>
      <c r="H276" s="18" t="s">
        <v>202</v>
      </c>
      <c r="I276" s="18" t="s">
        <v>29</v>
      </c>
      <c r="J276" s="43">
        <v>46122</v>
      </c>
      <c r="K276" s="21" t="s">
        <v>357</v>
      </c>
      <c r="L276" s="31" t="s">
        <v>528</v>
      </c>
      <c r="M276" s="23" t="s"/>
      <c r="N276" s="17" t="s">
        <v>199</v>
      </c>
      <c r="O276" s="18" t="s"/>
      <c r="P276" s="17" t="s">
        <v>205</v>
      </c>
      <c r="Q276" s="18" t="s"/>
      <c r="R276" s="18" t="s"/>
      <c r="S276" s="18" t="s"/>
      <c r="T276" s="17" t="s">
        <v>205</v>
      </c>
      <c r="U276" s="28" t="e">
        <f>=VLOOKUP(E276,天津功能清单!E:G,3,FALSE)</f>
        <v>#N/A</v>
      </c>
      <c r="V276" s="36" t="s">
        <v>384</v>
      </c>
    </row>
    <row r="277" spans="1:22" s="253" customFormat="1">
      <c r="A277" s="54" t="s"/>
      <c r="B277" s="54" t="s"/>
      <c r="C277" s="54" t="s"/>
      <c r="D277" s="54" t="s"/>
      <c r="E277" s="93" t="s">
        <v>529</v>
      </c>
      <c r="F277" s="17" t="s">
        <v>530</v>
      </c>
      <c r="G277" s="22" t="s">
        <v>326</v>
      </c>
      <c r="H277" s="18" t="s">
        <v>202</v>
      </c>
      <c r="I277" s="18" t="s">
        <v>29</v>
      </c>
      <c r="J277" s="43">
        <v>46122</v>
      </c>
      <c r="K277" s="21" t="s">
        <v>357</v>
      </c>
      <c r="L277" s="73" t="s">
        <v>531</v>
      </c>
      <c r="M277" s="23" t="s"/>
      <c r="N277" s="17" t="s">
        <v>199</v>
      </c>
      <c r="O277" s="18" t="s"/>
      <c r="P277" s="17" t="s">
        <v>205</v>
      </c>
      <c r="Q277" s="18" t="s"/>
      <c r="R277" s="18" t="s"/>
      <c r="S277" s="18" t="s"/>
      <c r="T277" s="17" t="s">
        <v>205</v>
      </c>
      <c r="U277" s="28" t="e">
        <f>=VLOOKUP(E277,天津功能清单!E:G,3,FALSE)</f>
        <v>#N/A</v>
      </c>
      <c r="V277" s="36" t="s">
        <v>384</v>
      </c>
    </row>
    <row r="278" spans="1:22" s="253" customFormat="1">
      <c r="A278" s="54" t="s"/>
      <c r="B278" s="54" t="s"/>
      <c r="C278" s="54" t="s"/>
      <c r="D278" s="54" t="s"/>
      <c r="E278" s="93" t="s">
        <v>532</v>
      </c>
      <c r="F278" s="17" t="s">
        <v>533</v>
      </c>
      <c r="G278" s="22" t="s">
        <v>326</v>
      </c>
      <c r="H278" s="18" t="s">
        <v>202</v>
      </c>
      <c r="I278" s="18" t="s">
        <v>29</v>
      </c>
      <c r="J278" s="43">
        <v>46122</v>
      </c>
      <c r="K278" s="21" t="s">
        <v>357</v>
      </c>
      <c r="L278" s="31" t="s">
        <v>534</v>
      </c>
      <c r="M278" s="23" t="s"/>
      <c r="N278" s="17" t="s">
        <v>199</v>
      </c>
      <c r="O278" s="18" t="s"/>
      <c r="P278" s="17" t="s">
        <v>205</v>
      </c>
      <c r="Q278" s="18" t="s"/>
      <c r="R278" s="18" t="s"/>
      <c r="S278" s="18" t="s"/>
      <c r="T278" s="17" t="s">
        <v>205</v>
      </c>
      <c r="U278" s="28" t="e">
        <f>=VLOOKUP(E278,天津功能清单!E:G,3,FALSE)</f>
        <v>#N/A</v>
      </c>
      <c r="V278" s="36" t="s">
        <v>384</v>
      </c>
    </row>
    <row r="279" spans="1:22" s="253" customFormat="1">
      <c r="A279" s="54" t="s"/>
      <c r="B279" s="54" t="s"/>
      <c r="C279" s="54" t="s"/>
      <c r="D279" s="54" t="s"/>
      <c r="E279" s="93" t="s">
        <v>535</v>
      </c>
      <c r="F279" s="17" t="s">
        <v>536</v>
      </c>
      <c r="G279" s="22" t="s">
        <v>326</v>
      </c>
      <c r="H279" s="18" t="s">
        <v>202</v>
      </c>
      <c r="I279" s="18" t="s">
        <v>29</v>
      </c>
      <c r="J279" s="43">
        <v>46122</v>
      </c>
      <c r="K279" s="21" t="s">
        <v>357</v>
      </c>
      <c r="L279" s="31" t="s">
        <v>537</v>
      </c>
      <c r="M279" s="23" t="s"/>
      <c r="N279" s="17" t="s">
        <v>199</v>
      </c>
      <c r="O279" s="18" t="s"/>
      <c r="P279" s="17" t="s">
        <v>205</v>
      </c>
      <c r="Q279" s="18" t="s"/>
      <c r="R279" s="18" t="s"/>
      <c r="S279" s="18" t="s"/>
      <c r="T279" s="17" t="s">
        <v>205</v>
      </c>
      <c r="U279" s="28" t="e">
        <f>=VLOOKUP(E279,天津功能清单!E:G,3,FALSE)</f>
        <v>#N/A</v>
      </c>
      <c r="V279" s="36" t="s">
        <v>384</v>
      </c>
    </row>
    <row r="280" spans="1:22" s="253" customFormat="1">
      <c r="A280" s="54" t="s"/>
      <c r="B280" s="54" t="s"/>
      <c r="C280" s="54" t="s"/>
      <c r="D280" s="54" t="s"/>
      <c r="E280" s="93" t="s">
        <v>538</v>
      </c>
      <c r="F280" s="17" t="s">
        <v>539</v>
      </c>
      <c r="G280" s="22" t="s">
        <v>326</v>
      </c>
      <c r="H280" s="18" t="s">
        <v>202</v>
      </c>
      <c r="I280" s="18" t="s">
        <v>29</v>
      </c>
      <c r="J280" s="43">
        <v>46122</v>
      </c>
      <c r="K280" s="21" t="s">
        <v>357</v>
      </c>
      <c r="L280" s="31" t="s">
        <v>540</v>
      </c>
      <c r="M280" s="23" t="s"/>
      <c r="N280" s="17" t="s">
        <v>199</v>
      </c>
      <c r="O280" s="18" t="s"/>
      <c r="P280" s="17" t="s">
        <v>205</v>
      </c>
      <c r="Q280" s="18" t="s"/>
      <c r="R280" s="18" t="s"/>
      <c r="S280" s="18" t="s"/>
      <c r="T280" s="17" t="s">
        <v>205</v>
      </c>
      <c r="U280" s="28" t="e">
        <f>=VLOOKUP(E280,天津功能清单!E:G,3,FALSE)</f>
        <v>#N/A</v>
      </c>
      <c r="V280" s="36" t="s">
        <v>384</v>
      </c>
    </row>
    <row r="281" spans="1:22" s="253" customFormat="1">
      <c r="A281" s="54" t="s"/>
      <c r="B281" s="54" t="s"/>
      <c r="C281" s="54" t="s"/>
      <c r="D281" s="54" t="s"/>
      <c r="E281" s="93" t="s">
        <v>541</v>
      </c>
      <c r="F281" s="17" t="s">
        <v>542</v>
      </c>
      <c r="G281" s="22" t="s">
        <v>326</v>
      </c>
      <c r="H281" s="18" t="s">
        <v>202</v>
      </c>
      <c r="I281" s="18" t="s">
        <v>29</v>
      </c>
      <c r="J281" s="43">
        <v>46122</v>
      </c>
      <c r="K281" s="21" t="s">
        <v>357</v>
      </c>
      <c r="L281" s="31" t="s">
        <v>543</v>
      </c>
      <c r="M281" s="23" t="s"/>
      <c r="N281" s="17" t="s">
        <v>199</v>
      </c>
      <c r="O281" s="18" t="s"/>
      <c r="P281" s="17" t="s">
        <v>205</v>
      </c>
      <c r="Q281" s="18" t="s"/>
      <c r="R281" s="18" t="s"/>
      <c r="S281" s="18" t="s"/>
      <c r="T281" s="17" t="s">
        <v>205</v>
      </c>
      <c r="U281" s="28" t="e">
        <f>=VLOOKUP(E281,天津功能清单!E:G,3,FALSE)</f>
        <v>#N/A</v>
      </c>
      <c r="V281" s="36" t="s">
        <v>384</v>
      </c>
    </row>
    <row r="282" spans="1:22" s="253" customFormat="1">
      <c r="A282" s="54" t="s"/>
      <c r="B282" s="54" t="s"/>
      <c r="C282" s="54" t="s"/>
      <c r="D282" s="54" t="s"/>
      <c r="E282" s="93" t="s">
        <v>544</v>
      </c>
      <c r="F282" s="17" t="s">
        <v>545</v>
      </c>
      <c r="G282" s="22" t="s">
        <v>326</v>
      </c>
      <c r="H282" s="18" t="s">
        <v>202</v>
      </c>
      <c r="I282" s="18" t="s">
        <v>29</v>
      </c>
      <c r="J282" s="43">
        <v>46122</v>
      </c>
      <c r="K282" s="21" t="s">
        <v>357</v>
      </c>
      <c r="L282" s="31" t="s">
        <v>546</v>
      </c>
      <c r="M282" s="23" t="s"/>
      <c r="N282" s="17" t="s">
        <v>199</v>
      </c>
      <c r="O282" s="18" t="s"/>
      <c r="P282" s="17" t="s">
        <v>205</v>
      </c>
      <c r="Q282" s="18" t="s"/>
      <c r="R282" s="18" t="s"/>
      <c r="S282" s="18" t="s"/>
      <c r="T282" s="17" t="s">
        <v>205</v>
      </c>
      <c r="U282" s="28" t="e">
        <f>=VLOOKUP(E282,天津功能清单!E:G,3,FALSE)</f>
        <v>#N/A</v>
      </c>
      <c r="V282" s="36" t="s">
        <v>384</v>
      </c>
    </row>
    <row r="283" spans="1:22" s="253" customFormat="1">
      <c r="A283" s="54" t="s"/>
      <c r="B283" s="54" t="s"/>
      <c r="C283" s="54" t="s"/>
      <c r="D283" s="54" t="s"/>
      <c r="E283" s="93" t="s">
        <v>547</v>
      </c>
      <c r="F283" s="17" t="s">
        <v>548</v>
      </c>
      <c r="G283" s="22" t="s">
        <v>326</v>
      </c>
      <c r="H283" s="18" t="s">
        <v>202</v>
      </c>
      <c r="I283" s="18" t="s">
        <v>29</v>
      </c>
      <c r="J283" s="43">
        <v>46122</v>
      </c>
      <c r="K283" s="21" t="s">
        <v>357</v>
      </c>
      <c r="L283" s="31" t="s">
        <v>549</v>
      </c>
      <c r="M283" s="23" t="s"/>
      <c r="N283" s="17" t="s">
        <v>199</v>
      </c>
      <c r="O283" s="18" t="s"/>
      <c r="P283" s="17" t="s">
        <v>205</v>
      </c>
      <c r="Q283" s="18" t="s"/>
      <c r="R283" s="18" t="s"/>
      <c r="S283" s="18" t="s"/>
      <c r="T283" s="17" t="s">
        <v>205</v>
      </c>
      <c r="U283" s="28" t="e">
        <f>=VLOOKUP(E283,天津功能清单!E:G,3,FALSE)</f>
        <v>#N/A</v>
      </c>
      <c r="V283" s="36" t="s">
        <v>384</v>
      </c>
    </row>
    <row r="284" spans="1:22" s="253" customFormat="1">
      <c r="A284" s="54" t="s"/>
      <c r="B284" s="54" t="s"/>
      <c r="C284" s="54" t="s"/>
      <c r="D284" s="54" t="s"/>
      <c r="E284" s="93" t="s">
        <v>550</v>
      </c>
      <c r="F284" s="17" t="s">
        <v>551</v>
      </c>
      <c r="G284" s="22" t="s">
        <v>326</v>
      </c>
      <c r="H284" s="18" t="s">
        <v>202</v>
      </c>
      <c r="I284" s="18" t="s">
        <v>29</v>
      </c>
      <c r="J284" s="43">
        <v>46122</v>
      </c>
      <c r="K284" s="21" t="s">
        <v>357</v>
      </c>
      <c r="L284" s="31" t="s">
        <v>552</v>
      </c>
      <c r="M284" s="23" t="s"/>
      <c r="N284" s="17" t="s">
        <v>199</v>
      </c>
      <c r="O284" s="18" t="s"/>
      <c r="P284" s="17" t="s">
        <v>205</v>
      </c>
      <c r="Q284" s="18" t="s"/>
      <c r="R284" s="18" t="s"/>
      <c r="S284" s="18" t="s"/>
      <c r="T284" s="17" t="s">
        <v>205</v>
      </c>
      <c r="U284" s="28" t="e">
        <f>=VLOOKUP(E284,天津功能清单!E:G,3,FALSE)</f>
        <v>#N/A</v>
      </c>
      <c r="V284" s="36" t="s">
        <v>384</v>
      </c>
    </row>
    <row r="285" spans="1:22" s="253" customFormat="1">
      <c r="A285" s="54" t="s"/>
      <c r="B285" s="54" t="s"/>
      <c r="C285" s="54" t="s"/>
      <c r="D285" s="54" t="s"/>
      <c r="E285" s="93" t="s">
        <v>553</v>
      </c>
      <c r="F285" s="17" t="s">
        <v>554</v>
      </c>
      <c r="G285" s="22" t="s">
        <v>326</v>
      </c>
      <c r="H285" s="18" t="s">
        <v>202</v>
      </c>
      <c r="I285" s="18" t="s">
        <v>29</v>
      </c>
      <c r="J285" s="43">
        <v>46122</v>
      </c>
      <c r="K285" s="21" t="s">
        <v>357</v>
      </c>
      <c r="L285" s="31" t="s">
        <v>555</v>
      </c>
      <c r="M285" s="23" t="s"/>
      <c r="N285" s="17" t="s">
        <v>199</v>
      </c>
      <c r="O285" s="18" t="s"/>
      <c r="P285" s="17" t="s">
        <v>205</v>
      </c>
      <c r="Q285" s="18" t="s"/>
      <c r="R285" s="18" t="s"/>
      <c r="S285" s="18" t="s"/>
      <c r="T285" s="17" t="s">
        <v>205</v>
      </c>
      <c r="U285" s="28" t="e">
        <f>=VLOOKUP(E285,天津功能清单!E:G,3,FALSE)</f>
        <v>#N/A</v>
      </c>
      <c r="V285" s="36" t="s">
        <v>384</v>
      </c>
    </row>
    <row r="286" spans="1:22" s="253" customFormat="1">
      <c r="A286" s="54" t="s"/>
      <c r="B286" s="54" t="s"/>
      <c r="C286" s="54" t="s"/>
      <c r="D286" s="54" t="s"/>
      <c r="E286" s="93" t="s">
        <v>556</v>
      </c>
      <c r="F286" s="17" t="s">
        <v>557</v>
      </c>
      <c r="G286" s="22" t="s">
        <v>326</v>
      </c>
      <c r="H286" s="18" t="s">
        <v>202</v>
      </c>
      <c r="I286" s="18" t="s">
        <v>29</v>
      </c>
      <c r="J286" s="43">
        <v>46122</v>
      </c>
      <c r="K286" s="21" t="s">
        <v>357</v>
      </c>
      <c r="L286" s="90" t="s">
        <v>558</v>
      </c>
      <c r="M286" s="23" t="s"/>
      <c r="N286" s="17" t="s">
        <v>199</v>
      </c>
      <c r="O286" s="18" t="s"/>
      <c r="P286" s="17" t="s">
        <v>205</v>
      </c>
      <c r="Q286" s="18" t="s"/>
      <c r="R286" s="18" t="s"/>
      <c r="S286" s="18" t="s"/>
      <c r="T286" s="17" t="s">
        <v>205</v>
      </c>
      <c r="U286" s="28" t="e">
        <f>=VLOOKUP(E286,天津功能清单!E:G,3,FALSE)</f>
        <v>#N/A</v>
      </c>
      <c r="V286" s="36" t="s">
        <v>384</v>
      </c>
    </row>
    <row r="287" spans="1:22" s="253" customFormat="1">
      <c r="A287" s="54" t="s"/>
      <c r="B287" s="54" t="s"/>
      <c r="C287" s="54" t="s"/>
      <c r="D287" s="54" t="s"/>
      <c r="E287" s="93" t="s">
        <v>559</v>
      </c>
      <c r="F287" s="17" t="s">
        <v>560</v>
      </c>
      <c r="G287" s="22" t="s">
        <v>326</v>
      </c>
      <c r="H287" s="18" t="s">
        <v>202</v>
      </c>
      <c r="I287" s="18" t="s">
        <v>29</v>
      </c>
      <c r="J287" s="43">
        <v>46122</v>
      </c>
      <c r="K287" s="21" t="s">
        <v>357</v>
      </c>
      <c r="L287" s="31" t="s">
        <v>561</v>
      </c>
      <c r="M287" s="23" t="s"/>
      <c r="N287" s="17" t="s">
        <v>199</v>
      </c>
      <c r="O287" s="18" t="s"/>
      <c r="P287" s="17" t="s">
        <v>205</v>
      </c>
      <c r="Q287" s="18" t="s"/>
      <c r="R287" s="18" t="s"/>
      <c r="S287" s="18" t="s"/>
      <c r="T287" s="17" t="s">
        <v>205</v>
      </c>
      <c r="U287" s="28" t="e">
        <f>=VLOOKUP(E287,天津功能清单!E:G,3,FALSE)</f>
        <v>#N/A</v>
      </c>
      <c r="V287" s="36" t="s">
        <v>384</v>
      </c>
    </row>
    <row r="288" spans="1:22" s="253" customFormat="1">
      <c r="A288" s="54" t="s"/>
      <c r="B288" s="54" t="s"/>
      <c r="C288" s="54" t="s"/>
      <c r="D288" s="54" t="s"/>
      <c r="E288" s="91" t="s">
        <v>562</v>
      </c>
      <c r="F288" s="17" t="s">
        <v>563</v>
      </c>
      <c r="G288" s="16" t="s">
        <v>326</v>
      </c>
      <c r="H288" s="18" t="s">
        <v>202</v>
      </c>
      <c r="I288" s="84" t="s">
        <v>29</v>
      </c>
      <c r="J288" s="43">
        <v>46120</v>
      </c>
      <c r="K288" s="21" t="s">
        <v>564</v>
      </c>
      <c r="L288" s="31" t="s"/>
      <c r="M288" s="23" t="s"/>
      <c r="N288" s="24" t="s">
        <v>199</v>
      </c>
      <c r="O288" s="19" t="s"/>
      <c r="P288" s="17" t="s">
        <v>205</v>
      </c>
      <c r="Q288" s="18" t="s"/>
      <c r="R288" s="19" t="s"/>
      <c r="S288" s="18" t="s"/>
      <c r="T288" s="17" t="s">
        <v>205</v>
      </c>
      <c r="U288" s="28" t="e">
        <f>=VLOOKUP(E288,天津功能清单!E:G,3,FALSE)</f>
        <v>#N/A</v>
      </c>
      <c r="V288" s="35" t="s">
        <v>2558</v>
      </c>
    </row>
    <row r="289" spans="1:22" s="253" customFormat="1">
      <c r="A289" s="54" t="s"/>
      <c r="B289" s="54" t="s"/>
      <c r="C289" s="54" t="s"/>
      <c r="D289" s="54" t="s"/>
      <c r="E289" s="91" t="s">
        <v>565</v>
      </c>
      <c r="F289" s="17" t="s">
        <v>566</v>
      </c>
      <c r="G289" s="16" t="s">
        <v>326</v>
      </c>
      <c r="H289" s="18" t="s">
        <v>202</v>
      </c>
      <c r="I289" s="84" t="s">
        <v>29</v>
      </c>
      <c r="J289" s="43">
        <v>46120</v>
      </c>
      <c r="K289" s="21" t="s">
        <v>564</v>
      </c>
      <c r="L289" s="31" t="s"/>
      <c r="M289" s="23" t="s"/>
      <c r="N289" s="24" t="s">
        <v>199</v>
      </c>
      <c r="O289" s="19" t="s"/>
      <c r="P289" s="17" t="s">
        <v>205</v>
      </c>
      <c r="Q289" s="18" t="s"/>
      <c r="R289" s="19" t="s"/>
      <c r="S289" s="18" t="s"/>
      <c r="T289" s="17" t="s">
        <v>205</v>
      </c>
      <c r="U289" s="28" t="e">
        <f>=VLOOKUP(E289,天津功能清单!E:G,3,FALSE)</f>
        <v>#N/A</v>
      </c>
      <c r="V289" s="35" t="s">
        <v>2558</v>
      </c>
    </row>
    <row r="290" spans="1:22" s="253" customFormat="1">
      <c r="A290" s="54" t="s"/>
      <c r="B290" s="54" t="s"/>
      <c r="C290" s="54" t="s"/>
      <c r="D290" s="54" t="s"/>
      <c r="E290" s="91" t="s">
        <v>567</v>
      </c>
      <c r="F290" s="17" t="s">
        <v>568</v>
      </c>
      <c r="G290" s="16" t="s">
        <v>326</v>
      </c>
      <c r="H290" s="18" t="s">
        <v>202</v>
      </c>
      <c r="I290" s="84" t="s">
        <v>29</v>
      </c>
      <c r="J290" s="43">
        <v>46120</v>
      </c>
      <c r="K290" s="21" t="s">
        <v>564</v>
      </c>
      <c r="L290" s="31" t="s"/>
      <c r="M290" s="23" t="s"/>
      <c r="N290" s="24" t="s">
        <v>199</v>
      </c>
      <c r="O290" s="19" t="s"/>
      <c r="P290" s="17" t="s">
        <v>205</v>
      </c>
      <c r="Q290" s="18" t="s"/>
      <c r="R290" s="19" t="s"/>
      <c r="S290" s="18" t="s"/>
      <c r="T290" s="17" t="s">
        <v>205</v>
      </c>
      <c r="U290" s="28" t="e">
        <f>=VLOOKUP(E290,天津功能清单!E:G,3,FALSE)</f>
        <v>#N/A</v>
      </c>
      <c r="V290" s="35" t="s">
        <v>2558</v>
      </c>
    </row>
    <row r="291" spans="1:22" s="253" customFormat="1">
      <c r="A291" s="54" t="s"/>
      <c r="B291" s="54" t="s"/>
      <c r="C291" s="54" t="s"/>
      <c r="D291" s="54" t="s"/>
      <c r="E291" s="93" t="s">
        <v>569</v>
      </c>
      <c r="F291" s="17" t="s"/>
      <c r="G291" s="22" t="s">
        <v>326</v>
      </c>
      <c r="H291" s="18" t="s">
        <v>202</v>
      </c>
      <c r="I291" s="86" t="s">
        <v>29</v>
      </c>
      <c r="J291" s="43">
        <v>46120</v>
      </c>
      <c r="K291" s="21" t="s">
        <v>564</v>
      </c>
      <c r="L291" s="31" t="s"/>
      <c r="M291" s="23" t="s"/>
      <c r="N291" s="17" t="s"/>
      <c r="O291" s="18" t="s"/>
      <c r="P291" s="17" t="s">
        <v>205</v>
      </c>
      <c r="Q291" s="18" t="s"/>
      <c r="R291" s="18" t="s"/>
      <c r="S291" s="18" t="s"/>
      <c r="T291" s="17" t="s">
        <v>205</v>
      </c>
      <c r="U291" s="28" t="e">
        <f>=VLOOKUP(E291,天津功能清单!E:G,3,FALSE)</f>
        <v>#N/A</v>
      </c>
      <c r="V291" s="35" t="s">
        <v>2558</v>
      </c>
    </row>
    <row r="292" spans="1:22" s="253" customFormat="1">
      <c r="A292" s="54" t="s"/>
      <c r="B292" s="54" t="s"/>
      <c r="C292" s="54" t="s"/>
      <c r="D292" s="54" t="s"/>
      <c r="E292" s="91" t="s">
        <v>570</v>
      </c>
      <c r="F292" s="17" t="s">
        <v>571</v>
      </c>
      <c r="G292" s="16" t="s">
        <v>326</v>
      </c>
      <c r="H292" s="18" t="s">
        <v>202</v>
      </c>
      <c r="I292" s="84" t="s">
        <v>29</v>
      </c>
      <c r="J292" s="43">
        <v>46120</v>
      </c>
      <c r="K292" s="21" t="s">
        <v>564</v>
      </c>
      <c r="L292" s="31" t="s"/>
      <c r="M292" s="23" t="s"/>
      <c r="N292" s="24" t="s">
        <v>199</v>
      </c>
      <c r="O292" s="19" t="s"/>
      <c r="P292" s="17" t="s">
        <v>205</v>
      </c>
      <c r="Q292" s="18" t="s"/>
      <c r="R292" s="19" t="s"/>
      <c r="S292" s="18" t="s"/>
      <c r="T292" s="17" t="s">
        <v>205</v>
      </c>
      <c r="U292" s="28" t="e">
        <f>=VLOOKUP(E292,天津功能清单!E:G,3,FALSE)</f>
        <v>#N/A</v>
      </c>
      <c r="V292" s="35" t="s">
        <v>2558</v>
      </c>
    </row>
    <row r="293" spans="1:22" s="253" customFormat="1">
      <c r="A293" s="54" t="s"/>
      <c r="B293" s="54" t="s"/>
      <c r="C293" s="54" t="s"/>
      <c r="D293" s="54" t="s"/>
      <c r="E293" s="91" t="s">
        <v>572</v>
      </c>
      <c r="F293" s="17" t="s">
        <v>573</v>
      </c>
      <c r="G293" s="16" t="s">
        <v>326</v>
      </c>
      <c r="H293" s="18" t="s">
        <v>202</v>
      </c>
      <c r="I293" s="84" t="s">
        <v>29</v>
      </c>
      <c r="J293" s="43">
        <v>46120</v>
      </c>
      <c r="K293" s="21" t="s">
        <v>564</v>
      </c>
      <c r="L293" s="31" t="s"/>
      <c r="M293" s="23" t="s"/>
      <c r="N293" s="24" t="s">
        <v>199</v>
      </c>
      <c r="O293" s="19" t="s"/>
      <c r="P293" s="17" t="s">
        <v>205</v>
      </c>
      <c r="Q293" s="18" t="s"/>
      <c r="R293" s="19" t="s"/>
      <c r="S293" s="18" t="s"/>
      <c r="T293" s="17" t="s">
        <v>205</v>
      </c>
      <c r="U293" s="28" t="e">
        <f>=VLOOKUP(E293,天津功能清单!E:G,3,FALSE)</f>
        <v>#N/A</v>
      </c>
      <c r="V293" s="35" t="s">
        <v>2558</v>
      </c>
    </row>
    <row r="294" spans="1:22" s="253" customFormat="1">
      <c r="A294" s="54" t="s"/>
      <c r="B294" s="54" t="s"/>
      <c r="C294" s="54" t="s"/>
      <c r="D294" s="54" t="s"/>
      <c r="E294" s="91" t="s">
        <v>574</v>
      </c>
      <c r="F294" s="17" t="s">
        <v>575</v>
      </c>
      <c r="G294" s="16" t="s">
        <v>326</v>
      </c>
      <c r="H294" s="18" t="s">
        <v>202</v>
      </c>
      <c r="I294" s="84" t="s">
        <v>29</v>
      </c>
      <c r="J294" s="43">
        <v>46120</v>
      </c>
      <c r="K294" s="21" t="s">
        <v>564</v>
      </c>
      <c r="L294" s="31" t="s"/>
      <c r="M294" s="23" t="s"/>
      <c r="N294" s="24" t="s">
        <v>199</v>
      </c>
      <c r="O294" s="19" t="s"/>
      <c r="P294" s="17" t="s">
        <v>205</v>
      </c>
      <c r="Q294" s="18" t="s"/>
      <c r="R294" s="19" t="s"/>
      <c r="S294" s="18" t="s"/>
      <c r="T294" s="17" t="s">
        <v>205</v>
      </c>
      <c r="U294" s="28" t="e">
        <f>=VLOOKUP(E294,天津功能清单!E:G,3,FALSE)</f>
        <v>#N/A</v>
      </c>
      <c r="V294" s="35" t="s">
        <v>2558</v>
      </c>
    </row>
    <row r="295" spans="1:22" s="253" customFormat="1">
      <c r="A295" s="54" t="s"/>
      <c r="B295" s="54" t="s"/>
      <c r="C295" s="54" t="s"/>
      <c r="D295" s="54" t="s"/>
      <c r="E295" s="91" t="s">
        <v>576</v>
      </c>
      <c r="F295" s="17" t="s">
        <v>577</v>
      </c>
      <c r="G295" s="16" t="s">
        <v>326</v>
      </c>
      <c r="H295" s="18" t="s">
        <v>202</v>
      </c>
      <c r="I295" s="84" t="s">
        <v>29</v>
      </c>
      <c r="J295" s="43">
        <v>46120</v>
      </c>
      <c r="K295" s="21" t="s">
        <v>564</v>
      </c>
      <c r="L295" s="31" t="s"/>
      <c r="M295" s="23" t="s"/>
      <c r="N295" s="24" t="s">
        <v>199</v>
      </c>
      <c r="O295" s="19" t="s"/>
      <c r="P295" s="17" t="s">
        <v>205</v>
      </c>
      <c r="Q295" s="18" t="s"/>
      <c r="R295" s="19" t="s"/>
      <c r="S295" s="18" t="s"/>
      <c r="T295" s="17" t="s">
        <v>205</v>
      </c>
      <c r="U295" s="28" t="e">
        <f>=VLOOKUP(E295,天津功能清单!E:G,3,FALSE)</f>
        <v>#N/A</v>
      </c>
      <c r="V295" s="35" t="s">
        <v>2558</v>
      </c>
    </row>
    <row r="296" spans="1:22" s="253" customFormat="1">
      <c r="A296" s="27" t="s"/>
      <c r="B296" s="16" t="s">
        <v>578</v>
      </c>
      <c r="C296" s="16" t="s">
        <v>579</v>
      </c>
      <c r="D296" s="30" t="s">
        <v>579</v>
      </c>
      <c r="E296" s="16" t="s">
        <v>580</v>
      </c>
      <c r="F296" s="17" t="s"/>
      <c r="G296" s="16" t="s">
        <v>326</v>
      </c>
      <c r="H296" s="18" t="s">
        <v>28</v>
      </c>
      <c r="I296" s="96" t="s">
        <v>29</v>
      </c>
      <c r="J296" s="43">
        <v>46091</v>
      </c>
      <c r="K296" s="21" t="s">
        <v>581</v>
      </c>
      <c r="L296" s="31" t="s"/>
      <c r="M296" s="23" t="s"/>
      <c r="N296" s="24" t="s">
        <v>37</v>
      </c>
      <c r="O296" s="19" t="s">
        <v>33</v>
      </c>
      <c r="P296" s="17" t="s">
        <v>32</v>
      </c>
      <c r="Q296" s="18" t="s">
        <v>33</v>
      </c>
      <c r="R296" s="19" t="s">
        <v>199</v>
      </c>
      <c r="S296" s="18" t="s">
        <v>33</v>
      </c>
      <c r="T296" s="17" t="s">
        <v>32</v>
      </c>
      <c r="U296" s="28" t="str">
        <f>=VLOOKUP(E296,天津功能清单!E:G,3,FALSE)</f>
        <v>已发布</v>
      </c>
      <c r="V296" s="32" t="s">
        <v>2559</v>
      </c>
    </row>
    <row r="297" spans="1:22" s="253" customFormat="1">
      <c r="A297" s="27" t="s"/>
      <c r="B297" s="27" t="s"/>
      <c r="C297" s="27" t="s"/>
      <c r="D297" s="27" t="s"/>
      <c r="E297" s="16" t="s">
        <v>582</v>
      </c>
      <c r="F297" s="17" t="s"/>
      <c r="G297" s="16" t="s">
        <v>326</v>
      </c>
      <c r="H297" s="18" t="s">
        <v>28</v>
      </c>
      <c r="I297" s="96" t="s">
        <v>29</v>
      </c>
      <c r="J297" s="43">
        <v>46091</v>
      </c>
      <c r="K297" s="21" t="s">
        <v>581</v>
      </c>
      <c r="L297" s="31" t="s"/>
      <c r="M297" s="23" t="s"/>
      <c r="N297" s="24" t="s">
        <v>37</v>
      </c>
      <c r="O297" s="19" t="s">
        <v>33</v>
      </c>
      <c r="P297" s="17" t="s">
        <v>32</v>
      </c>
      <c r="Q297" s="18" t="s">
        <v>33</v>
      </c>
      <c r="R297" s="19" t="s">
        <v>199</v>
      </c>
      <c r="S297" s="18" t="s">
        <v>33</v>
      </c>
      <c r="T297" s="17" t="s">
        <v>32</v>
      </c>
      <c r="U297" s="28" t="str">
        <f>=VLOOKUP(E297,天津功能清单!E:G,3,FALSE)</f>
        <v>已发布</v>
      </c>
      <c r="V297" s="32" t="s">
        <v>2559</v>
      </c>
    </row>
    <row r="298" spans="1:22" s="253" customFormat="1">
      <c r="A298" s="27" t="s"/>
      <c r="B298" s="27" t="s"/>
      <c r="C298" s="27" t="s"/>
      <c r="D298" s="27" t="s"/>
      <c r="E298" s="33" t="s">
        <v>583</v>
      </c>
      <c r="F298" s="17" t="s"/>
      <c r="G298" s="16" t="s">
        <v>326</v>
      </c>
      <c r="H298" s="18" t="s">
        <v>28</v>
      </c>
      <c r="I298" s="96" t="s">
        <v>29</v>
      </c>
      <c r="J298" s="43">
        <v>46091</v>
      </c>
      <c r="K298" s="39" t="s"/>
      <c r="L298" s="31" t="s"/>
      <c r="M298" s="23" t="s"/>
      <c r="N298" s="24" t="s">
        <v>37</v>
      </c>
      <c r="O298" s="19" t="s">
        <v>33</v>
      </c>
      <c r="P298" s="17" t="s">
        <v>32</v>
      </c>
      <c r="Q298" s="18" t="s">
        <v>33</v>
      </c>
      <c r="R298" s="19" t="s">
        <v>199</v>
      </c>
      <c r="S298" s="18" t="s">
        <v>33</v>
      </c>
      <c r="T298" s="17" t="s">
        <v>32</v>
      </c>
      <c r="U298" s="28" t="str">
        <f>=VLOOKUP(E298,天津功能清单!E:G,3,FALSE)</f>
        <v>已发布</v>
      </c>
      <c r="V298" s="36" t="s"/>
    </row>
    <row r="299" spans="1:22" s="253" customFormat="1">
      <c r="A299" s="27" t="s"/>
      <c r="B299" s="27" t="s"/>
      <c r="C299" s="27" t="s"/>
      <c r="D299" s="27" t="s"/>
      <c r="E299" s="33" t="s">
        <v>584</v>
      </c>
      <c r="F299" s="17" t="s"/>
      <c r="G299" s="16" t="s">
        <v>326</v>
      </c>
      <c r="H299" s="18" t="s">
        <v>28</v>
      </c>
      <c r="I299" s="96" t="s">
        <v>29</v>
      </c>
      <c r="J299" s="43">
        <v>46091</v>
      </c>
      <c r="K299" s="21" t="s">
        <v>581</v>
      </c>
      <c r="L299" s="31" t="s"/>
      <c r="M299" s="23" t="s"/>
      <c r="N299" s="24" t="s">
        <v>37</v>
      </c>
      <c r="O299" s="19" t="s">
        <v>33</v>
      </c>
      <c r="P299" s="17" t="s">
        <v>32</v>
      </c>
      <c r="Q299" s="18" t="s">
        <v>33</v>
      </c>
      <c r="R299" s="19" t="s">
        <v>199</v>
      </c>
      <c r="S299" s="18" t="s">
        <v>33</v>
      </c>
      <c r="T299" s="17" t="s">
        <v>32</v>
      </c>
      <c r="U299" s="28" t="str">
        <f>=VLOOKUP(E299,天津功能清单!E:G,3,FALSE)</f>
        <v>已发布</v>
      </c>
      <c r="V299" s="32" t="s">
        <v>2559</v>
      </c>
    </row>
    <row r="300" spans="1:22" s="253" customFormat="1">
      <c r="A300" s="27" t="s"/>
      <c r="B300" s="27" t="s"/>
      <c r="C300" s="27" t="s"/>
      <c r="D300" s="27" t="s"/>
      <c r="E300" s="33" t="s">
        <v>585</v>
      </c>
      <c r="F300" s="17" t="s"/>
      <c r="G300" s="16" t="s">
        <v>326</v>
      </c>
      <c r="H300" s="18" t="s">
        <v>28</v>
      </c>
      <c r="I300" s="96" t="s">
        <v>29</v>
      </c>
      <c r="J300" s="43">
        <v>46091</v>
      </c>
      <c r="K300" s="21" t="s">
        <v>581</v>
      </c>
      <c r="L300" s="31" t="s"/>
      <c r="M300" s="23" t="s"/>
      <c r="N300" s="24" t="s">
        <v>37</v>
      </c>
      <c r="O300" s="19" t="s">
        <v>33</v>
      </c>
      <c r="P300" s="17" t="s">
        <v>32</v>
      </c>
      <c r="Q300" s="18" t="s">
        <v>33</v>
      </c>
      <c r="R300" s="19" t="s">
        <v>199</v>
      </c>
      <c r="S300" s="18" t="s">
        <v>33</v>
      </c>
      <c r="T300" s="17" t="s">
        <v>32</v>
      </c>
      <c r="U300" s="28" t="str">
        <f>=VLOOKUP(E300,天津功能清单!E:G,3,FALSE)</f>
        <v>已发布</v>
      </c>
      <c r="V300" s="32" t="s">
        <v>2559</v>
      </c>
    </row>
    <row r="301" spans="1:22" s="253" customFormat="1">
      <c r="A301" s="27" t="s"/>
      <c r="B301" s="27" t="s"/>
      <c r="C301" s="27" t="s"/>
      <c r="D301" s="27" t="s"/>
      <c r="E301" s="33" t="s">
        <v>586</v>
      </c>
      <c r="F301" s="17" t="s"/>
      <c r="G301" s="16" t="s">
        <v>326</v>
      </c>
      <c r="H301" s="18" t="s">
        <v>28</v>
      </c>
      <c r="I301" s="96" t="s">
        <v>29</v>
      </c>
      <c r="J301" s="43">
        <v>46091</v>
      </c>
      <c r="K301" s="34" t="s">
        <v>587</v>
      </c>
      <c r="L301" s="31" t="s">
        <v>588</v>
      </c>
      <c r="M301" s="23" t="s"/>
      <c r="N301" s="24" t="s">
        <v>37</v>
      </c>
      <c r="O301" s="19" t="s">
        <v>33</v>
      </c>
      <c r="P301" s="17" t="s">
        <v>32</v>
      </c>
      <c r="Q301" s="18" t="s">
        <v>33</v>
      </c>
      <c r="R301" s="19" t="s">
        <v>199</v>
      </c>
      <c r="S301" s="18" t="s">
        <v>33</v>
      </c>
      <c r="T301" s="17" t="s">
        <v>32</v>
      </c>
      <c r="U301" s="28" t="str">
        <f>=VLOOKUP(E301,天津功能清单!E:G,3,FALSE)</f>
        <v>已发布</v>
      </c>
      <c r="V301" s="36" t="s">
        <v>587</v>
      </c>
    </row>
    <row r="302" spans="1:22" s="253" customFormat="1">
      <c r="A302" s="27" t="s"/>
      <c r="B302" s="27" t="s"/>
      <c r="C302" s="16" t="s">
        <v>589</v>
      </c>
      <c r="D302" s="30" t="s">
        <v>589</v>
      </c>
      <c r="E302" s="16" t="s">
        <v>590</v>
      </c>
      <c r="F302" s="17" t="s"/>
      <c r="G302" s="16" t="s">
        <v>326</v>
      </c>
      <c r="H302" s="18" t="s">
        <v>28</v>
      </c>
      <c r="I302" s="96" t="s">
        <v>29</v>
      </c>
      <c r="J302" s="43">
        <v>46091</v>
      </c>
      <c r="K302" s="21" t="s">
        <v>591</v>
      </c>
      <c r="L302" s="31" t="s"/>
      <c r="M302" s="23" t="s"/>
      <c r="N302" s="24" t="s">
        <v>37</v>
      </c>
      <c r="O302" s="19" t="s">
        <v>33</v>
      </c>
      <c r="P302" s="17" t="s">
        <v>32</v>
      </c>
      <c r="Q302" s="18" t="s">
        <v>33</v>
      </c>
      <c r="R302" s="19" t="s">
        <v>199</v>
      </c>
      <c r="S302" s="18" t="s">
        <v>33</v>
      </c>
      <c r="T302" s="17" t="s">
        <v>32</v>
      </c>
      <c r="U302" s="28" t="str">
        <f>=VLOOKUP(E302,天津功能清单!E:G,3,FALSE)</f>
        <v>已发布</v>
      </c>
      <c r="V302" s="32" t="s">
        <v>2559</v>
      </c>
    </row>
    <row r="303" spans="1:22" s="253" customFormat="1">
      <c r="A303" s="27" t="s"/>
      <c r="B303" s="27" t="s"/>
      <c r="C303" s="27" t="s"/>
      <c r="D303" s="27" t="s"/>
      <c r="E303" s="16" t="s">
        <v>592</v>
      </c>
      <c r="F303" s="17" t="s"/>
      <c r="G303" s="16" t="s">
        <v>326</v>
      </c>
      <c r="H303" s="18" t="s">
        <v>28</v>
      </c>
      <c r="I303" s="96" t="s">
        <v>29</v>
      </c>
      <c r="J303" s="43">
        <v>46091</v>
      </c>
      <c r="K303" s="21" t="s">
        <v>591</v>
      </c>
      <c r="L303" s="31" t="s"/>
      <c r="M303" s="23" t="s"/>
      <c r="N303" s="24" t="s">
        <v>37</v>
      </c>
      <c r="O303" s="19" t="s">
        <v>33</v>
      </c>
      <c r="P303" s="17" t="s">
        <v>32</v>
      </c>
      <c r="Q303" s="18" t="s">
        <v>33</v>
      </c>
      <c r="R303" s="19" t="s">
        <v>199</v>
      </c>
      <c r="S303" s="18" t="s">
        <v>33</v>
      </c>
      <c r="T303" s="17" t="s">
        <v>32</v>
      </c>
      <c r="U303" s="28" t="str">
        <f>=VLOOKUP(E303,天津功能清单!E:G,3,FALSE)</f>
        <v>已发布</v>
      </c>
      <c r="V303" s="32" t="s">
        <v>2559</v>
      </c>
    </row>
    <row r="304" spans="1:22" s="253" customFormat="1">
      <c r="A304" s="27" t="s"/>
      <c r="B304" s="27" t="s"/>
      <c r="C304" s="27" t="s"/>
      <c r="D304" s="27" t="s"/>
      <c r="E304" s="16" t="s">
        <v>593</v>
      </c>
      <c r="F304" s="17" t="s"/>
      <c r="G304" s="16" t="s">
        <v>326</v>
      </c>
      <c r="H304" s="18" t="s">
        <v>28</v>
      </c>
      <c r="I304" s="96" t="s">
        <v>29</v>
      </c>
      <c r="J304" s="43">
        <v>46091</v>
      </c>
      <c r="K304" s="21" t="s">
        <v>591</v>
      </c>
      <c r="L304" s="31" t="s"/>
      <c r="M304" s="23" t="s"/>
      <c r="N304" s="24" t="s">
        <v>37</v>
      </c>
      <c r="O304" s="19" t="s">
        <v>33</v>
      </c>
      <c r="P304" s="17" t="s">
        <v>32</v>
      </c>
      <c r="Q304" s="18" t="s">
        <v>33</v>
      </c>
      <c r="R304" s="19" t="s">
        <v>199</v>
      </c>
      <c r="S304" s="18" t="s">
        <v>33</v>
      </c>
      <c r="T304" s="17" t="s">
        <v>32</v>
      </c>
      <c r="U304" s="28" t="str">
        <f>=VLOOKUP(E304,天津功能清单!E:G,3,FALSE)</f>
        <v>已发布</v>
      </c>
      <c r="V304" s="32" t="s">
        <v>2559</v>
      </c>
    </row>
    <row r="305" spans="1:22" s="253" customFormat="1">
      <c r="A305" s="27" t="s"/>
      <c r="B305" s="27" t="s"/>
      <c r="C305" s="27" t="s"/>
      <c r="D305" s="27" t="s"/>
      <c r="E305" s="16" t="s">
        <v>594</v>
      </c>
      <c r="F305" s="17" t="s"/>
      <c r="G305" s="16" t="s">
        <v>326</v>
      </c>
      <c r="H305" s="18" t="s">
        <v>28</v>
      </c>
      <c r="I305" s="96" t="s">
        <v>29</v>
      </c>
      <c r="J305" s="43">
        <v>46091</v>
      </c>
      <c r="K305" s="21" t="s">
        <v>591</v>
      </c>
      <c r="L305" s="31" t="s"/>
      <c r="M305" s="23" t="s"/>
      <c r="N305" s="24" t="s">
        <v>37</v>
      </c>
      <c r="O305" s="19" t="s">
        <v>33</v>
      </c>
      <c r="P305" s="17" t="s">
        <v>32</v>
      </c>
      <c r="Q305" s="18" t="s">
        <v>33</v>
      </c>
      <c r="R305" s="19" t="s">
        <v>199</v>
      </c>
      <c r="S305" s="18" t="s">
        <v>33</v>
      </c>
      <c r="T305" s="17" t="s">
        <v>32</v>
      </c>
      <c r="U305" s="28" t="str">
        <f>=VLOOKUP(E305,天津功能清单!E:G,3,FALSE)</f>
        <v>已发布</v>
      </c>
      <c r="V305" s="32" t="s">
        <v>2559</v>
      </c>
    </row>
    <row r="306" spans="1:22" s="253" customFormat="1">
      <c r="A306" s="27" t="s"/>
      <c r="B306" s="27" t="s"/>
      <c r="C306" s="27" t="s"/>
      <c r="D306" s="27" t="s"/>
      <c r="E306" s="16" t="s">
        <v>595</v>
      </c>
      <c r="F306" s="17" t="s"/>
      <c r="G306" s="16" t="s">
        <v>326</v>
      </c>
      <c r="H306" s="18" t="s">
        <v>28</v>
      </c>
      <c r="I306" s="96" t="s">
        <v>29</v>
      </c>
      <c r="J306" s="43">
        <v>46091</v>
      </c>
      <c r="K306" s="21" t="s">
        <v>591</v>
      </c>
      <c r="L306" s="31" t="s"/>
      <c r="M306" s="23" t="s"/>
      <c r="N306" s="24" t="s">
        <v>37</v>
      </c>
      <c r="O306" s="19" t="s">
        <v>33</v>
      </c>
      <c r="P306" s="17" t="s">
        <v>32</v>
      </c>
      <c r="Q306" s="18" t="s">
        <v>33</v>
      </c>
      <c r="R306" s="19" t="s">
        <v>199</v>
      </c>
      <c r="S306" s="18" t="s">
        <v>33</v>
      </c>
      <c r="T306" s="17" t="s">
        <v>32</v>
      </c>
      <c r="U306" s="28" t="str">
        <f>=VLOOKUP(E306,天津功能清单!E:G,3,FALSE)</f>
        <v>已发布</v>
      </c>
      <c r="V306" s="32" t="s">
        <v>2559</v>
      </c>
    </row>
    <row r="307" spans="1:22" s="253" customFormat="1">
      <c r="A307" s="27" t="s"/>
      <c r="B307" s="27" t="s"/>
      <c r="C307" s="16" t="s">
        <v>596</v>
      </c>
      <c r="D307" s="30" t="s">
        <v>596</v>
      </c>
      <c r="E307" s="16" t="s">
        <v>597</v>
      </c>
      <c r="F307" s="17" t="s"/>
      <c r="G307" s="16" t="s">
        <v>326</v>
      </c>
      <c r="H307" s="18" t="s">
        <v>28</v>
      </c>
      <c r="I307" s="96" t="s">
        <v>29</v>
      </c>
      <c r="J307" s="43">
        <v>46091</v>
      </c>
      <c r="K307" s="21" t="s">
        <v>591</v>
      </c>
      <c r="L307" s="31" t="s"/>
      <c r="M307" s="23" t="s"/>
      <c r="N307" s="24" t="s">
        <v>37</v>
      </c>
      <c r="O307" s="19" t="s">
        <v>33</v>
      </c>
      <c r="P307" s="17" t="s">
        <v>32</v>
      </c>
      <c r="Q307" s="18" t="s">
        <v>33</v>
      </c>
      <c r="R307" s="19" t="s">
        <v>199</v>
      </c>
      <c r="S307" s="18" t="s">
        <v>33</v>
      </c>
      <c r="T307" s="17" t="s">
        <v>32</v>
      </c>
      <c r="U307" s="28" t="str">
        <f>=VLOOKUP(E307,天津功能清单!E:G,3,FALSE)</f>
        <v>已发布</v>
      </c>
      <c r="V307" s="32" t="s">
        <v>2559</v>
      </c>
    </row>
    <row r="308" spans="1:22" s="253" customFormat="1">
      <c r="A308" s="27" t="s"/>
      <c r="B308" s="27" t="s"/>
      <c r="C308" s="27" t="s"/>
      <c r="D308" s="27" t="s"/>
      <c r="E308" s="33" t="s">
        <v>598</v>
      </c>
      <c r="F308" s="17" t="s"/>
      <c r="G308" s="16" t="s">
        <v>326</v>
      </c>
      <c r="H308" s="18" t="s">
        <v>28</v>
      </c>
      <c r="I308" s="96" t="s">
        <v>29</v>
      </c>
      <c r="J308" s="43">
        <v>46091</v>
      </c>
      <c r="K308" s="21" t="s">
        <v>591</v>
      </c>
      <c r="L308" s="31" t="s"/>
      <c r="M308" s="23" t="s"/>
      <c r="N308" s="24" t="s">
        <v>37</v>
      </c>
      <c r="O308" s="19" t="s">
        <v>33</v>
      </c>
      <c r="P308" s="17" t="s">
        <v>32</v>
      </c>
      <c r="Q308" s="18" t="s">
        <v>33</v>
      </c>
      <c r="R308" s="19" t="s">
        <v>199</v>
      </c>
      <c r="S308" s="18" t="s">
        <v>33</v>
      </c>
      <c r="T308" s="17" t="s">
        <v>32</v>
      </c>
      <c r="U308" s="28" t="str">
        <f>=VLOOKUP(E308,天津功能清单!E:G,3,FALSE)</f>
        <v>已发布</v>
      </c>
      <c r="V308" s="32" t="s">
        <v>2559</v>
      </c>
    </row>
    <row r="309" spans="1:22" s="253" customFormat="1">
      <c r="A309" s="27" t="s"/>
      <c r="B309" s="27" t="s"/>
      <c r="C309" s="27" t="s"/>
      <c r="D309" s="27" t="s"/>
      <c r="E309" s="33" t="s">
        <v>599</v>
      </c>
      <c r="F309" s="17" t="s"/>
      <c r="G309" s="16" t="s">
        <v>326</v>
      </c>
      <c r="H309" s="18" t="s">
        <v>28</v>
      </c>
      <c r="I309" s="19" t="s">
        <v>376</v>
      </c>
      <c r="J309" s="43" t="s"/>
      <c r="K309" s="39" t="s"/>
      <c r="L309" s="31" t="s"/>
      <c r="M309" s="23" t="s"/>
      <c r="N309" s="24" t="s">
        <v>199</v>
      </c>
      <c r="O309" s="19" t="s">
        <v>33</v>
      </c>
      <c r="P309" s="17" t="s">
        <v>199</v>
      </c>
      <c r="Q309" s="18" t="s">
        <v>33</v>
      </c>
      <c r="R309" s="19" t="s">
        <v>199</v>
      </c>
      <c r="S309" s="18" t="s">
        <v>33</v>
      </c>
      <c r="T309" s="17" t="s">
        <v>199</v>
      </c>
      <c r="U309" s="28">
        <f>=VLOOKUP(E309,天津功能清单!E:G,3,FALSE)</f>
        <v>0</v>
      </c>
      <c r="V309" s="36" t="s"/>
    </row>
    <row r="310" spans="1:22" s="253" customFormat="1">
      <c r="A310" s="33" t="s">
        <v>600</v>
      </c>
      <c r="B310" s="16" t="s">
        <v>601</v>
      </c>
      <c r="C310" s="30" t="s">
        <v>602</v>
      </c>
      <c r="D310" s="25" t="s">
        <v>603</v>
      </c>
      <c r="E310" s="16" t="s">
        <v>603</v>
      </c>
      <c r="F310" s="17" t="s"/>
      <c r="G310" s="16" t="s">
        <v>604</v>
      </c>
      <c r="H310" s="18" t="s">
        <v>28</v>
      </c>
      <c r="I310" s="96" t="s">
        <v>605</v>
      </c>
      <c r="J310" s="43">
        <v>46108</v>
      </c>
      <c r="K310" s="21" t="s">
        <v>606</v>
      </c>
      <c r="L310" s="31" t="s"/>
      <c r="M310" s="23" t="s"/>
      <c r="N310" s="24" t="s">
        <v>199</v>
      </c>
      <c r="O310" s="19" t="s">
        <v>33</v>
      </c>
      <c r="P310" s="17" t="s">
        <v>199</v>
      </c>
      <c r="Q310" s="18" t="s">
        <v>33</v>
      </c>
      <c r="R310" s="19" t="s">
        <v>199</v>
      </c>
      <c r="S310" s="18" t="s">
        <v>33</v>
      </c>
      <c r="T310" s="17" t="s">
        <v>199</v>
      </c>
      <c r="U310" s="25">
        <f>=VLOOKUP(E310,天津功能清单!E:G,3,FALSE)</f>
        <v>0</v>
      </c>
      <c r="V310" s="35" t="s">
        <v>2560</v>
      </c>
    </row>
    <row r="311" spans="1:22" s="253" customFormat="1">
      <c r="A311" s="27" t="s"/>
      <c r="B311" s="27" t="s"/>
      <c r="C311" s="30" t="s">
        <v>607</v>
      </c>
      <c r="D311" s="40" t="s">
        <v>602</v>
      </c>
      <c r="E311" s="16" t="s">
        <v>608</v>
      </c>
      <c r="F311" s="17" t="s"/>
      <c r="G311" s="16" t="s">
        <v>604</v>
      </c>
      <c r="H311" s="18" t="s">
        <v>28</v>
      </c>
      <c r="I311" s="96" t="s">
        <v>605</v>
      </c>
      <c r="J311" s="43">
        <v>46108</v>
      </c>
      <c r="K311" s="21" t="s">
        <v>609</v>
      </c>
      <c r="L311" s="31" t="s"/>
      <c r="M311" s="23" t="s"/>
      <c r="N311" s="24" t="s">
        <v>199</v>
      </c>
      <c r="O311" s="19" t="s">
        <v>33</v>
      </c>
      <c r="P311" s="17" t="s">
        <v>199</v>
      </c>
      <c r="Q311" s="18" t="s">
        <v>33</v>
      </c>
      <c r="R311" s="19" t="s">
        <v>199</v>
      </c>
      <c r="S311" s="18" t="s">
        <v>33</v>
      </c>
      <c r="T311" s="17" t="s">
        <v>199</v>
      </c>
      <c r="U311" s="25">
        <f>=VLOOKUP(E311,天津功能清单!E:G,3,FALSE)</f>
        <v>0</v>
      </c>
      <c r="V311" s="35" t="s">
        <v>2561</v>
      </c>
    </row>
    <row r="312" spans="1:22" s="253" customFormat="1">
      <c r="A312" s="27" t="s"/>
      <c r="B312" s="27" t="s"/>
      <c r="C312" s="30" t="s">
        <v>610</v>
      </c>
      <c r="D312" s="97" t="s">
        <v>610</v>
      </c>
      <c r="E312" s="16" t="s">
        <v>611</v>
      </c>
      <c r="F312" s="17" t="s"/>
      <c r="G312" s="16" t="s">
        <v>604</v>
      </c>
      <c r="H312" s="18" t="s">
        <v>28</v>
      </c>
      <c r="I312" s="96" t="s">
        <v>29</v>
      </c>
      <c r="J312" s="43">
        <v>46107</v>
      </c>
      <c r="K312" s="21" t="s">
        <v>612</v>
      </c>
      <c r="L312" s="31" t="s"/>
      <c r="M312" s="23" t="s"/>
      <c r="N312" s="24" t="s">
        <v>32</v>
      </c>
      <c r="O312" s="19" t="s">
        <v>33</v>
      </c>
      <c r="P312" s="17" t="s">
        <v>32</v>
      </c>
      <c r="Q312" s="18" t="s">
        <v>33</v>
      </c>
      <c r="R312" s="19" t="s">
        <v>199</v>
      </c>
      <c r="S312" s="18" t="s">
        <v>33</v>
      </c>
      <c r="T312" s="17" t="s">
        <v>32</v>
      </c>
      <c r="U312" s="25" t="str">
        <f>=VLOOKUP(E312,天津功能清单!E:G,3,FALSE)</f>
        <v>已发布</v>
      </c>
      <c r="V312" s="35" t="s">
        <v>2562</v>
      </c>
    </row>
    <row r="313" spans="1:22" s="253" customFormat="1">
      <c r="A313" s="27" t="s"/>
      <c r="B313" s="27" t="s"/>
      <c r="C313" s="27" t="s"/>
      <c r="D313" s="27" t="s"/>
      <c r="E313" s="97" t="s">
        <v>613</v>
      </c>
      <c r="F313" s="17" t="s"/>
      <c r="G313" s="16" t="s">
        <v>604</v>
      </c>
      <c r="H313" s="18" t="s">
        <v>28</v>
      </c>
      <c r="I313" s="96" t="s">
        <v>29</v>
      </c>
      <c r="J313" s="43">
        <v>46107</v>
      </c>
      <c r="K313" s="21" t="s">
        <v>612</v>
      </c>
      <c r="L313" s="31" t="s"/>
      <c r="M313" s="23" t="s"/>
      <c r="N313" s="24" t="s">
        <v>32</v>
      </c>
      <c r="O313" s="19" t="s">
        <v>33</v>
      </c>
      <c r="P313" s="17" t="s">
        <v>32</v>
      </c>
      <c r="Q313" s="18" t="s">
        <v>33</v>
      </c>
      <c r="R313" s="19" t="s">
        <v>199</v>
      </c>
      <c r="S313" s="18" t="s">
        <v>33</v>
      </c>
      <c r="T313" s="17" t="s">
        <v>32</v>
      </c>
      <c r="U313" s="25" t="str">
        <f>=VLOOKUP(E313,天津功能清单!E:G,3,FALSE)</f>
        <v>已发布</v>
      </c>
      <c r="V313" s="35" t="s">
        <v>2562</v>
      </c>
    </row>
    <row r="314" spans="1:22" s="253" customFormat="1">
      <c r="A314" s="27" t="s"/>
      <c r="B314" s="27" t="s"/>
      <c r="C314" s="27" t="s"/>
      <c r="D314" s="27" t="s"/>
      <c r="E314" s="97" t="s">
        <v>614</v>
      </c>
      <c r="F314" s="17" t="s"/>
      <c r="G314" s="16" t="s">
        <v>604</v>
      </c>
      <c r="H314" s="18" t="s">
        <v>28</v>
      </c>
      <c r="I314" s="96" t="s">
        <v>29</v>
      </c>
      <c r="J314" s="43">
        <v>46107</v>
      </c>
      <c r="K314" s="21" t="s">
        <v>612</v>
      </c>
      <c r="L314" s="31" t="s"/>
      <c r="M314" s="23" t="s"/>
      <c r="N314" s="24" t="s">
        <v>32</v>
      </c>
      <c r="O314" s="19" t="s">
        <v>33</v>
      </c>
      <c r="P314" s="17" t="s">
        <v>32</v>
      </c>
      <c r="Q314" s="18" t="s">
        <v>33</v>
      </c>
      <c r="R314" s="19" t="s">
        <v>199</v>
      </c>
      <c r="S314" s="18" t="s">
        <v>33</v>
      </c>
      <c r="T314" s="17" t="s">
        <v>32</v>
      </c>
      <c r="U314" s="25" t="str">
        <f>=VLOOKUP(E314,天津功能清单!E:G,3,FALSE)</f>
        <v>已发布</v>
      </c>
      <c r="V314" s="35" t="s">
        <v>2562</v>
      </c>
    </row>
    <row r="315" spans="1:22" s="253" customFormat="1">
      <c r="A315" s="27" t="s"/>
      <c r="B315" s="27" t="s"/>
      <c r="C315" s="27" t="s"/>
      <c r="D315" s="27" t="s"/>
      <c r="E315" s="16" t="s">
        <v>615</v>
      </c>
      <c r="F315" s="17" t="s"/>
      <c r="G315" s="16" t="s">
        <v>604</v>
      </c>
      <c r="H315" s="18" t="s">
        <v>28</v>
      </c>
      <c r="I315" s="96" t="s">
        <v>29</v>
      </c>
      <c r="J315" s="43">
        <v>46107</v>
      </c>
      <c r="K315" s="21" t="s">
        <v>612</v>
      </c>
      <c r="L315" s="31" t="s"/>
      <c r="M315" s="23" t="s"/>
      <c r="N315" s="24" t="s">
        <v>32</v>
      </c>
      <c r="O315" s="19" t="s">
        <v>33</v>
      </c>
      <c r="P315" s="17" t="s">
        <v>32</v>
      </c>
      <c r="Q315" s="18" t="s">
        <v>33</v>
      </c>
      <c r="R315" s="19" t="s">
        <v>199</v>
      </c>
      <c r="S315" s="18" t="s">
        <v>33</v>
      </c>
      <c r="T315" s="17" t="s">
        <v>32</v>
      </c>
      <c r="U315" s="25" t="str">
        <f>=VLOOKUP(E315,天津功能清单!E:G,3,FALSE)</f>
        <v>已发布</v>
      </c>
      <c r="V315" s="35" t="s">
        <v>2562</v>
      </c>
    </row>
    <row r="316" spans="1:22" s="253" customFormat="1">
      <c r="A316" s="27" t="s"/>
      <c r="B316" s="27" t="s"/>
      <c r="C316" s="27" t="s"/>
      <c r="D316" s="27" t="s"/>
      <c r="E316" s="16" t="s">
        <v>616</v>
      </c>
      <c r="F316" s="17" t="s"/>
      <c r="G316" s="16" t="s">
        <v>604</v>
      </c>
      <c r="H316" s="18" t="s">
        <v>28</v>
      </c>
      <c r="I316" s="96" t="s">
        <v>29</v>
      </c>
      <c r="J316" s="43">
        <v>46107</v>
      </c>
      <c r="K316" s="21" t="s">
        <v>612</v>
      </c>
      <c r="L316" s="31" t="s"/>
      <c r="M316" s="23" t="s"/>
      <c r="N316" s="24" t="s">
        <v>32</v>
      </c>
      <c r="O316" s="19" t="s">
        <v>33</v>
      </c>
      <c r="P316" s="17" t="s">
        <v>32</v>
      </c>
      <c r="Q316" s="18" t="s">
        <v>33</v>
      </c>
      <c r="R316" s="19" t="s">
        <v>199</v>
      </c>
      <c r="S316" s="18" t="s">
        <v>33</v>
      </c>
      <c r="T316" s="17" t="s">
        <v>32</v>
      </c>
      <c r="U316" s="25" t="str">
        <f>=VLOOKUP(E316,天津功能清单!E:G,3,FALSE)</f>
        <v>已发布</v>
      </c>
      <c r="V316" s="35" t="s">
        <v>2562</v>
      </c>
    </row>
    <row r="317" spans="1:22" s="253" customFormat="1">
      <c r="A317" s="27" t="s"/>
      <c r="B317" s="27" t="s"/>
      <c r="C317" s="27" t="s"/>
      <c r="D317" s="27" t="s"/>
      <c r="E317" s="16" t="s">
        <v>617</v>
      </c>
      <c r="F317" s="17" t="s"/>
      <c r="G317" s="16" t="s">
        <v>604</v>
      </c>
      <c r="H317" s="18" t="s">
        <v>28</v>
      </c>
      <c r="I317" s="96" t="s">
        <v>29</v>
      </c>
      <c r="J317" s="43">
        <v>46107</v>
      </c>
      <c r="K317" s="21" t="s">
        <v>612</v>
      </c>
      <c r="L317" s="31" t="s"/>
      <c r="M317" s="23" t="s"/>
      <c r="N317" s="24" t="s">
        <v>32</v>
      </c>
      <c r="O317" s="19" t="s">
        <v>33</v>
      </c>
      <c r="P317" s="17" t="s">
        <v>32</v>
      </c>
      <c r="Q317" s="18" t="s">
        <v>33</v>
      </c>
      <c r="R317" s="19" t="s">
        <v>199</v>
      </c>
      <c r="S317" s="18" t="s">
        <v>33</v>
      </c>
      <c r="T317" s="17" t="s">
        <v>32</v>
      </c>
      <c r="U317" s="25" t="str">
        <f>=VLOOKUP(E317,天津功能清单!E:G,3,FALSE)</f>
        <v>已发布</v>
      </c>
      <c r="V317" s="35" t="s">
        <v>2562</v>
      </c>
    </row>
    <row r="318" spans="1:22" s="253" customFormat="1">
      <c r="A318" s="27" t="s"/>
      <c r="B318" s="27" t="s"/>
      <c r="C318" s="27" t="s"/>
      <c r="D318" s="27" t="s"/>
      <c r="E318" s="33" t="s">
        <v>618</v>
      </c>
      <c r="F318" s="17" t="s"/>
      <c r="G318" s="16" t="s">
        <v>604</v>
      </c>
      <c r="H318" s="18" t="s">
        <v>28</v>
      </c>
      <c r="I318" s="96" t="s">
        <v>29</v>
      </c>
      <c r="J318" s="43">
        <v>46107</v>
      </c>
      <c r="K318" s="21" t="s">
        <v>612</v>
      </c>
      <c r="L318" s="31" t="s"/>
      <c r="M318" s="23" t="s"/>
      <c r="N318" s="24" t="s">
        <v>32</v>
      </c>
      <c r="O318" s="19" t="s">
        <v>33</v>
      </c>
      <c r="P318" s="17" t="s">
        <v>32</v>
      </c>
      <c r="Q318" s="18" t="s">
        <v>33</v>
      </c>
      <c r="R318" s="19" t="s">
        <v>199</v>
      </c>
      <c r="S318" s="18" t="s">
        <v>33</v>
      </c>
      <c r="T318" s="17" t="s">
        <v>32</v>
      </c>
      <c r="U318" s="25" t="str">
        <f>=VLOOKUP(E318,天津功能清单!E:G,3,FALSE)</f>
        <v>已发布</v>
      </c>
      <c r="V318" s="35" t="s">
        <v>2562</v>
      </c>
    </row>
    <row r="319" spans="1:22" s="253" customFormat="1">
      <c r="A319" s="27" t="s"/>
      <c r="B319" s="27" t="s"/>
      <c r="C319" s="27" t="s"/>
      <c r="D319" s="27" t="s"/>
      <c r="E319" s="33" t="s">
        <v>619</v>
      </c>
      <c r="F319" s="17" t="s"/>
      <c r="G319" s="16" t="s">
        <v>604</v>
      </c>
      <c r="H319" s="18" t="s">
        <v>28</v>
      </c>
      <c r="I319" s="96" t="s">
        <v>29</v>
      </c>
      <c r="J319" s="43">
        <v>46107</v>
      </c>
      <c r="K319" s="21" t="s">
        <v>612</v>
      </c>
      <c r="L319" s="31" t="s"/>
      <c r="M319" s="23" t="s"/>
      <c r="N319" s="24" t="s">
        <v>32</v>
      </c>
      <c r="O319" s="19" t="s">
        <v>33</v>
      </c>
      <c r="P319" s="17" t="s">
        <v>32</v>
      </c>
      <c r="Q319" s="18" t="s">
        <v>33</v>
      </c>
      <c r="R319" s="19" t="s">
        <v>199</v>
      </c>
      <c r="S319" s="18" t="s">
        <v>33</v>
      </c>
      <c r="T319" s="17" t="s">
        <v>32</v>
      </c>
      <c r="U319" s="25" t="str">
        <f>=VLOOKUP(E319,天津功能清单!E:G,3,FALSE)</f>
        <v>已发布</v>
      </c>
      <c r="V319" s="35" t="s">
        <v>2562</v>
      </c>
    </row>
    <row r="320" spans="1:22" s="253" customFormat="1">
      <c r="A320" s="27" t="s"/>
      <c r="B320" s="27" t="s"/>
      <c r="C320" s="27" t="s"/>
      <c r="D320" s="27" t="s"/>
      <c r="E320" s="33" t="s">
        <v>620</v>
      </c>
      <c r="F320" s="17" t="s"/>
      <c r="G320" s="33" t="s">
        <v>604</v>
      </c>
      <c r="H320" s="18" t="s">
        <v>28</v>
      </c>
      <c r="I320" s="96" t="s">
        <v>29</v>
      </c>
      <c r="J320" s="43">
        <v>46107</v>
      </c>
      <c r="K320" s="21" t="s">
        <v>612</v>
      </c>
      <c r="L320" s="31" t="s"/>
      <c r="M320" s="23" t="s"/>
      <c r="N320" s="24" t="s">
        <v>32</v>
      </c>
      <c r="O320" s="19" t="s">
        <v>33</v>
      </c>
      <c r="P320" s="17" t="s">
        <v>32</v>
      </c>
      <c r="Q320" s="18" t="s">
        <v>33</v>
      </c>
      <c r="R320" s="19" t="s">
        <v>199</v>
      </c>
      <c r="S320" s="18" t="s">
        <v>33</v>
      </c>
      <c r="T320" s="17" t="s">
        <v>32</v>
      </c>
      <c r="U320" s="25" t="str">
        <f>=VLOOKUP(E320,天津功能清单!E:G,3,FALSE)</f>
        <v>已发布</v>
      </c>
      <c r="V320" s="35" t="s">
        <v>2562</v>
      </c>
    </row>
    <row r="321" spans="1:22" s="253" customFormat="1">
      <c r="A321" s="27" t="s"/>
      <c r="B321" s="16" t="s">
        <v>621</v>
      </c>
      <c r="C321" s="30" t="s">
        <v>622</v>
      </c>
      <c r="D321" s="40" t="s">
        <v>622</v>
      </c>
      <c r="E321" s="97" t="s">
        <v>623</v>
      </c>
      <c r="F321" s="17" t="s"/>
      <c r="G321" s="33" t="s">
        <v>604</v>
      </c>
      <c r="H321" s="18" t="s">
        <v>28</v>
      </c>
      <c r="I321" s="96" t="s">
        <v>29</v>
      </c>
      <c r="J321" s="43">
        <v>46107</v>
      </c>
      <c r="K321" s="21" t="s">
        <v>624</v>
      </c>
      <c r="L321" s="31" t="s"/>
      <c r="M321" s="23" t="s"/>
      <c r="N321" s="24" t="s">
        <v>32</v>
      </c>
      <c r="O321" s="19" t="s">
        <v>33</v>
      </c>
      <c r="P321" s="17" t="s">
        <v>32</v>
      </c>
      <c r="Q321" s="18" t="s">
        <v>33</v>
      </c>
      <c r="R321" s="19" t="s">
        <v>199</v>
      </c>
      <c r="S321" s="18" t="s">
        <v>33</v>
      </c>
      <c r="T321" s="17" t="s">
        <v>32</v>
      </c>
      <c r="U321" s="25" t="str">
        <f>=VLOOKUP(E321,天津功能清单!E:G,3,FALSE)</f>
        <v>已发布</v>
      </c>
      <c r="V321" s="35" t="s">
        <v>2563</v>
      </c>
    </row>
    <row r="322" spans="1:22" s="253" customFormat="1">
      <c r="A322" s="27" t="s"/>
      <c r="B322" s="27" t="s"/>
      <c r="C322" s="27" t="s"/>
      <c r="D322" s="27" t="s"/>
      <c r="E322" s="97" t="s">
        <v>625</v>
      </c>
      <c r="F322" s="17" t="s"/>
      <c r="G322" s="33" t="s">
        <v>604</v>
      </c>
      <c r="H322" s="18" t="s">
        <v>28</v>
      </c>
      <c r="I322" s="96" t="s">
        <v>29</v>
      </c>
      <c r="J322" s="43">
        <v>46107</v>
      </c>
      <c r="K322" s="21" t="s">
        <v>624</v>
      </c>
      <c r="L322" s="31" t="s"/>
      <c r="M322" s="23" t="s"/>
      <c r="N322" s="24" t="s">
        <v>32</v>
      </c>
      <c r="O322" s="19" t="s">
        <v>33</v>
      </c>
      <c r="P322" s="17" t="s">
        <v>32</v>
      </c>
      <c r="Q322" s="18" t="s">
        <v>33</v>
      </c>
      <c r="R322" s="19" t="s">
        <v>199</v>
      </c>
      <c r="S322" s="18" t="s">
        <v>33</v>
      </c>
      <c r="T322" s="17" t="s">
        <v>32</v>
      </c>
      <c r="U322" s="25" t="str">
        <f>=VLOOKUP(E322,天津功能清单!E:G,3,FALSE)</f>
        <v>已发布</v>
      </c>
      <c r="V322" s="35" t="s">
        <v>2563</v>
      </c>
    </row>
    <row r="323" spans="1:22" s="253" customFormat="1">
      <c r="A323" s="27" t="s"/>
      <c r="B323" s="27" t="s"/>
      <c r="C323" s="27" t="s"/>
      <c r="D323" s="27" t="s"/>
      <c r="E323" s="97" t="s">
        <v>626</v>
      </c>
      <c r="F323" s="17" t="s"/>
      <c r="G323" s="33" t="s">
        <v>604</v>
      </c>
      <c r="H323" s="18" t="s">
        <v>28</v>
      </c>
      <c r="I323" s="96" t="s">
        <v>29</v>
      </c>
      <c r="J323" s="43">
        <v>46107</v>
      </c>
      <c r="K323" s="21" t="s">
        <v>624</v>
      </c>
      <c r="L323" s="31" t="s"/>
      <c r="M323" s="23" t="s"/>
      <c r="N323" s="24" t="s">
        <v>32</v>
      </c>
      <c r="O323" s="19" t="s">
        <v>33</v>
      </c>
      <c r="P323" s="17" t="s">
        <v>32</v>
      </c>
      <c r="Q323" s="18" t="s">
        <v>33</v>
      </c>
      <c r="R323" s="19" t="s">
        <v>199</v>
      </c>
      <c r="S323" s="18" t="s">
        <v>33</v>
      </c>
      <c r="T323" s="17" t="s">
        <v>32</v>
      </c>
      <c r="U323" s="25" t="str">
        <f>=VLOOKUP(E323,天津功能清单!E:G,3,FALSE)</f>
        <v>已发布</v>
      </c>
      <c r="V323" s="35" t="s">
        <v>2563</v>
      </c>
    </row>
    <row r="324" spans="1:22" s="253" customFormat="1">
      <c r="A324" s="27" t="s"/>
      <c r="B324" s="27" t="s"/>
      <c r="C324" s="27" t="s"/>
      <c r="D324" s="27" t="s"/>
      <c r="E324" s="97" t="s">
        <v>627</v>
      </c>
      <c r="F324" s="17" t="s"/>
      <c r="G324" s="33" t="s">
        <v>604</v>
      </c>
      <c r="H324" s="18" t="s">
        <v>28</v>
      </c>
      <c r="I324" s="96" t="s">
        <v>29</v>
      </c>
      <c r="J324" s="43">
        <v>46107</v>
      </c>
      <c r="K324" s="21" t="s">
        <v>624</v>
      </c>
      <c r="L324" s="31" t="s"/>
      <c r="M324" s="23" t="s"/>
      <c r="N324" s="24" t="s">
        <v>32</v>
      </c>
      <c r="O324" s="19" t="s">
        <v>33</v>
      </c>
      <c r="P324" s="17" t="s">
        <v>32</v>
      </c>
      <c r="Q324" s="18" t="s">
        <v>33</v>
      </c>
      <c r="R324" s="19" t="s">
        <v>199</v>
      </c>
      <c r="S324" s="18" t="s">
        <v>33</v>
      </c>
      <c r="T324" s="17" t="s">
        <v>32</v>
      </c>
      <c r="U324" s="25" t="str">
        <f>=VLOOKUP(E324,天津功能清单!E:G,3,FALSE)</f>
        <v>已发布</v>
      </c>
      <c r="V324" s="35" t="s">
        <v>2563</v>
      </c>
    </row>
    <row r="325" spans="1:22" s="253" customFormat="1">
      <c r="A325" s="27" t="s"/>
      <c r="B325" s="27" t="s"/>
      <c r="C325" s="27" t="s"/>
      <c r="D325" s="27" t="s"/>
      <c r="E325" s="97" t="s">
        <v>628</v>
      </c>
      <c r="F325" s="17" t="s"/>
      <c r="G325" s="33" t="s">
        <v>604</v>
      </c>
      <c r="H325" s="18" t="s">
        <v>28</v>
      </c>
      <c r="I325" s="96" t="s">
        <v>29</v>
      </c>
      <c r="J325" s="43">
        <v>46107</v>
      </c>
      <c r="K325" s="21" t="s">
        <v>624</v>
      </c>
      <c r="L325" s="31" t="s"/>
      <c r="M325" s="23" t="s"/>
      <c r="N325" s="24" t="s">
        <v>32</v>
      </c>
      <c r="O325" s="19" t="s">
        <v>33</v>
      </c>
      <c r="P325" s="17" t="s">
        <v>32</v>
      </c>
      <c r="Q325" s="18" t="s">
        <v>33</v>
      </c>
      <c r="R325" s="19" t="s">
        <v>199</v>
      </c>
      <c r="S325" s="18" t="s">
        <v>33</v>
      </c>
      <c r="T325" s="17" t="s">
        <v>32</v>
      </c>
      <c r="U325" s="25" t="str">
        <f>=VLOOKUP(E325,天津功能清单!E:G,3,FALSE)</f>
        <v>已发布</v>
      </c>
      <c r="V325" s="35" t="s">
        <v>2563</v>
      </c>
    </row>
    <row r="326" spans="1:22" s="253" customFormat="1">
      <c r="A326" s="27" t="s"/>
      <c r="B326" s="27" t="s"/>
      <c r="C326" s="27" t="s"/>
      <c r="D326" s="27" t="s"/>
      <c r="E326" s="97" t="s">
        <v>629</v>
      </c>
      <c r="F326" s="17" t="s"/>
      <c r="G326" s="33" t="s">
        <v>604</v>
      </c>
      <c r="H326" s="18" t="s">
        <v>28</v>
      </c>
      <c r="I326" s="96" t="s">
        <v>29</v>
      </c>
      <c r="J326" s="43">
        <v>46107</v>
      </c>
      <c r="K326" s="21" t="s">
        <v>624</v>
      </c>
      <c r="L326" s="31" t="s"/>
      <c r="M326" s="23" t="s"/>
      <c r="N326" s="24" t="s">
        <v>32</v>
      </c>
      <c r="O326" s="19" t="s">
        <v>33</v>
      </c>
      <c r="P326" s="17" t="s">
        <v>32</v>
      </c>
      <c r="Q326" s="18" t="s">
        <v>33</v>
      </c>
      <c r="R326" s="19" t="s">
        <v>199</v>
      </c>
      <c r="S326" s="18" t="s">
        <v>33</v>
      </c>
      <c r="T326" s="17" t="s">
        <v>32</v>
      </c>
      <c r="U326" s="25" t="str">
        <f>=VLOOKUP(E326,天津功能清单!E:G,3,FALSE)</f>
        <v>已发布</v>
      </c>
      <c r="V326" s="35" t="s">
        <v>2563</v>
      </c>
    </row>
    <row r="327" spans="1:22" s="253" customFormat="1">
      <c r="A327" s="27" t="s"/>
      <c r="B327" s="27" t="s"/>
      <c r="C327" s="27" t="s"/>
      <c r="D327" s="27" t="s"/>
      <c r="E327" s="97" t="s">
        <v>630</v>
      </c>
      <c r="F327" s="17" t="s"/>
      <c r="G327" s="33" t="s">
        <v>604</v>
      </c>
      <c r="H327" s="18" t="s">
        <v>28</v>
      </c>
      <c r="I327" s="96" t="s">
        <v>29</v>
      </c>
      <c r="J327" s="43">
        <v>46107</v>
      </c>
      <c r="K327" s="21" t="s">
        <v>624</v>
      </c>
      <c r="L327" s="31" t="s"/>
      <c r="M327" s="23" t="s"/>
      <c r="N327" s="24" t="s">
        <v>32</v>
      </c>
      <c r="O327" s="19" t="s">
        <v>33</v>
      </c>
      <c r="P327" s="17" t="s">
        <v>32</v>
      </c>
      <c r="Q327" s="18" t="s">
        <v>33</v>
      </c>
      <c r="R327" s="19" t="s">
        <v>199</v>
      </c>
      <c r="S327" s="18" t="s">
        <v>33</v>
      </c>
      <c r="T327" s="17" t="s">
        <v>32</v>
      </c>
      <c r="U327" s="25" t="str">
        <f>=VLOOKUP(E327,天津功能清单!E:G,3,FALSE)</f>
        <v>已发布</v>
      </c>
      <c r="V327" s="35" t="s">
        <v>2563</v>
      </c>
    </row>
    <row r="328" spans="1:22" s="253" customFormat="1">
      <c r="A328" s="27" t="s"/>
      <c r="B328" s="27" t="s"/>
      <c r="C328" s="27" t="s"/>
      <c r="D328" s="27" t="s"/>
      <c r="E328" s="97" t="s">
        <v>631</v>
      </c>
      <c r="F328" s="17" t="s"/>
      <c r="G328" s="33" t="s">
        <v>604</v>
      </c>
      <c r="H328" s="18" t="s">
        <v>28</v>
      </c>
      <c r="I328" s="96" t="s">
        <v>29</v>
      </c>
      <c r="J328" s="43">
        <v>46107</v>
      </c>
      <c r="K328" s="21" t="s">
        <v>624</v>
      </c>
      <c r="L328" s="31" t="s"/>
      <c r="M328" s="23" t="s"/>
      <c r="N328" s="24" t="s">
        <v>32</v>
      </c>
      <c r="O328" s="19" t="s">
        <v>33</v>
      </c>
      <c r="P328" s="17" t="s">
        <v>32</v>
      </c>
      <c r="Q328" s="18" t="s">
        <v>33</v>
      </c>
      <c r="R328" s="19" t="s">
        <v>199</v>
      </c>
      <c r="S328" s="18" t="s">
        <v>33</v>
      </c>
      <c r="T328" s="17" t="s">
        <v>32</v>
      </c>
      <c r="U328" s="25" t="str">
        <f>=VLOOKUP(E328,天津功能清单!E:G,3,FALSE)</f>
        <v>已发布</v>
      </c>
      <c r="V328" s="35" t="s">
        <v>2563</v>
      </c>
    </row>
    <row r="329" spans="1:22" s="253" customFormat="1">
      <c r="A329" s="27" t="s"/>
      <c r="B329" s="27" t="s"/>
      <c r="C329" s="27" t="s"/>
      <c r="D329" s="27" t="s"/>
      <c r="E329" s="97" t="s">
        <v>632</v>
      </c>
      <c r="F329" s="17" t="s"/>
      <c r="G329" s="33" t="s">
        <v>604</v>
      </c>
      <c r="H329" s="18" t="s">
        <v>28</v>
      </c>
      <c r="I329" s="96" t="s">
        <v>29</v>
      </c>
      <c r="J329" s="43">
        <v>46107</v>
      </c>
      <c r="K329" s="21" t="s">
        <v>624</v>
      </c>
      <c r="L329" s="31" t="s"/>
      <c r="M329" s="23" t="s"/>
      <c r="N329" s="24" t="s">
        <v>32</v>
      </c>
      <c r="O329" s="19" t="s">
        <v>33</v>
      </c>
      <c r="P329" s="17" t="s">
        <v>32</v>
      </c>
      <c r="Q329" s="18" t="s">
        <v>33</v>
      </c>
      <c r="R329" s="19" t="s">
        <v>199</v>
      </c>
      <c r="S329" s="18" t="s">
        <v>33</v>
      </c>
      <c r="T329" s="17" t="s">
        <v>32</v>
      </c>
      <c r="U329" s="25" t="str">
        <f>=VLOOKUP(E329,天津功能清单!E:G,3,FALSE)</f>
        <v>已部署</v>
      </c>
      <c r="V329" s="35" t="s">
        <v>2563</v>
      </c>
    </row>
    <row r="330" spans="1:22" s="253" customFormat="1">
      <c r="A330" s="27" t="s"/>
      <c r="B330" s="27" t="s"/>
      <c r="C330" s="27" t="s"/>
      <c r="D330" s="27" t="s"/>
      <c r="E330" s="97" t="s">
        <v>633</v>
      </c>
      <c r="F330" s="17" t="s"/>
      <c r="G330" s="33" t="s">
        <v>604</v>
      </c>
      <c r="H330" s="18" t="s">
        <v>28</v>
      </c>
      <c r="I330" s="96" t="s">
        <v>29</v>
      </c>
      <c r="J330" s="43">
        <v>46107</v>
      </c>
      <c r="K330" s="21" t="s">
        <v>624</v>
      </c>
      <c r="L330" s="31" t="s"/>
      <c r="M330" s="23" t="s"/>
      <c r="N330" s="24" t="s">
        <v>32</v>
      </c>
      <c r="O330" s="19" t="s">
        <v>33</v>
      </c>
      <c r="P330" s="17" t="s">
        <v>32</v>
      </c>
      <c r="Q330" s="18" t="s">
        <v>33</v>
      </c>
      <c r="R330" s="19" t="s">
        <v>199</v>
      </c>
      <c r="S330" s="18" t="s">
        <v>33</v>
      </c>
      <c r="T330" s="17" t="s">
        <v>32</v>
      </c>
      <c r="U330" s="25" t="str">
        <f>=VLOOKUP(E330,天津功能清单!E:G,3,FALSE)</f>
        <v>已部署</v>
      </c>
      <c r="V330" s="35" t="s">
        <v>2563</v>
      </c>
    </row>
    <row r="331" spans="1:22" s="253" customFormat="1">
      <c r="A331" s="27" t="s"/>
      <c r="B331" s="27" t="s"/>
      <c r="C331" s="27" t="s"/>
      <c r="D331" s="27" t="s"/>
      <c r="E331" s="97" t="s">
        <v>634</v>
      </c>
      <c r="F331" s="17" t="s"/>
      <c r="G331" s="33" t="s">
        <v>604</v>
      </c>
      <c r="H331" s="18" t="s">
        <v>28</v>
      </c>
      <c r="I331" s="96" t="s">
        <v>29</v>
      </c>
      <c r="J331" s="43">
        <v>46107</v>
      </c>
      <c r="K331" s="21" t="s">
        <v>624</v>
      </c>
      <c r="L331" s="31" t="s"/>
      <c r="M331" s="23" t="s"/>
      <c r="N331" s="24" t="s">
        <v>32</v>
      </c>
      <c r="O331" s="19" t="s">
        <v>33</v>
      </c>
      <c r="P331" s="17" t="s">
        <v>32</v>
      </c>
      <c r="Q331" s="18" t="s">
        <v>33</v>
      </c>
      <c r="R331" s="19" t="s">
        <v>199</v>
      </c>
      <c r="S331" s="18" t="s">
        <v>33</v>
      </c>
      <c r="T331" s="17" t="s">
        <v>32</v>
      </c>
      <c r="U331" s="25" t="str">
        <f>=VLOOKUP(E331,天津功能清单!E:G,3,FALSE)</f>
        <v>已部署</v>
      </c>
      <c r="V331" s="35" t="s">
        <v>2563</v>
      </c>
    </row>
    <row r="332" spans="1:22" s="253" customFormat="1">
      <c r="A332" s="27" t="s"/>
      <c r="B332" s="27" t="s"/>
      <c r="C332" s="27" t="s"/>
      <c r="D332" s="27" t="s"/>
      <c r="E332" s="97" t="s">
        <v>635</v>
      </c>
      <c r="F332" s="17" t="s"/>
      <c r="G332" s="33" t="s">
        <v>604</v>
      </c>
      <c r="H332" s="18" t="s">
        <v>28</v>
      </c>
      <c r="I332" s="96" t="s">
        <v>29</v>
      </c>
      <c r="J332" s="43">
        <v>46107</v>
      </c>
      <c r="K332" s="21" t="s">
        <v>624</v>
      </c>
      <c r="L332" s="31" t="s"/>
      <c r="M332" s="23" t="s"/>
      <c r="N332" s="24" t="s">
        <v>32</v>
      </c>
      <c r="O332" s="19" t="s">
        <v>33</v>
      </c>
      <c r="P332" s="17" t="s">
        <v>32</v>
      </c>
      <c r="Q332" s="18" t="s">
        <v>33</v>
      </c>
      <c r="R332" s="19" t="s">
        <v>199</v>
      </c>
      <c r="S332" s="18" t="s">
        <v>33</v>
      </c>
      <c r="T332" s="17" t="s">
        <v>32</v>
      </c>
      <c r="U332" s="25" t="str">
        <f>=VLOOKUP(E332,天津功能清单!E:G,3,FALSE)</f>
        <v>已部署</v>
      </c>
      <c r="V332" s="35" t="s">
        <v>2563</v>
      </c>
    </row>
    <row r="333" spans="1:22" s="253" customFormat="1">
      <c r="A333" s="27" t="s"/>
      <c r="B333" s="27" t="s"/>
      <c r="C333" s="27" t="s"/>
      <c r="D333" s="27" t="s"/>
      <c r="E333" s="97" t="s">
        <v>636</v>
      </c>
      <c r="F333" s="17" t="s"/>
      <c r="G333" s="33" t="s">
        <v>604</v>
      </c>
      <c r="H333" s="18" t="s">
        <v>28</v>
      </c>
      <c r="I333" s="96" t="s">
        <v>29</v>
      </c>
      <c r="J333" s="43">
        <v>46107</v>
      </c>
      <c r="K333" s="21" t="s">
        <v>624</v>
      </c>
      <c r="L333" s="31" t="s"/>
      <c r="M333" s="23" t="s"/>
      <c r="N333" s="24" t="s">
        <v>32</v>
      </c>
      <c r="O333" s="19" t="s">
        <v>33</v>
      </c>
      <c r="P333" s="17" t="s">
        <v>32</v>
      </c>
      <c r="Q333" s="18" t="s">
        <v>33</v>
      </c>
      <c r="R333" s="19" t="s">
        <v>199</v>
      </c>
      <c r="S333" s="18" t="s">
        <v>33</v>
      </c>
      <c r="T333" s="17" t="s">
        <v>32</v>
      </c>
      <c r="U333" s="25" t="str">
        <f>=VLOOKUP(E333,天津功能清单!E:G,3,FALSE)</f>
        <v>已部署</v>
      </c>
      <c r="V333" s="35" t="s">
        <v>2563</v>
      </c>
    </row>
    <row r="334" spans="1:22" s="253" customFormat="1">
      <c r="A334" s="27" t="s"/>
      <c r="B334" s="27" t="s"/>
      <c r="C334" s="27" t="s"/>
      <c r="D334" s="27" t="s"/>
      <c r="E334" s="97" t="s">
        <v>637</v>
      </c>
      <c r="F334" s="17" t="s"/>
      <c r="G334" s="33" t="s">
        <v>604</v>
      </c>
      <c r="H334" s="18" t="s">
        <v>28</v>
      </c>
      <c r="I334" s="96" t="s">
        <v>29</v>
      </c>
      <c r="J334" s="43">
        <v>46107</v>
      </c>
      <c r="K334" s="21" t="s">
        <v>624</v>
      </c>
      <c r="L334" s="31" t="s"/>
      <c r="M334" s="23" t="s"/>
      <c r="N334" s="24" t="s">
        <v>32</v>
      </c>
      <c r="O334" s="19" t="s">
        <v>33</v>
      </c>
      <c r="P334" s="17" t="s">
        <v>32</v>
      </c>
      <c r="Q334" s="18" t="s">
        <v>33</v>
      </c>
      <c r="R334" s="19" t="s">
        <v>199</v>
      </c>
      <c r="S334" s="18" t="s">
        <v>33</v>
      </c>
      <c r="T334" s="17" t="s">
        <v>32</v>
      </c>
      <c r="U334" s="25" t="str">
        <f>=VLOOKUP(E334,天津功能清单!E:G,3,FALSE)</f>
        <v>已部署</v>
      </c>
      <c r="V334" s="35" t="s">
        <v>2563</v>
      </c>
    </row>
    <row r="335" spans="1:22" s="253" customFormat="1">
      <c r="A335" s="27" t="s"/>
      <c r="B335" s="27" t="s"/>
      <c r="C335" s="27" t="s"/>
      <c r="D335" s="27" t="s"/>
      <c r="E335" s="97" t="s">
        <v>638</v>
      </c>
      <c r="F335" s="17" t="s"/>
      <c r="G335" s="33" t="s">
        <v>604</v>
      </c>
      <c r="H335" s="18" t="s">
        <v>28</v>
      </c>
      <c r="I335" s="96" t="s">
        <v>29</v>
      </c>
      <c r="J335" s="43">
        <v>46107</v>
      </c>
      <c r="K335" s="21" t="s">
        <v>624</v>
      </c>
      <c r="L335" s="31" t="s"/>
      <c r="M335" s="23" t="s"/>
      <c r="N335" s="24" t="s">
        <v>32</v>
      </c>
      <c r="O335" s="19" t="s">
        <v>33</v>
      </c>
      <c r="P335" s="17" t="s">
        <v>32</v>
      </c>
      <c r="Q335" s="18" t="s">
        <v>33</v>
      </c>
      <c r="R335" s="19" t="s">
        <v>199</v>
      </c>
      <c r="S335" s="18" t="s">
        <v>33</v>
      </c>
      <c r="T335" s="17" t="s">
        <v>32</v>
      </c>
      <c r="U335" s="25" t="str">
        <f>=VLOOKUP(E335,天津功能清单!E:G,3,FALSE)</f>
        <v>已部署</v>
      </c>
      <c r="V335" s="35" t="s">
        <v>2563</v>
      </c>
    </row>
    <row r="336" spans="1:22" s="253" customFormat="1">
      <c r="A336" s="27" t="s"/>
      <c r="B336" s="27" t="s"/>
      <c r="C336" s="27" t="s"/>
      <c r="D336" s="27" t="s"/>
      <c r="E336" s="97" t="s">
        <v>639</v>
      </c>
      <c r="F336" s="17" t="s"/>
      <c r="G336" s="33" t="s">
        <v>604</v>
      </c>
      <c r="H336" s="18" t="s">
        <v>28</v>
      </c>
      <c r="I336" s="96" t="s">
        <v>29</v>
      </c>
      <c r="J336" s="43">
        <v>46107</v>
      </c>
      <c r="K336" s="21" t="s">
        <v>624</v>
      </c>
      <c r="L336" s="31" t="s"/>
      <c r="M336" s="23" t="s"/>
      <c r="N336" s="24" t="s">
        <v>32</v>
      </c>
      <c r="O336" s="19" t="s">
        <v>33</v>
      </c>
      <c r="P336" s="17" t="s">
        <v>32</v>
      </c>
      <c r="Q336" s="18" t="s">
        <v>33</v>
      </c>
      <c r="R336" s="19" t="s">
        <v>199</v>
      </c>
      <c r="S336" s="18" t="s">
        <v>33</v>
      </c>
      <c r="T336" s="17" t="s">
        <v>32</v>
      </c>
      <c r="U336" s="25" t="str">
        <f>=VLOOKUP(E336,天津功能清单!E:G,3,FALSE)</f>
        <v>已部署</v>
      </c>
      <c r="V336" s="35" t="s">
        <v>2563</v>
      </c>
    </row>
    <row r="337" spans="1:22" s="253" customFormat="1">
      <c r="A337" s="27" t="s"/>
      <c r="B337" s="27" t="s"/>
      <c r="C337" s="27" t="s"/>
      <c r="D337" s="27" t="s"/>
      <c r="E337" s="97" t="s">
        <v>640</v>
      </c>
      <c r="F337" s="17" t="s"/>
      <c r="G337" s="33" t="s">
        <v>604</v>
      </c>
      <c r="H337" s="18" t="s">
        <v>28</v>
      </c>
      <c r="I337" s="96" t="s">
        <v>29</v>
      </c>
      <c r="J337" s="43">
        <v>46107</v>
      </c>
      <c r="K337" s="21" t="s">
        <v>624</v>
      </c>
      <c r="L337" s="31" t="s"/>
      <c r="M337" s="23" t="s"/>
      <c r="N337" s="24" t="s">
        <v>32</v>
      </c>
      <c r="O337" s="19" t="s">
        <v>33</v>
      </c>
      <c r="P337" s="17" t="s">
        <v>32</v>
      </c>
      <c r="Q337" s="18" t="s">
        <v>33</v>
      </c>
      <c r="R337" s="19" t="s">
        <v>199</v>
      </c>
      <c r="S337" s="18" t="s">
        <v>33</v>
      </c>
      <c r="T337" s="17" t="s">
        <v>32</v>
      </c>
      <c r="U337" s="25" t="str">
        <f>=VLOOKUP(E337,天津功能清单!E:G,3,FALSE)</f>
        <v>已部署</v>
      </c>
      <c r="V337" s="35" t="s">
        <v>2563</v>
      </c>
    </row>
    <row r="338" spans="1:22" s="253" customFormat="1">
      <c r="A338" s="27" t="s"/>
      <c r="B338" s="27" t="s"/>
      <c r="C338" s="27" t="s"/>
      <c r="D338" s="27" t="s"/>
      <c r="E338" s="97" t="s">
        <v>641</v>
      </c>
      <c r="F338" s="17" t="s"/>
      <c r="G338" s="33" t="s">
        <v>604</v>
      </c>
      <c r="H338" s="18" t="s">
        <v>28</v>
      </c>
      <c r="I338" s="96" t="s">
        <v>29</v>
      </c>
      <c r="J338" s="43">
        <v>46107</v>
      </c>
      <c r="K338" s="21" t="s">
        <v>624</v>
      </c>
      <c r="L338" s="31" t="s"/>
      <c r="M338" s="23" t="s"/>
      <c r="N338" s="24" t="s">
        <v>32</v>
      </c>
      <c r="O338" s="19" t="s">
        <v>33</v>
      </c>
      <c r="P338" s="17" t="s">
        <v>32</v>
      </c>
      <c r="Q338" s="18" t="s">
        <v>33</v>
      </c>
      <c r="R338" s="19" t="s">
        <v>199</v>
      </c>
      <c r="S338" s="18" t="s">
        <v>33</v>
      </c>
      <c r="T338" s="17" t="s">
        <v>32</v>
      </c>
      <c r="U338" s="25" t="str">
        <f>=VLOOKUP(E338,天津功能清单!E:G,3,FALSE)</f>
        <v>已部署</v>
      </c>
      <c r="V338" s="35" t="s">
        <v>2563</v>
      </c>
    </row>
    <row r="339" spans="1:22" s="253" customFormat="1">
      <c r="A339" s="27" t="s"/>
      <c r="B339" s="27" t="s"/>
      <c r="C339" s="27" t="s"/>
      <c r="D339" s="27" t="s"/>
      <c r="E339" s="97" t="s">
        <v>642</v>
      </c>
      <c r="F339" s="17" t="s"/>
      <c r="G339" s="33" t="s">
        <v>604</v>
      </c>
      <c r="H339" s="18" t="s">
        <v>28</v>
      </c>
      <c r="I339" s="96" t="s">
        <v>29</v>
      </c>
      <c r="J339" s="43">
        <v>46107</v>
      </c>
      <c r="K339" s="21" t="s">
        <v>624</v>
      </c>
      <c r="L339" s="31" t="s"/>
      <c r="M339" s="23" t="s"/>
      <c r="N339" s="24" t="s">
        <v>32</v>
      </c>
      <c r="O339" s="19" t="s">
        <v>33</v>
      </c>
      <c r="P339" s="17" t="s">
        <v>32</v>
      </c>
      <c r="Q339" s="18" t="s">
        <v>33</v>
      </c>
      <c r="R339" s="19" t="s">
        <v>199</v>
      </c>
      <c r="S339" s="18" t="s">
        <v>33</v>
      </c>
      <c r="T339" s="17" t="s">
        <v>32</v>
      </c>
      <c r="U339" s="25" t="str">
        <f>=VLOOKUP(E339,天津功能清单!E:G,3,FALSE)</f>
        <v>已部署</v>
      </c>
      <c r="V339" s="35" t="s">
        <v>2563</v>
      </c>
    </row>
    <row r="340" spans="1:22" s="253" customFormat="1">
      <c r="A340" s="27" t="s"/>
      <c r="B340" s="27" t="s"/>
      <c r="C340" s="27" t="s"/>
      <c r="D340" s="27" t="s"/>
      <c r="E340" s="97" t="s">
        <v>643</v>
      </c>
      <c r="F340" s="17" t="s"/>
      <c r="G340" s="33" t="s">
        <v>604</v>
      </c>
      <c r="H340" s="18" t="s">
        <v>28</v>
      </c>
      <c r="I340" s="96" t="s">
        <v>29</v>
      </c>
      <c r="J340" s="43">
        <v>46107</v>
      </c>
      <c r="K340" s="21" t="s">
        <v>624</v>
      </c>
      <c r="L340" s="31" t="s"/>
      <c r="M340" s="23" t="s"/>
      <c r="N340" s="24" t="s">
        <v>32</v>
      </c>
      <c r="O340" s="19" t="s">
        <v>33</v>
      </c>
      <c r="P340" s="17" t="s">
        <v>32</v>
      </c>
      <c r="Q340" s="18" t="s">
        <v>33</v>
      </c>
      <c r="R340" s="19" t="s">
        <v>199</v>
      </c>
      <c r="S340" s="18" t="s">
        <v>33</v>
      </c>
      <c r="T340" s="17" t="s">
        <v>32</v>
      </c>
      <c r="U340" s="25" t="str">
        <f>=VLOOKUP(E340,天津功能清单!E:G,3,FALSE)</f>
        <v>已部署</v>
      </c>
      <c r="V340" s="35" t="s">
        <v>2563</v>
      </c>
    </row>
    <row r="341" spans="1:22" s="253" customFormat="1">
      <c r="A341" s="27" t="s"/>
      <c r="B341" s="27" t="s"/>
      <c r="C341" s="27" t="s"/>
      <c r="D341" s="27" t="s"/>
      <c r="E341" s="97" t="s">
        <v>644</v>
      </c>
      <c r="F341" s="17" t="s"/>
      <c r="G341" s="33" t="s">
        <v>604</v>
      </c>
      <c r="H341" s="18" t="s">
        <v>28</v>
      </c>
      <c r="I341" s="96" t="s">
        <v>29</v>
      </c>
      <c r="J341" s="43">
        <v>46107</v>
      </c>
      <c r="K341" s="21" t="s">
        <v>624</v>
      </c>
      <c r="L341" s="31" t="s"/>
      <c r="M341" s="23" t="s"/>
      <c r="N341" s="24" t="s">
        <v>32</v>
      </c>
      <c r="O341" s="19" t="s">
        <v>33</v>
      </c>
      <c r="P341" s="17" t="s">
        <v>32</v>
      </c>
      <c r="Q341" s="18" t="s">
        <v>33</v>
      </c>
      <c r="R341" s="19" t="s">
        <v>199</v>
      </c>
      <c r="S341" s="18" t="s">
        <v>33</v>
      </c>
      <c r="T341" s="17" t="s">
        <v>32</v>
      </c>
      <c r="U341" s="25" t="str">
        <f>=VLOOKUP(E341,天津功能清单!E:G,3,FALSE)</f>
        <v>已部署</v>
      </c>
      <c r="V341" s="35" t="s">
        <v>2563</v>
      </c>
    </row>
    <row r="342" spans="1:22" s="253" customFormat="1">
      <c r="A342" s="27" t="s"/>
      <c r="B342" s="27" t="s"/>
      <c r="C342" s="27" t="s"/>
      <c r="D342" s="27" t="s"/>
      <c r="E342" s="97" t="s">
        <v>645</v>
      </c>
      <c r="F342" s="17" t="s"/>
      <c r="G342" s="33" t="s">
        <v>604</v>
      </c>
      <c r="H342" s="18" t="s">
        <v>28</v>
      </c>
      <c r="I342" s="96" t="s">
        <v>29</v>
      </c>
      <c r="J342" s="43">
        <v>46107</v>
      </c>
      <c r="K342" s="21" t="s">
        <v>624</v>
      </c>
      <c r="L342" s="31" t="s"/>
      <c r="M342" s="23" t="s"/>
      <c r="N342" s="24" t="s">
        <v>32</v>
      </c>
      <c r="O342" s="19" t="s">
        <v>33</v>
      </c>
      <c r="P342" s="17" t="s">
        <v>32</v>
      </c>
      <c r="Q342" s="18" t="s">
        <v>33</v>
      </c>
      <c r="R342" s="19" t="s">
        <v>199</v>
      </c>
      <c r="S342" s="18" t="s">
        <v>33</v>
      </c>
      <c r="T342" s="17" t="s">
        <v>32</v>
      </c>
      <c r="U342" s="25" t="str">
        <f>=VLOOKUP(E342,天津功能清单!E:G,3,FALSE)</f>
        <v>已部署</v>
      </c>
      <c r="V342" s="35" t="s">
        <v>2563</v>
      </c>
    </row>
    <row r="343" spans="1:22" s="253" customFormat="1">
      <c r="A343" s="27" t="s"/>
      <c r="B343" s="27" t="s"/>
      <c r="C343" s="27" t="s"/>
      <c r="D343" s="27" t="s"/>
      <c r="E343" s="97" t="s">
        <v>646</v>
      </c>
      <c r="F343" s="17" t="s"/>
      <c r="G343" s="33" t="s">
        <v>604</v>
      </c>
      <c r="H343" s="18" t="s">
        <v>28</v>
      </c>
      <c r="I343" s="96" t="s">
        <v>29</v>
      </c>
      <c r="J343" s="43">
        <v>46107</v>
      </c>
      <c r="K343" s="21" t="s">
        <v>624</v>
      </c>
      <c r="L343" s="31" t="s"/>
      <c r="M343" s="23" t="s"/>
      <c r="N343" s="24" t="s">
        <v>32</v>
      </c>
      <c r="O343" s="19" t="s">
        <v>33</v>
      </c>
      <c r="P343" s="17" t="s">
        <v>32</v>
      </c>
      <c r="Q343" s="18" t="s">
        <v>33</v>
      </c>
      <c r="R343" s="19" t="s">
        <v>199</v>
      </c>
      <c r="S343" s="18" t="s">
        <v>33</v>
      </c>
      <c r="T343" s="17" t="s">
        <v>32</v>
      </c>
      <c r="U343" s="25" t="str">
        <f>=VLOOKUP(E343,天津功能清单!E:G,3,FALSE)</f>
        <v>已部署</v>
      </c>
      <c r="V343" s="35" t="s">
        <v>2563</v>
      </c>
    </row>
    <row r="344" spans="1:22" s="253" customFormat="1">
      <c r="A344" s="27" t="s"/>
      <c r="B344" s="27" t="s"/>
      <c r="C344" s="27" t="s"/>
      <c r="D344" s="27" t="s"/>
      <c r="E344" s="97" t="s">
        <v>647</v>
      </c>
      <c r="F344" s="17" t="s"/>
      <c r="G344" s="33" t="s">
        <v>604</v>
      </c>
      <c r="H344" s="18" t="s">
        <v>28</v>
      </c>
      <c r="I344" s="96" t="s">
        <v>29</v>
      </c>
      <c r="J344" s="43">
        <v>46107</v>
      </c>
      <c r="K344" s="21" t="s">
        <v>624</v>
      </c>
      <c r="L344" s="31" t="s"/>
      <c r="M344" s="23" t="s"/>
      <c r="N344" s="24" t="s">
        <v>32</v>
      </c>
      <c r="O344" s="19" t="s">
        <v>33</v>
      </c>
      <c r="P344" s="17" t="s">
        <v>32</v>
      </c>
      <c r="Q344" s="18" t="s">
        <v>33</v>
      </c>
      <c r="R344" s="19" t="s">
        <v>199</v>
      </c>
      <c r="S344" s="18" t="s">
        <v>33</v>
      </c>
      <c r="T344" s="17" t="s">
        <v>32</v>
      </c>
      <c r="U344" s="25" t="str">
        <f>=VLOOKUP(E344,天津功能清单!E:G,3,FALSE)</f>
        <v>已部署</v>
      </c>
      <c r="V344" s="35" t="s">
        <v>2563</v>
      </c>
    </row>
    <row r="345" spans="1:22" s="253" customFormat="1">
      <c r="A345" s="27" t="s"/>
      <c r="B345" s="27" t="s"/>
      <c r="C345" s="27" t="s"/>
      <c r="D345" s="27" t="s"/>
      <c r="E345" s="40" t="s">
        <v>648</v>
      </c>
      <c r="F345" s="17" t="s"/>
      <c r="G345" s="33" t="s">
        <v>604</v>
      </c>
      <c r="H345" s="18" t="s">
        <v>28</v>
      </c>
      <c r="I345" s="96" t="s">
        <v>29</v>
      </c>
      <c r="J345" s="43">
        <v>46107</v>
      </c>
      <c r="K345" s="21" t="s">
        <v>624</v>
      </c>
      <c r="L345" s="31" t="s"/>
      <c r="M345" s="23" t="s"/>
      <c r="N345" s="24" t="s">
        <v>32</v>
      </c>
      <c r="O345" s="19" t="s">
        <v>33</v>
      </c>
      <c r="P345" s="17" t="s">
        <v>32</v>
      </c>
      <c r="Q345" s="18" t="s">
        <v>33</v>
      </c>
      <c r="R345" s="19" t="s">
        <v>199</v>
      </c>
      <c r="S345" s="18" t="s">
        <v>33</v>
      </c>
      <c r="T345" s="17" t="s">
        <v>32</v>
      </c>
      <c r="U345" s="25" t="str">
        <f>=VLOOKUP(E345,天津功能清单!E:G,3,FALSE)</f>
        <v>已部署</v>
      </c>
      <c r="V345" s="35" t="s">
        <v>2563</v>
      </c>
    </row>
    <row r="346" spans="1:22" s="253" customFormat="1">
      <c r="A346" s="27" t="s"/>
      <c r="B346" s="27" t="s"/>
      <c r="C346" s="98" t="s">
        <v>649</v>
      </c>
      <c r="D346" s="99" t="s">
        <v>649</v>
      </c>
      <c r="E346" s="48" t="s">
        <v>650</v>
      </c>
      <c r="F346" s="47" t="s"/>
      <c r="G346" s="100" t="s">
        <v>604</v>
      </c>
      <c r="H346" s="49" t="s">
        <v>28</v>
      </c>
      <c r="I346" s="101" t="s">
        <v>198</v>
      </c>
      <c r="J346" s="43" t="s"/>
      <c r="K346" s="21" t="s"/>
      <c r="L346" s="31" t="s"/>
      <c r="M346" s="23" t="s"/>
      <c r="N346" s="24" t="s">
        <v>32</v>
      </c>
      <c r="O346" s="19" t="s">
        <v>33</v>
      </c>
      <c r="P346" s="17" t="s">
        <v>32</v>
      </c>
      <c r="Q346" s="18" t="s">
        <v>33</v>
      </c>
      <c r="R346" s="19" t="s">
        <v>199</v>
      </c>
      <c r="S346" s="18" t="s">
        <v>33</v>
      </c>
      <c r="T346" s="17" t="s">
        <v>32</v>
      </c>
      <c r="U346" s="25" t="str">
        <f>=VLOOKUP(E346,天津功能清单!E:G,3,FALSE)</f>
        <v>已发布</v>
      </c>
      <c r="V346" s="35" t="s">
        <v>2563</v>
      </c>
    </row>
    <row r="347" spans="1:22" s="253" customFormat="1">
      <c r="A347" s="27" t="s"/>
      <c r="B347" s="27" t="s"/>
      <c r="C347" s="102" t="s"/>
      <c r="D347" s="102" t="s"/>
      <c r="E347" s="48" t="s">
        <v>651</v>
      </c>
      <c r="F347" s="47" t="s"/>
      <c r="G347" s="100" t="s">
        <v>604</v>
      </c>
      <c r="H347" s="49" t="s">
        <v>28</v>
      </c>
      <c r="I347" s="101" t="s">
        <v>198</v>
      </c>
      <c r="J347" s="43" t="s"/>
      <c r="K347" s="251" t="s"/>
      <c r="L347" s="31" t="s"/>
      <c r="M347" s="23" t="s"/>
      <c r="N347" s="24" t="s">
        <v>32</v>
      </c>
      <c r="O347" s="19" t="s">
        <v>33</v>
      </c>
      <c r="P347" s="17" t="s">
        <v>32</v>
      </c>
      <c r="Q347" s="18" t="s">
        <v>33</v>
      </c>
      <c r="R347" s="19" t="s">
        <v>199</v>
      </c>
      <c r="S347" s="18" t="s">
        <v>33</v>
      </c>
      <c r="T347" s="17" t="s">
        <v>32</v>
      </c>
      <c r="U347" s="25" t="str">
        <f>=VLOOKUP(E347,天津功能清单!E:G,3,FALSE)</f>
        <v>已发布</v>
      </c>
      <c r="V347" s="35" t="s">
        <v>2563</v>
      </c>
    </row>
    <row r="348" spans="1:22" s="253" customFormat="1">
      <c r="A348" s="82" t="s"/>
      <c r="B348" s="22" t="s"/>
      <c r="C348" s="102" t="s"/>
      <c r="D348" s="102" t="s"/>
      <c r="E348" s="80" t="s">
        <v>652</v>
      </c>
      <c r="F348" s="17" t="s"/>
      <c r="G348" s="33" t="s">
        <v>604</v>
      </c>
      <c r="H348" s="18" t="s">
        <v>202</v>
      </c>
      <c r="I348" s="96" t="s">
        <v>29</v>
      </c>
      <c r="J348" s="43">
        <v>46154</v>
      </c>
      <c r="K348" s="21" t="s">
        <v>2544</v>
      </c>
      <c r="L348" s="31" t="s"/>
      <c r="M348" s="23" t="s"/>
      <c r="N348" s="24" t="s"/>
      <c r="O348" s="19" t="s"/>
      <c r="P348" s="17" t="s"/>
      <c r="Q348" s="18" t="s"/>
      <c r="R348" s="19" t="s"/>
      <c r="S348" s="18" t="s"/>
      <c r="T348" s="17" t="s"/>
      <c r="U348" s="25" t="s"/>
      <c r="V348" s="103" t="s"/>
    </row>
    <row r="349" spans="1:22" s="253" customFormat="1">
      <c r="A349" s="82" t="s"/>
      <c r="B349" s="22" t="s"/>
      <c r="C349" s="102" t="s"/>
      <c r="D349" s="102" t="s"/>
      <c r="E349" s="16" t="s">
        <v>653</v>
      </c>
      <c r="F349" s="17" t="s"/>
      <c r="G349" s="33" t="s">
        <v>604</v>
      </c>
      <c r="H349" s="18" t="s">
        <v>202</v>
      </c>
      <c r="I349" s="96" t="s">
        <v>29</v>
      </c>
      <c r="J349" s="43">
        <v>46154</v>
      </c>
      <c r="K349" s="252" t="s">
        <v>2690</v>
      </c>
      <c r="L349" s="31" t="s"/>
      <c r="M349" s="23" t="s"/>
      <c r="N349" s="24" t="s"/>
      <c r="O349" s="19" t="s"/>
      <c r="P349" s="17" t="s"/>
      <c r="Q349" s="18" t="s"/>
      <c r="R349" s="19" t="s"/>
      <c r="S349" s="18" t="s"/>
      <c r="T349" s="17" t="s"/>
      <c r="U349" s="25" t="s"/>
      <c r="V349" s="103" t="s"/>
    </row>
    <row r="350" spans="1:22" s="253" customFormat="1">
      <c r="A350" s="82" t="s"/>
      <c r="B350" s="22" t="s"/>
      <c r="C350" s="104" t="s"/>
      <c r="D350" s="104" t="s"/>
      <c r="E350" s="16" t="s">
        <v>654</v>
      </c>
      <c r="F350" s="17" t="s"/>
      <c r="G350" s="33" t="s">
        <v>604</v>
      </c>
      <c r="H350" s="18" t="s">
        <v>202</v>
      </c>
      <c r="I350" s="96" t="s">
        <v>29</v>
      </c>
      <c r="J350" s="43">
        <v>46154</v>
      </c>
      <c r="K350" s="21" t="s">
        <v>2544</v>
      </c>
      <c r="L350" s="31" t="s"/>
      <c r="M350" s="23" t="s"/>
      <c r="N350" s="24" t="s"/>
      <c r="O350" s="19" t="s"/>
      <c r="P350" s="17" t="s"/>
      <c r="Q350" s="18" t="s"/>
      <c r="R350" s="19" t="s"/>
      <c r="S350" s="18" t="s"/>
      <c r="T350" s="17" t="s"/>
      <c r="U350" s="25" t="s"/>
      <c r="V350" s="103" t="s"/>
    </row>
    <row r="351" spans="1:22" s="253" customFormat="1">
      <c r="A351" s="27" t="s"/>
      <c r="B351" s="27" t="s"/>
      <c r="C351" s="30" t="s">
        <v>655</v>
      </c>
      <c r="D351" s="40" t="s">
        <v>655</v>
      </c>
      <c r="E351" s="40" t="s">
        <v>656</v>
      </c>
      <c r="F351" s="17" t="s"/>
      <c r="G351" s="33" t="s">
        <v>604</v>
      </c>
      <c r="H351" s="18" t="s">
        <v>28</v>
      </c>
      <c r="I351" s="96" t="s">
        <v>29</v>
      </c>
      <c r="J351" s="43">
        <v>46154</v>
      </c>
      <c r="K351" s="21" t="s">
        <v>2545</v>
      </c>
      <c r="L351" s="31" t="s"/>
      <c r="M351" s="23" t="s"/>
      <c r="N351" s="24" t="s">
        <v>32</v>
      </c>
      <c r="O351" s="19" t="s">
        <v>33</v>
      </c>
      <c r="P351" s="17" t="s">
        <v>32</v>
      </c>
      <c r="Q351" s="18" t="s">
        <v>33</v>
      </c>
      <c r="R351" s="19" t="s">
        <v>199</v>
      </c>
      <c r="S351" s="18" t="s">
        <v>33</v>
      </c>
      <c r="T351" s="17" t="s">
        <v>32</v>
      </c>
      <c r="U351" s="25" t="str">
        <f>=VLOOKUP(E351,天津功能清单!E:G,3,FALSE)</f>
        <v>已发布</v>
      </c>
      <c r="V351" s="35" t="s">
        <v>2563</v>
      </c>
    </row>
    <row r="352" spans="1:22" s="253" customFormat="1">
      <c r="A352" s="27" t="s"/>
      <c r="B352" s="27" t="s"/>
      <c r="C352" s="27" t="s"/>
      <c r="D352" s="27" t="s"/>
      <c r="E352" s="97" t="s">
        <v>657</v>
      </c>
      <c r="F352" s="17" t="s"/>
      <c r="G352" s="33" t="s">
        <v>604</v>
      </c>
      <c r="H352" s="18" t="s">
        <v>28</v>
      </c>
      <c r="I352" s="96" t="s">
        <v>29</v>
      </c>
      <c r="J352" s="43">
        <v>46154</v>
      </c>
      <c r="K352" s="21" t="s">
        <v>2545</v>
      </c>
      <c r="L352" s="31" t="s"/>
      <c r="M352" s="23" t="s"/>
      <c r="N352" s="24" t="s">
        <v>32</v>
      </c>
      <c r="O352" s="19" t="s">
        <v>33</v>
      </c>
      <c r="P352" s="17" t="s">
        <v>32</v>
      </c>
      <c r="Q352" s="18" t="s">
        <v>33</v>
      </c>
      <c r="R352" s="19" t="s">
        <v>199</v>
      </c>
      <c r="S352" s="18" t="s">
        <v>33</v>
      </c>
      <c r="T352" s="17" t="s">
        <v>32</v>
      </c>
      <c r="U352" s="25" t="str">
        <f>=VLOOKUP(E352,天津功能清单!E:G,3,FALSE)</f>
        <v>已部署</v>
      </c>
      <c r="V352" s="35" t="s">
        <v>2563</v>
      </c>
    </row>
    <row r="353" spans="1:22" s="253" customFormat="1">
      <c r="A353" s="27" t="s"/>
      <c r="B353" s="27" t="s"/>
      <c r="C353" s="27" t="s"/>
      <c r="D353" s="27" t="s"/>
      <c r="E353" s="40" t="s">
        <v>658</v>
      </c>
      <c r="F353" s="17" t="s"/>
      <c r="G353" s="33" t="s">
        <v>604</v>
      </c>
      <c r="H353" s="18" t="s">
        <v>28</v>
      </c>
      <c r="I353" s="96" t="s">
        <v>29</v>
      </c>
      <c r="J353" s="43">
        <v>46154</v>
      </c>
      <c r="K353" s="21" t="s">
        <v>2545</v>
      </c>
      <c r="L353" s="31" t="s"/>
      <c r="M353" s="23" t="s"/>
      <c r="N353" s="24" t="s">
        <v>32</v>
      </c>
      <c r="O353" s="19" t="s">
        <v>33</v>
      </c>
      <c r="P353" s="17" t="s">
        <v>32</v>
      </c>
      <c r="Q353" s="18" t="s">
        <v>33</v>
      </c>
      <c r="R353" s="19" t="s">
        <v>199</v>
      </c>
      <c r="S353" s="18" t="s">
        <v>33</v>
      </c>
      <c r="T353" s="17" t="s">
        <v>32</v>
      </c>
      <c r="U353" s="25" t="str">
        <f>=VLOOKUP(E353,天津功能清单!E:G,3,FALSE)</f>
        <v>已部署</v>
      </c>
      <c r="V353" s="35" t="s">
        <v>2563</v>
      </c>
    </row>
    <row r="354" spans="1:22" s="253" customFormat="1">
      <c r="A354" s="27" t="s"/>
      <c r="B354" s="27" t="s"/>
      <c r="C354" s="30" t="s">
        <v>659</v>
      </c>
      <c r="D354" s="40" t="s">
        <v>659</v>
      </c>
      <c r="E354" s="48" t="s">
        <v>660</v>
      </c>
      <c r="F354" s="47" t="s"/>
      <c r="G354" s="100" t="s">
        <v>604</v>
      </c>
      <c r="H354" s="49" t="s">
        <v>28</v>
      </c>
      <c r="I354" s="96" t="s">
        <v>198</v>
      </c>
      <c r="J354" s="43">
        <v>46154</v>
      </c>
      <c r="K354" s="21" t="s">
        <v>2545</v>
      </c>
      <c r="L354" s="31" t="s"/>
      <c r="M354" s="23" t="s"/>
      <c r="N354" s="24" t="s">
        <v>199</v>
      </c>
      <c r="O354" s="19" t="s">
        <v>33</v>
      </c>
      <c r="P354" s="17" t="s">
        <v>199</v>
      </c>
      <c r="Q354" s="18" t="s">
        <v>33</v>
      </c>
      <c r="R354" s="19" t="s">
        <v>199</v>
      </c>
      <c r="S354" s="18" t="s">
        <v>33</v>
      </c>
      <c r="T354" s="17" t="s">
        <v>199</v>
      </c>
      <c r="U354" s="25">
        <f>=VLOOKUP(E354,天津功能清单!E:G,3,FALSE)</f>
        <v>0</v>
      </c>
      <c r="V354" s="35" t="s">
        <v>2563</v>
      </c>
    </row>
    <row r="355" spans="1:22" s="253" customFormat="1">
      <c r="A355" s="82" t="s"/>
      <c r="B355" s="22" t="s"/>
      <c r="C355" s="105" t="s"/>
      <c r="D355" s="106" t="s"/>
      <c r="E355" s="97" t="s">
        <v>661</v>
      </c>
      <c r="F355" s="17" t="s"/>
      <c r="G355" s="33" t="s">
        <v>604</v>
      </c>
      <c r="H355" s="18" t="s">
        <v>202</v>
      </c>
      <c r="I355" s="96" t="s">
        <v>29</v>
      </c>
      <c r="J355" s="43">
        <v>46154</v>
      </c>
      <c r="K355" s="107" t="s">
        <v>2545</v>
      </c>
      <c r="L355" s="31" t="s"/>
      <c r="M355" s="23" t="s"/>
      <c r="N355" s="24" t="s"/>
      <c r="O355" s="19" t="s"/>
      <c r="P355" s="17" t="s"/>
      <c r="Q355" s="18" t="s"/>
      <c r="R355" s="19" t="s"/>
      <c r="S355" s="18" t="s"/>
      <c r="T355" s="17" t="s"/>
      <c r="U355" s="25" t="s"/>
      <c r="V355" s="103" t="s"/>
    </row>
    <row r="356" spans="1:22" s="253" customFormat="1">
      <c r="A356" s="27" t="s"/>
      <c r="B356" s="27" t="s"/>
      <c r="C356" s="27" t="s"/>
      <c r="D356" s="27" t="s"/>
      <c r="E356" s="97" t="s">
        <v>662</v>
      </c>
      <c r="F356" s="17" t="s"/>
      <c r="G356" s="33" t="s">
        <v>604</v>
      </c>
      <c r="H356" s="18" t="s">
        <v>28</v>
      </c>
      <c r="I356" s="96" t="s">
        <v>29</v>
      </c>
      <c r="J356" s="43">
        <v>46154</v>
      </c>
      <c r="K356" s="21" t="s">
        <v>2545</v>
      </c>
      <c r="L356" s="31" t="s"/>
      <c r="M356" s="23" t="s"/>
      <c r="N356" s="24" t="s">
        <v>199</v>
      </c>
      <c r="O356" s="19" t="s">
        <v>33</v>
      </c>
      <c r="P356" s="17" t="s">
        <v>199</v>
      </c>
      <c r="Q356" s="18" t="s">
        <v>33</v>
      </c>
      <c r="R356" s="19" t="s">
        <v>199</v>
      </c>
      <c r="S356" s="18" t="s">
        <v>33</v>
      </c>
      <c r="T356" s="17" t="s">
        <v>199</v>
      </c>
      <c r="U356" s="25">
        <f>=VLOOKUP(E356,天津功能清单!E:G,3,FALSE)</f>
        <v>0</v>
      </c>
      <c r="V356" s="35" t="s">
        <v>2563</v>
      </c>
    </row>
    <row r="357" spans="1:22" s="253" customFormat="1">
      <c r="A357" s="27" t="s"/>
      <c r="B357" s="27" t="s"/>
      <c r="C357" s="27" t="s"/>
      <c r="D357" s="27" t="s"/>
      <c r="E357" s="97" t="s">
        <v>663</v>
      </c>
      <c r="F357" s="17" t="s"/>
      <c r="G357" s="33" t="s">
        <v>604</v>
      </c>
      <c r="H357" s="18" t="s">
        <v>28</v>
      </c>
      <c r="I357" s="96" t="s">
        <v>29</v>
      </c>
      <c r="J357" s="43">
        <v>46154</v>
      </c>
      <c r="K357" s="21" t="s">
        <v>2545</v>
      </c>
      <c r="L357" s="31" t="s"/>
      <c r="M357" s="23" t="s"/>
      <c r="N357" s="24" t="s">
        <v>199</v>
      </c>
      <c r="O357" s="19" t="s">
        <v>33</v>
      </c>
      <c r="P357" s="17" t="s">
        <v>199</v>
      </c>
      <c r="Q357" s="18" t="s">
        <v>33</v>
      </c>
      <c r="R357" s="19" t="s">
        <v>199</v>
      </c>
      <c r="S357" s="18" t="s">
        <v>33</v>
      </c>
      <c r="T357" s="17" t="s">
        <v>199</v>
      </c>
      <c r="U357" s="25">
        <f>=VLOOKUP(E357,天津功能清单!E:G,3,FALSE)</f>
        <v>0</v>
      </c>
      <c r="V357" s="35" t="s">
        <v>2563</v>
      </c>
    </row>
    <row r="358" spans="1:22" s="253" customFormat="1">
      <c r="A358" s="27" t="s"/>
      <c r="B358" s="16" t="s">
        <v>664</v>
      </c>
      <c r="C358" s="98" t="s">
        <v>665</v>
      </c>
      <c r="D358" s="98" t="s">
        <v>665</v>
      </c>
      <c r="E358" s="16" t="s">
        <v>666</v>
      </c>
      <c r="F358" s="17" t="s"/>
      <c r="G358" s="33" t="s">
        <v>604</v>
      </c>
      <c r="H358" s="18" t="s">
        <v>28</v>
      </c>
      <c r="I358" s="96" t="s">
        <v>29</v>
      </c>
      <c r="J358" s="43">
        <v>46154</v>
      </c>
      <c r="K358" s="21" t="s">
        <v>667</v>
      </c>
      <c r="L358" s="31" t="s"/>
      <c r="M358" s="23" t="s"/>
      <c r="N358" s="24" t="s">
        <v>199</v>
      </c>
      <c r="O358" s="19" t="s">
        <v>33</v>
      </c>
      <c r="P358" s="17" t="s">
        <v>199</v>
      </c>
      <c r="Q358" s="18" t="s">
        <v>33</v>
      </c>
      <c r="R358" s="19" t="s">
        <v>199</v>
      </c>
      <c r="S358" s="18" t="s">
        <v>33</v>
      </c>
      <c r="T358" s="17" t="s">
        <v>199</v>
      </c>
      <c r="U358" s="25">
        <f>=VLOOKUP(E358,天津功能清单!E:G,3,FALSE)</f>
        <v>0</v>
      </c>
      <c r="V358" s="35" t="s">
        <v>668</v>
      </c>
    </row>
    <row r="359" spans="1:22" s="253" customFormat="1">
      <c r="A359" s="82" t="s"/>
      <c r="B359" s="22" t="s"/>
      <c r="C359" s="108" t="s"/>
      <c r="D359" s="108" t="s"/>
      <c r="E359" s="16" t="s">
        <v>669</v>
      </c>
      <c r="F359" s="17" t="s"/>
      <c r="G359" s="33" t="s">
        <v>604</v>
      </c>
      <c r="H359" s="18" t="s">
        <v>202</v>
      </c>
      <c r="I359" s="96" t="s">
        <v>29</v>
      </c>
      <c r="J359" s="43">
        <v>46154</v>
      </c>
      <c r="K359" s="21" t="s"/>
      <c r="L359" s="31" t="s"/>
      <c r="M359" s="23" t="s"/>
      <c r="N359" s="24" t="s"/>
      <c r="O359" s="19" t="s"/>
      <c r="P359" s="17" t="s"/>
      <c r="Q359" s="18" t="s"/>
      <c r="R359" s="19" t="s"/>
      <c r="S359" s="18" t="s"/>
      <c r="T359" s="17" t="s"/>
      <c r="U359" s="25" t="s"/>
      <c r="V359" s="35" t="s"/>
    </row>
    <row r="360" spans="1:22" s="253" customFormat="1">
      <c r="A360" s="82" t="s"/>
      <c r="B360" s="22" t="s"/>
      <c r="C360" s="108" t="s"/>
      <c r="D360" s="108" t="s"/>
      <c r="E360" s="16" t="s">
        <v>670</v>
      </c>
      <c r="F360" s="17" t="s"/>
      <c r="G360" s="33" t="s">
        <v>604</v>
      </c>
      <c r="H360" s="18" t="s">
        <v>202</v>
      </c>
      <c r="I360" s="96" t="s">
        <v>29</v>
      </c>
      <c r="J360" s="43">
        <v>46154</v>
      </c>
      <c r="K360" s="21" t="s"/>
      <c r="L360" s="31" t="s"/>
      <c r="M360" s="23" t="s"/>
      <c r="N360" s="24" t="s"/>
      <c r="O360" s="19" t="s"/>
      <c r="P360" s="17" t="s"/>
      <c r="Q360" s="18" t="s"/>
      <c r="R360" s="19" t="s"/>
      <c r="S360" s="18" t="s"/>
      <c r="T360" s="17" t="s"/>
      <c r="U360" s="25" t="s"/>
      <c r="V360" s="35" t="s"/>
    </row>
    <row r="361" spans="1:22" s="253" customFormat="1">
      <c r="A361" s="27" t="s"/>
      <c r="B361" s="27" t="s"/>
      <c r="C361" s="102" t="s"/>
      <c r="D361" s="102" t="s"/>
      <c r="E361" s="16" t="s">
        <v>671</v>
      </c>
      <c r="F361" s="17" t="s"/>
      <c r="G361" s="33" t="s">
        <v>604</v>
      </c>
      <c r="H361" s="18" t="s">
        <v>28</v>
      </c>
      <c r="I361" s="96" t="s">
        <v>29</v>
      </c>
      <c r="J361" s="43">
        <v>46154</v>
      </c>
      <c r="K361" s="21" t="s">
        <v>667</v>
      </c>
      <c r="L361" s="31" t="s"/>
      <c r="M361" s="23" t="s"/>
      <c r="N361" s="24" t="s"/>
      <c r="O361" s="19" t="s">
        <v>33</v>
      </c>
      <c r="P361" s="17" t="s">
        <v>32</v>
      </c>
      <c r="Q361" s="18" t="s">
        <v>33</v>
      </c>
      <c r="R361" s="19" t="s">
        <v>199</v>
      </c>
      <c r="S361" s="18" t="s">
        <v>33</v>
      </c>
      <c r="T361" s="17" t="s">
        <v>32</v>
      </c>
      <c r="U361" s="25">
        <f>=VLOOKUP(E361,天津功能清单!E:G,3,FALSE)</f>
        <v>0</v>
      </c>
      <c r="V361" s="35" t="s">
        <v>2564</v>
      </c>
    </row>
    <row r="362" spans="1:22" s="253" customFormat="1">
      <c r="A362" s="27" t="s"/>
      <c r="B362" s="27" t="s"/>
      <c r="C362" s="102" t="s"/>
      <c r="D362" s="102" t="s"/>
      <c r="E362" s="16" t="s">
        <v>672</v>
      </c>
      <c r="F362" s="17" t="s"/>
      <c r="G362" s="33" t="s">
        <v>604</v>
      </c>
      <c r="H362" s="18" t="s">
        <v>28</v>
      </c>
      <c r="I362" s="96" t="s">
        <v>29</v>
      </c>
      <c r="J362" s="43">
        <v>46154</v>
      </c>
      <c r="K362" s="21" t="s">
        <v>667</v>
      </c>
      <c r="L362" s="31" t="s"/>
      <c r="M362" s="23" t="s"/>
      <c r="N362" s="24" t="s"/>
      <c r="O362" s="19" t="s">
        <v>33</v>
      </c>
      <c r="P362" s="17" t="s">
        <v>32</v>
      </c>
      <c r="Q362" s="18" t="s">
        <v>33</v>
      </c>
      <c r="R362" s="19" t="s">
        <v>199</v>
      </c>
      <c r="S362" s="18" t="s">
        <v>33</v>
      </c>
      <c r="T362" s="17" t="s">
        <v>32</v>
      </c>
      <c r="U362" s="25">
        <f>=VLOOKUP(E362,天津功能清单!E:G,3,FALSE)</f>
        <v>0</v>
      </c>
      <c r="V362" s="35" t="s">
        <v>2564</v>
      </c>
    </row>
    <row r="363" spans="1:22" s="253" customFormat="1">
      <c r="A363" s="27" t="s"/>
      <c r="B363" s="27" t="s"/>
      <c r="C363" s="102" t="s"/>
      <c r="D363" s="102" t="s"/>
      <c r="E363" s="16" t="s">
        <v>673</v>
      </c>
      <c r="F363" s="17" t="s"/>
      <c r="G363" s="33" t="s">
        <v>604</v>
      </c>
      <c r="H363" s="18" t="s">
        <v>28</v>
      </c>
      <c r="I363" s="96" t="s">
        <v>29</v>
      </c>
      <c r="J363" s="43">
        <v>46154</v>
      </c>
      <c r="K363" s="21" t="s">
        <v>667</v>
      </c>
      <c r="L363" s="31" t="s"/>
      <c r="M363" s="23" t="s"/>
      <c r="N363" s="24" t="s"/>
      <c r="O363" s="19" t="s">
        <v>33</v>
      </c>
      <c r="P363" s="17" t="s">
        <v>32</v>
      </c>
      <c r="Q363" s="18" t="s">
        <v>33</v>
      </c>
      <c r="R363" s="19" t="s">
        <v>199</v>
      </c>
      <c r="S363" s="18" t="s">
        <v>33</v>
      </c>
      <c r="T363" s="17" t="s">
        <v>32</v>
      </c>
      <c r="U363" s="25">
        <f>=VLOOKUP(E363,天津功能清单!E:G,3,FALSE)</f>
        <v>0</v>
      </c>
      <c r="V363" s="35" t="s">
        <v>2564</v>
      </c>
    </row>
    <row r="364" spans="1:22" s="253" customFormat="1">
      <c r="A364" s="27" t="s"/>
      <c r="B364" s="27" t="s"/>
      <c r="C364" s="102" t="s"/>
      <c r="D364" s="102" t="s"/>
      <c r="E364" s="57" t="s">
        <v>674</v>
      </c>
      <c r="F364" s="47" t="s"/>
      <c r="G364" s="100" t="s">
        <v>604</v>
      </c>
      <c r="H364" s="49" t="s">
        <v>28</v>
      </c>
      <c r="I364" s="101" t="s">
        <v>198</v>
      </c>
      <c r="J364" s="43" t="s"/>
      <c r="K364" s="21" t="s">
        <v>667</v>
      </c>
      <c r="L364" s="31" t="s"/>
      <c r="M364" s="23" t="s"/>
      <c r="N364" s="24" t="s"/>
      <c r="O364" s="19" t="s">
        <v>33</v>
      </c>
      <c r="P364" s="17" t="s">
        <v>32</v>
      </c>
      <c r="Q364" s="18" t="s">
        <v>33</v>
      </c>
      <c r="R364" s="19" t="s">
        <v>199</v>
      </c>
      <c r="S364" s="18" t="s">
        <v>33</v>
      </c>
      <c r="T364" s="17" t="s">
        <v>32</v>
      </c>
      <c r="U364" s="25">
        <f>=VLOOKUP(E364,天津功能清单!E:G,3,FALSE)</f>
        <v>0</v>
      </c>
      <c r="V364" s="35" t="s">
        <v>2564</v>
      </c>
    </row>
    <row r="365" spans="1:22" s="253" customFormat="1">
      <c r="A365" s="82" t="s"/>
      <c r="B365" s="22" t="s"/>
      <c r="C365" s="104" t="s"/>
      <c r="D365" s="104" t="s"/>
      <c r="E365" s="16" t="s">
        <v>675</v>
      </c>
      <c r="F365" s="17" t="s"/>
      <c r="G365" s="33" t="s">
        <v>604</v>
      </c>
      <c r="H365" s="18" t="s">
        <v>202</v>
      </c>
      <c r="I365" s="96" t="s">
        <v>29</v>
      </c>
      <c r="J365" s="43">
        <v>46154</v>
      </c>
      <c r="K365" s="21" t="s">
        <v>667</v>
      </c>
      <c r="L365" s="31" t="s"/>
      <c r="M365" s="23" t="s"/>
      <c r="N365" s="24" t="s"/>
      <c r="O365" s="19" t="s"/>
      <c r="P365" s="17" t="s"/>
      <c r="Q365" s="18" t="s"/>
      <c r="R365" s="19" t="s"/>
      <c r="S365" s="18" t="s"/>
      <c r="T365" s="17" t="s"/>
      <c r="U365" s="25" t="s"/>
      <c r="V365" s="35" t="s"/>
    </row>
    <row r="366" spans="1:22" s="253" customFormat="1">
      <c r="A366" s="27" t="s"/>
      <c r="B366" s="27" t="s"/>
      <c r="C366" s="16" t="s">
        <v>676</v>
      </c>
      <c r="D366" s="40" t="s">
        <v>676</v>
      </c>
      <c r="E366" s="16" t="s">
        <v>677</v>
      </c>
      <c r="F366" s="17" t="s"/>
      <c r="G366" s="33" t="s">
        <v>604</v>
      </c>
      <c r="H366" s="18" t="s">
        <v>28</v>
      </c>
      <c r="I366" s="96" t="s">
        <v>29</v>
      </c>
      <c r="J366" s="43">
        <v>46154</v>
      </c>
      <c r="K366" s="21" t="s">
        <v>667</v>
      </c>
      <c r="L366" s="31" t="s"/>
      <c r="M366" s="23" t="s"/>
      <c r="N366" s="24" t="s">
        <v>199</v>
      </c>
      <c r="O366" s="19" t="s">
        <v>33</v>
      </c>
      <c r="P366" s="17" t="s">
        <v>199</v>
      </c>
      <c r="Q366" s="18" t="s">
        <v>33</v>
      </c>
      <c r="R366" s="19" t="s">
        <v>199</v>
      </c>
      <c r="S366" s="18" t="s">
        <v>33</v>
      </c>
      <c r="T366" s="17" t="s">
        <v>199</v>
      </c>
      <c r="U366" s="25">
        <f>=VLOOKUP(E366,天津功能清单!E:G,3,FALSE)</f>
        <v>0</v>
      </c>
      <c r="V366" s="35" t="s">
        <v>2565</v>
      </c>
    </row>
    <row r="367" spans="1:22" s="253" customFormat="1">
      <c r="A367" s="27" t="s"/>
      <c r="B367" s="27" t="s"/>
      <c r="C367" s="16" t="s">
        <v>679</v>
      </c>
      <c r="D367" s="40" t="s">
        <v>679</v>
      </c>
      <c r="E367" s="16" t="s">
        <v>680</v>
      </c>
      <c r="F367" s="17" t="s"/>
      <c r="G367" s="33" t="s">
        <v>604</v>
      </c>
      <c r="H367" s="18" t="s">
        <v>28</v>
      </c>
      <c r="I367" s="96" t="s">
        <v>29</v>
      </c>
      <c r="J367" s="43">
        <v>46154</v>
      </c>
      <c r="K367" s="21" t="s">
        <v>667</v>
      </c>
      <c r="L367" s="31" t="s"/>
      <c r="M367" s="23" t="s"/>
      <c r="N367" s="24" t="s">
        <v>199</v>
      </c>
      <c r="O367" s="19" t="s">
        <v>33</v>
      </c>
      <c r="P367" s="17" t="s">
        <v>199</v>
      </c>
      <c r="Q367" s="18" t="s">
        <v>33</v>
      </c>
      <c r="R367" s="19" t="s">
        <v>199</v>
      </c>
      <c r="S367" s="18" t="s">
        <v>33</v>
      </c>
      <c r="T367" s="17" t="s">
        <v>199</v>
      </c>
      <c r="U367" s="25">
        <f>=VLOOKUP(E367,天津功能清单!E:G,3,FALSE)</f>
        <v>0</v>
      </c>
      <c r="V367" s="35" t="s">
        <v>2566</v>
      </c>
    </row>
    <row r="368" spans="1:22" s="253" customFormat="1">
      <c r="A368" s="27" t="s"/>
      <c r="B368" s="27" t="s"/>
      <c r="C368" s="27" t="s"/>
      <c r="D368" s="27" t="s"/>
      <c r="E368" s="16" t="s">
        <v>682</v>
      </c>
      <c r="F368" s="17" t="s"/>
      <c r="G368" s="33" t="s">
        <v>604</v>
      </c>
      <c r="H368" s="18" t="s">
        <v>28</v>
      </c>
      <c r="I368" s="96" t="s">
        <v>29</v>
      </c>
      <c r="J368" s="43">
        <v>46154</v>
      </c>
      <c r="K368" s="21" t="s">
        <v>667</v>
      </c>
      <c r="L368" s="31" t="s"/>
      <c r="M368" s="23" t="s"/>
      <c r="N368" s="24" t="s">
        <v>199</v>
      </c>
      <c r="O368" s="19" t="s">
        <v>33</v>
      </c>
      <c r="P368" s="17" t="s">
        <v>199</v>
      </c>
      <c r="Q368" s="18" t="s">
        <v>33</v>
      </c>
      <c r="R368" s="19" t="s">
        <v>199</v>
      </c>
      <c r="S368" s="18" t="s">
        <v>33</v>
      </c>
      <c r="T368" s="17" t="s">
        <v>199</v>
      </c>
      <c r="U368" s="25">
        <f>=VLOOKUP(E368,天津功能清单!E:G,3,FALSE)</f>
        <v>0</v>
      </c>
      <c r="V368" s="35" t="s">
        <v>2566</v>
      </c>
    </row>
    <row r="369" spans="1:22" s="253" customFormat="1">
      <c r="A369" s="27" t="s"/>
      <c r="B369" s="16" t="s">
        <v>683</v>
      </c>
      <c r="C369" s="16" t="s">
        <v>684</v>
      </c>
      <c r="D369" s="40" t="s">
        <v>684</v>
      </c>
      <c r="E369" s="109" t="s">
        <v>685</v>
      </c>
      <c r="F369" s="17" t="s"/>
      <c r="G369" s="33" t="s">
        <v>604</v>
      </c>
      <c r="H369" s="18" t="s">
        <v>28</v>
      </c>
      <c r="I369" s="96" t="s">
        <v>29</v>
      </c>
      <c r="J369" s="43">
        <v>46154</v>
      </c>
      <c r="K369" s="21" t="s">
        <v>667</v>
      </c>
      <c r="L369" s="31" t="s"/>
      <c r="M369" s="23" t="s"/>
      <c r="N369" s="24" t="s">
        <v>199</v>
      </c>
      <c r="O369" s="19" t="s">
        <v>33</v>
      </c>
      <c r="P369" s="17" t="s">
        <v>199</v>
      </c>
      <c r="Q369" s="18" t="s">
        <v>33</v>
      </c>
      <c r="R369" s="19" t="s">
        <v>199</v>
      </c>
      <c r="S369" s="18" t="s">
        <v>33</v>
      </c>
      <c r="T369" s="17" t="s">
        <v>199</v>
      </c>
      <c r="U369" s="25">
        <f>=VLOOKUP(E369,天津功能清单!E:G,3,FALSE)</f>
        <v>0</v>
      </c>
      <c r="V369" s="35" t="s">
        <v>2567</v>
      </c>
    </row>
    <row r="370" spans="1:22" s="253" customFormat="1">
      <c r="A370" s="27" t="s"/>
      <c r="B370" s="27" t="s"/>
      <c r="C370" s="27" t="s"/>
      <c r="D370" s="27" t="s"/>
      <c r="E370" s="110" t="s">
        <v>687</v>
      </c>
      <c r="F370" s="17" t="s"/>
      <c r="G370" s="33" t="s">
        <v>604</v>
      </c>
      <c r="H370" s="18" t="s">
        <v>28</v>
      </c>
      <c r="I370" s="96" t="s">
        <v>29</v>
      </c>
      <c r="J370" s="43">
        <v>46154</v>
      </c>
      <c r="K370" s="21" t="s">
        <v>667</v>
      </c>
      <c r="L370" s="31" t="s"/>
      <c r="M370" s="23" t="s"/>
      <c r="N370" s="24" t="s">
        <v>199</v>
      </c>
      <c r="O370" s="19" t="s">
        <v>33</v>
      </c>
      <c r="P370" s="17" t="s">
        <v>199</v>
      </c>
      <c r="Q370" s="18" t="s">
        <v>33</v>
      </c>
      <c r="R370" s="19" t="s">
        <v>199</v>
      </c>
      <c r="S370" s="18" t="s">
        <v>33</v>
      </c>
      <c r="T370" s="17" t="s">
        <v>199</v>
      </c>
      <c r="U370" s="25">
        <f>=VLOOKUP(E370,天津功能清单!E:G,3,FALSE)</f>
        <v>0</v>
      </c>
      <c r="V370" s="35" t="s">
        <v>2567</v>
      </c>
    </row>
    <row r="371" spans="1:22" s="253" customFormat="1">
      <c r="A371" s="82" t="s"/>
      <c r="B371" s="22" t="s"/>
      <c r="C371" s="22" t="s"/>
      <c r="D371" s="106" t="s"/>
      <c r="E371" s="110" t="s">
        <v>688</v>
      </c>
      <c r="F371" s="17" t="s"/>
      <c r="G371" s="33" t="s">
        <v>604</v>
      </c>
      <c r="H371" s="18" t="s">
        <v>202</v>
      </c>
      <c r="I371" s="96" t="s">
        <v>29</v>
      </c>
      <c r="J371" s="43">
        <v>46154</v>
      </c>
      <c r="K371" s="21" t="s">
        <v>667</v>
      </c>
      <c r="L371" s="31" t="s"/>
      <c r="M371" s="23" t="s"/>
      <c r="N371" s="24" t="s"/>
      <c r="O371" s="19" t="s"/>
      <c r="P371" s="17" t="s"/>
      <c r="Q371" s="18" t="s"/>
      <c r="R371" s="19" t="s"/>
      <c r="S371" s="18" t="s"/>
      <c r="T371" s="17" t="s"/>
      <c r="U371" s="25" t="s"/>
      <c r="V371" s="35" t="s"/>
    </row>
    <row r="372" spans="1:22" s="253" customFormat="1">
      <c r="A372" s="27" t="s"/>
      <c r="B372" s="27" t="s"/>
      <c r="C372" s="27" t="s"/>
      <c r="D372" s="27" t="s"/>
      <c r="E372" s="110" t="s">
        <v>689</v>
      </c>
      <c r="F372" s="17" t="s"/>
      <c r="G372" s="33" t="s">
        <v>604</v>
      </c>
      <c r="H372" s="18" t="s">
        <v>28</v>
      </c>
      <c r="I372" s="96" t="s">
        <v>690</v>
      </c>
      <c r="J372" s="43" t="s"/>
      <c r="K372" s="21" t="s">
        <v>667</v>
      </c>
      <c r="L372" s="31" t="s"/>
      <c r="M372" s="23" t="s"/>
      <c r="N372" s="24" t="s">
        <v>199</v>
      </c>
      <c r="O372" s="19" t="s">
        <v>33</v>
      </c>
      <c r="P372" s="17" t="s">
        <v>199</v>
      </c>
      <c r="Q372" s="18" t="s">
        <v>33</v>
      </c>
      <c r="R372" s="19" t="s">
        <v>199</v>
      </c>
      <c r="S372" s="18" t="s">
        <v>33</v>
      </c>
      <c r="T372" s="17" t="s">
        <v>199</v>
      </c>
      <c r="U372" s="25">
        <f>=VLOOKUP(E372,天津功能清单!E:G,3,FALSE)</f>
        <v>0</v>
      </c>
      <c r="V372" s="35" t="s">
        <v>2567</v>
      </c>
    </row>
    <row r="373" spans="1:22" s="253" customFormat="1">
      <c r="A373" s="27" t="s"/>
      <c r="B373" s="27" t="s"/>
      <c r="C373" s="16" t="s">
        <v>691</v>
      </c>
      <c r="D373" s="40" t="s">
        <v>691</v>
      </c>
      <c r="E373" s="16" t="s">
        <v>692</v>
      </c>
      <c r="F373" s="17" t="s"/>
      <c r="G373" s="33" t="s">
        <v>604</v>
      </c>
      <c r="H373" s="18" t="s">
        <v>28</v>
      </c>
      <c r="I373" s="96" t="s">
        <v>29</v>
      </c>
      <c r="J373" s="43">
        <v>46154</v>
      </c>
      <c r="K373" s="21" t="s">
        <v>667</v>
      </c>
      <c r="L373" s="31" t="s"/>
      <c r="M373" s="23" t="s"/>
      <c r="N373" s="24" t="s">
        <v>199</v>
      </c>
      <c r="O373" s="19" t="s">
        <v>33</v>
      </c>
      <c r="P373" s="17" t="s">
        <v>199</v>
      </c>
      <c r="Q373" s="18" t="s">
        <v>33</v>
      </c>
      <c r="R373" s="19" t="s">
        <v>199</v>
      </c>
      <c r="S373" s="18" t="s">
        <v>33</v>
      </c>
      <c r="T373" s="17" t="s">
        <v>199</v>
      </c>
      <c r="U373" s="25">
        <f>=VLOOKUP(E373,天津功能清单!E:G,3,FALSE)</f>
        <v>0</v>
      </c>
      <c r="V373" s="35" t="s">
        <v>2568</v>
      </c>
    </row>
    <row r="374" spans="1:22" s="253" customFormat="1">
      <c r="A374" s="27" t="s"/>
      <c r="B374" s="27" t="s"/>
      <c r="C374" s="16" t="s">
        <v>694</v>
      </c>
      <c r="D374" s="40" t="s">
        <v>694</v>
      </c>
      <c r="E374" s="57" t="s">
        <v>695</v>
      </c>
      <c r="F374" s="17" t="s"/>
      <c r="G374" s="100" t="s">
        <v>604</v>
      </c>
      <c r="H374" s="49" t="s">
        <v>28</v>
      </c>
      <c r="I374" s="101" t="s">
        <v>198</v>
      </c>
      <c r="J374" s="43" t="s"/>
      <c r="K374" s="21" t="s">
        <v>667</v>
      </c>
      <c r="L374" s="31" t="s"/>
      <c r="M374" s="23" t="s"/>
      <c r="N374" s="24" t="s">
        <v>199</v>
      </c>
      <c r="O374" s="19" t="s">
        <v>33</v>
      </c>
      <c r="P374" s="17" t="s">
        <v>199</v>
      </c>
      <c r="Q374" s="18" t="s">
        <v>33</v>
      </c>
      <c r="R374" s="19" t="s">
        <v>199</v>
      </c>
      <c r="S374" s="18" t="s">
        <v>33</v>
      </c>
      <c r="T374" s="17" t="s">
        <v>199</v>
      </c>
      <c r="U374" s="25">
        <f>=VLOOKUP(E374,天津功能清单!E:G,3,FALSE)</f>
        <v>0</v>
      </c>
      <c r="V374" s="35" t="s">
        <v>2568</v>
      </c>
    </row>
    <row r="375" spans="1:22" s="253" customFormat="1">
      <c r="A375" s="82" t="s"/>
      <c r="B375" s="22" t="s"/>
      <c r="C375" s="22" t="s"/>
      <c r="D375" s="106" t="s"/>
      <c r="E375" s="40" t="s">
        <v>696</v>
      </c>
      <c r="F375" s="17" t="s"/>
      <c r="G375" s="33" t="s">
        <v>604</v>
      </c>
      <c r="H375" s="18" t="s">
        <v>202</v>
      </c>
      <c r="I375" s="96" t="s">
        <v>690</v>
      </c>
      <c r="J375" s="43" t="s"/>
      <c r="K375" s="21" t="s">
        <v>667</v>
      </c>
      <c r="L375" s="31" t="s"/>
      <c r="M375" s="23" t="s"/>
      <c r="N375" s="24" t="s"/>
      <c r="O375" s="19" t="s"/>
      <c r="P375" s="17" t="s"/>
      <c r="Q375" s="18" t="s"/>
      <c r="R375" s="19" t="s"/>
      <c r="S375" s="18" t="s"/>
      <c r="T375" s="17" t="s"/>
      <c r="U375" s="25" t="s"/>
      <c r="V375" s="35" t="s"/>
    </row>
    <row r="376" spans="1:22" s="253" customFormat="1">
      <c r="A376" s="27" t="s"/>
      <c r="B376" s="27" t="s"/>
      <c r="C376" s="27" t="s"/>
      <c r="D376" s="27" t="s"/>
      <c r="E376" s="16" t="s">
        <v>697</v>
      </c>
      <c r="F376" s="17" t="s"/>
      <c r="G376" s="33" t="s">
        <v>604</v>
      </c>
      <c r="H376" s="18" t="s">
        <v>28</v>
      </c>
      <c r="I376" s="96" t="s">
        <v>29</v>
      </c>
      <c r="J376" s="43">
        <v>46154</v>
      </c>
      <c r="K376" s="21" t="s">
        <v>667</v>
      </c>
      <c r="L376" s="31" t="s"/>
      <c r="M376" s="23" t="s"/>
      <c r="N376" s="24" t="s">
        <v>199</v>
      </c>
      <c r="O376" s="19" t="s">
        <v>33</v>
      </c>
      <c r="P376" s="17" t="s">
        <v>199</v>
      </c>
      <c r="Q376" s="18" t="s">
        <v>33</v>
      </c>
      <c r="R376" s="19" t="s">
        <v>199</v>
      </c>
      <c r="S376" s="18" t="s">
        <v>33</v>
      </c>
      <c r="T376" s="17" t="s">
        <v>199</v>
      </c>
      <c r="U376" s="25">
        <f>=VLOOKUP(E376,天津功能清单!E:G,3,FALSE)</f>
        <v>0</v>
      </c>
      <c r="V376" s="35" t="s">
        <v>2569</v>
      </c>
    </row>
    <row r="377" spans="1:22" s="253" customFormat="1">
      <c r="A377" s="27" t="s"/>
      <c r="B377" s="33" t="s">
        <v>699</v>
      </c>
      <c r="C377" s="16" t="s">
        <v>700</v>
      </c>
      <c r="D377" s="44" t="s">
        <v>700</v>
      </c>
      <c r="E377" s="33" t="s">
        <v>701</v>
      </c>
      <c r="F377" s="17" t="s"/>
      <c r="G377" s="33" t="s">
        <v>604</v>
      </c>
      <c r="H377" s="18" t="s">
        <v>28</v>
      </c>
      <c r="I377" s="96" t="s">
        <v>605</v>
      </c>
      <c r="J377" s="43">
        <v>46107</v>
      </c>
      <c r="K377" s="34" t="s">
        <v>702</v>
      </c>
      <c r="L377" s="111" t="s">
        <v>703</v>
      </c>
      <c r="M377" s="23" t="s"/>
      <c r="N377" s="24" t="s">
        <v>32</v>
      </c>
      <c r="O377" s="19" t="s">
        <v>33</v>
      </c>
      <c r="P377" s="17" t="s">
        <v>32</v>
      </c>
      <c r="Q377" s="18" t="s">
        <v>33</v>
      </c>
      <c r="R377" s="19" t="s">
        <v>199</v>
      </c>
      <c r="S377" s="18" t="s">
        <v>33</v>
      </c>
      <c r="T377" s="17" t="s">
        <v>32</v>
      </c>
      <c r="U377" s="25" t="str">
        <f>=VLOOKUP(E377,天津功能清单!E:G,3,FALSE)</f>
        <v>已部署</v>
      </c>
      <c r="V377" s="35" t="s">
        <v>2570</v>
      </c>
    </row>
    <row r="378" spans="1:22" s="253" customFormat="1">
      <c r="A378" s="27" t="s"/>
      <c r="B378" s="27" t="s"/>
      <c r="C378" s="27" t="s"/>
      <c r="D378" s="27" t="s"/>
      <c r="E378" s="16" t="s">
        <v>704</v>
      </c>
      <c r="F378" s="17" t="s"/>
      <c r="G378" s="33" t="s">
        <v>604</v>
      </c>
      <c r="H378" s="18" t="s">
        <v>28</v>
      </c>
      <c r="I378" s="96" t="s">
        <v>605</v>
      </c>
      <c r="J378" s="43">
        <v>46107</v>
      </c>
      <c r="K378" s="34" t="s">
        <v>702</v>
      </c>
      <c r="L378" s="31" t="s"/>
      <c r="M378" s="23" t="s"/>
      <c r="N378" s="24" t="s">
        <v>32</v>
      </c>
      <c r="O378" s="19" t="s">
        <v>33</v>
      </c>
      <c r="P378" s="17" t="s">
        <v>32</v>
      </c>
      <c r="Q378" s="18" t="s">
        <v>33</v>
      </c>
      <c r="R378" s="19" t="s">
        <v>199</v>
      </c>
      <c r="S378" s="18" t="s">
        <v>33</v>
      </c>
      <c r="T378" s="17" t="s">
        <v>32</v>
      </c>
      <c r="U378" s="25" t="str">
        <f>=VLOOKUP(E378,天津功能清单!E:G,3,FALSE)</f>
        <v>已部署</v>
      </c>
      <c r="V378" s="35" t="s">
        <v>2570</v>
      </c>
    </row>
    <row r="379" spans="1:22" s="253" customFormat="1">
      <c r="A379" s="27" t="s"/>
      <c r="B379" s="27" t="s"/>
      <c r="C379" s="27" t="s"/>
      <c r="D379" s="27" t="s"/>
      <c r="E379" s="33" t="s">
        <v>705</v>
      </c>
      <c r="F379" s="17" t="s"/>
      <c r="G379" s="33" t="s">
        <v>604</v>
      </c>
      <c r="H379" s="18" t="s">
        <v>28</v>
      </c>
      <c r="I379" s="96" t="s">
        <v>605</v>
      </c>
      <c r="J379" s="43">
        <v>46107</v>
      </c>
      <c r="K379" s="34" t="s">
        <v>702</v>
      </c>
      <c r="L379" s="31" t="s"/>
      <c r="M379" s="23" t="s"/>
      <c r="N379" s="24" t="s">
        <v>32</v>
      </c>
      <c r="O379" s="19" t="s">
        <v>33</v>
      </c>
      <c r="P379" s="17" t="s">
        <v>32</v>
      </c>
      <c r="Q379" s="18" t="s">
        <v>33</v>
      </c>
      <c r="R379" s="19" t="s">
        <v>199</v>
      </c>
      <c r="S379" s="18" t="s">
        <v>33</v>
      </c>
      <c r="T379" s="17" t="s">
        <v>32</v>
      </c>
      <c r="U379" s="25" t="str">
        <f>=VLOOKUP(E379,天津功能清单!E:G,3,FALSE)</f>
        <v>已部署</v>
      </c>
      <c r="V379" s="35" t="s">
        <v>2570</v>
      </c>
    </row>
    <row r="380" spans="1:22" s="253" customFormat="1">
      <c r="A380" s="33" t="s">
        <v>706</v>
      </c>
      <c r="B380" s="16" t="s">
        <v>707</v>
      </c>
      <c r="C380" s="16" t="s">
        <v>708</v>
      </c>
      <c r="D380" s="30" t="s">
        <v>708</v>
      </c>
      <c r="E380" s="33" t="s">
        <v>709</v>
      </c>
      <c r="F380" s="17" t="s"/>
      <c r="G380" s="33" t="s">
        <v>604</v>
      </c>
      <c r="H380" s="18" t="s">
        <v>28</v>
      </c>
      <c r="I380" s="96" t="s">
        <v>29</v>
      </c>
      <c r="J380" s="43">
        <v>46107</v>
      </c>
      <c r="K380" s="21" t="s">
        <v>710</v>
      </c>
      <c r="L380" s="31" t="s"/>
      <c r="M380" s="23" t="s"/>
      <c r="N380" s="24" t="s">
        <v>199</v>
      </c>
      <c r="O380" s="19" t="s">
        <v>33</v>
      </c>
      <c r="P380" s="17" t="s">
        <v>199</v>
      </c>
      <c r="Q380" s="18" t="s">
        <v>33</v>
      </c>
      <c r="R380" s="19" t="s">
        <v>199</v>
      </c>
      <c r="S380" s="18" t="s">
        <v>33</v>
      </c>
      <c r="T380" s="17" t="s">
        <v>199</v>
      </c>
      <c r="U380" s="25">
        <f>=VLOOKUP(E380,天津功能清单!E:G,3,FALSE)</f>
        <v>0</v>
      </c>
      <c r="V380" s="35" t="s">
        <v>2571</v>
      </c>
    </row>
    <row r="381" spans="1:22" s="253" customFormat="1">
      <c r="A381" s="27" t="s"/>
      <c r="B381" s="27" t="s"/>
      <c r="C381" s="27" t="s"/>
      <c r="D381" s="27" t="s"/>
      <c r="E381" s="16" t="s">
        <v>711</v>
      </c>
      <c r="F381" s="17" t="s"/>
      <c r="G381" s="33" t="s">
        <v>604</v>
      </c>
      <c r="H381" s="18" t="s">
        <v>28</v>
      </c>
      <c r="I381" s="96" t="s">
        <v>29</v>
      </c>
      <c r="J381" s="43">
        <v>46107</v>
      </c>
      <c r="K381" s="21" t="s">
        <v>710</v>
      </c>
      <c r="L381" s="31" t="s"/>
      <c r="M381" s="23" t="s"/>
      <c r="N381" s="24" t="s">
        <v>199</v>
      </c>
      <c r="O381" s="19" t="s">
        <v>33</v>
      </c>
      <c r="P381" s="17" t="s">
        <v>199</v>
      </c>
      <c r="Q381" s="18" t="s">
        <v>33</v>
      </c>
      <c r="R381" s="19" t="s">
        <v>199</v>
      </c>
      <c r="S381" s="18" t="s">
        <v>33</v>
      </c>
      <c r="T381" s="17" t="s">
        <v>199</v>
      </c>
      <c r="U381" s="25">
        <f>=VLOOKUP(E381,天津功能清单!E:G,3,FALSE)</f>
        <v>0</v>
      </c>
      <c r="V381" s="35" t="s">
        <v>2571</v>
      </c>
    </row>
    <row r="382" spans="1:22" s="253" customFormat="1">
      <c r="A382" s="27" t="s"/>
      <c r="B382" s="27" t="s"/>
      <c r="C382" s="27" t="s"/>
      <c r="D382" s="27" t="s"/>
      <c r="E382" s="16" t="s">
        <v>712</v>
      </c>
      <c r="F382" s="17" t="s"/>
      <c r="G382" s="33" t="s">
        <v>604</v>
      </c>
      <c r="H382" s="18" t="s">
        <v>28</v>
      </c>
      <c r="I382" s="96" t="s">
        <v>29</v>
      </c>
      <c r="J382" s="43">
        <v>46107</v>
      </c>
      <c r="K382" s="21" t="s">
        <v>710</v>
      </c>
      <c r="L382" s="31" t="s"/>
      <c r="M382" s="23" t="s"/>
      <c r="N382" s="24" t="s">
        <v>199</v>
      </c>
      <c r="O382" s="19" t="s">
        <v>33</v>
      </c>
      <c r="P382" s="17" t="s">
        <v>199</v>
      </c>
      <c r="Q382" s="18" t="s">
        <v>33</v>
      </c>
      <c r="R382" s="19" t="s">
        <v>199</v>
      </c>
      <c r="S382" s="18" t="s">
        <v>33</v>
      </c>
      <c r="T382" s="17" t="s">
        <v>199</v>
      </c>
      <c r="U382" s="25">
        <f>=VLOOKUP(E382,天津功能清单!E:G,3,FALSE)</f>
        <v>0</v>
      </c>
      <c r="V382" s="35" t="s">
        <v>2571</v>
      </c>
    </row>
    <row r="383" spans="1:22" s="253" customFormat="1">
      <c r="A383" s="27" t="s"/>
      <c r="B383" s="27" t="s"/>
      <c r="C383" s="27" t="s"/>
      <c r="D383" s="27" t="s"/>
      <c r="E383" s="16" t="s">
        <v>713</v>
      </c>
      <c r="F383" s="17" t="s"/>
      <c r="G383" s="33" t="s">
        <v>604</v>
      </c>
      <c r="H383" s="18" t="s">
        <v>28</v>
      </c>
      <c r="I383" s="96" t="s">
        <v>29</v>
      </c>
      <c r="J383" s="43">
        <v>46107</v>
      </c>
      <c r="K383" s="21" t="s">
        <v>710</v>
      </c>
      <c r="L383" s="31" t="s"/>
      <c r="M383" s="23" t="s"/>
      <c r="N383" s="24" t="s">
        <v>199</v>
      </c>
      <c r="O383" s="19" t="s">
        <v>33</v>
      </c>
      <c r="P383" s="17" t="s">
        <v>199</v>
      </c>
      <c r="Q383" s="18" t="s">
        <v>33</v>
      </c>
      <c r="R383" s="19" t="s">
        <v>199</v>
      </c>
      <c r="S383" s="18" t="s">
        <v>33</v>
      </c>
      <c r="T383" s="17" t="s">
        <v>199</v>
      </c>
      <c r="U383" s="25">
        <f>=VLOOKUP(E383,天津功能清单!E:G,3,FALSE)</f>
        <v>0</v>
      </c>
      <c r="V383" s="35" t="s">
        <v>2571</v>
      </c>
    </row>
    <row r="384" spans="1:22" s="253" customFormat="1">
      <c r="A384" s="27" t="s"/>
      <c r="B384" s="27" t="s"/>
      <c r="C384" s="27" t="s"/>
      <c r="D384" s="27" t="s"/>
      <c r="E384" s="33" t="s">
        <v>714</v>
      </c>
      <c r="F384" s="17" t="s"/>
      <c r="G384" s="33" t="s">
        <v>604</v>
      </c>
      <c r="H384" s="18" t="s">
        <v>28</v>
      </c>
      <c r="I384" s="96" t="s">
        <v>605</v>
      </c>
      <c r="J384" s="43" t="s"/>
      <c r="K384" s="21" t="s">
        <v>710</v>
      </c>
      <c r="L384" s="31" t="s"/>
      <c r="M384" s="23" t="s"/>
      <c r="N384" s="24" t="s">
        <v>199</v>
      </c>
      <c r="O384" s="19" t="s">
        <v>33</v>
      </c>
      <c r="P384" s="17" t="s">
        <v>199</v>
      </c>
      <c r="Q384" s="18" t="s">
        <v>33</v>
      </c>
      <c r="R384" s="19" t="s">
        <v>199</v>
      </c>
      <c r="S384" s="18" t="s">
        <v>33</v>
      </c>
      <c r="T384" s="17" t="s">
        <v>199</v>
      </c>
      <c r="U384" s="25">
        <f>=VLOOKUP(E384,天津功能清单!E:G,3,FALSE)</f>
        <v>0</v>
      </c>
      <c r="V384" s="35" t="s">
        <v>2571</v>
      </c>
    </row>
    <row r="385" spans="1:22" s="253" customFormat="1">
      <c r="A385" s="27" t="s"/>
      <c r="B385" s="27" t="s"/>
      <c r="C385" s="27" t="s"/>
      <c r="D385" s="27" t="s"/>
      <c r="E385" s="112" t="s">
        <v>715</v>
      </c>
      <c r="F385" s="17" t="s"/>
      <c r="G385" s="33" t="s">
        <v>604</v>
      </c>
      <c r="H385" s="18" t="s">
        <v>28</v>
      </c>
      <c r="I385" s="96" t="s">
        <v>605</v>
      </c>
      <c r="J385" s="43" t="s"/>
      <c r="K385" s="21" t="s">
        <v>710</v>
      </c>
      <c r="L385" s="31" t="s"/>
      <c r="M385" s="23" t="s"/>
      <c r="N385" s="24" t="s">
        <v>199</v>
      </c>
      <c r="O385" s="19" t="s">
        <v>33</v>
      </c>
      <c r="P385" s="17" t="s">
        <v>199</v>
      </c>
      <c r="Q385" s="18" t="s">
        <v>33</v>
      </c>
      <c r="R385" s="19" t="s">
        <v>199</v>
      </c>
      <c r="S385" s="18" t="s">
        <v>33</v>
      </c>
      <c r="T385" s="17" t="s">
        <v>199</v>
      </c>
      <c r="U385" s="25">
        <f>=VLOOKUP(E385,天津功能清单!E:G,3,FALSE)</f>
        <v>0</v>
      </c>
      <c r="V385" s="35" t="s">
        <v>2571</v>
      </c>
    </row>
    <row r="386" spans="1:22" s="253" customFormat="1">
      <c r="A386" s="27" t="s"/>
      <c r="B386" s="27" t="s"/>
      <c r="C386" s="27" t="s"/>
      <c r="D386" s="27" t="s"/>
      <c r="E386" s="33" t="s">
        <v>716</v>
      </c>
      <c r="F386" s="17" t="s"/>
      <c r="G386" s="33" t="s">
        <v>604</v>
      </c>
      <c r="H386" s="18" t="s">
        <v>28</v>
      </c>
      <c r="I386" s="96" t="s">
        <v>29</v>
      </c>
      <c r="J386" s="43">
        <v>46107</v>
      </c>
      <c r="K386" s="21" t="s">
        <v>710</v>
      </c>
      <c r="L386" s="31" t="s"/>
      <c r="M386" s="23" t="s"/>
      <c r="N386" s="24" t="s">
        <v>199</v>
      </c>
      <c r="O386" s="19" t="s">
        <v>33</v>
      </c>
      <c r="P386" s="17" t="s">
        <v>199</v>
      </c>
      <c r="Q386" s="18" t="s">
        <v>33</v>
      </c>
      <c r="R386" s="19" t="s">
        <v>199</v>
      </c>
      <c r="S386" s="18" t="s">
        <v>33</v>
      </c>
      <c r="T386" s="17" t="s">
        <v>199</v>
      </c>
      <c r="U386" s="25">
        <f>=VLOOKUP(E386,天津功能清单!E:G,3,FALSE)</f>
        <v>0</v>
      </c>
      <c r="V386" s="35" t="s">
        <v>2571</v>
      </c>
    </row>
    <row r="387" spans="1:22" s="253" customFormat="1">
      <c r="A387" s="27" t="s"/>
      <c r="B387" s="27" t="s"/>
      <c r="C387" s="27" t="s"/>
      <c r="D387" s="27" t="s"/>
      <c r="E387" s="112" t="s">
        <v>717</v>
      </c>
      <c r="F387" s="17" t="s"/>
      <c r="G387" s="33" t="s">
        <v>604</v>
      </c>
      <c r="H387" s="18" t="s">
        <v>28</v>
      </c>
      <c r="I387" s="96" t="s">
        <v>605</v>
      </c>
      <c r="J387" s="43" t="s"/>
      <c r="K387" s="21" t="s">
        <v>710</v>
      </c>
      <c r="L387" s="31" t="s"/>
      <c r="M387" s="23" t="s"/>
      <c r="N387" s="24" t="s">
        <v>199</v>
      </c>
      <c r="O387" s="19" t="s">
        <v>33</v>
      </c>
      <c r="P387" s="17" t="s">
        <v>199</v>
      </c>
      <c r="Q387" s="18" t="s">
        <v>33</v>
      </c>
      <c r="R387" s="19" t="s">
        <v>199</v>
      </c>
      <c r="S387" s="18" t="s">
        <v>33</v>
      </c>
      <c r="T387" s="17" t="s">
        <v>199</v>
      </c>
      <c r="U387" s="25">
        <f>=VLOOKUP(E387,天津功能清单!E:G,3,FALSE)</f>
        <v>0</v>
      </c>
      <c r="V387" s="35" t="s">
        <v>2571</v>
      </c>
    </row>
    <row r="388" spans="1:22" s="253" customFormat="1">
      <c r="A388" s="27" t="s"/>
      <c r="B388" s="27" t="s"/>
      <c r="C388" s="27" t="s"/>
      <c r="D388" s="27" t="s"/>
      <c r="E388" s="16" t="s">
        <v>718</v>
      </c>
      <c r="F388" s="17" t="s"/>
      <c r="G388" s="33" t="s">
        <v>604</v>
      </c>
      <c r="H388" s="18" t="s">
        <v>28</v>
      </c>
      <c r="I388" s="96" t="s">
        <v>605</v>
      </c>
      <c r="J388" s="43" t="s"/>
      <c r="K388" s="21" t="s">
        <v>710</v>
      </c>
      <c r="L388" s="31" t="s"/>
      <c r="M388" s="23" t="s"/>
      <c r="N388" s="24" t="s">
        <v>199</v>
      </c>
      <c r="O388" s="19" t="s">
        <v>33</v>
      </c>
      <c r="P388" s="17" t="s">
        <v>199</v>
      </c>
      <c r="Q388" s="18" t="s">
        <v>33</v>
      </c>
      <c r="R388" s="19" t="s">
        <v>199</v>
      </c>
      <c r="S388" s="18" t="s">
        <v>33</v>
      </c>
      <c r="T388" s="17" t="s">
        <v>199</v>
      </c>
      <c r="U388" s="25">
        <f>=VLOOKUP(E388,天津功能清单!E:G,3,FALSE)</f>
        <v>0</v>
      </c>
      <c r="V388" s="35" t="s">
        <v>2571</v>
      </c>
    </row>
    <row r="389" spans="1:22" s="253" customFormat="1">
      <c r="A389" s="27" t="s"/>
      <c r="B389" s="27" t="s"/>
      <c r="C389" s="16" t="s">
        <v>719</v>
      </c>
      <c r="D389" s="40" t="s">
        <v>719</v>
      </c>
      <c r="E389" s="16" t="s">
        <v>720</v>
      </c>
      <c r="F389" s="17" t="s"/>
      <c r="G389" s="33" t="s">
        <v>604</v>
      </c>
      <c r="H389" s="18" t="s">
        <v>28</v>
      </c>
      <c r="I389" s="96" t="s">
        <v>605</v>
      </c>
      <c r="J389" s="43">
        <v>46108</v>
      </c>
      <c r="K389" s="21" t="s">
        <v>721</v>
      </c>
      <c r="L389" s="31" t="s"/>
      <c r="M389" s="23" t="s"/>
      <c r="N389" s="24" t="s">
        <v>199</v>
      </c>
      <c r="O389" s="19" t="s">
        <v>33</v>
      </c>
      <c r="P389" s="17" t="s">
        <v>199</v>
      </c>
      <c r="Q389" s="18" t="s">
        <v>33</v>
      </c>
      <c r="R389" s="19" t="s">
        <v>199</v>
      </c>
      <c r="S389" s="18" t="s">
        <v>33</v>
      </c>
      <c r="T389" s="17" t="s">
        <v>199</v>
      </c>
      <c r="U389" s="25">
        <f>=VLOOKUP(E389,天津功能清单!E:G,3,FALSE)</f>
        <v>0</v>
      </c>
      <c r="V389" s="35" t="s">
        <v>2572</v>
      </c>
    </row>
    <row r="390" spans="1:22" s="253" customFormat="1">
      <c r="A390" s="27" t="s"/>
      <c r="B390" s="27" t="s"/>
      <c r="C390" s="16" t="s">
        <v>722</v>
      </c>
      <c r="D390" s="40" t="s">
        <v>722</v>
      </c>
      <c r="E390" s="16" t="s">
        <v>723</v>
      </c>
      <c r="F390" s="17" t="s"/>
      <c r="G390" s="33" t="s">
        <v>604</v>
      </c>
      <c r="H390" s="18" t="s">
        <v>28</v>
      </c>
      <c r="I390" s="96" t="s">
        <v>605</v>
      </c>
      <c r="J390" s="43">
        <v>46108</v>
      </c>
      <c r="K390" s="21" t="s">
        <v>724</v>
      </c>
      <c r="L390" s="31" t="s"/>
      <c r="M390" s="23" t="s"/>
      <c r="N390" s="24" t="s">
        <v>199</v>
      </c>
      <c r="O390" s="19" t="s">
        <v>33</v>
      </c>
      <c r="P390" s="17" t="s">
        <v>199</v>
      </c>
      <c r="Q390" s="18" t="s">
        <v>33</v>
      </c>
      <c r="R390" s="19" t="s">
        <v>199</v>
      </c>
      <c r="S390" s="18" t="s">
        <v>33</v>
      </c>
      <c r="T390" s="17" t="s">
        <v>199</v>
      </c>
      <c r="U390" s="25">
        <f>=VLOOKUP(E390,天津功能清单!E:G,3,FALSE)</f>
        <v>0</v>
      </c>
      <c r="V390" s="35" t="s">
        <v>2573</v>
      </c>
    </row>
    <row r="391" spans="1:22" s="253" customFormat="1">
      <c r="A391" s="27" t="s"/>
      <c r="B391" s="27" t="s"/>
      <c r="C391" s="16" t="s">
        <v>725</v>
      </c>
      <c r="D391" s="44" t="s">
        <v>725</v>
      </c>
      <c r="E391" s="97" t="s">
        <v>726</v>
      </c>
      <c r="F391" s="17" t="s"/>
      <c r="G391" s="33" t="s">
        <v>604</v>
      </c>
      <c r="H391" s="18" t="s">
        <v>28</v>
      </c>
      <c r="I391" s="96" t="s">
        <v>29</v>
      </c>
      <c r="J391" s="43">
        <v>46107</v>
      </c>
      <c r="K391" s="21" t="s">
        <v>727</v>
      </c>
      <c r="L391" s="73" t="s">
        <v>728</v>
      </c>
      <c r="M391" s="23" t="s"/>
      <c r="N391" s="24" t="s">
        <v>199</v>
      </c>
      <c r="O391" s="19" t="s">
        <v>33</v>
      </c>
      <c r="P391" s="17" t="s">
        <v>199</v>
      </c>
      <c r="Q391" s="18" t="s">
        <v>33</v>
      </c>
      <c r="R391" s="19" t="s">
        <v>199</v>
      </c>
      <c r="S391" s="18" t="s">
        <v>33</v>
      </c>
      <c r="T391" s="17" t="s">
        <v>199</v>
      </c>
      <c r="U391" s="25">
        <f>=VLOOKUP(E391,天津功能清单!E:G,3,FALSE)</f>
        <v>0</v>
      </c>
      <c r="V391" s="36" t="s">
        <v>729</v>
      </c>
    </row>
    <row r="392" spans="1:22" s="253" customFormat="1">
      <c r="A392" s="27" t="s"/>
      <c r="B392" s="27" t="s"/>
      <c r="C392" s="27" t="s"/>
      <c r="D392" s="27" t="s"/>
      <c r="E392" s="97" t="s">
        <v>730</v>
      </c>
      <c r="F392" s="17" t="s"/>
      <c r="G392" s="33" t="s">
        <v>604</v>
      </c>
      <c r="H392" s="18" t="s">
        <v>28</v>
      </c>
      <c r="I392" s="96" t="s">
        <v>29</v>
      </c>
      <c r="J392" s="43">
        <v>46107</v>
      </c>
      <c r="K392" s="21" t="s">
        <v>727</v>
      </c>
      <c r="L392" s="31" t="s"/>
      <c r="M392" s="23" t="s"/>
      <c r="N392" s="24" t="s">
        <v>199</v>
      </c>
      <c r="O392" s="19" t="s">
        <v>33</v>
      </c>
      <c r="P392" s="17" t="s">
        <v>199</v>
      </c>
      <c r="Q392" s="18" t="s">
        <v>33</v>
      </c>
      <c r="R392" s="19" t="s">
        <v>199</v>
      </c>
      <c r="S392" s="18" t="s">
        <v>33</v>
      </c>
      <c r="T392" s="17" t="s">
        <v>199</v>
      </c>
      <c r="U392" s="25">
        <f>=VLOOKUP(E392,天津功能清单!E:G,3,FALSE)</f>
        <v>0</v>
      </c>
      <c r="V392" s="36" t="s">
        <v>729</v>
      </c>
    </row>
    <row r="393" spans="1:22" s="253" customFormat="1">
      <c r="A393" s="27" t="s"/>
      <c r="B393" s="27" t="s"/>
      <c r="C393" s="27" t="s"/>
      <c r="D393" s="27" t="s"/>
      <c r="E393" s="97" t="s">
        <v>731</v>
      </c>
      <c r="F393" s="17" t="s"/>
      <c r="G393" s="33" t="s">
        <v>604</v>
      </c>
      <c r="H393" s="18" t="s">
        <v>28</v>
      </c>
      <c r="I393" s="96" t="s">
        <v>29</v>
      </c>
      <c r="J393" s="43">
        <v>46107</v>
      </c>
      <c r="K393" s="21" t="s">
        <v>727</v>
      </c>
      <c r="L393" s="90" t="s">
        <v>732</v>
      </c>
      <c r="M393" s="23" t="s"/>
      <c r="N393" s="24" t="s">
        <v>199</v>
      </c>
      <c r="O393" s="19" t="s">
        <v>33</v>
      </c>
      <c r="P393" s="17" t="s">
        <v>199</v>
      </c>
      <c r="Q393" s="18" t="s">
        <v>33</v>
      </c>
      <c r="R393" s="19" t="s">
        <v>199</v>
      </c>
      <c r="S393" s="18" t="s">
        <v>33</v>
      </c>
      <c r="T393" s="17" t="s">
        <v>199</v>
      </c>
      <c r="U393" s="25">
        <f>=VLOOKUP(E393,天津功能清单!E:G,3,FALSE)</f>
        <v>0</v>
      </c>
      <c r="V393" s="36" t="s">
        <v>729</v>
      </c>
    </row>
    <row r="394" spans="1:22" s="253" customFormat="1">
      <c r="A394" s="27" t="s"/>
      <c r="B394" s="27" t="s"/>
      <c r="C394" s="27" t="s"/>
      <c r="D394" s="27" t="s"/>
      <c r="E394" s="97" t="s">
        <v>733</v>
      </c>
      <c r="F394" s="17" t="s"/>
      <c r="G394" s="33" t="s">
        <v>604</v>
      </c>
      <c r="H394" s="18" t="s">
        <v>28</v>
      </c>
      <c r="I394" s="96" t="s">
        <v>29</v>
      </c>
      <c r="J394" s="43">
        <v>46107</v>
      </c>
      <c r="K394" s="21" t="s">
        <v>727</v>
      </c>
      <c r="L394" s="90" t="s"/>
      <c r="M394" s="23" t="s"/>
      <c r="N394" s="24" t="s">
        <v>199</v>
      </c>
      <c r="O394" s="19" t="s">
        <v>33</v>
      </c>
      <c r="P394" s="17" t="s">
        <v>199</v>
      </c>
      <c r="Q394" s="18" t="s">
        <v>33</v>
      </c>
      <c r="R394" s="19" t="s">
        <v>199</v>
      </c>
      <c r="S394" s="18" t="s">
        <v>33</v>
      </c>
      <c r="T394" s="17" t="s">
        <v>199</v>
      </c>
      <c r="U394" s="25">
        <f>=VLOOKUP(E394,天津功能清单!E:G,3,FALSE)</f>
        <v>0</v>
      </c>
      <c r="V394" s="36" t="s">
        <v>729</v>
      </c>
    </row>
    <row r="395" spans="1:22" s="253" customFormat="1">
      <c r="A395" s="27" t="s"/>
      <c r="B395" s="27" t="s"/>
      <c r="C395" s="27" t="s"/>
      <c r="D395" s="27" t="s"/>
      <c r="E395" s="97" t="s">
        <v>734</v>
      </c>
      <c r="F395" s="17" t="s"/>
      <c r="G395" s="33" t="s">
        <v>604</v>
      </c>
      <c r="H395" s="18" t="s">
        <v>28</v>
      </c>
      <c r="I395" s="96" t="s">
        <v>29</v>
      </c>
      <c r="J395" s="43">
        <v>46107</v>
      </c>
      <c r="K395" s="21" t="s">
        <v>727</v>
      </c>
      <c r="L395" s="31" t="s"/>
      <c r="M395" s="23" t="s"/>
      <c r="N395" s="24" t="s">
        <v>199</v>
      </c>
      <c r="O395" s="19" t="s">
        <v>33</v>
      </c>
      <c r="P395" s="17" t="s">
        <v>199</v>
      </c>
      <c r="Q395" s="18" t="s">
        <v>33</v>
      </c>
      <c r="R395" s="19" t="s">
        <v>199</v>
      </c>
      <c r="S395" s="18" t="s">
        <v>33</v>
      </c>
      <c r="T395" s="17" t="s">
        <v>199</v>
      </c>
      <c r="U395" s="25">
        <f>=VLOOKUP(E395,天津功能清单!E:G,3,FALSE)</f>
        <v>0</v>
      </c>
      <c r="V395" s="36" t="s">
        <v>729</v>
      </c>
    </row>
    <row r="396" spans="1:22" s="253" customFormat="1">
      <c r="A396" s="27" t="s"/>
      <c r="B396" s="27" t="s"/>
      <c r="C396" s="27" t="s"/>
      <c r="D396" s="27" t="s"/>
      <c r="E396" s="97" t="s">
        <v>735</v>
      </c>
      <c r="F396" s="17" t="s"/>
      <c r="G396" s="33" t="s">
        <v>604</v>
      </c>
      <c r="H396" s="18" t="s">
        <v>28</v>
      </c>
      <c r="I396" s="96" t="s">
        <v>29</v>
      </c>
      <c r="J396" s="43">
        <v>46107</v>
      </c>
      <c r="K396" s="21" t="s">
        <v>727</v>
      </c>
      <c r="L396" s="31" t="s"/>
      <c r="M396" s="23" t="s"/>
      <c r="N396" s="24" t="s">
        <v>199</v>
      </c>
      <c r="O396" s="19" t="s">
        <v>33</v>
      </c>
      <c r="P396" s="17" t="s">
        <v>199</v>
      </c>
      <c r="Q396" s="18" t="s">
        <v>33</v>
      </c>
      <c r="R396" s="19" t="s">
        <v>199</v>
      </c>
      <c r="S396" s="18" t="s">
        <v>33</v>
      </c>
      <c r="T396" s="17" t="s">
        <v>199</v>
      </c>
      <c r="U396" s="25">
        <f>=VLOOKUP(E396,天津功能清单!E:G,3,FALSE)</f>
        <v>0</v>
      </c>
      <c r="V396" s="36" t="s">
        <v>729</v>
      </c>
    </row>
    <row r="397" spans="1:22" s="253" customFormat="1">
      <c r="A397" s="27" t="s"/>
      <c r="B397" s="27" t="s"/>
      <c r="C397" s="27" t="s"/>
      <c r="D397" s="27" t="s"/>
      <c r="E397" s="97" t="s">
        <v>736</v>
      </c>
      <c r="F397" s="17" t="s"/>
      <c r="G397" s="33" t="s">
        <v>604</v>
      </c>
      <c r="H397" s="18" t="s">
        <v>28</v>
      </c>
      <c r="I397" s="96" t="s">
        <v>29</v>
      </c>
      <c r="J397" s="43">
        <v>46107</v>
      </c>
      <c r="K397" s="21" t="s">
        <v>727</v>
      </c>
      <c r="L397" s="31" t="s"/>
      <c r="M397" s="23" t="s"/>
      <c r="N397" s="24" t="s">
        <v>199</v>
      </c>
      <c r="O397" s="19" t="s">
        <v>33</v>
      </c>
      <c r="P397" s="17" t="s">
        <v>199</v>
      </c>
      <c r="Q397" s="18" t="s">
        <v>33</v>
      </c>
      <c r="R397" s="19" t="s">
        <v>199</v>
      </c>
      <c r="S397" s="18" t="s">
        <v>33</v>
      </c>
      <c r="T397" s="17" t="s">
        <v>199</v>
      </c>
      <c r="U397" s="25">
        <f>=VLOOKUP(E397,天津功能清单!E:G,3,FALSE)</f>
        <v>0</v>
      </c>
      <c r="V397" s="36" t="s">
        <v>729</v>
      </c>
    </row>
    <row r="398" spans="1:22" s="253" customFormat="1">
      <c r="A398" s="27" t="s"/>
      <c r="B398" s="27" t="s"/>
      <c r="C398" s="27" t="s"/>
      <c r="D398" s="27" t="s"/>
      <c r="E398" s="97" t="s">
        <v>737</v>
      </c>
      <c r="F398" s="17" t="s"/>
      <c r="G398" s="33" t="s">
        <v>604</v>
      </c>
      <c r="H398" s="18" t="s">
        <v>28</v>
      </c>
      <c r="I398" s="96" t="s">
        <v>29</v>
      </c>
      <c r="J398" s="43">
        <v>46107</v>
      </c>
      <c r="K398" s="21" t="s">
        <v>727</v>
      </c>
      <c r="L398" s="31" t="s"/>
      <c r="M398" s="23" t="s"/>
      <c r="N398" s="24" t="s">
        <v>199</v>
      </c>
      <c r="O398" s="19" t="s">
        <v>33</v>
      </c>
      <c r="P398" s="17" t="s">
        <v>199</v>
      </c>
      <c r="Q398" s="18" t="s">
        <v>33</v>
      </c>
      <c r="R398" s="19" t="s">
        <v>199</v>
      </c>
      <c r="S398" s="18" t="s">
        <v>33</v>
      </c>
      <c r="T398" s="17" t="s">
        <v>199</v>
      </c>
      <c r="U398" s="25">
        <f>=VLOOKUP(E398,天津功能清单!E:G,3,FALSE)</f>
        <v>0</v>
      </c>
      <c r="V398" s="36" t="s">
        <v>729</v>
      </c>
    </row>
    <row r="399" spans="1:22" s="253" customFormat="1">
      <c r="A399" s="27" t="s"/>
      <c r="B399" s="27" t="s"/>
      <c r="C399" s="27" t="s"/>
      <c r="D399" s="27" t="s"/>
      <c r="E399" s="97" t="s">
        <v>738</v>
      </c>
      <c r="F399" s="17" t="s"/>
      <c r="G399" s="33" t="s">
        <v>604</v>
      </c>
      <c r="H399" s="18" t="s">
        <v>28</v>
      </c>
      <c r="I399" s="96" t="s">
        <v>29</v>
      </c>
      <c r="J399" s="43">
        <v>46107</v>
      </c>
      <c r="K399" s="21" t="s">
        <v>727</v>
      </c>
      <c r="L399" s="31" t="s"/>
      <c r="M399" s="23" t="s"/>
      <c r="N399" s="24" t="s">
        <v>199</v>
      </c>
      <c r="O399" s="19" t="s">
        <v>33</v>
      </c>
      <c r="P399" s="17" t="s">
        <v>199</v>
      </c>
      <c r="Q399" s="18" t="s">
        <v>33</v>
      </c>
      <c r="R399" s="19" t="s">
        <v>199</v>
      </c>
      <c r="S399" s="18" t="s">
        <v>33</v>
      </c>
      <c r="T399" s="17" t="s">
        <v>199</v>
      </c>
      <c r="U399" s="25">
        <f>=VLOOKUP(E399,天津功能清单!E:G,3,FALSE)</f>
        <v>0</v>
      </c>
      <c r="V399" s="36" t="s">
        <v>729</v>
      </c>
    </row>
    <row r="400" spans="1:22" s="253" customFormat="1">
      <c r="A400" s="27" t="s"/>
      <c r="B400" s="27" t="s"/>
      <c r="C400" s="27" t="s"/>
      <c r="D400" s="27" t="s"/>
      <c r="E400" s="97" t="s">
        <v>739</v>
      </c>
      <c r="F400" s="17" t="s"/>
      <c r="G400" s="33" t="s">
        <v>604</v>
      </c>
      <c r="H400" s="18" t="s">
        <v>28</v>
      </c>
      <c r="I400" s="96" t="s">
        <v>29</v>
      </c>
      <c r="J400" s="43">
        <v>46107</v>
      </c>
      <c r="K400" s="21" t="s">
        <v>727</v>
      </c>
      <c r="L400" s="31" t="s"/>
      <c r="M400" s="23" t="s"/>
      <c r="N400" s="24" t="s">
        <v>199</v>
      </c>
      <c r="O400" s="19" t="s">
        <v>33</v>
      </c>
      <c r="P400" s="17" t="s">
        <v>199</v>
      </c>
      <c r="Q400" s="18" t="s">
        <v>33</v>
      </c>
      <c r="R400" s="19" t="s">
        <v>199</v>
      </c>
      <c r="S400" s="18" t="s">
        <v>33</v>
      </c>
      <c r="T400" s="17" t="s">
        <v>199</v>
      </c>
      <c r="U400" s="25">
        <f>=VLOOKUP(E400,天津功能清单!E:G,3,FALSE)</f>
        <v>0</v>
      </c>
      <c r="V400" s="36" t="s">
        <v>729</v>
      </c>
    </row>
    <row r="401" spans="1:22" s="253" customFormat="1">
      <c r="A401" s="27" t="s"/>
      <c r="B401" s="27" t="s"/>
      <c r="C401" s="27" t="s"/>
      <c r="D401" s="27" t="s"/>
      <c r="E401" s="97" t="s">
        <v>740</v>
      </c>
      <c r="F401" s="17" t="s"/>
      <c r="G401" s="33" t="s">
        <v>604</v>
      </c>
      <c r="H401" s="18" t="s">
        <v>28</v>
      </c>
      <c r="I401" s="96" t="s">
        <v>29</v>
      </c>
      <c r="J401" s="43">
        <v>46107</v>
      </c>
      <c r="K401" s="21" t="s">
        <v>727</v>
      </c>
      <c r="L401" s="31" t="s"/>
      <c r="M401" s="23" t="s"/>
      <c r="N401" s="24" t="s">
        <v>199</v>
      </c>
      <c r="O401" s="19" t="s">
        <v>33</v>
      </c>
      <c r="P401" s="17" t="s">
        <v>199</v>
      </c>
      <c r="Q401" s="18" t="s">
        <v>33</v>
      </c>
      <c r="R401" s="19" t="s">
        <v>199</v>
      </c>
      <c r="S401" s="18" t="s">
        <v>33</v>
      </c>
      <c r="T401" s="17" t="s">
        <v>199</v>
      </c>
      <c r="U401" s="25">
        <f>=VLOOKUP(E401,天津功能清单!E:G,3,FALSE)</f>
        <v>0</v>
      </c>
      <c r="V401" s="36" t="s">
        <v>729</v>
      </c>
    </row>
    <row r="402" spans="1:22" s="253" customFormat="1">
      <c r="A402" s="27" t="s"/>
      <c r="B402" s="27" t="s"/>
      <c r="C402" s="27" t="s"/>
      <c r="D402" s="27" t="s"/>
      <c r="E402" s="97" t="s">
        <v>741</v>
      </c>
      <c r="F402" s="17" t="s"/>
      <c r="G402" s="33" t="s">
        <v>604</v>
      </c>
      <c r="H402" s="18" t="s">
        <v>28</v>
      </c>
      <c r="I402" s="96" t="s">
        <v>29</v>
      </c>
      <c r="J402" s="43">
        <v>46107</v>
      </c>
      <c r="K402" s="21" t="s">
        <v>727</v>
      </c>
      <c r="L402" s="31" t="s"/>
      <c r="M402" s="23" t="s"/>
      <c r="N402" s="24" t="s">
        <v>199</v>
      </c>
      <c r="O402" s="19" t="s">
        <v>33</v>
      </c>
      <c r="P402" s="17" t="s">
        <v>199</v>
      </c>
      <c r="Q402" s="18" t="s">
        <v>33</v>
      </c>
      <c r="R402" s="19" t="s">
        <v>199</v>
      </c>
      <c r="S402" s="18" t="s">
        <v>33</v>
      </c>
      <c r="T402" s="17" t="s">
        <v>199</v>
      </c>
      <c r="U402" s="25">
        <f>=VLOOKUP(E402,天津功能清单!E:G,3,FALSE)</f>
        <v>0</v>
      </c>
      <c r="V402" s="36" t="s">
        <v>729</v>
      </c>
    </row>
    <row r="403" spans="1:22" s="253" customFormat="1">
      <c r="A403" s="27" t="s"/>
      <c r="B403" s="27" t="s"/>
      <c r="C403" s="27" t="s"/>
      <c r="D403" s="27" t="s"/>
      <c r="E403" s="97" t="s">
        <v>742</v>
      </c>
      <c r="F403" s="17" t="s"/>
      <c r="G403" s="33" t="s">
        <v>604</v>
      </c>
      <c r="H403" s="18" t="s">
        <v>28</v>
      </c>
      <c r="I403" s="96" t="s">
        <v>29</v>
      </c>
      <c r="J403" s="43">
        <v>46107</v>
      </c>
      <c r="K403" s="21" t="s">
        <v>727</v>
      </c>
      <c r="L403" s="31" t="s"/>
      <c r="M403" s="23" t="s"/>
      <c r="N403" s="24" t="s">
        <v>199</v>
      </c>
      <c r="O403" s="19" t="s">
        <v>33</v>
      </c>
      <c r="P403" s="17" t="s">
        <v>199</v>
      </c>
      <c r="Q403" s="18" t="s">
        <v>33</v>
      </c>
      <c r="R403" s="19" t="s">
        <v>199</v>
      </c>
      <c r="S403" s="18" t="s">
        <v>33</v>
      </c>
      <c r="T403" s="17" t="s">
        <v>199</v>
      </c>
      <c r="U403" s="25">
        <f>=VLOOKUP(E403,天津功能清单!E:G,3,FALSE)</f>
        <v>0</v>
      </c>
      <c r="V403" s="36" t="s">
        <v>729</v>
      </c>
    </row>
    <row r="404" spans="1:22" s="253" customFormat="1">
      <c r="A404" s="27" t="s"/>
      <c r="B404" s="27" t="s"/>
      <c r="C404" s="27" t="s"/>
      <c r="D404" s="27" t="s"/>
      <c r="E404" s="97" t="s">
        <v>743</v>
      </c>
      <c r="F404" s="17" t="s"/>
      <c r="G404" s="33" t="s">
        <v>604</v>
      </c>
      <c r="H404" s="18" t="s">
        <v>28</v>
      </c>
      <c r="I404" s="96" t="s">
        <v>29</v>
      </c>
      <c r="J404" s="43">
        <v>46107</v>
      </c>
      <c r="K404" s="21" t="s">
        <v>727</v>
      </c>
      <c r="L404" s="31" t="s"/>
      <c r="M404" s="23" t="s"/>
      <c r="N404" s="24" t="s">
        <v>199</v>
      </c>
      <c r="O404" s="19" t="s">
        <v>33</v>
      </c>
      <c r="P404" s="17" t="s">
        <v>199</v>
      </c>
      <c r="Q404" s="18" t="s">
        <v>33</v>
      </c>
      <c r="R404" s="19" t="s">
        <v>199</v>
      </c>
      <c r="S404" s="18" t="s">
        <v>33</v>
      </c>
      <c r="T404" s="17" t="s">
        <v>199</v>
      </c>
      <c r="U404" s="25">
        <f>=VLOOKUP(E404,天津功能清单!E:G,3,FALSE)</f>
        <v>0</v>
      </c>
      <c r="V404" s="36" t="s">
        <v>729</v>
      </c>
    </row>
    <row r="405" spans="1:22" s="253" customFormat="1">
      <c r="A405" s="27" t="s"/>
      <c r="B405" s="27" t="s"/>
      <c r="C405" s="27" t="s"/>
      <c r="D405" s="27" t="s"/>
      <c r="E405" s="97" t="s">
        <v>744</v>
      </c>
      <c r="F405" s="17" t="s"/>
      <c r="G405" s="33" t="s">
        <v>604</v>
      </c>
      <c r="H405" s="18" t="s">
        <v>28</v>
      </c>
      <c r="I405" s="96" t="s">
        <v>29</v>
      </c>
      <c r="J405" s="43">
        <v>46107</v>
      </c>
      <c r="K405" s="21" t="s">
        <v>727</v>
      </c>
      <c r="L405" s="31" t="s"/>
      <c r="M405" s="23" t="s"/>
      <c r="N405" s="24" t="s">
        <v>199</v>
      </c>
      <c r="O405" s="19" t="s">
        <v>33</v>
      </c>
      <c r="P405" s="17" t="s">
        <v>199</v>
      </c>
      <c r="Q405" s="18" t="s">
        <v>33</v>
      </c>
      <c r="R405" s="19" t="s">
        <v>199</v>
      </c>
      <c r="S405" s="18" t="s">
        <v>33</v>
      </c>
      <c r="T405" s="17" t="s">
        <v>199</v>
      </c>
      <c r="U405" s="25">
        <f>=VLOOKUP(E405,天津功能清单!E:G,3,FALSE)</f>
        <v>0</v>
      </c>
      <c r="V405" s="36" t="s">
        <v>729</v>
      </c>
    </row>
    <row r="406" spans="1:22" s="253" customFormat="1">
      <c r="A406" s="27" t="s"/>
      <c r="B406" s="27" t="s"/>
      <c r="C406" s="27" t="s"/>
      <c r="D406" s="27" t="s"/>
      <c r="E406" s="97" t="s">
        <v>745</v>
      </c>
      <c r="F406" s="17" t="s"/>
      <c r="G406" s="33" t="s">
        <v>604</v>
      </c>
      <c r="H406" s="18" t="s">
        <v>28</v>
      </c>
      <c r="I406" s="96" t="s">
        <v>29</v>
      </c>
      <c r="J406" s="43">
        <v>46107</v>
      </c>
      <c r="K406" s="21" t="s">
        <v>727</v>
      </c>
      <c r="L406" s="31" t="s"/>
      <c r="M406" s="23" t="s"/>
      <c r="N406" s="24" t="s">
        <v>199</v>
      </c>
      <c r="O406" s="19" t="s">
        <v>33</v>
      </c>
      <c r="P406" s="17" t="s">
        <v>199</v>
      </c>
      <c r="Q406" s="18" t="s">
        <v>33</v>
      </c>
      <c r="R406" s="19" t="s">
        <v>199</v>
      </c>
      <c r="S406" s="18" t="s">
        <v>33</v>
      </c>
      <c r="T406" s="17" t="s">
        <v>199</v>
      </c>
      <c r="U406" s="25">
        <f>=VLOOKUP(E406,天津功能清单!E:G,3,FALSE)</f>
        <v>0</v>
      </c>
      <c r="V406" s="36" t="s">
        <v>729</v>
      </c>
    </row>
    <row r="407" spans="1:22" s="253" customFormat="1">
      <c r="A407" s="27" t="s"/>
      <c r="B407" s="27" t="s"/>
      <c r="C407" s="27" t="s"/>
      <c r="D407" s="27" t="s"/>
      <c r="E407" s="97" t="s">
        <v>746</v>
      </c>
      <c r="F407" s="17" t="s"/>
      <c r="G407" s="33" t="s">
        <v>604</v>
      </c>
      <c r="H407" s="18" t="s">
        <v>28</v>
      </c>
      <c r="I407" s="96" t="s">
        <v>29</v>
      </c>
      <c r="J407" s="43">
        <v>46107</v>
      </c>
      <c r="K407" s="21" t="s">
        <v>727</v>
      </c>
      <c r="L407" s="31" t="s"/>
      <c r="M407" s="23" t="s"/>
      <c r="N407" s="24" t="s">
        <v>199</v>
      </c>
      <c r="O407" s="19" t="s">
        <v>33</v>
      </c>
      <c r="P407" s="17" t="s">
        <v>199</v>
      </c>
      <c r="Q407" s="18" t="s">
        <v>33</v>
      </c>
      <c r="R407" s="19" t="s">
        <v>199</v>
      </c>
      <c r="S407" s="18" t="s">
        <v>33</v>
      </c>
      <c r="T407" s="17" t="s">
        <v>199</v>
      </c>
      <c r="U407" s="25">
        <f>=VLOOKUP(E407,天津功能清单!E:G,3,FALSE)</f>
        <v>0</v>
      </c>
      <c r="V407" s="36" t="s">
        <v>729</v>
      </c>
    </row>
    <row r="408" spans="1:22" s="253" customFormat="1">
      <c r="A408" s="27" t="s"/>
      <c r="B408" s="27" t="s"/>
      <c r="C408" s="27" t="s"/>
      <c r="D408" s="27" t="s"/>
      <c r="E408" s="97" t="s">
        <v>747</v>
      </c>
      <c r="F408" s="17" t="s"/>
      <c r="G408" s="33" t="s">
        <v>604</v>
      </c>
      <c r="H408" s="18" t="s">
        <v>28</v>
      </c>
      <c r="I408" s="96" t="s">
        <v>29</v>
      </c>
      <c r="J408" s="43">
        <v>46107</v>
      </c>
      <c r="K408" s="21" t="s">
        <v>727</v>
      </c>
      <c r="L408" s="31" t="s"/>
      <c r="M408" s="23" t="s"/>
      <c r="N408" s="24" t="s">
        <v>199</v>
      </c>
      <c r="O408" s="19" t="s">
        <v>33</v>
      </c>
      <c r="P408" s="17" t="s">
        <v>199</v>
      </c>
      <c r="Q408" s="18" t="s">
        <v>33</v>
      </c>
      <c r="R408" s="19" t="s">
        <v>199</v>
      </c>
      <c r="S408" s="18" t="s">
        <v>33</v>
      </c>
      <c r="T408" s="17" t="s">
        <v>199</v>
      </c>
      <c r="U408" s="25">
        <f>=VLOOKUP(E408,天津功能清单!E:G,3,FALSE)</f>
        <v>0</v>
      </c>
      <c r="V408" s="36" t="s">
        <v>729</v>
      </c>
    </row>
    <row r="409" spans="1:22" s="253" customFormat="1">
      <c r="A409" s="27" t="s"/>
      <c r="B409" s="27" t="s"/>
      <c r="C409" s="27" t="s"/>
      <c r="D409" s="27" t="s"/>
      <c r="E409" s="97" t="s">
        <v>748</v>
      </c>
      <c r="F409" s="17" t="s"/>
      <c r="G409" s="33" t="s">
        <v>604</v>
      </c>
      <c r="H409" s="18" t="s">
        <v>28</v>
      </c>
      <c r="I409" s="96" t="s">
        <v>29</v>
      </c>
      <c r="J409" s="43">
        <v>46107</v>
      </c>
      <c r="K409" s="21" t="s">
        <v>727</v>
      </c>
      <c r="L409" s="31" t="s"/>
      <c r="M409" s="23" t="s"/>
      <c r="N409" s="24" t="s">
        <v>199</v>
      </c>
      <c r="O409" s="19" t="s">
        <v>33</v>
      </c>
      <c r="P409" s="17" t="s">
        <v>199</v>
      </c>
      <c r="Q409" s="18" t="s">
        <v>33</v>
      </c>
      <c r="R409" s="19" t="s">
        <v>199</v>
      </c>
      <c r="S409" s="18" t="s">
        <v>33</v>
      </c>
      <c r="T409" s="17" t="s">
        <v>199</v>
      </c>
      <c r="U409" s="25">
        <f>=VLOOKUP(E409,天津功能清单!E:G,3,FALSE)</f>
        <v>0</v>
      </c>
      <c r="V409" s="36" t="s">
        <v>729</v>
      </c>
    </row>
    <row r="410" spans="1:22" s="253" customFormat="1">
      <c r="A410" s="27" t="s"/>
      <c r="B410" s="27" t="s"/>
      <c r="C410" s="27" t="s"/>
      <c r="D410" s="27" t="s"/>
      <c r="E410" s="97" t="s">
        <v>749</v>
      </c>
      <c r="F410" s="17" t="s"/>
      <c r="G410" s="33" t="s">
        <v>604</v>
      </c>
      <c r="H410" s="18" t="s">
        <v>28</v>
      </c>
      <c r="I410" s="96" t="s">
        <v>29</v>
      </c>
      <c r="J410" s="43">
        <v>46107</v>
      </c>
      <c r="K410" s="21" t="s">
        <v>727</v>
      </c>
      <c r="L410" s="31" t="s"/>
      <c r="M410" s="23" t="s"/>
      <c r="N410" s="24" t="s">
        <v>199</v>
      </c>
      <c r="O410" s="19" t="s">
        <v>33</v>
      </c>
      <c r="P410" s="17" t="s">
        <v>199</v>
      </c>
      <c r="Q410" s="18" t="s">
        <v>33</v>
      </c>
      <c r="R410" s="19" t="s">
        <v>199</v>
      </c>
      <c r="S410" s="18" t="s">
        <v>33</v>
      </c>
      <c r="T410" s="17" t="s">
        <v>199</v>
      </c>
      <c r="U410" s="25">
        <f>=VLOOKUP(E410,天津功能清单!E:G,3,FALSE)</f>
        <v>0</v>
      </c>
      <c r="V410" s="36" t="s">
        <v>729</v>
      </c>
    </row>
    <row r="411" spans="1:22" s="253" customFormat="1">
      <c r="A411" s="27" t="s"/>
      <c r="B411" s="27" t="s"/>
      <c r="C411" s="27" t="s"/>
      <c r="D411" s="27" t="s"/>
      <c r="E411" s="97" t="s">
        <v>750</v>
      </c>
      <c r="F411" s="17" t="s"/>
      <c r="G411" s="33" t="s">
        <v>604</v>
      </c>
      <c r="H411" s="18" t="s">
        <v>28</v>
      </c>
      <c r="I411" s="96" t="s">
        <v>29</v>
      </c>
      <c r="J411" s="43">
        <v>46107</v>
      </c>
      <c r="K411" s="21" t="s">
        <v>727</v>
      </c>
      <c r="L411" s="31" t="s"/>
      <c r="M411" s="23" t="s"/>
      <c r="N411" s="24" t="s">
        <v>199</v>
      </c>
      <c r="O411" s="19" t="s">
        <v>33</v>
      </c>
      <c r="P411" s="17" t="s">
        <v>199</v>
      </c>
      <c r="Q411" s="18" t="s">
        <v>33</v>
      </c>
      <c r="R411" s="19" t="s">
        <v>199</v>
      </c>
      <c r="S411" s="18" t="s">
        <v>33</v>
      </c>
      <c r="T411" s="17" t="s">
        <v>199</v>
      </c>
      <c r="U411" s="25">
        <f>=VLOOKUP(E411,天津功能清单!E:G,3,FALSE)</f>
        <v>0</v>
      </c>
      <c r="V411" s="36" t="s">
        <v>729</v>
      </c>
    </row>
    <row r="412" spans="1:22" s="253" customFormat="1">
      <c r="A412" s="27" t="s"/>
      <c r="B412" s="27" t="s"/>
      <c r="C412" s="27" t="s"/>
      <c r="D412" s="27" t="s"/>
      <c r="E412" s="97" t="s">
        <v>751</v>
      </c>
      <c r="F412" s="17" t="s"/>
      <c r="G412" s="33" t="s">
        <v>604</v>
      </c>
      <c r="H412" s="18" t="s">
        <v>28</v>
      </c>
      <c r="I412" s="96" t="s">
        <v>29</v>
      </c>
      <c r="J412" s="43">
        <v>46107</v>
      </c>
      <c r="K412" s="21" t="s">
        <v>727</v>
      </c>
      <c r="L412" s="31" t="s"/>
      <c r="M412" s="23" t="s"/>
      <c r="N412" s="24" t="s">
        <v>199</v>
      </c>
      <c r="O412" s="19" t="s">
        <v>33</v>
      </c>
      <c r="P412" s="17" t="s">
        <v>199</v>
      </c>
      <c r="Q412" s="18" t="s">
        <v>33</v>
      </c>
      <c r="R412" s="19" t="s">
        <v>199</v>
      </c>
      <c r="S412" s="18" t="s">
        <v>33</v>
      </c>
      <c r="T412" s="17" t="s">
        <v>199</v>
      </c>
      <c r="U412" s="25">
        <f>=VLOOKUP(E412,天津功能清单!E:G,3,FALSE)</f>
        <v>0</v>
      </c>
      <c r="V412" s="36" t="s">
        <v>729</v>
      </c>
    </row>
    <row r="413" spans="1:22" s="253" customFormat="1">
      <c r="A413" s="27" t="s"/>
      <c r="B413" s="27" t="s"/>
      <c r="C413" s="27" t="s"/>
      <c r="D413" s="27" t="s"/>
      <c r="E413" s="97" t="s">
        <v>752</v>
      </c>
      <c r="F413" s="17" t="s"/>
      <c r="G413" s="33" t="s">
        <v>604</v>
      </c>
      <c r="H413" s="18" t="s">
        <v>28</v>
      </c>
      <c r="I413" s="96" t="s">
        <v>29</v>
      </c>
      <c r="J413" s="43">
        <v>46107</v>
      </c>
      <c r="K413" s="21" t="s">
        <v>727</v>
      </c>
      <c r="L413" s="31" t="s"/>
      <c r="M413" s="23" t="s"/>
      <c r="N413" s="24" t="s">
        <v>199</v>
      </c>
      <c r="O413" s="19" t="s">
        <v>33</v>
      </c>
      <c r="P413" s="17" t="s">
        <v>199</v>
      </c>
      <c r="Q413" s="18" t="s">
        <v>33</v>
      </c>
      <c r="R413" s="19" t="s">
        <v>199</v>
      </c>
      <c r="S413" s="18" t="s">
        <v>33</v>
      </c>
      <c r="T413" s="17" t="s">
        <v>199</v>
      </c>
      <c r="U413" s="25">
        <f>=VLOOKUP(E413,天津功能清单!E:G,3,FALSE)</f>
        <v>0</v>
      </c>
      <c r="V413" s="36" t="s">
        <v>729</v>
      </c>
    </row>
    <row r="414" spans="1:22" s="253" customFormat="1">
      <c r="A414" s="27" t="s"/>
      <c r="B414" s="27" t="s"/>
      <c r="C414" s="27" t="s"/>
      <c r="D414" s="27" t="s"/>
      <c r="E414" s="97" t="s">
        <v>753</v>
      </c>
      <c r="F414" s="17" t="s"/>
      <c r="G414" s="33" t="s">
        <v>604</v>
      </c>
      <c r="H414" s="18" t="s">
        <v>28</v>
      </c>
      <c r="I414" s="96" t="s">
        <v>29</v>
      </c>
      <c r="J414" s="43">
        <v>46107</v>
      </c>
      <c r="K414" s="21" t="s">
        <v>727</v>
      </c>
      <c r="L414" s="31" t="s"/>
      <c r="M414" s="23" t="s"/>
      <c r="N414" s="24" t="s">
        <v>199</v>
      </c>
      <c r="O414" s="19" t="s">
        <v>33</v>
      </c>
      <c r="P414" s="17" t="s">
        <v>199</v>
      </c>
      <c r="Q414" s="18" t="s">
        <v>33</v>
      </c>
      <c r="R414" s="19" t="s">
        <v>199</v>
      </c>
      <c r="S414" s="18" t="s">
        <v>33</v>
      </c>
      <c r="T414" s="17" t="s">
        <v>199</v>
      </c>
      <c r="U414" s="25">
        <f>=VLOOKUP(E414,天津功能清单!E:G,3,FALSE)</f>
        <v>0</v>
      </c>
      <c r="V414" s="36" t="s">
        <v>729</v>
      </c>
    </row>
    <row r="415" spans="1:22" s="253" customFormat="1">
      <c r="A415" s="27" t="s"/>
      <c r="B415" s="27" t="s"/>
      <c r="C415" s="27" t="s"/>
      <c r="D415" s="27" t="s"/>
      <c r="E415" s="97" t="s">
        <v>754</v>
      </c>
      <c r="F415" s="17" t="s"/>
      <c r="G415" s="33" t="s">
        <v>604</v>
      </c>
      <c r="H415" s="18" t="s">
        <v>28</v>
      </c>
      <c r="I415" s="96" t="s">
        <v>29</v>
      </c>
      <c r="J415" s="43">
        <v>46107</v>
      </c>
      <c r="K415" s="21" t="s">
        <v>727</v>
      </c>
      <c r="L415" s="31" t="s"/>
      <c r="M415" s="23" t="s"/>
      <c r="N415" s="24" t="s">
        <v>199</v>
      </c>
      <c r="O415" s="19" t="s">
        <v>33</v>
      </c>
      <c r="P415" s="17" t="s">
        <v>199</v>
      </c>
      <c r="Q415" s="18" t="s">
        <v>33</v>
      </c>
      <c r="R415" s="19" t="s">
        <v>199</v>
      </c>
      <c r="S415" s="18" t="s">
        <v>33</v>
      </c>
      <c r="T415" s="17" t="s">
        <v>199</v>
      </c>
      <c r="U415" s="25">
        <f>=VLOOKUP(E415,天津功能清单!E:G,3,FALSE)</f>
        <v>0</v>
      </c>
      <c r="V415" s="36" t="s">
        <v>729</v>
      </c>
    </row>
    <row r="416" spans="1:22" s="253" customFormat="1">
      <c r="A416" s="27" t="s"/>
      <c r="B416" s="27" t="s"/>
      <c r="C416" s="16" t="s">
        <v>755</v>
      </c>
      <c r="D416" s="40" t="s">
        <v>755</v>
      </c>
      <c r="E416" s="40" t="s">
        <v>2574</v>
      </c>
      <c r="F416" s="17" t="s">
        <v>756</v>
      </c>
      <c r="G416" s="33" t="s">
        <v>604</v>
      </c>
      <c r="H416" s="18" t="s">
        <v>28</v>
      </c>
      <c r="I416" s="96" t="s">
        <v>29</v>
      </c>
      <c r="J416" s="43">
        <v>46133</v>
      </c>
      <c r="K416" s="21" t="s">
        <v>757</v>
      </c>
      <c r="L416" s="31" t="s"/>
      <c r="M416" s="23" t="s"/>
      <c r="N416" s="24" t="s">
        <v>199</v>
      </c>
      <c r="O416" s="19" t="s">
        <v>33</v>
      </c>
      <c r="P416" s="17" t="s">
        <v>199</v>
      </c>
      <c r="Q416" s="18" t="s">
        <v>33</v>
      </c>
      <c r="R416" s="19" t="s">
        <v>199</v>
      </c>
      <c r="S416" s="18" t="s">
        <v>33</v>
      </c>
      <c r="T416" s="17" t="s">
        <v>199</v>
      </c>
      <c r="U416" s="25">
        <f>=VLOOKUP(E416,天津功能清单!E:G,3,FALSE)</f>
        <v>0</v>
      </c>
      <c r="V416" s="35" t="s">
        <v>2575</v>
      </c>
    </row>
    <row r="417" spans="1:22" s="253" customFormat="1">
      <c r="A417" s="27" t="s"/>
      <c r="B417" s="27" t="s"/>
      <c r="C417" s="27" t="s"/>
      <c r="D417" s="27" t="s"/>
      <c r="E417" s="97" t="s">
        <v>758</v>
      </c>
      <c r="F417" s="17" t="s">
        <v>756</v>
      </c>
      <c r="G417" s="33" t="s">
        <v>604</v>
      </c>
      <c r="H417" s="18" t="s">
        <v>28</v>
      </c>
      <c r="I417" s="96" t="s">
        <v>29</v>
      </c>
      <c r="J417" s="43">
        <v>46133</v>
      </c>
      <c r="K417" s="21" t="s">
        <v>757</v>
      </c>
      <c r="L417" s="31" t="s"/>
      <c r="M417" s="23" t="s"/>
      <c r="N417" s="24" t="s">
        <v>199</v>
      </c>
      <c r="O417" s="19" t="s">
        <v>33</v>
      </c>
      <c r="P417" s="17" t="s">
        <v>199</v>
      </c>
      <c r="Q417" s="18" t="s">
        <v>33</v>
      </c>
      <c r="R417" s="19" t="s">
        <v>199</v>
      </c>
      <c r="S417" s="18" t="s">
        <v>33</v>
      </c>
      <c r="T417" s="17" t="s">
        <v>199</v>
      </c>
      <c r="U417" s="25">
        <f>=VLOOKUP(E417,天津功能清单!E:G,3,FALSE)</f>
        <v>0</v>
      </c>
      <c r="V417" s="35" t="s">
        <v>2575</v>
      </c>
    </row>
    <row r="418" spans="1:22" s="253" customFormat="1">
      <c r="A418" s="27" t="s"/>
      <c r="B418" s="27" t="s"/>
      <c r="C418" s="27" t="s"/>
      <c r="D418" s="27" t="s"/>
      <c r="E418" s="97" t="s">
        <v>759</v>
      </c>
      <c r="F418" s="17" t="s">
        <v>760</v>
      </c>
      <c r="G418" s="33" t="s">
        <v>604</v>
      </c>
      <c r="H418" s="18" t="s">
        <v>28</v>
      </c>
      <c r="I418" s="96" t="s">
        <v>29</v>
      </c>
      <c r="J418" s="43">
        <v>46133</v>
      </c>
      <c r="K418" s="21" t="s">
        <v>757</v>
      </c>
      <c r="L418" s="31" t="s"/>
      <c r="M418" s="23" t="s"/>
      <c r="N418" s="24" t="s">
        <v>199</v>
      </c>
      <c r="O418" s="19" t="s">
        <v>33</v>
      </c>
      <c r="P418" s="17" t="s">
        <v>199</v>
      </c>
      <c r="Q418" s="18" t="s">
        <v>33</v>
      </c>
      <c r="R418" s="19" t="s">
        <v>199</v>
      </c>
      <c r="S418" s="18" t="s">
        <v>33</v>
      </c>
      <c r="T418" s="17" t="s">
        <v>199</v>
      </c>
      <c r="U418" s="25">
        <f>=VLOOKUP(E418,天津功能清单!E:G,3,FALSE)</f>
        <v>0</v>
      </c>
      <c r="V418" s="35" t="s">
        <v>2575</v>
      </c>
    </row>
    <row r="419" spans="1:22" s="253" customFormat="1">
      <c r="A419" s="27" t="s"/>
      <c r="B419" s="27" t="s"/>
      <c r="C419" s="27" t="s"/>
      <c r="D419" s="27" t="s"/>
      <c r="E419" s="97" t="s">
        <v>761</v>
      </c>
      <c r="F419" s="17" t="s">
        <v>760</v>
      </c>
      <c r="G419" s="33" t="s">
        <v>604</v>
      </c>
      <c r="H419" s="18" t="s">
        <v>28</v>
      </c>
      <c r="I419" s="96" t="s">
        <v>29</v>
      </c>
      <c r="J419" s="43">
        <v>46133</v>
      </c>
      <c r="K419" s="21" t="s">
        <v>757</v>
      </c>
      <c r="L419" s="31" t="s"/>
      <c r="M419" s="23" t="s"/>
      <c r="N419" s="24" t="s">
        <v>199</v>
      </c>
      <c r="O419" s="19" t="s">
        <v>33</v>
      </c>
      <c r="P419" s="17" t="s">
        <v>199</v>
      </c>
      <c r="Q419" s="18" t="s">
        <v>33</v>
      </c>
      <c r="R419" s="19" t="s">
        <v>199</v>
      </c>
      <c r="S419" s="18" t="s">
        <v>33</v>
      </c>
      <c r="T419" s="17" t="s">
        <v>199</v>
      </c>
      <c r="U419" s="25">
        <f>=VLOOKUP(E419,天津功能清单!E:G,3,FALSE)</f>
        <v>0</v>
      </c>
      <c r="V419" s="35" t="s">
        <v>2575</v>
      </c>
    </row>
    <row r="420" spans="1:22" s="253" customFormat="1">
      <c r="A420" s="27" t="s"/>
      <c r="B420" s="27" t="s"/>
      <c r="C420" s="27" t="s"/>
      <c r="D420" s="27" t="s"/>
      <c r="E420" s="97" t="s">
        <v>762</v>
      </c>
      <c r="F420" s="17" t="s">
        <v>760</v>
      </c>
      <c r="G420" s="33" t="s">
        <v>604</v>
      </c>
      <c r="H420" s="18" t="s">
        <v>28</v>
      </c>
      <c r="I420" s="96" t="s">
        <v>29</v>
      </c>
      <c r="J420" s="43">
        <v>46133</v>
      </c>
      <c r="K420" s="21" t="s">
        <v>757</v>
      </c>
      <c r="L420" s="31" t="s"/>
      <c r="M420" s="23" t="s"/>
      <c r="N420" s="24" t="s">
        <v>199</v>
      </c>
      <c r="O420" s="19" t="s">
        <v>33</v>
      </c>
      <c r="P420" s="17" t="s">
        <v>199</v>
      </c>
      <c r="Q420" s="18" t="s">
        <v>33</v>
      </c>
      <c r="R420" s="19" t="s">
        <v>199</v>
      </c>
      <c r="S420" s="18" t="s">
        <v>33</v>
      </c>
      <c r="T420" s="17" t="s">
        <v>199</v>
      </c>
      <c r="U420" s="25">
        <f>=VLOOKUP(E420,天津功能清单!E:G,3,FALSE)</f>
        <v>0</v>
      </c>
      <c r="V420" s="35" t="s">
        <v>2575</v>
      </c>
    </row>
    <row r="421" spans="1:22" s="253" customFormat="1">
      <c r="A421" s="27" t="s"/>
      <c r="B421" s="27" t="s"/>
      <c r="C421" s="27" t="s"/>
      <c r="D421" s="27" t="s"/>
      <c r="E421" s="97" t="s">
        <v>763</v>
      </c>
      <c r="F421" s="17" t="s">
        <v>764</v>
      </c>
      <c r="G421" s="33" t="s">
        <v>604</v>
      </c>
      <c r="H421" s="18" t="s">
        <v>28</v>
      </c>
      <c r="I421" s="96" t="s">
        <v>29</v>
      </c>
      <c r="J421" s="43">
        <v>46133</v>
      </c>
      <c r="K421" s="21" t="s">
        <v>757</v>
      </c>
      <c r="L421" s="31" t="s"/>
      <c r="M421" s="23" t="s"/>
      <c r="N421" s="24" t="s">
        <v>199</v>
      </c>
      <c r="O421" s="19" t="s">
        <v>33</v>
      </c>
      <c r="P421" s="17" t="s">
        <v>199</v>
      </c>
      <c r="Q421" s="18" t="s">
        <v>33</v>
      </c>
      <c r="R421" s="19" t="s">
        <v>199</v>
      </c>
      <c r="S421" s="18" t="s">
        <v>33</v>
      </c>
      <c r="T421" s="17" t="s">
        <v>199</v>
      </c>
      <c r="U421" s="25">
        <f>=VLOOKUP(E421,天津功能清单!E:G,3,FALSE)</f>
        <v>0</v>
      </c>
      <c r="V421" s="35" t="s">
        <v>2575</v>
      </c>
    </row>
    <row r="422" spans="1:22" s="253" customFormat="1">
      <c r="A422" s="27" t="s"/>
      <c r="B422" s="27" t="s"/>
      <c r="C422" s="27" t="s"/>
      <c r="D422" s="27" t="s"/>
      <c r="E422" s="97" t="s">
        <v>765</v>
      </c>
      <c r="F422" s="17" t="s">
        <v>764</v>
      </c>
      <c r="G422" s="33" t="s">
        <v>604</v>
      </c>
      <c r="H422" s="18" t="s">
        <v>28</v>
      </c>
      <c r="I422" s="96" t="s">
        <v>29</v>
      </c>
      <c r="J422" s="43">
        <v>46133</v>
      </c>
      <c r="K422" s="21" t="s">
        <v>757</v>
      </c>
      <c r="L422" s="31" t="s"/>
      <c r="M422" s="23" t="s"/>
      <c r="N422" s="24" t="s">
        <v>199</v>
      </c>
      <c r="O422" s="19" t="s">
        <v>33</v>
      </c>
      <c r="P422" s="17" t="s">
        <v>199</v>
      </c>
      <c r="Q422" s="18" t="s">
        <v>33</v>
      </c>
      <c r="R422" s="19" t="s">
        <v>199</v>
      </c>
      <c r="S422" s="18" t="s">
        <v>33</v>
      </c>
      <c r="T422" s="17" t="s">
        <v>199</v>
      </c>
      <c r="U422" s="25">
        <f>=VLOOKUP(E422,天津功能清单!E:G,3,FALSE)</f>
        <v>0</v>
      </c>
      <c r="V422" s="35" t="s">
        <v>2575</v>
      </c>
    </row>
    <row r="423" spans="1:22" s="253" customFormat="1">
      <c r="A423" s="27" t="s"/>
      <c r="B423" s="27" t="s"/>
      <c r="C423" s="27" t="s"/>
      <c r="D423" s="27" t="s"/>
      <c r="E423" s="97" t="s">
        <v>766</v>
      </c>
      <c r="F423" s="17" t="s">
        <v>764</v>
      </c>
      <c r="G423" s="33" t="s">
        <v>604</v>
      </c>
      <c r="H423" s="18" t="s">
        <v>28</v>
      </c>
      <c r="I423" s="96" t="s">
        <v>29</v>
      </c>
      <c r="J423" s="43">
        <v>46133</v>
      </c>
      <c r="K423" s="21" t="s">
        <v>757</v>
      </c>
      <c r="L423" s="31" t="s"/>
      <c r="M423" s="23" t="s"/>
      <c r="N423" s="24" t="s">
        <v>199</v>
      </c>
      <c r="O423" s="19" t="s">
        <v>33</v>
      </c>
      <c r="P423" s="17" t="s">
        <v>199</v>
      </c>
      <c r="Q423" s="18" t="s">
        <v>33</v>
      </c>
      <c r="R423" s="19" t="s">
        <v>199</v>
      </c>
      <c r="S423" s="18" t="s">
        <v>33</v>
      </c>
      <c r="T423" s="17" t="s">
        <v>199</v>
      </c>
      <c r="U423" s="25">
        <f>=VLOOKUP(E423,天津功能清单!E:G,3,FALSE)</f>
        <v>0</v>
      </c>
      <c r="V423" s="35" t="s">
        <v>2575</v>
      </c>
    </row>
    <row r="424" spans="1:22" s="253" customFormat="1">
      <c r="A424" s="27" t="s"/>
      <c r="B424" s="27" t="s"/>
      <c r="C424" s="27" t="s"/>
      <c r="D424" s="27" t="s"/>
      <c r="E424" s="97" t="s">
        <v>767</v>
      </c>
      <c r="F424" s="17" t="s">
        <v>764</v>
      </c>
      <c r="G424" s="33" t="s">
        <v>604</v>
      </c>
      <c r="H424" s="18" t="s">
        <v>28</v>
      </c>
      <c r="I424" s="96" t="s">
        <v>29</v>
      </c>
      <c r="J424" s="43">
        <v>46133</v>
      </c>
      <c r="K424" s="21" t="s">
        <v>757</v>
      </c>
      <c r="L424" s="31" t="s"/>
      <c r="M424" s="23" t="s"/>
      <c r="N424" s="24" t="s">
        <v>199</v>
      </c>
      <c r="O424" s="19" t="s">
        <v>33</v>
      </c>
      <c r="P424" s="17" t="s">
        <v>199</v>
      </c>
      <c r="Q424" s="18" t="s">
        <v>33</v>
      </c>
      <c r="R424" s="19" t="s">
        <v>199</v>
      </c>
      <c r="S424" s="18" t="s">
        <v>33</v>
      </c>
      <c r="T424" s="17" t="s">
        <v>199</v>
      </c>
      <c r="U424" s="25">
        <f>=VLOOKUP(E424,天津功能清单!E:G,3,FALSE)</f>
        <v>0</v>
      </c>
      <c r="V424" s="35" t="s">
        <v>2575</v>
      </c>
    </row>
    <row r="425" spans="1:22" s="253" customFormat="1">
      <c r="A425" s="27" t="s"/>
      <c r="B425" s="27" t="s"/>
      <c r="C425" s="27" t="s"/>
      <c r="D425" s="27" t="s"/>
      <c r="E425" s="97" t="s">
        <v>768</v>
      </c>
      <c r="F425" s="17" t="s">
        <v>764</v>
      </c>
      <c r="G425" s="33" t="s">
        <v>604</v>
      </c>
      <c r="H425" s="18" t="s">
        <v>28</v>
      </c>
      <c r="I425" s="96" t="s">
        <v>29</v>
      </c>
      <c r="J425" s="43">
        <v>46133</v>
      </c>
      <c r="K425" s="21" t="s">
        <v>757</v>
      </c>
      <c r="L425" s="31" t="s"/>
      <c r="M425" s="23" t="s"/>
      <c r="N425" s="24" t="s">
        <v>199</v>
      </c>
      <c r="O425" s="19" t="s">
        <v>33</v>
      </c>
      <c r="P425" s="17" t="s">
        <v>199</v>
      </c>
      <c r="Q425" s="18" t="s">
        <v>33</v>
      </c>
      <c r="R425" s="19" t="s">
        <v>199</v>
      </c>
      <c r="S425" s="18" t="s">
        <v>33</v>
      </c>
      <c r="T425" s="17" t="s">
        <v>199</v>
      </c>
      <c r="U425" s="25">
        <f>=VLOOKUP(E425,天津功能清单!E:G,3,FALSE)</f>
        <v>0</v>
      </c>
      <c r="V425" s="35" t="s">
        <v>2575</v>
      </c>
    </row>
    <row r="426" spans="1:22" s="253" customFormat="1">
      <c r="A426" s="27" t="s"/>
      <c r="B426" s="27" t="s"/>
      <c r="C426" s="27" t="s"/>
      <c r="D426" s="27" t="s"/>
      <c r="E426" s="97" t="s">
        <v>769</v>
      </c>
      <c r="F426" s="17" t="s">
        <v>764</v>
      </c>
      <c r="G426" s="33" t="s">
        <v>604</v>
      </c>
      <c r="H426" s="18" t="s">
        <v>28</v>
      </c>
      <c r="I426" s="96" t="s">
        <v>29</v>
      </c>
      <c r="J426" s="43">
        <v>46133</v>
      </c>
      <c r="K426" s="21" t="s">
        <v>757</v>
      </c>
      <c r="L426" s="31" t="s"/>
      <c r="M426" s="23" t="s"/>
      <c r="N426" s="24" t="s">
        <v>199</v>
      </c>
      <c r="O426" s="19" t="s">
        <v>33</v>
      </c>
      <c r="P426" s="17" t="s">
        <v>199</v>
      </c>
      <c r="Q426" s="18" t="s">
        <v>33</v>
      </c>
      <c r="R426" s="19" t="s">
        <v>199</v>
      </c>
      <c r="S426" s="18" t="s">
        <v>33</v>
      </c>
      <c r="T426" s="17" t="s">
        <v>199</v>
      </c>
      <c r="U426" s="25">
        <f>=VLOOKUP(E426,天津功能清单!E:G,3,FALSE)</f>
        <v>0</v>
      </c>
      <c r="V426" s="35" t="s">
        <v>2575</v>
      </c>
    </row>
    <row r="427" spans="1:22" s="253" customFormat="1">
      <c r="A427" s="27" t="s"/>
      <c r="B427" s="27" t="s"/>
      <c r="C427" s="27" t="s"/>
      <c r="D427" s="27" t="s"/>
      <c r="E427" s="97" t="s">
        <v>770</v>
      </c>
      <c r="F427" s="17" t="s">
        <v>764</v>
      </c>
      <c r="G427" s="33" t="s">
        <v>604</v>
      </c>
      <c r="H427" s="18" t="s">
        <v>28</v>
      </c>
      <c r="I427" s="96" t="s">
        <v>29</v>
      </c>
      <c r="J427" s="43">
        <v>46133</v>
      </c>
      <c r="K427" s="21" t="s">
        <v>757</v>
      </c>
      <c r="L427" s="31" t="s"/>
      <c r="M427" s="23" t="s"/>
      <c r="N427" s="24" t="s">
        <v>199</v>
      </c>
      <c r="O427" s="19" t="s">
        <v>33</v>
      </c>
      <c r="P427" s="17" t="s">
        <v>199</v>
      </c>
      <c r="Q427" s="18" t="s">
        <v>33</v>
      </c>
      <c r="R427" s="19" t="s">
        <v>199</v>
      </c>
      <c r="S427" s="18" t="s">
        <v>33</v>
      </c>
      <c r="T427" s="17" t="s">
        <v>199</v>
      </c>
      <c r="U427" s="25">
        <f>=VLOOKUP(E427,天津功能清单!E:G,3,FALSE)</f>
        <v>0</v>
      </c>
      <c r="V427" s="35" t="s">
        <v>2575</v>
      </c>
    </row>
    <row r="428" spans="1:22" s="253" customFormat="1">
      <c r="A428" s="27" t="s"/>
      <c r="B428" s="27" t="s"/>
      <c r="C428" s="27" t="s"/>
      <c r="D428" s="27" t="s"/>
      <c r="E428" s="97" t="s">
        <v>2576</v>
      </c>
      <c r="F428" s="17" t="s">
        <v>764</v>
      </c>
      <c r="G428" s="33" t="s">
        <v>604</v>
      </c>
      <c r="H428" s="18" t="s">
        <v>28</v>
      </c>
      <c r="I428" s="96" t="s">
        <v>29</v>
      </c>
      <c r="J428" s="43">
        <v>46133</v>
      </c>
      <c r="K428" s="21" t="s">
        <v>757</v>
      </c>
      <c r="L428" s="31" t="s"/>
      <c r="M428" s="23" t="s"/>
      <c r="N428" s="24" t="s">
        <v>199</v>
      </c>
      <c r="O428" s="19" t="s">
        <v>33</v>
      </c>
      <c r="P428" s="17" t="s">
        <v>199</v>
      </c>
      <c r="Q428" s="18" t="s">
        <v>33</v>
      </c>
      <c r="R428" s="19" t="s">
        <v>199</v>
      </c>
      <c r="S428" s="18" t="s">
        <v>33</v>
      </c>
      <c r="T428" s="17" t="s">
        <v>199</v>
      </c>
      <c r="U428" s="25">
        <f>=VLOOKUP(E428,天津功能清单!E:G,3,FALSE)</f>
        <v>0</v>
      </c>
      <c r="V428" s="35" t="s">
        <v>2575</v>
      </c>
    </row>
    <row r="429" spans="1:22" s="253" customFormat="1">
      <c r="A429" s="27" t="s"/>
      <c r="B429" s="27" t="s"/>
      <c r="C429" s="27" t="s"/>
      <c r="D429" s="27" t="s"/>
      <c r="E429" s="97" t="s">
        <v>771</v>
      </c>
      <c r="F429" s="17" t="s">
        <v>764</v>
      </c>
      <c r="G429" s="33" t="s">
        <v>604</v>
      </c>
      <c r="H429" s="18" t="s">
        <v>28</v>
      </c>
      <c r="I429" s="96" t="s">
        <v>29</v>
      </c>
      <c r="J429" s="43">
        <v>46133</v>
      </c>
      <c r="K429" s="21" t="s">
        <v>757</v>
      </c>
      <c r="L429" s="31" t="s"/>
      <c r="M429" s="23" t="s"/>
      <c r="N429" s="24" t="s">
        <v>199</v>
      </c>
      <c r="O429" s="19" t="s">
        <v>33</v>
      </c>
      <c r="P429" s="17" t="s">
        <v>199</v>
      </c>
      <c r="Q429" s="18" t="s">
        <v>33</v>
      </c>
      <c r="R429" s="19" t="s">
        <v>199</v>
      </c>
      <c r="S429" s="18" t="s">
        <v>33</v>
      </c>
      <c r="T429" s="17" t="s">
        <v>199</v>
      </c>
      <c r="U429" s="25">
        <f>=VLOOKUP(E429,天津功能清单!E:G,3,FALSE)</f>
        <v>0</v>
      </c>
      <c r="V429" s="35" t="s">
        <v>2575</v>
      </c>
    </row>
    <row r="430" spans="1:22" s="253" customFormat="1">
      <c r="A430" s="27" t="s"/>
      <c r="B430" s="27" t="s"/>
      <c r="C430" s="27" t="s"/>
      <c r="D430" s="27" t="s"/>
      <c r="E430" s="97" t="s">
        <v>772</v>
      </c>
      <c r="F430" s="17" t="s">
        <v>764</v>
      </c>
      <c r="G430" s="33" t="s">
        <v>604</v>
      </c>
      <c r="H430" s="18" t="s">
        <v>28</v>
      </c>
      <c r="I430" s="96" t="s">
        <v>29</v>
      </c>
      <c r="J430" s="43">
        <v>46133</v>
      </c>
      <c r="K430" s="21" t="s">
        <v>757</v>
      </c>
      <c r="L430" s="31" t="s"/>
      <c r="M430" s="23" t="s"/>
      <c r="N430" s="24" t="s">
        <v>199</v>
      </c>
      <c r="O430" s="19" t="s">
        <v>33</v>
      </c>
      <c r="P430" s="17" t="s">
        <v>199</v>
      </c>
      <c r="Q430" s="18" t="s">
        <v>33</v>
      </c>
      <c r="R430" s="19" t="s">
        <v>199</v>
      </c>
      <c r="S430" s="18" t="s">
        <v>33</v>
      </c>
      <c r="T430" s="17" t="s">
        <v>199</v>
      </c>
      <c r="U430" s="25">
        <f>=VLOOKUP(E430,天津功能清单!E:G,3,FALSE)</f>
        <v>0</v>
      </c>
      <c r="V430" s="35" t="s">
        <v>2575</v>
      </c>
    </row>
    <row r="431" spans="1:22" s="253" customFormat="1">
      <c r="A431" s="27" t="s"/>
      <c r="B431" s="27" t="s"/>
      <c r="C431" s="27" t="s"/>
      <c r="D431" s="27" t="s"/>
      <c r="E431" s="97" t="s">
        <v>773</v>
      </c>
      <c r="F431" s="17" t="s">
        <v>764</v>
      </c>
      <c r="G431" s="33" t="s">
        <v>604</v>
      </c>
      <c r="H431" s="18" t="s">
        <v>28</v>
      </c>
      <c r="I431" s="96" t="s">
        <v>29</v>
      </c>
      <c r="J431" s="43">
        <v>46133</v>
      </c>
      <c r="K431" s="21" t="s">
        <v>757</v>
      </c>
      <c r="L431" s="31" t="s"/>
      <c r="M431" s="23" t="s"/>
      <c r="N431" s="24" t="s">
        <v>199</v>
      </c>
      <c r="O431" s="19" t="s">
        <v>33</v>
      </c>
      <c r="P431" s="17" t="s">
        <v>199</v>
      </c>
      <c r="Q431" s="18" t="s">
        <v>33</v>
      </c>
      <c r="R431" s="19" t="s">
        <v>199</v>
      </c>
      <c r="S431" s="18" t="s">
        <v>33</v>
      </c>
      <c r="T431" s="17" t="s">
        <v>199</v>
      </c>
      <c r="U431" s="25">
        <f>=VLOOKUP(E431,天津功能清单!E:G,3,FALSE)</f>
        <v>0</v>
      </c>
      <c r="V431" s="35" t="s">
        <v>2575</v>
      </c>
    </row>
    <row r="432" spans="1:22" s="253" customFormat="1">
      <c r="A432" s="37" t="s"/>
      <c r="B432" s="16" t="s"/>
      <c r="C432" s="16" t="s">
        <v>774</v>
      </c>
      <c r="D432" s="30" t="s">
        <v>774</v>
      </c>
      <c r="E432" s="16" t="s">
        <v>775</v>
      </c>
      <c r="F432" s="17" t="s"/>
      <c r="G432" s="16" t="s">
        <v>99</v>
      </c>
      <c r="H432" s="18" t="s">
        <v>28</v>
      </c>
      <c r="I432" s="96" t="s">
        <v>29</v>
      </c>
      <c r="J432" s="43">
        <v>46091</v>
      </c>
      <c r="K432" s="21" t="s">
        <v>776</v>
      </c>
      <c r="L432" s="31" t="s"/>
      <c r="M432" s="23" t="s"/>
      <c r="N432" s="24" t="s">
        <v>37</v>
      </c>
      <c r="O432" s="19" t="s">
        <v>33</v>
      </c>
      <c r="P432" s="17" t="s">
        <v>32</v>
      </c>
      <c r="Q432" s="18" t="s">
        <v>33</v>
      </c>
      <c r="R432" s="19" t="s">
        <v>199</v>
      </c>
      <c r="S432" s="18" t="s">
        <v>33</v>
      </c>
      <c r="T432" s="17" t="s">
        <v>32</v>
      </c>
      <c r="U432" s="28" t="str">
        <f>=VLOOKUP(E432,天津功能清单!E:G,3,FALSE)</f>
        <v>已发布</v>
      </c>
      <c r="V432" s="26" t="s">
        <v>777</v>
      </c>
    </row>
    <row r="433" spans="1:22" s="253" customFormat="1">
      <c r="A433" s="27" t="s"/>
      <c r="B433" s="27" t="s"/>
      <c r="C433" s="27" t="s"/>
      <c r="D433" s="27" t="s"/>
      <c r="E433" s="16" t="s">
        <v>778</v>
      </c>
      <c r="F433" s="17" t="s"/>
      <c r="G433" s="16" t="s">
        <v>99</v>
      </c>
      <c r="H433" s="18" t="s">
        <v>28</v>
      </c>
      <c r="I433" s="113" t="s">
        <v>29</v>
      </c>
      <c r="J433" s="20">
        <v>46091</v>
      </c>
      <c r="K433" s="21" t="s">
        <v>776</v>
      </c>
      <c r="L433" s="31" t="s">
        <v>779</v>
      </c>
      <c r="M433" s="82" t="s"/>
      <c r="N433" s="24" t="s">
        <v>37</v>
      </c>
      <c r="O433" s="19" t="s">
        <v>33</v>
      </c>
      <c r="P433" s="17" t="s">
        <v>32</v>
      </c>
      <c r="Q433" s="18" t="s">
        <v>33</v>
      </c>
      <c r="R433" s="19" t="s">
        <v>199</v>
      </c>
      <c r="S433" s="18" t="s">
        <v>33</v>
      </c>
      <c r="T433" s="17" t="s">
        <v>32</v>
      </c>
      <c r="U433" s="28" t="str">
        <f>=VLOOKUP(E433,天津功能清单!E:G,3,FALSE)</f>
        <v>已发布</v>
      </c>
      <c r="V433" s="26" t="s">
        <v>777</v>
      </c>
    </row>
    <row r="434" spans="1:22" s="253" customFormat="1">
      <c r="A434" s="27" t="s"/>
      <c r="B434" s="27" t="s"/>
      <c r="C434" s="27" t="s"/>
      <c r="D434" s="27" t="s"/>
      <c r="E434" s="16" t="s">
        <v>780</v>
      </c>
      <c r="F434" s="17" t="s"/>
      <c r="G434" s="16" t="s">
        <v>99</v>
      </c>
      <c r="H434" s="18" t="s">
        <v>28</v>
      </c>
      <c r="I434" s="113" t="s">
        <v>29</v>
      </c>
      <c r="J434" s="20">
        <v>46091</v>
      </c>
      <c r="K434" s="21" t="s">
        <v>776</v>
      </c>
      <c r="L434" s="31" t="s"/>
      <c r="M434" s="82" t="s"/>
      <c r="N434" s="24" t="s">
        <v>37</v>
      </c>
      <c r="O434" s="19" t="s">
        <v>33</v>
      </c>
      <c r="P434" s="17" t="s">
        <v>32</v>
      </c>
      <c r="Q434" s="18" t="s">
        <v>33</v>
      </c>
      <c r="R434" s="19" t="s">
        <v>199</v>
      </c>
      <c r="S434" s="18" t="s">
        <v>33</v>
      </c>
      <c r="T434" s="17" t="s">
        <v>32</v>
      </c>
      <c r="U434" s="28" t="str">
        <f>=VLOOKUP(E434,天津功能清单!E:G,3,FALSE)</f>
        <v>已发布</v>
      </c>
      <c r="V434" s="26" t="s">
        <v>777</v>
      </c>
    </row>
    <row r="435" spans="1:22" s="253" customFormat="1">
      <c r="A435" s="16" t="s">
        <v>781</v>
      </c>
      <c r="B435" s="16" t="s">
        <v>782</v>
      </c>
      <c r="C435" s="30" t="s">
        <v>783</v>
      </c>
      <c r="D435" s="30" t="s">
        <v>783</v>
      </c>
      <c r="E435" s="30" t="s">
        <v>784</v>
      </c>
      <c r="F435" s="17" t="s"/>
      <c r="G435" s="16" t="s">
        <v>110</v>
      </c>
      <c r="H435" s="18" t="s">
        <v>28</v>
      </c>
      <c r="I435" s="114" t="s">
        <v>29</v>
      </c>
      <c r="J435" s="20">
        <v>46100</v>
      </c>
      <c r="K435" s="21" t="s">
        <v>785</v>
      </c>
      <c r="L435" s="31" t="s"/>
      <c r="M435" s="23" t="s"/>
      <c r="N435" s="24" t="s">
        <v>32</v>
      </c>
      <c r="O435" s="19" t="s">
        <v>33</v>
      </c>
      <c r="P435" s="17" t="s">
        <v>32</v>
      </c>
      <c r="Q435" s="18" t="s">
        <v>33</v>
      </c>
      <c r="R435" s="19" t="s">
        <v>199</v>
      </c>
      <c r="S435" s="18" t="s">
        <v>33</v>
      </c>
      <c r="T435" s="17" t="s">
        <v>32</v>
      </c>
      <c r="U435" s="25" t="str">
        <f>=VLOOKUP(E435,天津功能清单!E:G,3,FALSE)</f>
        <v>已发布</v>
      </c>
      <c r="V435" s="36" t="s">
        <v>786</v>
      </c>
    </row>
    <row r="436" spans="1:22" s="253" customFormat="1">
      <c r="A436" s="27" t="s"/>
      <c r="B436" s="27" t="s"/>
      <c r="C436" s="27" t="s"/>
      <c r="D436" s="27" t="s"/>
      <c r="E436" s="30" t="s">
        <v>787</v>
      </c>
      <c r="F436" s="17" t="s"/>
      <c r="G436" s="16" t="s">
        <v>110</v>
      </c>
      <c r="H436" s="18" t="s">
        <v>28</v>
      </c>
      <c r="I436" s="114" t="s">
        <v>29</v>
      </c>
      <c r="J436" s="20">
        <v>46100</v>
      </c>
      <c r="K436" s="21" t="s">
        <v>785</v>
      </c>
      <c r="L436" s="31" t="s"/>
      <c r="M436" s="23" t="s"/>
      <c r="N436" s="24" t="s">
        <v>32</v>
      </c>
      <c r="O436" s="19" t="s">
        <v>33</v>
      </c>
      <c r="P436" s="17" t="s">
        <v>32</v>
      </c>
      <c r="Q436" s="18" t="s">
        <v>33</v>
      </c>
      <c r="R436" s="19" t="s">
        <v>199</v>
      </c>
      <c r="S436" s="18" t="s">
        <v>33</v>
      </c>
      <c r="T436" s="17" t="s">
        <v>32</v>
      </c>
      <c r="U436" s="25" t="str">
        <f>=VLOOKUP(E436,天津功能清单!E:G,3,FALSE)</f>
        <v>已发布</v>
      </c>
      <c r="V436" s="36" t="s">
        <v>786</v>
      </c>
    </row>
    <row r="437" spans="1:22" s="253" customFormat="1">
      <c r="A437" s="27" t="s"/>
      <c r="B437" s="27" t="s"/>
      <c r="C437" s="27" t="s"/>
      <c r="D437" s="27" t="s"/>
      <c r="E437" s="30" t="s">
        <v>2577</v>
      </c>
      <c r="F437" s="17" t="s"/>
      <c r="G437" s="16" t="s">
        <v>110</v>
      </c>
      <c r="H437" s="18" t="s">
        <v>28</v>
      </c>
      <c r="I437" s="114" t="s">
        <v>29</v>
      </c>
      <c r="J437" s="20">
        <v>46100</v>
      </c>
      <c r="K437" s="21" t="s">
        <v>785</v>
      </c>
      <c r="L437" s="31" t="s"/>
      <c r="M437" s="23" t="s"/>
      <c r="N437" s="24" t="s">
        <v>32</v>
      </c>
      <c r="O437" s="19" t="s">
        <v>33</v>
      </c>
      <c r="P437" s="17" t="s">
        <v>32</v>
      </c>
      <c r="Q437" s="18" t="s">
        <v>33</v>
      </c>
      <c r="R437" s="19" t="s">
        <v>199</v>
      </c>
      <c r="S437" s="18" t="s">
        <v>33</v>
      </c>
      <c r="T437" s="17" t="s">
        <v>32</v>
      </c>
      <c r="U437" s="25" t="str">
        <f>=VLOOKUP(E437,天津功能清单!E:G,3,FALSE)</f>
        <v>已发布</v>
      </c>
      <c r="V437" s="36" t="s">
        <v>786</v>
      </c>
    </row>
    <row r="438" spans="1:22" s="253" customFormat="1">
      <c r="A438" s="27" t="s"/>
      <c r="B438" s="27" t="s"/>
      <c r="C438" s="27" t="s"/>
      <c r="D438" s="27" t="s"/>
      <c r="E438" s="30" t="s">
        <v>788</v>
      </c>
      <c r="F438" s="17" t="s"/>
      <c r="G438" s="16" t="s">
        <v>110</v>
      </c>
      <c r="H438" s="18" t="s">
        <v>28</v>
      </c>
      <c r="I438" s="114" t="s">
        <v>29</v>
      </c>
      <c r="J438" s="20">
        <v>46100</v>
      </c>
      <c r="K438" s="21" t="s">
        <v>785</v>
      </c>
      <c r="L438" s="31" t="s"/>
      <c r="M438" s="23" t="s"/>
      <c r="N438" s="24" t="s">
        <v>32</v>
      </c>
      <c r="O438" s="19" t="s">
        <v>33</v>
      </c>
      <c r="P438" s="17" t="s">
        <v>32</v>
      </c>
      <c r="Q438" s="18" t="s">
        <v>33</v>
      </c>
      <c r="R438" s="19" t="s">
        <v>199</v>
      </c>
      <c r="S438" s="18" t="s">
        <v>33</v>
      </c>
      <c r="T438" s="17" t="s">
        <v>32</v>
      </c>
      <c r="U438" s="25" t="str">
        <f>=VLOOKUP(E438,天津功能清单!E:G,3,FALSE)</f>
        <v>已发布</v>
      </c>
      <c r="V438" s="36" t="s">
        <v>786</v>
      </c>
    </row>
    <row r="439" spans="1:22" s="253" customFormat="1">
      <c r="A439" s="27" t="s"/>
      <c r="B439" s="27" t="s"/>
      <c r="C439" s="27" t="s"/>
      <c r="D439" s="27" t="s"/>
      <c r="E439" s="30" t="s">
        <v>789</v>
      </c>
      <c r="F439" s="17" t="s"/>
      <c r="G439" s="16" t="s">
        <v>110</v>
      </c>
      <c r="H439" s="18" t="s">
        <v>28</v>
      </c>
      <c r="I439" s="114" t="s">
        <v>29</v>
      </c>
      <c r="J439" s="20">
        <v>46100</v>
      </c>
      <c r="K439" s="21" t="s">
        <v>785</v>
      </c>
      <c r="L439" s="31" t="s"/>
      <c r="M439" s="23" t="s"/>
      <c r="N439" s="24" t="s">
        <v>32</v>
      </c>
      <c r="O439" s="19" t="s">
        <v>33</v>
      </c>
      <c r="P439" s="17" t="s">
        <v>32</v>
      </c>
      <c r="Q439" s="18" t="s">
        <v>33</v>
      </c>
      <c r="R439" s="19" t="s">
        <v>199</v>
      </c>
      <c r="S439" s="18" t="s">
        <v>33</v>
      </c>
      <c r="T439" s="17" t="s">
        <v>32</v>
      </c>
      <c r="U439" s="25" t="str">
        <f>=VLOOKUP(E439,天津功能清单!E:G,3,FALSE)</f>
        <v>已发布</v>
      </c>
      <c r="V439" s="36" t="s">
        <v>786</v>
      </c>
    </row>
    <row r="440" spans="1:22" s="253" customFormat="1">
      <c r="A440" s="27" t="s"/>
      <c r="B440" s="27" t="s"/>
      <c r="C440" s="27" t="s"/>
      <c r="D440" s="27" t="s"/>
      <c r="E440" s="30" t="s">
        <v>790</v>
      </c>
      <c r="F440" s="17" t="s"/>
      <c r="G440" s="16" t="s">
        <v>110</v>
      </c>
      <c r="H440" s="18" t="s">
        <v>28</v>
      </c>
      <c r="I440" s="114" t="s">
        <v>29</v>
      </c>
      <c r="J440" s="20">
        <v>46091</v>
      </c>
      <c r="K440" s="21" t="s">
        <v>785</v>
      </c>
      <c r="L440" s="31" t="s"/>
      <c r="M440" s="23" t="s"/>
      <c r="N440" s="24" t="s">
        <v>37</v>
      </c>
      <c r="O440" s="19" t="s">
        <v>33</v>
      </c>
      <c r="P440" s="17" t="s">
        <v>32</v>
      </c>
      <c r="Q440" s="18" t="s">
        <v>33</v>
      </c>
      <c r="R440" s="19" t="s">
        <v>199</v>
      </c>
      <c r="S440" s="18" t="s">
        <v>33</v>
      </c>
      <c r="T440" s="17" t="s">
        <v>32</v>
      </c>
      <c r="U440" s="25" t="str">
        <f>=VLOOKUP(E440,天津功能清单!E:G,3,FALSE)</f>
        <v>已发布</v>
      </c>
      <c r="V440" s="36" t="s">
        <v>786</v>
      </c>
    </row>
    <row r="441" spans="1:22" s="253" customFormat="1">
      <c r="A441" s="27" t="s"/>
      <c r="B441" s="27" t="s"/>
      <c r="C441" s="27" t="s"/>
      <c r="D441" s="27" t="s"/>
      <c r="E441" s="30" t="s">
        <v>791</v>
      </c>
      <c r="F441" s="17" t="s"/>
      <c r="G441" s="16" t="s">
        <v>110</v>
      </c>
      <c r="H441" s="18" t="s">
        <v>28</v>
      </c>
      <c r="I441" s="114" t="s">
        <v>29</v>
      </c>
      <c r="J441" s="20">
        <v>46091</v>
      </c>
      <c r="K441" s="21" t="s">
        <v>785</v>
      </c>
      <c r="L441" s="31" t="s"/>
      <c r="M441" s="23" t="s"/>
      <c r="N441" s="24" t="s">
        <v>37</v>
      </c>
      <c r="O441" s="19" t="s">
        <v>33</v>
      </c>
      <c r="P441" s="17" t="s">
        <v>32</v>
      </c>
      <c r="Q441" s="18" t="s">
        <v>33</v>
      </c>
      <c r="R441" s="19" t="s">
        <v>199</v>
      </c>
      <c r="S441" s="18" t="s">
        <v>33</v>
      </c>
      <c r="T441" s="17" t="s">
        <v>32</v>
      </c>
      <c r="U441" s="25" t="str">
        <f>=VLOOKUP(E441,天津功能清单!E:G,3,FALSE)</f>
        <v>已发布</v>
      </c>
      <c r="V441" s="36" t="s">
        <v>786</v>
      </c>
    </row>
    <row r="442" spans="1:22" s="253" customFormat="1">
      <c r="A442" s="27" t="s"/>
      <c r="B442" s="27" t="s"/>
      <c r="C442" s="27" t="s"/>
      <c r="D442" s="27" t="s"/>
      <c r="E442" s="30" t="s">
        <v>792</v>
      </c>
      <c r="F442" s="17" t="s"/>
      <c r="G442" s="16" t="s">
        <v>110</v>
      </c>
      <c r="H442" s="18" t="s">
        <v>28</v>
      </c>
      <c r="I442" s="114" t="s">
        <v>29</v>
      </c>
      <c r="J442" s="20">
        <v>46091</v>
      </c>
      <c r="K442" s="21" t="s">
        <v>785</v>
      </c>
      <c r="L442" s="31" t="s"/>
      <c r="M442" s="23" t="s"/>
      <c r="N442" s="24" t="s">
        <v>37</v>
      </c>
      <c r="O442" s="19" t="s">
        <v>33</v>
      </c>
      <c r="P442" s="17" t="s">
        <v>32</v>
      </c>
      <c r="Q442" s="18" t="s">
        <v>33</v>
      </c>
      <c r="R442" s="19" t="s">
        <v>199</v>
      </c>
      <c r="S442" s="18" t="s">
        <v>33</v>
      </c>
      <c r="T442" s="17" t="s">
        <v>32</v>
      </c>
      <c r="U442" s="25" t="str">
        <f>=VLOOKUP(E442,天津功能清单!E:G,3,FALSE)</f>
        <v>已发布</v>
      </c>
      <c r="V442" s="36" t="s">
        <v>786</v>
      </c>
    </row>
    <row r="443" spans="1:22" s="253" customFormat="1">
      <c r="A443" s="27" t="s"/>
      <c r="B443" s="27" t="s"/>
      <c r="C443" s="16" t="s">
        <v>793</v>
      </c>
      <c r="D443" s="30" t="s">
        <v>793</v>
      </c>
      <c r="E443" s="16" t="s">
        <v>794</v>
      </c>
      <c r="F443" s="17" t="s"/>
      <c r="G443" s="16" t="s">
        <v>110</v>
      </c>
      <c r="H443" s="18" t="s">
        <v>28</v>
      </c>
      <c r="I443" s="113" t="s">
        <v>29</v>
      </c>
      <c r="J443" s="20">
        <v>46091</v>
      </c>
      <c r="K443" s="21" t="s">
        <v>795</v>
      </c>
      <c r="L443" s="29" t="s">
        <v>2578</v>
      </c>
      <c r="M443" s="23" t="s"/>
      <c r="N443" s="24" t="s">
        <v>37</v>
      </c>
      <c r="O443" s="19" t="s">
        <v>33</v>
      </c>
      <c r="P443" s="17" t="s">
        <v>32</v>
      </c>
      <c r="Q443" s="18" t="s">
        <v>33</v>
      </c>
      <c r="R443" s="19" t="s">
        <v>199</v>
      </c>
      <c r="S443" s="18" t="s">
        <v>33</v>
      </c>
      <c r="T443" s="17" t="s">
        <v>32</v>
      </c>
      <c r="U443" s="25" t="str">
        <f>=VLOOKUP(E443,天津功能清单!E:G,3,FALSE)</f>
        <v>已发布</v>
      </c>
      <c r="V443" s="36" t="s">
        <v>796</v>
      </c>
    </row>
    <row r="444" spans="1:22" s="253" customFormat="1">
      <c r="A444" s="27" t="s"/>
      <c r="B444" s="27" t="s"/>
      <c r="C444" s="27" t="s"/>
      <c r="D444" s="27" t="s"/>
      <c r="E444" s="16" t="s">
        <v>797</v>
      </c>
      <c r="F444" s="17" t="s"/>
      <c r="G444" s="16" t="s">
        <v>110</v>
      </c>
      <c r="H444" s="18" t="s">
        <v>28</v>
      </c>
      <c r="I444" s="113" t="s">
        <v>29</v>
      </c>
      <c r="J444" s="20">
        <v>46091</v>
      </c>
      <c r="K444" s="21" t="s">
        <v>795</v>
      </c>
      <c r="L444" s="29" t="s">
        <v>798</v>
      </c>
      <c r="M444" s="45" t="s"/>
      <c r="N444" s="24" t="s">
        <v>37</v>
      </c>
      <c r="O444" s="19" t="s">
        <v>33</v>
      </c>
      <c r="P444" s="17" t="s">
        <v>32</v>
      </c>
      <c r="Q444" s="18" t="s">
        <v>33</v>
      </c>
      <c r="R444" s="19" t="s">
        <v>199</v>
      </c>
      <c r="S444" s="18" t="s">
        <v>33</v>
      </c>
      <c r="T444" s="17" t="s">
        <v>32</v>
      </c>
      <c r="U444" s="25" t="str">
        <f>=VLOOKUP(E444,天津功能清单!E:G,3,FALSE)</f>
        <v>已发布</v>
      </c>
      <c r="V444" s="26" t="s">
        <v>796</v>
      </c>
    </row>
    <row r="445" spans="1:22" s="253" customFormat="1">
      <c r="A445" s="27" t="s"/>
      <c r="B445" s="27" t="s"/>
      <c r="C445" s="27" t="s"/>
      <c r="D445" s="27" t="s"/>
      <c r="E445" s="16" t="s">
        <v>799</v>
      </c>
      <c r="F445" s="17" t="s"/>
      <c r="G445" s="16" t="s">
        <v>110</v>
      </c>
      <c r="H445" s="18" t="s">
        <v>28</v>
      </c>
      <c r="I445" s="113" t="s">
        <v>29</v>
      </c>
      <c r="J445" s="20">
        <v>46091</v>
      </c>
      <c r="K445" s="21" t="s">
        <v>795</v>
      </c>
      <c r="L445" s="29" t="s">
        <v>2579</v>
      </c>
      <c r="M445" s="45" t="s"/>
      <c r="N445" s="24" t="s">
        <v>37</v>
      </c>
      <c r="O445" s="19" t="s">
        <v>33</v>
      </c>
      <c r="P445" s="17" t="s">
        <v>32</v>
      </c>
      <c r="Q445" s="18" t="s">
        <v>33</v>
      </c>
      <c r="R445" s="19" t="s">
        <v>199</v>
      </c>
      <c r="S445" s="18" t="s">
        <v>33</v>
      </c>
      <c r="T445" s="17" t="s">
        <v>32</v>
      </c>
      <c r="U445" s="25" t="str">
        <f>=VLOOKUP(E445,天津功能清单!E:G,3,FALSE)</f>
        <v>已发布</v>
      </c>
      <c r="V445" s="26" t="s">
        <v>796</v>
      </c>
    </row>
    <row r="446" spans="1:22" s="253" customFormat="1">
      <c r="A446" s="27" t="s"/>
      <c r="B446" s="27" t="s"/>
      <c r="C446" s="27" t="s"/>
      <c r="D446" s="27" t="s"/>
      <c r="E446" s="16" t="s">
        <v>800</v>
      </c>
      <c r="F446" s="17" t="s"/>
      <c r="G446" s="16" t="s">
        <v>110</v>
      </c>
      <c r="H446" s="18" t="s">
        <v>28</v>
      </c>
      <c r="I446" s="113" t="s">
        <v>29</v>
      </c>
      <c r="J446" s="20">
        <v>46091</v>
      </c>
      <c r="K446" s="21" t="s">
        <v>795</v>
      </c>
      <c r="L446" s="29" t="s">
        <v>2580</v>
      </c>
      <c r="M446" s="45" t="s"/>
      <c r="N446" s="24" t="s">
        <v>37</v>
      </c>
      <c r="O446" s="19" t="s">
        <v>33</v>
      </c>
      <c r="P446" s="17" t="s">
        <v>32</v>
      </c>
      <c r="Q446" s="18" t="s">
        <v>33</v>
      </c>
      <c r="R446" s="19" t="s">
        <v>199</v>
      </c>
      <c r="S446" s="18" t="s">
        <v>33</v>
      </c>
      <c r="T446" s="17" t="s">
        <v>32</v>
      </c>
      <c r="U446" s="25" t="str">
        <f>=VLOOKUP(E446,天津功能清单!E:G,3,FALSE)</f>
        <v>已发布</v>
      </c>
      <c r="V446" s="26" t="s">
        <v>796</v>
      </c>
    </row>
    <row r="447" spans="1:22" s="253" customFormat="1">
      <c r="A447" s="27" t="s"/>
      <c r="B447" s="27" t="s"/>
      <c r="C447" s="27" t="s"/>
      <c r="D447" s="27" t="s"/>
      <c r="E447" s="16" t="s">
        <v>801</v>
      </c>
      <c r="F447" s="17" t="s"/>
      <c r="G447" s="16" t="s">
        <v>110</v>
      </c>
      <c r="H447" s="18" t="s">
        <v>28</v>
      </c>
      <c r="I447" s="113" t="s">
        <v>29</v>
      </c>
      <c r="J447" s="20">
        <v>46091</v>
      </c>
      <c r="K447" s="21" t="s">
        <v>795</v>
      </c>
      <c r="L447" s="29" t="s">
        <v>802</v>
      </c>
      <c r="M447" s="45" t="s"/>
      <c r="N447" s="24" t="s">
        <v>37</v>
      </c>
      <c r="O447" s="19" t="s">
        <v>33</v>
      </c>
      <c r="P447" s="17" t="s">
        <v>32</v>
      </c>
      <c r="Q447" s="18" t="s">
        <v>33</v>
      </c>
      <c r="R447" s="19" t="s">
        <v>199</v>
      </c>
      <c r="S447" s="18" t="s">
        <v>33</v>
      </c>
      <c r="T447" s="17" t="s">
        <v>32</v>
      </c>
      <c r="U447" s="25" t="str">
        <f>=VLOOKUP(E447,天津功能清单!E:G,3,FALSE)</f>
        <v>已发布</v>
      </c>
      <c r="V447" s="26" t="s">
        <v>796</v>
      </c>
    </row>
    <row r="448" spans="1:22" s="253" customFormat="1">
      <c r="A448" s="27" t="s"/>
      <c r="B448" s="27" t="s"/>
      <c r="C448" s="27" t="s"/>
      <c r="D448" s="27" t="s"/>
      <c r="E448" s="16" t="s">
        <v>803</v>
      </c>
      <c r="F448" s="17" t="s"/>
      <c r="G448" s="16" t="s">
        <v>110</v>
      </c>
      <c r="H448" s="18" t="s">
        <v>28</v>
      </c>
      <c r="I448" s="113" t="s">
        <v>29</v>
      </c>
      <c r="J448" s="20">
        <v>46091</v>
      </c>
      <c r="K448" s="21" t="s">
        <v>795</v>
      </c>
      <c r="L448" s="29" t="s">
        <v>804</v>
      </c>
      <c r="M448" s="45" t="s"/>
      <c r="N448" s="24" t="s">
        <v>37</v>
      </c>
      <c r="O448" s="19" t="s">
        <v>33</v>
      </c>
      <c r="P448" s="17" t="s">
        <v>32</v>
      </c>
      <c r="Q448" s="18" t="s">
        <v>33</v>
      </c>
      <c r="R448" s="19" t="s">
        <v>199</v>
      </c>
      <c r="S448" s="18" t="s">
        <v>33</v>
      </c>
      <c r="T448" s="17" t="s">
        <v>32</v>
      </c>
      <c r="U448" s="25" t="str">
        <f>=VLOOKUP(E448,天津功能清单!E:G,3,FALSE)</f>
        <v>已发布</v>
      </c>
      <c r="V448" s="26" t="s">
        <v>796</v>
      </c>
    </row>
    <row r="449" spans="1:22" s="253" customFormat="1">
      <c r="A449" s="27" t="s"/>
      <c r="B449" s="27" t="s"/>
      <c r="C449" s="27" t="s"/>
      <c r="D449" s="27" t="s"/>
      <c r="E449" s="16" t="s">
        <v>805</v>
      </c>
      <c r="F449" s="17" t="s"/>
      <c r="G449" s="16" t="s">
        <v>110</v>
      </c>
      <c r="H449" s="18" t="s">
        <v>28</v>
      </c>
      <c r="I449" s="113" t="s">
        <v>29</v>
      </c>
      <c r="J449" s="20">
        <v>46091</v>
      </c>
      <c r="K449" s="21" t="s">
        <v>795</v>
      </c>
      <c r="L449" s="29" t="s">
        <v>2581</v>
      </c>
      <c r="M449" s="45" t="s"/>
      <c r="N449" s="24" t="s">
        <v>37</v>
      </c>
      <c r="O449" s="19" t="s">
        <v>33</v>
      </c>
      <c r="P449" s="17" t="s">
        <v>32</v>
      </c>
      <c r="Q449" s="18" t="s">
        <v>33</v>
      </c>
      <c r="R449" s="19" t="s">
        <v>199</v>
      </c>
      <c r="S449" s="18" t="s">
        <v>33</v>
      </c>
      <c r="T449" s="17" t="s">
        <v>32</v>
      </c>
      <c r="U449" s="25" t="str">
        <f>=VLOOKUP(E449,天津功能清单!E:G,3,FALSE)</f>
        <v>已发布</v>
      </c>
      <c r="V449" s="26" t="s">
        <v>796</v>
      </c>
    </row>
    <row r="450" spans="1:22" s="253" customFormat="1">
      <c r="A450" s="27" t="s"/>
      <c r="B450" s="27" t="s"/>
      <c r="C450" s="27" t="s"/>
      <c r="D450" s="27" t="s"/>
      <c r="E450" s="33" t="s">
        <v>806</v>
      </c>
      <c r="F450" s="17" t="s"/>
      <c r="G450" s="16" t="s">
        <v>110</v>
      </c>
      <c r="H450" s="18" t="s">
        <v>28</v>
      </c>
      <c r="I450" s="113" t="s">
        <v>29</v>
      </c>
      <c r="J450" s="20">
        <v>46091</v>
      </c>
      <c r="K450" s="21" t="s">
        <v>795</v>
      </c>
      <c r="L450" s="29" t="s"/>
      <c r="M450" s="45" t="s"/>
      <c r="N450" s="24" t="s">
        <v>37</v>
      </c>
      <c r="O450" s="19" t="s">
        <v>33</v>
      </c>
      <c r="P450" s="17" t="s">
        <v>32</v>
      </c>
      <c r="Q450" s="18" t="s">
        <v>33</v>
      </c>
      <c r="R450" s="19" t="s">
        <v>199</v>
      </c>
      <c r="S450" s="18" t="s">
        <v>33</v>
      </c>
      <c r="T450" s="17" t="s">
        <v>32</v>
      </c>
      <c r="U450" s="25" t="str">
        <f>=VLOOKUP(E450,天津功能清单!E:G,3,FALSE)</f>
        <v>已发布</v>
      </c>
      <c r="V450" s="26" t="s">
        <v>796</v>
      </c>
    </row>
    <row r="451" spans="1:22" s="253" customFormat="1">
      <c r="A451" s="27" t="s"/>
      <c r="B451" s="27" t="s"/>
      <c r="C451" s="30" t="s">
        <v>807</v>
      </c>
      <c r="D451" s="30" t="s">
        <v>807</v>
      </c>
      <c r="E451" s="44" t="s">
        <v>808</v>
      </c>
      <c r="F451" s="17" t="s"/>
      <c r="G451" s="16" t="s">
        <v>110</v>
      </c>
      <c r="H451" s="18" t="s">
        <v>28</v>
      </c>
      <c r="I451" s="115" t="s">
        <v>29</v>
      </c>
      <c r="J451" s="20">
        <v>46100</v>
      </c>
      <c r="K451" s="21" t="s">
        <v>809</v>
      </c>
      <c r="L451" s="29" t="s"/>
      <c r="M451" s="23" t="s"/>
      <c r="N451" s="24" t="s">
        <v>32</v>
      </c>
      <c r="O451" s="19" t="s">
        <v>33</v>
      </c>
      <c r="P451" s="17" t="s">
        <v>32</v>
      </c>
      <c r="Q451" s="18" t="s">
        <v>33</v>
      </c>
      <c r="R451" s="19" t="s">
        <v>199</v>
      </c>
      <c r="S451" s="18" t="s">
        <v>33</v>
      </c>
      <c r="T451" s="17" t="s">
        <v>32</v>
      </c>
      <c r="U451" s="25" t="str">
        <f>=VLOOKUP(E451,天津功能清单!E:G,3,FALSE)</f>
        <v>已发布</v>
      </c>
      <c r="V451" s="35" t="s">
        <v>2582</v>
      </c>
    </row>
    <row r="452" spans="1:22" s="253" customFormat="1">
      <c r="A452" s="27" t="s"/>
      <c r="B452" s="27" t="s"/>
      <c r="C452" s="27" t="s"/>
      <c r="D452" s="27" t="s"/>
      <c r="E452" s="30" t="s">
        <v>810</v>
      </c>
      <c r="F452" s="17" t="s"/>
      <c r="G452" s="16" t="s">
        <v>110</v>
      </c>
      <c r="H452" s="18" t="s">
        <v>28</v>
      </c>
      <c r="I452" s="115" t="s">
        <v>29</v>
      </c>
      <c r="J452" s="20">
        <v>46100</v>
      </c>
      <c r="K452" s="21" t="s">
        <v>809</v>
      </c>
      <c r="L452" s="29" t="s"/>
      <c r="M452" s="23" t="s"/>
      <c r="N452" s="24" t="s">
        <v>32</v>
      </c>
      <c r="O452" s="19" t="s">
        <v>33</v>
      </c>
      <c r="P452" s="17" t="s">
        <v>32</v>
      </c>
      <c r="Q452" s="18" t="s">
        <v>33</v>
      </c>
      <c r="R452" s="19" t="s">
        <v>199</v>
      </c>
      <c r="S452" s="18" t="s">
        <v>33</v>
      </c>
      <c r="T452" s="17" t="s">
        <v>32</v>
      </c>
      <c r="U452" s="25" t="str">
        <f>=VLOOKUP(E452,天津功能清单!E:G,3,FALSE)</f>
        <v>已发布</v>
      </c>
      <c r="V452" s="35" t="s">
        <v>2582</v>
      </c>
    </row>
    <row r="453" spans="1:22" s="253" customFormat="1">
      <c r="A453" s="27" t="s"/>
      <c r="B453" s="27" t="s"/>
      <c r="C453" s="27" t="s"/>
      <c r="D453" s="27" t="s"/>
      <c r="E453" s="44" t="s">
        <v>811</v>
      </c>
      <c r="F453" s="17" t="s"/>
      <c r="G453" s="16" t="s">
        <v>110</v>
      </c>
      <c r="H453" s="18" t="s">
        <v>28</v>
      </c>
      <c r="I453" s="115" t="s">
        <v>29</v>
      </c>
      <c r="J453" s="20">
        <v>46100</v>
      </c>
      <c r="K453" s="21" t="s">
        <v>809</v>
      </c>
      <c r="L453" s="29" t="s"/>
      <c r="M453" s="23" t="s"/>
      <c r="N453" s="24" t="s">
        <v>32</v>
      </c>
      <c r="O453" s="19" t="s">
        <v>33</v>
      </c>
      <c r="P453" s="17" t="s">
        <v>32</v>
      </c>
      <c r="Q453" s="18" t="s">
        <v>33</v>
      </c>
      <c r="R453" s="19" t="s">
        <v>199</v>
      </c>
      <c r="S453" s="18" t="s">
        <v>33</v>
      </c>
      <c r="T453" s="17" t="s">
        <v>32</v>
      </c>
      <c r="U453" s="25" t="str">
        <f>=VLOOKUP(E453,天津功能清单!E:G,3,FALSE)</f>
        <v>已发布</v>
      </c>
      <c r="V453" s="35" t="s">
        <v>2582</v>
      </c>
    </row>
    <row r="454" spans="1:22" s="253" customFormat="1">
      <c r="A454" s="27" t="s"/>
      <c r="B454" s="27" t="s"/>
      <c r="C454" s="27" t="s"/>
      <c r="D454" s="27" t="s"/>
      <c r="E454" s="44" t="s">
        <v>812</v>
      </c>
      <c r="F454" s="17" t="s"/>
      <c r="G454" s="16" t="s">
        <v>110</v>
      </c>
      <c r="H454" s="18" t="s">
        <v>28</v>
      </c>
      <c r="I454" s="115" t="s">
        <v>29</v>
      </c>
      <c r="J454" s="20">
        <v>46100</v>
      </c>
      <c r="K454" s="21" t="s">
        <v>809</v>
      </c>
      <c r="L454" s="29" t="s"/>
      <c r="M454" s="23" t="s"/>
      <c r="N454" s="24" t="s">
        <v>32</v>
      </c>
      <c r="O454" s="19" t="s">
        <v>33</v>
      </c>
      <c r="P454" s="17" t="s">
        <v>32</v>
      </c>
      <c r="Q454" s="18" t="s">
        <v>33</v>
      </c>
      <c r="R454" s="19" t="s">
        <v>199</v>
      </c>
      <c r="S454" s="18" t="s">
        <v>33</v>
      </c>
      <c r="T454" s="17" t="s">
        <v>32</v>
      </c>
      <c r="U454" s="25" t="str">
        <f>=VLOOKUP(E454,天津功能清单!E:G,3,FALSE)</f>
        <v>已发布</v>
      </c>
      <c r="V454" s="35" t="s">
        <v>2582</v>
      </c>
    </row>
    <row r="455" spans="1:22" s="253" customFormat="1">
      <c r="A455" s="27" t="s"/>
      <c r="B455" s="27" t="s"/>
      <c r="C455" s="27" t="s"/>
      <c r="D455" s="27" t="s"/>
      <c r="E455" s="30" t="s">
        <v>813</v>
      </c>
      <c r="F455" s="17" t="s"/>
      <c r="G455" s="16" t="s">
        <v>110</v>
      </c>
      <c r="H455" s="18" t="s">
        <v>28</v>
      </c>
      <c r="I455" s="115" t="s">
        <v>29</v>
      </c>
      <c r="J455" s="20">
        <v>46100</v>
      </c>
      <c r="K455" s="21" t="s">
        <v>809</v>
      </c>
      <c r="L455" s="29" t="s"/>
      <c r="M455" s="23" t="s"/>
      <c r="N455" s="24" t="s">
        <v>32</v>
      </c>
      <c r="O455" s="19" t="s">
        <v>33</v>
      </c>
      <c r="P455" s="17" t="s">
        <v>32</v>
      </c>
      <c r="Q455" s="18" t="s">
        <v>33</v>
      </c>
      <c r="R455" s="19" t="s">
        <v>199</v>
      </c>
      <c r="S455" s="18" t="s">
        <v>33</v>
      </c>
      <c r="T455" s="17" t="s">
        <v>32</v>
      </c>
      <c r="U455" s="25" t="str">
        <f>=VLOOKUP(E455,天津功能清单!E:G,3,FALSE)</f>
        <v>已发布</v>
      </c>
      <c r="V455" s="35" t="s">
        <v>2582</v>
      </c>
    </row>
    <row r="456" spans="1:22" s="253" customFormat="1">
      <c r="A456" s="27" t="s"/>
      <c r="B456" s="27" t="s"/>
      <c r="C456" s="27" t="s"/>
      <c r="D456" s="27" t="s"/>
      <c r="E456" s="30" t="s">
        <v>814</v>
      </c>
      <c r="F456" s="17" t="s"/>
      <c r="G456" s="16" t="s">
        <v>110</v>
      </c>
      <c r="H456" s="18" t="s">
        <v>28</v>
      </c>
      <c r="I456" s="115" t="s">
        <v>29</v>
      </c>
      <c r="J456" s="20">
        <v>46100</v>
      </c>
      <c r="K456" s="21" t="s">
        <v>809</v>
      </c>
      <c r="L456" s="29" t="s"/>
      <c r="M456" s="23" t="s"/>
      <c r="N456" s="24" t="s">
        <v>32</v>
      </c>
      <c r="O456" s="19" t="s">
        <v>33</v>
      </c>
      <c r="P456" s="17" t="s">
        <v>32</v>
      </c>
      <c r="Q456" s="18" t="s">
        <v>33</v>
      </c>
      <c r="R456" s="19" t="s">
        <v>199</v>
      </c>
      <c r="S456" s="18" t="s">
        <v>33</v>
      </c>
      <c r="T456" s="17" t="s">
        <v>32</v>
      </c>
      <c r="U456" s="25" t="str">
        <f>=VLOOKUP(E456,天津功能清单!E:G,3,FALSE)</f>
        <v>已发布</v>
      </c>
      <c r="V456" s="35" t="s">
        <v>2582</v>
      </c>
    </row>
    <row r="457" spans="1:22" s="253" customFormat="1">
      <c r="A457" s="27" t="s"/>
      <c r="B457" s="27" t="s"/>
      <c r="C457" s="27" t="s"/>
      <c r="D457" s="27" t="s"/>
      <c r="E457" s="30" t="s">
        <v>815</v>
      </c>
      <c r="F457" s="17" t="s"/>
      <c r="G457" s="16" t="s">
        <v>110</v>
      </c>
      <c r="H457" s="18" t="s">
        <v>28</v>
      </c>
      <c r="I457" s="115" t="s">
        <v>29</v>
      </c>
      <c r="J457" s="20">
        <v>46100</v>
      </c>
      <c r="K457" s="21" t="s">
        <v>809</v>
      </c>
      <c r="L457" s="29" t="s"/>
      <c r="M457" s="23" t="s"/>
      <c r="N457" s="24" t="s">
        <v>32</v>
      </c>
      <c r="O457" s="19" t="s">
        <v>33</v>
      </c>
      <c r="P457" s="17" t="s">
        <v>32</v>
      </c>
      <c r="Q457" s="18" t="s">
        <v>33</v>
      </c>
      <c r="R457" s="19" t="s">
        <v>199</v>
      </c>
      <c r="S457" s="18" t="s">
        <v>33</v>
      </c>
      <c r="T457" s="17" t="s">
        <v>32</v>
      </c>
      <c r="U457" s="25" t="str">
        <f>=VLOOKUP(E457,天津功能清单!E:G,3,FALSE)</f>
        <v>已发布</v>
      </c>
      <c r="V457" s="35" t="s">
        <v>2582</v>
      </c>
    </row>
    <row r="458" spans="1:22" s="253" customFormat="1">
      <c r="A458" s="27" t="s"/>
      <c r="B458" s="27" t="s"/>
      <c r="C458" s="27" t="s"/>
      <c r="D458" s="27" t="s"/>
      <c r="E458" s="30" t="s">
        <v>816</v>
      </c>
      <c r="F458" s="17" t="s"/>
      <c r="G458" s="16" t="s">
        <v>110</v>
      </c>
      <c r="H458" s="18" t="s">
        <v>28</v>
      </c>
      <c r="I458" s="115" t="s">
        <v>29</v>
      </c>
      <c r="J458" s="20">
        <v>46100</v>
      </c>
      <c r="K458" s="21" t="s">
        <v>809</v>
      </c>
      <c r="L458" s="29" t="s"/>
      <c r="M458" s="23" t="s"/>
      <c r="N458" s="24" t="s">
        <v>32</v>
      </c>
      <c r="O458" s="19" t="s">
        <v>33</v>
      </c>
      <c r="P458" s="17" t="s">
        <v>32</v>
      </c>
      <c r="Q458" s="18" t="s">
        <v>33</v>
      </c>
      <c r="R458" s="19" t="s">
        <v>199</v>
      </c>
      <c r="S458" s="18" t="s">
        <v>33</v>
      </c>
      <c r="T458" s="17" t="s">
        <v>32</v>
      </c>
      <c r="U458" s="25" t="str">
        <f>=VLOOKUP(E458,天津功能清单!E:G,3,FALSE)</f>
        <v>已发布</v>
      </c>
      <c r="V458" s="35" t="s">
        <v>2582</v>
      </c>
    </row>
    <row r="459" spans="1:22" s="253" customFormat="1">
      <c r="A459" s="27" t="s"/>
      <c r="B459" s="16" t="s">
        <v>817</v>
      </c>
      <c r="C459" s="16" t="s">
        <v>818</v>
      </c>
      <c r="D459" s="16" t="s">
        <v>818</v>
      </c>
      <c r="E459" s="16" t="s">
        <v>819</v>
      </c>
      <c r="F459" s="17" t="s"/>
      <c r="G459" s="16" t="s">
        <v>110</v>
      </c>
      <c r="H459" s="18" t="s">
        <v>28</v>
      </c>
      <c r="I459" s="113" t="s">
        <v>29</v>
      </c>
      <c r="J459" s="20">
        <v>46107</v>
      </c>
      <c r="K459" s="21" t="s">
        <v>795</v>
      </c>
      <c r="L459" s="29" t="s">
        <v>820</v>
      </c>
      <c r="M459" s="23" t="s"/>
      <c r="N459" s="24" t="s">
        <v>32</v>
      </c>
      <c r="O459" s="19" t="s">
        <v>33</v>
      </c>
      <c r="P459" s="17" t="s">
        <v>32</v>
      </c>
      <c r="Q459" s="18" t="s">
        <v>33</v>
      </c>
      <c r="R459" s="19" t="s">
        <v>199</v>
      </c>
      <c r="S459" s="18" t="s">
        <v>33</v>
      </c>
      <c r="T459" s="17" t="s">
        <v>32</v>
      </c>
      <c r="U459" s="25" t="str">
        <f>=VLOOKUP(E459,天津功能清单!E:G,3,FALSE)</f>
        <v>已发布</v>
      </c>
      <c r="V459" s="116" t="s">
        <v>796</v>
      </c>
    </row>
    <row r="460" spans="1:22" s="253" customFormat="1">
      <c r="A460" s="27" t="s"/>
      <c r="B460" s="27" t="s"/>
      <c r="C460" s="27" t="s"/>
      <c r="D460" s="27" t="s"/>
      <c r="E460" s="16" t="s">
        <v>821</v>
      </c>
      <c r="F460" s="17" t="s"/>
      <c r="G460" s="16" t="s">
        <v>110</v>
      </c>
      <c r="H460" s="18" t="s">
        <v>28</v>
      </c>
      <c r="I460" s="113" t="s">
        <v>29</v>
      </c>
      <c r="J460" s="20">
        <v>46107</v>
      </c>
      <c r="K460" s="21" t="s">
        <v>795</v>
      </c>
      <c r="L460" s="117" t="s">
        <v>820</v>
      </c>
      <c r="M460" s="23" t="s"/>
      <c r="N460" s="24" t="s">
        <v>32</v>
      </c>
      <c r="O460" s="19" t="s">
        <v>33</v>
      </c>
      <c r="P460" s="17" t="s">
        <v>32</v>
      </c>
      <c r="Q460" s="18" t="s">
        <v>33</v>
      </c>
      <c r="R460" s="19" t="s">
        <v>199</v>
      </c>
      <c r="S460" s="18" t="s">
        <v>33</v>
      </c>
      <c r="T460" s="17" t="s">
        <v>32</v>
      </c>
      <c r="U460" s="25" t="str">
        <f>=VLOOKUP(E460,天津功能清单!E:G,3,FALSE)</f>
        <v>已发布</v>
      </c>
      <c r="V460" s="116" t="s">
        <v>796</v>
      </c>
    </row>
    <row r="461" spans="1:22" s="253" customFormat="1">
      <c r="A461" s="27" t="s"/>
      <c r="B461" s="27" t="s"/>
      <c r="C461" s="27" t="s"/>
      <c r="D461" s="27" t="s"/>
      <c r="E461" s="16" t="s">
        <v>822</v>
      </c>
      <c r="F461" s="17" t="s"/>
      <c r="G461" s="16" t="s">
        <v>110</v>
      </c>
      <c r="H461" s="18" t="s">
        <v>28</v>
      </c>
      <c r="I461" s="113" t="s">
        <v>29</v>
      </c>
      <c r="J461" s="20">
        <v>46107</v>
      </c>
      <c r="K461" s="21" t="s">
        <v>795</v>
      </c>
      <c r="L461" s="117" t="s">
        <v>820</v>
      </c>
      <c r="M461" s="23" t="s"/>
      <c r="N461" s="24" t="s">
        <v>32</v>
      </c>
      <c r="O461" s="19" t="s">
        <v>33</v>
      </c>
      <c r="P461" s="17" t="s">
        <v>32</v>
      </c>
      <c r="Q461" s="18" t="s">
        <v>33</v>
      </c>
      <c r="R461" s="19" t="s">
        <v>199</v>
      </c>
      <c r="S461" s="18" t="s">
        <v>33</v>
      </c>
      <c r="T461" s="17" t="s">
        <v>32</v>
      </c>
      <c r="U461" s="25" t="str">
        <f>=VLOOKUP(E461,天津功能清单!E:G,3,FALSE)</f>
        <v>已发布</v>
      </c>
      <c r="V461" s="116" t="s">
        <v>796</v>
      </c>
    </row>
    <row r="462" spans="1:22" s="253" customFormat="1">
      <c r="A462" s="27" t="s"/>
      <c r="B462" s="27" t="s"/>
      <c r="C462" s="16" t="s">
        <v>823</v>
      </c>
      <c r="D462" s="16" t="s">
        <v>823</v>
      </c>
      <c r="E462" s="16" t="s">
        <v>824</v>
      </c>
      <c r="F462" s="17" t="s"/>
      <c r="G462" s="16" t="s">
        <v>110</v>
      </c>
      <c r="H462" s="18" t="s">
        <v>28</v>
      </c>
      <c r="I462" s="113" t="s">
        <v>29</v>
      </c>
      <c r="J462" s="20">
        <v>46107</v>
      </c>
      <c r="K462" s="21" t="s">
        <v>795</v>
      </c>
      <c r="L462" s="117" t="s">
        <v>825</v>
      </c>
      <c r="M462" s="23" t="s"/>
      <c r="N462" s="24" t="s">
        <v>32</v>
      </c>
      <c r="O462" s="19" t="s">
        <v>33</v>
      </c>
      <c r="P462" s="17" t="s">
        <v>32</v>
      </c>
      <c r="Q462" s="18" t="s">
        <v>33</v>
      </c>
      <c r="R462" s="19" t="s">
        <v>199</v>
      </c>
      <c r="S462" s="18" t="s">
        <v>33</v>
      </c>
      <c r="T462" s="17" t="s">
        <v>32</v>
      </c>
      <c r="U462" s="25" t="str">
        <f>=VLOOKUP(E462,天津功能清单!E:G,3,FALSE)</f>
        <v>已发布</v>
      </c>
      <c r="V462" s="116" t="s">
        <v>796</v>
      </c>
    </row>
    <row r="463" spans="1:22" s="253" customFormat="1">
      <c r="A463" s="27" t="s"/>
      <c r="B463" s="27" t="s"/>
      <c r="C463" s="16" t="s">
        <v>826</v>
      </c>
      <c r="D463" s="30" t="s">
        <v>826</v>
      </c>
      <c r="E463" s="30" t="s">
        <v>827</v>
      </c>
      <c r="F463" s="17" t="s"/>
      <c r="G463" s="16" t="s">
        <v>110</v>
      </c>
      <c r="H463" s="18" t="s">
        <v>28</v>
      </c>
      <c r="I463" s="113" t="s">
        <v>29</v>
      </c>
      <c r="J463" s="20">
        <v>46091</v>
      </c>
      <c r="K463" s="21" t="s">
        <v>795</v>
      </c>
      <c r="L463" s="29" t="s">
        <v>828</v>
      </c>
      <c r="M463" s="23" t="s"/>
      <c r="N463" s="24" t="s">
        <v>37</v>
      </c>
      <c r="O463" s="19" t="s">
        <v>33</v>
      </c>
      <c r="P463" s="17" t="s">
        <v>32</v>
      </c>
      <c r="Q463" s="18" t="s">
        <v>33</v>
      </c>
      <c r="R463" s="19" t="s">
        <v>199</v>
      </c>
      <c r="S463" s="18" t="s">
        <v>33</v>
      </c>
      <c r="T463" s="17" t="s">
        <v>32</v>
      </c>
      <c r="U463" s="25" t="str">
        <f>=VLOOKUP(E463,天津功能清单!E:G,3,FALSE)</f>
        <v>已发布</v>
      </c>
      <c r="V463" s="26" t="s">
        <v>796</v>
      </c>
    </row>
    <row r="464" spans="1:22" s="253" customFormat="1">
      <c r="A464" s="16" t="s">
        <v>829</v>
      </c>
      <c r="B464" s="16" t="s">
        <v>830</v>
      </c>
      <c r="C464" s="16" t="s">
        <v>831</v>
      </c>
      <c r="D464" s="30" t="s">
        <v>2583</v>
      </c>
      <c r="E464" s="16" t="s">
        <v>832</v>
      </c>
      <c r="F464" s="17" t="s"/>
      <c r="G464" s="16" t="s">
        <v>99</v>
      </c>
      <c r="H464" s="18" t="s">
        <v>28</v>
      </c>
      <c r="I464" s="113" t="s">
        <v>29</v>
      </c>
      <c r="J464" s="20">
        <v>46091</v>
      </c>
      <c r="K464" s="21" t="s">
        <v>833</v>
      </c>
      <c r="L464" s="29" t="s"/>
      <c r="M464" s="23" t="s"/>
      <c r="N464" s="24" t="s">
        <v>37</v>
      </c>
      <c r="O464" s="19" t="s">
        <v>33</v>
      </c>
      <c r="P464" s="17" t="s">
        <v>32</v>
      </c>
      <c r="Q464" s="18" t="s">
        <v>33</v>
      </c>
      <c r="R464" s="19" t="s">
        <v>199</v>
      </c>
      <c r="S464" s="18" t="s">
        <v>33</v>
      </c>
      <c r="T464" s="17" t="s">
        <v>32</v>
      </c>
      <c r="U464" s="28" t="str">
        <f>=VLOOKUP(E464,天津功能清单!E:G,3,FALSE)</f>
        <v>已发布</v>
      </c>
      <c r="V464" s="26" t="s">
        <v>834</v>
      </c>
    </row>
    <row r="465" spans="1:22" s="253" customFormat="1">
      <c r="A465" s="27" t="s"/>
      <c r="B465" s="27" t="s"/>
      <c r="C465" s="27" t="s"/>
      <c r="D465" s="27" t="s"/>
      <c r="E465" s="16" t="s">
        <v>835</v>
      </c>
      <c r="F465" s="17" t="s"/>
      <c r="G465" s="16" t="s">
        <v>99</v>
      </c>
      <c r="H465" s="18" t="s">
        <v>28</v>
      </c>
      <c r="I465" s="113" t="s">
        <v>29</v>
      </c>
      <c r="J465" s="20">
        <v>46091</v>
      </c>
      <c r="K465" s="21" t="s">
        <v>833</v>
      </c>
      <c r="L465" s="29" t="s"/>
      <c r="M465" s="23" t="s"/>
      <c r="N465" s="24" t="s">
        <v>37</v>
      </c>
      <c r="O465" s="19" t="s">
        <v>33</v>
      </c>
      <c r="P465" s="17" t="s">
        <v>32</v>
      </c>
      <c r="Q465" s="18" t="s">
        <v>33</v>
      </c>
      <c r="R465" s="19" t="s">
        <v>199</v>
      </c>
      <c r="S465" s="18" t="s">
        <v>33</v>
      </c>
      <c r="T465" s="17" t="s">
        <v>32</v>
      </c>
      <c r="U465" s="28" t="str">
        <f>=VLOOKUP(E465,天津功能清单!E:G,3,FALSE)</f>
        <v>已发布</v>
      </c>
      <c r="V465" s="26" t="s">
        <v>834</v>
      </c>
    </row>
    <row r="466" spans="1:22" s="253" customFormat="1">
      <c r="A466" s="27" t="s"/>
      <c r="B466" s="27" t="s"/>
      <c r="C466" s="27" t="s"/>
      <c r="D466" s="27" t="s"/>
      <c r="E466" s="16" t="s">
        <v>836</v>
      </c>
      <c r="F466" s="17" t="s"/>
      <c r="G466" s="16" t="s">
        <v>99</v>
      </c>
      <c r="H466" s="18" t="s">
        <v>28</v>
      </c>
      <c r="I466" s="113" t="s">
        <v>29</v>
      </c>
      <c r="J466" s="20">
        <v>46091</v>
      </c>
      <c r="K466" s="21" t="s">
        <v>833</v>
      </c>
      <c r="L466" s="29" t="s"/>
      <c r="M466" s="23" t="s"/>
      <c r="N466" s="24" t="s">
        <v>37</v>
      </c>
      <c r="O466" s="19" t="s">
        <v>33</v>
      </c>
      <c r="P466" s="17" t="s">
        <v>32</v>
      </c>
      <c r="Q466" s="18" t="s">
        <v>33</v>
      </c>
      <c r="R466" s="19" t="s">
        <v>199</v>
      </c>
      <c r="S466" s="18" t="s">
        <v>33</v>
      </c>
      <c r="T466" s="17" t="s">
        <v>32</v>
      </c>
      <c r="U466" s="28" t="str">
        <f>=VLOOKUP(E466,天津功能清单!E:G,3,FALSE)</f>
        <v>已发布</v>
      </c>
      <c r="V466" s="26" t="s">
        <v>834</v>
      </c>
    </row>
    <row r="467" spans="1:22" s="253" customFormat="1">
      <c r="A467" s="27" t="s"/>
      <c r="B467" s="27" t="s"/>
      <c r="C467" s="27" t="s"/>
      <c r="D467" s="27" t="s"/>
      <c r="E467" s="16" t="s">
        <v>837</v>
      </c>
      <c r="F467" s="17" t="s"/>
      <c r="G467" s="16" t="s">
        <v>99</v>
      </c>
      <c r="H467" s="18" t="s">
        <v>28</v>
      </c>
      <c r="I467" s="113" t="s">
        <v>29</v>
      </c>
      <c r="J467" s="20">
        <v>46091</v>
      </c>
      <c r="K467" s="21" t="s">
        <v>833</v>
      </c>
      <c r="L467" s="29" t="s"/>
      <c r="M467" s="23" t="s"/>
      <c r="N467" s="24" t="s">
        <v>37</v>
      </c>
      <c r="O467" s="19" t="s">
        <v>33</v>
      </c>
      <c r="P467" s="17" t="s">
        <v>32</v>
      </c>
      <c r="Q467" s="18" t="s">
        <v>33</v>
      </c>
      <c r="R467" s="19" t="s">
        <v>199</v>
      </c>
      <c r="S467" s="18" t="s">
        <v>33</v>
      </c>
      <c r="T467" s="17" t="s">
        <v>32</v>
      </c>
      <c r="U467" s="28" t="str">
        <f>=VLOOKUP(E467,天津功能清单!E:G,3,FALSE)</f>
        <v>已部署</v>
      </c>
      <c r="V467" s="26" t="s">
        <v>834</v>
      </c>
    </row>
    <row r="468" spans="1:22" s="253" customFormat="1">
      <c r="A468" s="27" t="s"/>
      <c r="B468" s="27" t="s"/>
      <c r="C468" s="27" t="s"/>
      <c r="D468" s="27" t="s"/>
      <c r="E468" s="16" t="s">
        <v>838</v>
      </c>
      <c r="F468" s="17" t="s"/>
      <c r="G468" s="16" t="s">
        <v>99</v>
      </c>
      <c r="H468" s="18" t="s">
        <v>28</v>
      </c>
      <c r="I468" s="113" t="s">
        <v>29</v>
      </c>
      <c r="J468" s="20">
        <v>46091</v>
      </c>
      <c r="K468" s="21" t="s">
        <v>833</v>
      </c>
      <c r="L468" s="29" t="s"/>
      <c r="M468" s="23" t="s"/>
      <c r="N468" s="24" t="s">
        <v>37</v>
      </c>
      <c r="O468" s="19" t="s">
        <v>33</v>
      </c>
      <c r="P468" s="17" t="s">
        <v>32</v>
      </c>
      <c r="Q468" s="18" t="s">
        <v>33</v>
      </c>
      <c r="R468" s="19" t="s">
        <v>199</v>
      </c>
      <c r="S468" s="18" t="s">
        <v>33</v>
      </c>
      <c r="T468" s="17" t="s">
        <v>32</v>
      </c>
      <c r="U468" s="28" t="str">
        <f>=VLOOKUP(E468,天津功能清单!E:G,3,FALSE)</f>
        <v>已部署</v>
      </c>
      <c r="V468" s="26" t="s">
        <v>834</v>
      </c>
    </row>
    <row r="469" spans="1:22" s="253" customFormat="1">
      <c r="A469" s="27" t="s"/>
      <c r="B469" s="27" t="s"/>
      <c r="C469" s="27" t="s"/>
      <c r="D469" s="27" t="s"/>
      <c r="E469" s="16" t="s">
        <v>839</v>
      </c>
      <c r="F469" s="17" t="s"/>
      <c r="G469" s="16" t="s">
        <v>99</v>
      </c>
      <c r="H469" s="18" t="s">
        <v>28</v>
      </c>
      <c r="I469" s="113" t="s">
        <v>29</v>
      </c>
      <c r="J469" s="20">
        <v>46091</v>
      </c>
      <c r="K469" s="21" t="s">
        <v>833</v>
      </c>
      <c r="L469" s="29" t="s"/>
      <c r="M469" s="23" t="s"/>
      <c r="N469" s="24" t="s">
        <v>37</v>
      </c>
      <c r="O469" s="19" t="s">
        <v>33</v>
      </c>
      <c r="P469" s="17" t="s">
        <v>32</v>
      </c>
      <c r="Q469" s="18" t="s">
        <v>33</v>
      </c>
      <c r="R469" s="19" t="s">
        <v>199</v>
      </c>
      <c r="S469" s="18" t="s">
        <v>33</v>
      </c>
      <c r="T469" s="17" t="s">
        <v>32</v>
      </c>
      <c r="U469" s="28" t="str">
        <f>=VLOOKUP(E469,天津功能清单!E:G,3,FALSE)</f>
        <v>已部署</v>
      </c>
      <c r="V469" s="26" t="s">
        <v>834</v>
      </c>
    </row>
    <row r="470" spans="1:22" s="253" customFormat="1">
      <c r="A470" s="27" t="s"/>
      <c r="B470" s="27" t="s"/>
      <c r="C470" s="16" t="s">
        <v>840</v>
      </c>
      <c r="D470" s="44" t="s">
        <v>840</v>
      </c>
      <c r="E470" s="16" t="s">
        <v>841</v>
      </c>
      <c r="F470" s="17" t="s"/>
      <c r="G470" s="16" t="s">
        <v>99</v>
      </c>
      <c r="H470" s="18" t="s">
        <v>28</v>
      </c>
      <c r="I470" s="113" t="s">
        <v>29</v>
      </c>
      <c r="J470" s="20">
        <v>46091</v>
      </c>
      <c r="K470" s="21" t="s">
        <v>833</v>
      </c>
      <c r="L470" s="29" t="s"/>
      <c r="M470" s="23" t="s"/>
      <c r="N470" s="24" t="s">
        <v>37</v>
      </c>
      <c r="O470" s="19" t="s">
        <v>33</v>
      </c>
      <c r="P470" s="17" t="s">
        <v>32</v>
      </c>
      <c r="Q470" s="18" t="s">
        <v>33</v>
      </c>
      <c r="R470" s="19" t="s">
        <v>199</v>
      </c>
      <c r="S470" s="18" t="s">
        <v>33</v>
      </c>
      <c r="T470" s="17" t="s">
        <v>32</v>
      </c>
      <c r="U470" s="28" t="str">
        <f>=VLOOKUP(E470,天津功能清单!E:G,3,FALSE)</f>
        <v>已发布</v>
      </c>
      <c r="V470" s="26" t="s">
        <v>842</v>
      </c>
    </row>
    <row r="471" spans="1:22" s="253" customFormat="1">
      <c r="A471" s="27" t="s"/>
      <c r="B471" s="27" t="s"/>
      <c r="C471" s="27" t="s"/>
      <c r="D471" s="27" t="s"/>
      <c r="E471" s="16" t="s">
        <v>843</v>
      </c>
      <c r="F471" s="17" t="s"/>
      <c r="G471" s="16" t="s">
        <v>99</v>
      </c>
      <c r="H471" s="18" t="s">
        <v>28</v>
      </c>
      <c r="I471" s="113" t="s">
        <v>29</v>
      </c>
      <c r="J471" s="20">
        <v>46091</v>
      </c>
      <c r="K471" s="21" t="s">
        <v>833</v>
      </c>
      <c r="L471" s="29" t="s"/>
      <c r="M471" s="23" t="s"/>
      <c r="N471" s="24" t="s">
        <v>37</v>
      </c>
      <c r="O471" s="19" t="s">
        <v>33</v>
      </c>
      <c r="P471" s="17" t="s">
        <v>32</v>
      </c>
      <c r="Q471" s="18" t="s">
        <v>33</v>
      </c>
      <c r="R471" s="19" t="s">
        <v>199</v>
      </c>
      <c r="S471" s="18" t="s">
        <v>33</v>
      </c>
      <c r="T471" s="17" t="s">
        <v>32</v>
      </c>
      <c r="U471" s="28" t="str">
        <f>=VLOOKUP(E471,天津功能清单!E:G,3,FALSE)</f>
        <v>已发布</v>
      </c>
      <c r="V471" s="26" t="s">
        <v>842</v>
      </c>
    </row>
    <row r="472" spans="1:22" s="253" customFormat="1">
      <c r="A472" s="27" t="s"/>
      <c r="B472" s="27" t="s"/>
      <c r="C472" s="27" t="s"/>
      <c r="D472" s="27" t="s"/>
      <c r="E472" s="16" t="s">
        <v>844</v>
      </c>
      <c r="F472" s="17" t="s"/>
      <c r="G472" s="16" t="s">
        <v>99</v>
      </c>
      <c r="H472" s="18" t="s">
        <v>28</v>
      </c>
      <c r="I472" s="113" t="s">
        <v>29</v>
      </c>
      <c r="J472" s="20">
        <v>46091</v>
      </c>
      <c r="K472" s="21" t="s">
        <v>833</v>
      </c>
      <c r="L472" s="29" t="s"/>
      <c r="M472" s="23" t="s"/>
      <c r="N472" s="24" t="s">
        <v>37</v>
      </c>
      <c r="O472" s="19" t="s">
        <v>33</v>
      </c>
      <c r="P472" s="17" t="s">
        <v>32</v>
      </c>
      <c r="Q472" s="18" t="s">
        <v>33</v>
      </c>
      <c r="R472" s="19" t="s">
        <v>199</v>
      </c>
      <c r="S472" s="18" t="s">
        <v>33</v>
      </c>
      <c r="T472" s="17" t="s">
        <v>32</v>
      </c>
      <c r="U472" s="28" t="str">
        <f>=VLOOKUP(E472,天津功能清单!E:G,3,FALSE)</f>
        <v>已发布</v>
      </c>
      <c r="V472" s="26" t="s">
        <v>842</v>
      </c>
    </row>
    <row r="473" spans="1:22" s="253" customFormat="1">
      <c r="A473" s="27" t="s"/>
      <c r="B473" s="27" t="s"/>
      <c r="C473" s="27" t="s"/>
      <c r="D473" s="27" t="s"/>
      <c r="E473" s="16" t="s">
        <v>845</v>
      </c>
      <c r="F473" s="17" t="s"/>
      <c r="G473" s="16" t="s">
        <v>99</v>
      </c>
      <c r="H473" s="18" t="s">
        <v>28</v>
      </c>
      <c r="I473" s="113" t="s">
        <v>29</v>
      </c>
      <c r="J473" s="20">
        <v>46091</v>
      </c>
      <c r="K473" s="21" t="s">
        <v>833</v>
      </c>
      <c r="L473" s="29" t="s"/>
      <c r="M473" s="23" t="s"/>
      <c r="N473" s="24" t="s">
        <v>37</v>
      </c>
      <c r="O473" s="19" t="s">
        <v>33</v>
      </c>
      <c r="P473" s="17" t="s">
        <v>32</v>
      </c>
      <c r="Q473" s="18" t="s">
        <v>33</v>
      </c>
      <c r="R473" s="19" t="s">
        <v>199</v>
      </c>
      <c r="S473" s="18" t="s">
        <v>33</v>
      </c>
      <c r="T473" s="17" t="s">
        <v>32</v>
      </c>
      <c r="U473" s="28" t="str">
        <f>=VLOOKUP(E473,天津功能清单!E:G,3,FALSE)</f>
        <v>已发布</v>
      </c>
      <c r="V473" s="26" t="s">
        <v>842</v>
      </c>
    </row>
    <row r="474" spans="1:22" s="253" customFormat="1">
      <c r="A474" s="27" t="s"/>
      <c r="B474" s="27" t="s"/>
      <c r="C474" s="27" t="s"/>
      <c r="D474" s="27" t="s"/>
      <c r="E474" s="16" t="s">
        <v>846</v>
      </c>
      <c r="F474" s="17" t="s"/>
      <c r="G474" s="16" t="s">
        <v>99</v>
      </c>
      <c r="H474" s="18" t="s">
        <v>28</v>
      </c>
      <c r="I474" s="113" t="s">
        <v>29</v>
      </c>
      <c r="J474" s="20">
        <v>46091</v>
      </c>
      <c r="K474" s="21" t="s">
        <v>833</v>
      </c>
      <c r="L474" s="29" t="s"/>
      <c r="M474" s="23" t="s"/>
      <c r="N474" s="24" t="s">
        <v>37</v>
      </c>
      <c r="O474" s="19" t="s">
        <v>33</v>
      </c>
      <c r="P474" s="17" t="s">
        <v>32</v>
      </c>
      <c r="Q474" s="18" t="s">
        <v>33</v>
      </c>
      <c r="R474" s="19" t="s">
        <v>199</v>
      </c>
      <c r="S474" s="18" t="s">
        <v>33</v>
      </c>
      <c r="T474" s="17" t="s">
        <v>32</v>
      </c>
      <c r="U474" s="28" t="str">
        <f>=VLOOKUP(E474,天津功能清单!E:G,3,FALSE)</f>
        <v>已发布</v>
      </c>
      <c r="V474" s="26" t="s">
        <v>842</v>
      </c>
    </row>
    <row r="475" spans="1:22" s="253" customFormat="1">
      <c r="A475" s="27" t="s"/>
      <c r="B475" s="27" t="s"/>
      <c r="C475" s="27" t="s"/>
      <c r="D475" s="27" t="s"/>
      <c r="E475" s="16" t="s">
        <v>847</v>
      </c>
      <c r="F475" s="17" t="s"/>
      <c r="G475" s="16" t="s">
        <v>99</v>
      </c>
      <c r="H475" s="18" t="s">
        <v>28</v>
      </c>
      <c r="I475" s="113" t="s">
        <v>29</v>
      </c>
      <c r="J475" s="20">
        <v>46091</v>
      </c>
      <c r="K475" s="21" t="s">
        <v>833</v>
      </c>
      <c r="L475" s="29" t="s"/>
      <c r="M475" s="23" t="s"/>
      <c r="N475" s="24" t="s">
        <v>37</v>
      </c>
      <c r="O475" s="19" t="s">
        <v>33</v>
      </c>
      <c r="P475" s="17" t="s">
        <v>32</v>
      </c>
      <c r="Q475" s="18" t="s">
        <v>33</v>
      </c>
      <c r="R475" s="19" t="s">
        <v>199</v>
      </c>
      <c r="S475" s="18" t="s">
        <v>33</v>
      </c>
      <c r="T475" s="17" t="s">
        <v>32</v>
      </c>
      <c r="U475" s="28" t="str">
        <f>=VLOOKUP(E475,天津功能清单!E:G,3,FALSE)</f>
        <v>已发布</v>
      </c>
      <c r="V475" s="26" t="s">
        <v>842</v>
      </c>
    </row>
    <row r="476" spans="1:22" s="253" customFormat="1">
      <c r="A476" s="27" t="s"/>
      <c r="B476" s="16" t="s">
        <v>848</v>
      </c>
      <c r="C476" s="16" t="s">
        <v>849</v>
      </c>
      <c r="D476" s="44" t="s">
        <v>849</v>
      </c>
      <c r="E476" s="16" t="s">
        <v>850</v>
      </c>
      <c r="F476" s="17" t="s"/>
      <c r="G476" s="16" t="s">
        <v>99</v>
      </c>
      <c r="H476" s="18" t="s">
        <v>28</v>
      </c>
      <c r="I476" s="113" t="s">
        <v>29</v>
      </c>
      <c r="J476" s="20">
        <v>46091</v>
      </c>
      <c r="K476" s="21" t="s">
        <v>851</v>
      </c>
      <c r="L476" s="29" t="s">
        <v>852</v>
      </c>
      <c r="M476" s="23" t="s"/>
      <c r="N476" s="24" t="s">
        <v>37</v>
      </c>
      <c r="O476" s="19" t="s">
        <v>33</v>
      </c>
      <c r="P476" s="17" t="s">
        <v>32</v>
      </c>
      <c r="Q476" s="18" t="s">
        <v>33</v>
      </c>
      <c r="R476" s="19" t="s">
        <v>199</v>
      </c>
      <c r="S476" s="18" t="s">
        <v>33</v>
      </c>
      <c r="T476" s="17" t="s">
        <v>32</v>
      </c>
      <c r="U476" s="28" t="str">
        <f>=VLOOKUP(E476,天津功能清单!E:G,3,FALSE)</f>
        <v>已发布</v>
      </c>
      <c r="V476" s="26" t="s">
        <v>853</v>
      </c>
    </row>
    <row r="477" spans="1:22" s="253" customFormat="1">
      <c r="A477" s="27" t="s"/>
      <c r="B477" s="27" t="s"/>
      <c r="C477" s="27" t="s"/>
      <c r="D477" s="27" t="s"/>
      <c r="E477" s="16" t="s">
        <v>854</v>
      </c>
      <c r="F477" s="17" t="s"/>
      <c r="G477" s="16" t="s">
        <v>99</v>
      </c>
      <c r="H477" s="18" t="s">
        <v>28</v>
      </c>
      <c r="I477" s="113" t="s">
        <v>29</v>
      </c>
      <c r="J477" s="20">
        <v>46091</v>
      </c>
      <c r="K477" s="21" t="s">
        <v>851</v>
      </c>
      <c r="L477" s="29" t="s">
        <v>852</v>
      </c>
      <c r="M477" s="23" t="s"/>
      <c r="N477" s="24" t="s">
        <v>37</v>
      </c>
      <c r="O477" s="19" t="s">
        <v>33</v>
      </c>
      <c r="P477" s="17" t="s">
        <v>32</v>
      </c>
      <c r="Q477" s="18" t="s">
        <v>33</v>
      </c>
      <c r="R477" s="19" t="s">
        <v>199</v>
      </c>
      <c r="S477" s="18" t="s">
        <v>33</v>
      </c>
      <c r="T477" s="17" t="s">
        <v>32</v>
      </c>
      <c r="U477" s="28" t="str">
        <f>=VLOOKUP(E477,天津功能清单!E:G,3,FALSE)</f>
        <v>已发布</v>
      </c>
      <c r="V477" s="26" t="s">
        <v>853</v>
      </c>
    </row>
    <row r="478" spans="1:22" s="253" customFormat="1">
      <c r="A478" s="27" t="s"/>
      <c r="B478" s="27" t="s"/>
      <c r="C478" s="27" t="s"/>
      <c r="D478" s="27" t="s"/>
      <c r="E478" s="16" t="s">
        <v>855</v>
      </c>
      <c r="F478" s="17" t="s"/>
      <c r="G478" s="16" t="s">
        <v>99</v>
      </c>
      <c r="H478" s="18" t="s">
        <v>28</v>
      </c>
      <c r="I478" s="113" t="s">
        <v>29</v>
      </c>
      <c r="J478" s="20">
        <v>46091</v>
      </c>
      <c r="K478" s="21" t="s">
        <v>851</v>
      </c>
      <c r="L478" s="29" t="s">
        <v>852</v>
      </c>
      <c r="M478" s="23" t="s"/>
      <c r="N478" s="24" t="s">
        <v>37</v>
      </c>
      <c r="O478" s="19" t="s">
        <v>33</v>
      </c>
      <c r="P478" s="17" t="s">
        <v>32</v>
      </c>
      <c r="Q478" s="18" t="s">
        <v>33</v>
      </c>
      <c r="R478" s="19" t="s">
        <v>199</v>
      </c>
      <c r="S478" s="18" t="s">
        <v>33</v>
      </c>
      <c r="T478" s="17" t="s">
        <v>32</v>
      </c>
      <c r="U478" s="28" t="str">
        <f>=VLOOKUP(E478,天津功能清单!E:G,3,FALSE)</f>
        <v>已发布</v>
      </c>
      <c r="V478" s="26" t="s">
        <v>853</v>
      </c>
    </row>
    <row r="479" spans="1:22" s="253" customFormat="1">
      <c r="A479" s="27" t="s"/>
      <c r="B479" s="27" t="s"/>
      <c r="C479" s="27" t="s"/>
      <c r="D479" s="27" t="s"/>
      <c r="E479" s="16" t="s">
        <v>856</v>
      </c>
      <c r="F479" s="17" t="s"/>
      <c r="G479" s="16" t="s">
        <v>99</v>
      </c>
      <c r="H479" s="18" t="s">
        <v>28</v>
      </c>
      <c r="I479" s="113" t="s">
        <v>29</v>
      </c>
      <c r="J479" s="20">
        <v>46091</v>
      </c>
      <c r="K479" s="21" t="s">
        <v>851</v>
      </c>
      <c r="L479" s="29" t="s">
        <v>852</v>
      </c>
      <c r="M479" s="23" t="s"/>
      <c r="N479" s="24" t="s">
        <v>37</v>
      </c>
      <c r="O479" s="19" t="s">
        <v>33</v>
      </c>
      <c r="P479" s="17" t="s">
        <v>32</v>
      </c>
      <c r="Q479" s="18" t="s">
        <v>33</v>
      </c>
      <c r="R479" s="19" t="s">
        <v>199</v>
      </c>
      <c r="S479" s="18" t="s">
        <v>33</v>
      </c>
      <c r="T479" s="17" t="s">
        <v>32</v>
      </c>
      <c r="U479" s="28" t="str">
        <f>=VLOOKUP(E479,天津功能清单!E:G,3,FALSE)</f>
        <v>已发布</v>
      </c>
      <c r="V479" s="26" t="s">
        <v>853</v>
      </c>
    </row>
    <row r="480" spans="1:22" s="253" customFormat="1">
      <c r="A480" s="27" t="s"/>
      <c r="B480" s="27" t="s"/>
      <c r="C480" s="16" t="s">
        <v>857</v>
      </c>
      <c r="D480" s="44" t="s">
        <v>857</v>
      </c>
      <c r="E480" s="16" t="s">
        <v>858</v>
      </c>
      <c r="F480" s="17" t="s"/>
      <c r="G480" s="16" t="s">
        <v>99</v>
      </c>
      <c r="H480" s="18" t="s">
        <v>28</v>
      </c>
      <c r="I480" s="113" t="s">
        <v>29</v>
      </c>
      <c r="J480" s="20">
        <v>46091</v>
      </c>
      <c r="K480" s="21" t="s">
        <v>851</v>
      </c>
      <c r="L480" s="29" t="s">
        <v>859</v>
      </c>
      <c r="M480" s="23" t="s"/>
      <c r="N480" s="24" t="s">
        <v>37</v>
      </c>
      <c r="O480" s="19" t="s">
        <v>33</v>
      </c>
      <c r="P480" s="17" t="s">
        <v>32</v>
      </c>
      <c r="Q480" s="18" t="s">
        <v>33</v>
      </c>
      <c r="R480" s="19" t="s">
        <v>199</v>
      </c>
      <c r="S480" s="18" t="s">
        <v>33</v>
      </c>
      <c r="T480" s="17" t="s">
        <v>32</v>
      </c>
      <c r="U480" s="28" t="str">
        <f>=VLOOKUP(E480,天津功能清单!E:G,3,FALSE)</f>
        <v>已发布</v>
      </c>
      <c r="V480" s="26" t="s">
        <v>853</v>
      </c>
    </row>
    <row r="481" spans="1:22" s="253" customFormat="1">
      <c r="A481" s="27" t="s"/>
      <c r="B481" s="27" t="s"/>
      <c r="C481" s="27" t="s"/>
      <c r="D481" s="27" t="s"/>
      <c r="E481" s="16" t="s">
        <v>860</v>
      </c>
      <c r="F481" s="17" t="s"/>
      <c r="G481" s="16" t="s">
        <v>99</v>
      </c>
      <c r="H481" s="18" t="s">
        <v>28</v>
      </c>
      <c r="I481" s="113" t="s">
        <v>29</v>
      </c>
      <c r="J481" s="20">
        <v>46091</v>
      </c>
      <c r="K481" s="21" t="s">
        <v>851</v>
      </c>
      <c r="L481" s="29" t="s"/>
      <c r="M481" s="23" t="s"/>
      <c r="N481" s="24" t="s">
        <v>37</v>
      </c>
      <c r="O481" s="19" t="s">
        <v>33</v>
      </c>
      <c r="P481" s="17" t="s">
        <v>32</v>
      </c>
      <c r="Q481" s="18" t="s">
        <v>33</v>
      </c>
      <c r="R481" s="19" t="s">
        <v>199</v>
      </c>
      <c r="S481" s="18" t="s">
        <v>33</v>
      </c>
      <c r="T481" s="17" t="s">
        <v>32</v>
      </c>
      <c r="U481" s="28" t="str">
        <f>=VLOOKUP(E481,天津功能清单!E:G,3,FALSE)</f>
        <v>已发布</v>
      </c>
      <c r="V481" s="26" t="s">
        <v>853</v>
      </c>
    </row>
    <row r="482" spans="1:22" s="253" customFormat="1">
      <c r="A482" s="27" t="s"/>
      <c r="B482" s="27" t="s"/>
      <c r="C482" s="27" t="s"/>
      <c r="D482" s="27" t="s"/>
      <c r="E482" s="16" t="s">
        <v>861</v>
      </c>
      <c r="F482" s="17" t="s"/>
      <c r="G482" s="16" t="s">
        <v>99</v>
      </c>
      <c r="H482" s="18" t="s">
        <v>28</v>
      </c>
      <c r="I482" s="113" t="s">
        <v>29</v>
      </c>
      <c r="J482" s="20">
        <v>46091</v>
      </c>
      <c r="K482" s="21" t="s">
        <v>851</v>
      </c>
      <c r="L482" s="29" t="s"/>
      <c r="M482" s="23" t="s"/>
      <c r="N482" s="24" t="s">
        <v>37</v>
      </c>
      <c r="O482" s="19" t="s">
        <v>33</v>
      </c>
      <c r="P482" s="17" t="s">
        <v>32</v>
      </c>
      <c r="Q482" s="18" t="s">
        <v>33</v>
      </c>
      <c r="R482" s="19" t="s">
        <v>199</v>
      </c>
      <c r="S482" s="18" t="s">
        <v>33</v>
      </c>
      <c r="T482" s="17" t="s">
        <v>32</v>
      </c>
      <c r="U482" s="28" t="str">
        <f>=VLOOKUP(E482,天津功能清单!E:G,3,FALSE)</f>
        <v>已发布</v>
      </c>
      <c r="V482" s="26" t="s">
        <v>853</v>
      </c>
    </row>
    <row r="483" spans="1:22" s="253" customFormat="1">
      <c r="A483" s="27" t="s"/>
      <c r="B483" s="27" t="s"/>
      <c r="C483" s="27" t="s"/>
      <c r="D483" s="27" t="s"/>
      <c r="E483" s="16" t="s">
        <v>862</v>
      </c>
      <c r="F483" s="17" t="s"/>
      <c r="G483" s="16" t="s">
        <v>99</v>
      </c>
      <c r="H483" s="18" t="s">
        <v>28</v>
      </c>
      <c r="I483" s="113" t="s">
        <v>29</v>
      </c>
      <c r="J483" s="20">
        <v>46091</v>
      </c>
      <c r="K483" s="21" t="s">
        <v>851</v>
      </c>
      <c r="L483" s="29" t="s"/>
      <c r="M483" s="23" t="s"/>
      <c r="N483" s="24" t="s">
        <v>37</v>
      </c>
      <c r="O483" s="19" t="s">
        <v>33</v>
      </c>
      <c r="P483" s="17" t="s">
        <v>32</v>
      </c>
      <c r="Q483" s="18" t="s">
        <v>33</v>
      </c>
      <c r="R483" s="19" t="s">
        <v>199</v>
      </c>
      <c r="S483" s="18" t="s">
        <v>33</v>
      </c>
      <c r="T483" s="17" t="s">
        <v>32</v>
      </c>
      <c r="U483" s="28" t="str">
        <f>=VLOOKUP(E483,天津功能清单!E:G,3,FALSE)</f>
        <v>已发布</v>
      </c>
      <c r="V483" s="26" t="s">
        <v>853</v>
      </c>
    </row>
    <row r="484" spans="1:22" s="253" customFormat="1">
      <c r="A484" s="27" t="s"/>
      <c r="B484" s="27" t="s"/>
      <c r="C484" s="16" t="s">
        <v>863</v>
      </c>
      <c r="D484" s="30" t="s">
        <v>863</v>
      </c>
      <c r="E484" s="16" t="s">
        <v>864</v>
      </c>
      <c r="F484" s="17" t="s"/>
      <c r="G484" s="16" t="s">
        <v>99</v>
      </c>
      <c r="H484" s="18" t="s">
        <v>28</v>
      </c>
      <c r="I484" s="113" t="s">
        <v>29</v>
      </c>
      <c r="J484" s="20">
        <v>46091</v>
      </c>
      <c r="K484" s="21" t="s">
        <v>851</v>
      </c>
      <c r="L484" s="29" t="s">
        <v>865</v>
      </c>
      <c r="M484" s="23" t="s"/>
      <c r="N484" s="24" t="s">
        <v>37</v>
      </c>
      <c r="O484" s="19" t="s">
        <v>33</v>
      </c>
      <c r="P484" s="17" t="s">
        <v>32</v>
      </c>
      <c r="Q484" s="18" t="s">
        <v>33</v>
      </c>
      <c r="R484" s="19" t="s">
        <v>199</v>
      </c>
      <c r="S484" s="18" t="s">
        <v>33</v>
      </c>
      <c r="T484" s="17" t="s">
        <v>32</v>
      </c>
      <c r="U484" s="28" t="str">
        <f>=VLOOKUP(E484,天津功能清单!E:G,3,FALSE)</f>
        <v>已发布</v>
      </c>
      <c r="V484" s="26" t="s">
        <v>853</v>
      </c>
    </row>
    <row r="485" spans="1:22" s="253" customFormat="1">
      <c r="A485" s="27" t="s"/>
      <c r="B485" s="27" t="s"/>
      <c r="C485" s="27" t="s"/>
      <c r="D485" s="27" t="s"/>
      <c r="E485" s="16" t="s">
        <v>866</v>
      </c>
      <c r="F485" s="17" t="s"/>
      <c r="G485" s="16" t="s">
        <v>99</v>
      </c>
      <c r="H485" s="18" t="s">
        <v>28</v>
      </c>
      <c r="I485" s="113" t="s">
        <v>29</v>
      </c>
      <c r="J485" s="20">
        <v>46091</v>
      </c>
      <c r="K485" s="21" t="s">
        <v>851</v>
      </c>
      <c r="L485" s="29" t="s"/>
      <c r="M485" s="23" t="s"/>
      <c r="N485" s="24" t="s">
        <v>37</v>
      </c>
      <c r="O485" s="19" t="s">
        <v>33</v>
      </c>
      <c r="P485" s="17" t="s">
        <v>32</v>
      </c>
      <c r="Q485" s="18" t="s">
        <v>33</v>
      </c>
      <c r="R485" s="19" t="s">
        <v>199</v>
      </c>
      <c r="S485" s="18" t="s">
        <v>33</v>
      </c>
      <c r="T485" s="17" t="s">
        <v>32</v>
      </c>
      <c r="U485" s="28" t="str">
        <f>=VLOOKUP(E485,天津功能清单!E:G,3,FALSE)</f>
        <v>已发布</v>
      </c>
      <c r="V485" s="26" t="s">
        <v>853</v>
      </c>
    </row>
    <row r="486" spans="1:22" s="253" customFormat="1">
      <c r="A486" s="27" t="s"/>
      <c r="B486" s="27" t="s"/>
      <c r="C486" s="27" t="s"/>
      <c r="D486" s="27" t="s"/>
      <c r="E486" s="16" t="s">
        <v>867</v>
      </c>
      <c r="F486" s="17" t="s"/>
      <c r="G486" s="16" t="s">
        <v>99</v>
      </c>
      <c r="H486" s="18" t="s">
        <v>28</v>
      </c>
      <c r="I486" s="113" t="s">
        <v>29</v>
      </c>
      <c r="J486" s="20">
        <v>46091</v>
      </c>
      <c r="K486" s="21" t="s">
        <v>851</v>
      </c>
      <c r="L486" s="29" t="s"/>
      <c r="M486" s="23" t="s"/>
      <c r="N486" s="24" t="s">
        <v>37</v>
      </c>
      <c r="O486" s="19" t="s">
        <v>33</v>
      </c>
      <c r="P486" s="17" t="s">
        <v>32</v>
      </c>
      <c r="Q486" s="18" t="s">
        <v>33</v>
      </c>
      <c r="R486" s="19" t="s">
        <v>199</v>
      </c>
      <c r="S486" s="18" t="s">
        <v>33</v>
      </c>
      <c r="T486" s="17" t="s">
        <v>32</v>
      </c>
      <c r="U486" s="28" t="str">
        <f>=VLOOKUP(E486,天津功能清单!E:G,3,FALSE)</f>
        <v>已发布</v>
      </c>
      <c r="V486" s="26" t="s">
        <v>853</v>
      </c>
    </row>
    <row r="487" spans="1:22" s="253" customFormat="1">
      <c r="A487" s="27" t="s"/>
      <c r="B487" s="27" t="s"/>
      <c r="C487" s="27" t="s"/>
      <c r="D487" s="27" t="s"/>
      <c r="E487" s="16" t="s">
        <v>868</v>
      </c>
      <c r="F487" s="17" t="s"/>
      <c r="G487" s="16" t="s">
        <v>99</v>
      </c>
      <c r="H487" s="18" t="s">
        <v>28</v>
      </c>
      <c r="I487" s="113" t="s">
        <v>29</v>
      </c>
      <c r="J487" s="20">
        <v>46091</v>
      </c>
      <c r="K487" s="21" t="s">
        <v>851</v>
      </c>
      <c r="L487" s="29" t="s"/>
      <c r="M487" s="23" t="s"/>
      <c r="N487" s="24" t="s">
        <v>37</v>
      </c>
      <c r="O487" s="19" t="s">
        <v>33</v>
      </c>
      <c r="P487" s="17" t="s">
        <v>32</v>
      </c>
      <c r="Q487" s="18" t="s">
        <v>33</v>
      </c>
      <c r="R487" s="19" t="s">
        <v>199</v>
      </c>
      <c r="S487" s="18" t="s">
        <v>33</v>
      </c>
      <c r="T487" s="17" t="s">
        <v>32</v>
      </c>
      <c r="U487" s="28" t="str">
        <f>=VLOOKUP(E487,天津功能清单!E:G,3,FALSE)</f>
        <v>已发布</v>
      </c>
      <c r="V487" s="26" t="s">
        <v>853</v>
      </c>
    </row>
    <row r="488" spans="1:22" s="253" customFormat="1">
      <c r="A488" s="27" t="s"/>
      <c r="B488" s="16" t="s"/>
      <c r="C488" s="16" t="s">
        <v>869</v>
      </c>
      <c r="D488" s="44" t="s">
        <v>869</v>
      </c>
      <c r="E488" s="16" t="s">
        <v>870</v>
      </c>
      <c r="F488" s="17" t="s"/>
      <c r="G488" s="16" t="s">
        <v>99</v>
      </c>
      <c r="H488" s="18" t="s">
        <v>28</v>
      </c>
      <c r="I488" s="113" t="s">
        <v>29</v>
      </c>
      <c r="J488" s="20">
        <v>46091</v>
      </c>
      <c r="K488" s="21" t="s">
        <v>871</v>
      </c>
      <c r="L488" s="29" t="s"/>
      <c r="M488" s="23" t="s"/>
      <c r="N488" s="24" t="s">
        <v>37</v>
      </c>
      <c r="O488" s="19" t="s">
        <v>33</v>
      </c>
      <c r="P488" s="17" t="s">
        <v>32</v>
      </c>
      <c r="Q488" s="18" t="s">
        <v>33</v>
      </c>
      <c r="R488" s="19" t="s">
        <v>199</v>
      </c>
      <c r="S488" s="18" t="s">
        <v>33</v>
      </c>
      <c r="T488" s="17" t="s">
        <v>32</v>
      </c>
      <c r="U488" s="28" t="str">
        <f>=VLOOKUP(E488,天津功能清单!E:G,3,FALSE)</f>
        <v>已发布</v>
      </c>
      <c r="V488" s="26" t="s">
        <v>872</v>
      </c>
    </row>
    <row r="489" spans="1:22" s="253" customFormat="1">
      <c r="A489" s="27" t="s"/>
      <c r="B489" s="27" t="s"/>
      <c r="C489" s="27" t="s"/>
      <c r="D489" s="27" t="s"/>
      <c r="E489" s="16" t="s">
        <v>873</v>
      </c>
      <c r="F489" s="17" t="s"/>
      <c r="G489" s="16" t="s">
        <v>99</v>
      </c>
      <c r="H489" s="18" t="s">
        <v>28</v>
      </c>
      <c r="I489" s="113" t="s">
        <v>29</v>
      </c>
      <c r="J489" s="20">
        <v>46091</v>
      </c>
      <c r="K489" s="21" t="s">
        <v>871</v>
      </c>
      <c r="L489" s="29" t="s"/>
      <c r="M489" s="23" t="s"/>
      <c r="N489" s="24" t="s">
        <v>37</v>
      </c>
      <c r="O489" s="19" t="s">
        <v>33</v>
      </c>
      <c r="P489" s="17" t="s">
        <v>32</v>
      </c>
      <c r="Q489" s="18" t="s">
        <v>33</v>
      </c>
      <c r="R489" s="19" t="s">
        <v>199</v>
      </c>
      <c r="S489" s="18" t="s">
        <v>33</v>
      </c>
      <c r="T489" s="17" t="s">
        <v>32</v>
      </c>
      <c r="U489" s="28" t="str">
        <f>=VLOOKUP(E489,天津功能清单!E:G,3,FALSE)</f>
        <v>已发布</v>
      </c>
      <c r="V489" s="26" t="s">
        <v>872</v>
      </c>
    </row>
    <row r="490" spans="1:22" s="253" customFormat="1">
      <c r="A490" s="27" t="s"/>
      <c r="B490" s="27" t="s"/>
      <c r="C490" s="27" t="s"/>
      <c r="D490" s="27" t="s"/>
      <c r="E490" s="16" t="s">
        <v>874</v>
      </c>
      <c r="F490" s="17" t="s"/>
      <c r="G490" s="16" t="s">
        <v>99</v>
      </c>
      <c r="H490" s="18" t="s">
        <v>28</v>
      </c>
      <c r="I490" s="113" t="s">
        <v>29</v>
      </c>
      <c r="J490" s="20">
        <v>46091</v>
      </c>
      <c r="K490" s="21" t="s">
        <v>871</v>
      </c>
      <c r="L490" s="29" t="s"/>
      <c r="M490" s="23" t="s"/>
      <c r="N490" s="24" t="s">
        <v>37</v>
      </c>
      <c r="O490" s="19" t="s">
        <v>33</v>
      </c>
      <c r="P490" s="17" t="s">
        <v>32</v>
      </c>
      <c r="Q490" s="18" t="s">
        <v>33</v>
      </c>
      <c r="R490" s="19" t="s">
        <v>199</v>
      </c>
      <c r="S490" s="18" t="s">
        <v>33</v>
      </c>
      <c r="T490" s="17" t="s">
        <v>32</v>
      </c>
      <c r="U490" s="28" t="str">
        <f>=VLOOKUP(E490,天津功能清单!E:G,3,FALSE)</f>
        <v>已发布</v>
      </c>
      <c r="V490" s="26" t="s">
        <v>872</v>
      </c>
    </row>
    <row r="491" spans="1:22" s="253" customFormat="1">
      <c r="A491" s="27" t="s"/>
      <c r="B491" s="27" t="s"/>
      <c r="C491" s="27" t="s"/>
      <c r="D491" s="27" t="s"/>
      <c r="E491" s="16" t="s">
        <v>875</v>
      </c>
      <c r="F491" s="17" t="s"/>
      <c r="G491" s="16" t="s">
        <v>99</v>
      </c>
      <c r="H491" s="18" t="s">
        <v>28</v>
      </c>
      <c r="I491" s="113" t="s">
        <v>29</v>
      </c>
      <c r="J491" s="20">
        <v>46091</v>
      </c>
      <c r="K491" s="21" t="s">
        <v>871</v>
      </c>
      <c r="L491" s="29" t="s"/>
      <c r="M491" s="23" t="s"/>
      <c r="N491" s="24" t="s">
        <v>37</v>
      </c>
      <c r="O491" s="19" t="s">
        <v>33</v>
      </c>
      <c r="P491" s="17" t="s">
        <v>32</v>
      </c>
      <c r="Q491" s="18" t="s">
        <v>33</v>
      </c>
      <c r="R491" s="19" t="s">
        <v>199</v>
      </c>
      <c r="S491" s="18" t="s">
        <v>33</v>
      </c>
      <c r="T491" s="17" t="s">
        <v>32</v>
      </c>
      <c r="U491" s="28" t="str">
        <f>=VLOOKUP(E491,天津功能清单!E:G,3,FALSE)</f>
        <v>已发布</v>
      </c>
      <c r="V491" s="26" t="s">
        <v>872</v>
      </c>
    </row>
    <row r="492" spans="1:22" s="253" customFormat="1">
      <c r="A492" s="16" t="s">
        <v>876</v>
      </c>
      <c r="B492" s="16" t="s">
        <v>877</v>
      </c>
      <c r="C492" s="16" t="s">
        <v>878</v>
      </c>
      <c r="D492" s="44" t="s">
        <v>878</v>
      </c>
      <c r="E492" s="16" t="s">
        <v>879</v>
      </c>
      <c r="F492" s="17" t="s"/>
      <c r="G492" s="16" t="s">
        <v>27</v>
      </c>
      <c r="H492" s="18" t="s">
        <v>28</v>
      </c>
      <c r="I492" s="113" t="s">
        <v>29</v>
      </c>
      <c r="J492" s="20">
        <v>46091</v>
      </c>
      <c r="K492" s="21" t="s">
        <v>880</v>
      </c>
      <c r="L492" s="29" t="s">
        <v>60</v>
      </c>
      <c r="M492" s="23" t="s"/>
      <c r="N492" s="24" t="s">
        <v>37</v>
      </c>
      <c r="O492" s="19" t="s">
        <v>33</v>
      </c>
      <c r="P492" s="17" t="s">
        <v>32</v>
      </c>
      <c r="Q492" s="18" t="s">
        <v>33</v>
      </c>
      <c r="R492" s="19" t="s">
        <v>199</v>
      </c>
      <c r="S492" s="18" t="s">
        <v>33</v>
      </c>
      <c r="T492" s="17" t="s">
        <v>32</v>
      </c>
      <c r="U492" s="28" t="str">
        <f>=VLOOKUP(E492,天津功能清单!E:G,3,FALSE)</f>
        <v>已发布</v>
      </c>
      <c r="V492" s="26" t="s">
        <v>881</v>
      </c>
    </row>
    <row r="493" spans="1:22" s="253" customFormat="1">
      <c r="A493" s="27" t="s"/>
      <c r="B493" s="27" t="s"/>
      <c r="C493" s="27" t="s"/>
      <c r="D493" s="27" t="s"/>
      <c r="E493" s="16" t="s">
        <v>882</v>
      </c>
      <c r="F493" s="17" t="s"/>
      <c r="G493" s="16" t="s">
        <v>27</v>
      </c>
      <c r="H493" s="18" t="s">
        <v>28</v>
      </c>
      <c r="I493" s="113" t="s">
        <v>29</v>
      </c>
      <c r="J493" s="20">
        <v>46091</v>
      </c>
      <c r="K493" s="21" t="s">
        <v>880</v>
      </c>
      <c r="L493" s="29" t="s">
        <v>31</v>
      </c>
      <c r="M493" s="23" t="s"/>
      <c r="N493" s="24" t="s">
        <v>37</v>
      </c>
      <c r="O493" s="19" t="s">
        <v>33</v>
      </c>
      <c r="P493" s="17" t="s">
        <v>32</v>
      </c>
      <c r="Q493" s="18" t="s">
        <v>33</v>
      </c>
      <c r="R493" s="19" t="s">
        <v>199</v>
      </c>
      <c r="S493" s="18" t="s">
        <v>33</v>
      </c>
      <c r="T493" s="17" t="s">
        <v>32</v>
      </c>
      <c r="U493" s="28" t="str">
        <f>=VLOOKUP(E493,天津功能清单!E:G,3,FALSE)</f>
        <v>已发布</v>
      </c>
      <c r="V493" s="26" t="s">
        <v>881</v>
      </c>
    </row>
    <row r="494" spans="1:22" s="253" customFormat="1">
      <c r="A494" s="27" t="s"/>
      <c r="B494" s="27" t="s"/>
      <c r="C494" s="27" t="s"/>
      <c r="D494" s="27" t="s"/>
      <c r="E494" s="16" t="s">
        <v>883</v>
      </c>
      <c r="F494" s="17" t="s"/>
      <c r="G494" s="16" t="s">
        <v>27</v>
      </c>
      <c r="H494" s="18" t="s">
        <v>28</v>
      </c>
      <c r="I494" s="113" t="s">
        <v>29</v>
      </c>
      <c r="J494" s="20">
        <v>46091</v>
      </c>
      <c r="K494" s="21" t="s">
        <v>880</v>
      </c>
      <c r="L494" s="29" t="s">
        <v>66</v>
      </c>
      <c r="M494" s="23" t="s"/>
      <c r="N494" s="24" t="s">
        <v>37</v>
      </c>
      <c r="O494" s="19" t="s">
        <v>33</v>
      </c>
      <c r="P494" s="17" t="s">
        <v>32</v>
      </c>
      <c r="Q494" s="18" t="s">
        <v>33</v>
      </c>
      <c r="R494" s="19" t="s">
        <v>199</v>
      </c>
      <c r="S494" s="18" t="s">
        <v>33</v>
      </c>
      <c r="T494" s="17" t="s">
        <v>32</v>
      </c>
      <c r="U494" s="28" t="str">
        <f>=VLOOKUP(E494,天津功能清单!E:G,3,FALSE)</f>
        <v>已发布</v>
      </c>
      <c r="V494" s="26" t="s">
        <v>881</v>
      </c>
    </row>
    <row r="495" spans="1:22" s="253" customFormat="1">
      <c r="A495" s="27" t="s"/>
      <c r="B495" s="27" t="s"/>
      <c r="C495" s="27" t="s"/>
      <c r="D495" s="27" t="s"/>
      <c r="E495" s="16" t="s">
        <v>884</v>
      </c>
      <c r="F495" s="17" t="s"/>
      <c r="G495" s="16" t="s">
        <v>27</v>
      </c>
      <c r="H495" s="18" t="s">
        <v>28</v>
      </c>
      <c r="I495" s="113" t="s">
        <v>29</v>
      </c>
      <c r="J495" s="20">
        <v>46091</v>
      </c>
      <c r="K495" s="21" t="s">
        <v>880</v>
      </c>
      <c r="L495" s="29" t="s">
        <v>42</v>
      </c>
      <c r="M495" s="23" t="s"/>
      <c r="N495" s="24" t="s">
        <v>37</v>
      </c>
      <c r="O495" s="19" t="s">
        <v>33</v>
      </c>
      <c r="P495" s="17" t="s">
        <v>32</v>
      </c>
      <c r="Q495" s="18" t="s">
        <v>33</v>
      </c>
      <c r="R495" s="19" t="s">
        <v>199</v>
      </c>
      <c r="S495" s="18" t="s">
        <v>33</v>
      </c>
      <c r="T495" s="17" t="s">
        <v>32</v>
      </c>
      <c r="U495" s="28" t="str">
        <f>=VLOOKUP(E495,天津功能清单!E:G,3,FALSE)</f>
        <v>已发布</v>
      </c>
      <c r="V495" s="26" t="s">
        <v>881</v>
      </c>
    </row>
    <row r="496" spans="1:22" s="253" customFormat="1">
      <c r="A496" s="27" t="s"/>
      <c r="B496" s="27" t="s"/>
      <c r="C496" s="27" t="s"/>
      <c r="D496" s="27" t="s"/>
      <c r="E496" s="16" t="s">
        <v>885</v>
      </c>
      <c r="F496" s="17" t="s">
        <v>886</v>
      </c>
      <c r="G496" s="16" t="s">
        <v>27</v>
      </c>
      <c r="H496" s="18" t="s">
        <v>28</v>
      </c>
      <c r="I496" s="113" t="s">
        <v>29</v>
      </c>
      <c r="J496" s="20">
        <v>46091</v>
      </c>
      <c r="K496" s="21" t="s">
        <v>887</v>
      </c>
      <c r="L496" s="29" t="s">
        <v>888</v>
      </c>
      <c r="M496" s="23" t="s"/>
      <c r="N496" s="24" t="s">
        <v>37</v>
      </c>
      <c r="O496" s="19" t="s">
        <v>33</v>
      </c>
      <c r="P496" s="17" t="s">
        <v>32</v>
      </c>
      <c r="Q496" s="18" t="s">
        <v>33</v>
      </c>
      <c r="R496" s="19" t="s">
        <v>199</v>
      </c>
      <c r="S496" s="18" t="s">
        <v>33</v>
      </c>
      <c r="T496" s="17" t="s">
        <v>32</v>
      </c>
      <c r="U496" s="28" t="str">
        <f>=VLOOKUP(E496,天津功能清单!E:G,3,FALSE)</f>
        <v>已发布</v>
      </c>
      <c r="V496" s="26" t="s">
        <v>889</v>
      </c>
    </row>
    <row r="497" spans="1:22" s="253" customFormat="1">
      <c r="A497" s="27" t="s"/>
      <c r="B497" s="27" t="s"/>
      <c r="C497" s="27" t="s"/>
      <c r="D497" s="27" t="s"/>
      <c r="E497" s="16" t="s">
        <v>890</v>
      </c>
      <c r="F497" s="17" t="s">
        <v>52</v>
      </c>
      <c r="G497" s="16" t="s">
        <v>27</v>
      </c>
      <c r="H497" s="18" t="s">
        <v>28</v>
      </c>
      <c r="I497" s="113" t="s">
        <v>29</v>
      </c>
      <c r="J497" s="20">
        <v>46091</v>
      </c>
      <c r="K497" s="21" t="s">
        <v>880</v>
      </c>
      <c r="L497" s="29" t="s">
        <v>891</v>
      </c>
      <c r="M497" s="23" t="s"/>
      <c r="N497" s="24" t="s">
        <v>37</v>
      </c>
      <c r="O497" s="19" t="s">
        <v>33</v>
      </c>
      <c r="P497" s="17" t="s">
        <v>32</v>
      </c>
      <c r="Q497" s="18" t="s">
        <v>33</v>
      </c>
      <c r="R497" s="19" t="s">
        <v>199</v>
      </c>
      <c r="S497" s="18" t="s">
        <v>33</v>
      </c>
      <c r="T497" s="17" t="s">
        <v>32</v>
      </c>
      <c r="U497" s="28" t="str">
        <f>=VLOOKUP(E497,天津功能清单!E:G,3,FALSE)</f>
        <v>已发布</v>
      </c>
      <c r="V497" s="26" t="s">
        <v>881</v>
      </c>
    </row>
    <row r="498" spans="1:22" s="253" customFormat="1">
      <c r="A498" s="27" t="s"/>
      <c r="B498" s="27" t="s"/>
      <c r="C498" s="16" t="s">
        <v>892</v>
      </c>
      <c r="D498" s="44" t="s">
        <v>892</v>
      </c>
      <c r="E498" s="16" t="s">
        <v>893</v>
      </c>
      <c r="F498" s="17" t="s"/>
      <c r="G498" s="16" t="s">
        <v>27</v>
      </c>
      <c r="H498" s="18" t="s">
        <v>28</v>
      </c>
      <c r="I498" s="113" t="s">
        <v>29</v>
      </c>
      <c r="J498" s="20">
        <v>46091</v>
      </c>
      <c r="K498" s="21" t="s">
        <v>894</v>
      </c>
      <c r="L498" s="29" t="s">
        <v>66</v>
      </c>
      <c r="M498" s="23" t="s"/>
      <c r="N498" s="24" t="s">
        <v>37</v>
      </c>
      <c r="O498" s="19" t="s">
        <v>33</v>
      </c>
      <c r="P498" s="17" t="s">
        <v>32</v>
      </c>
      <c r="Q498" s="18" t="s">
        <v>33</v>
      </c>
      <c r="R498" s="19" t="s">
        <v>199</v>
      </c>
      <c r="S498" s="18" t="s">
        <v>33</v>
      </c>
      <c r="T498" s="17" t="s">
        <v>32</v>
      </c>
      <c r="U498" s="28" t="str">
        <f>=VLOOKUP(E498,天津功能清单!E:G,3,FALSE)</f>
        <v>已发布</v>
      </c>
      <c r="V498" s="26" t="s">
        <v>895</v>
      </c>
    </row>
    <row r="499" spans="1:22" s="253" customFormat="1">
      <c r="A499" s="27" t="s"/>
      <c r="B499" s="27" t="s"/>
      <c r="C499" s="27" t="s"/>
      <c r="D499" s="27" t="s"/>
      <c r="E499" s="16" t="s">
        <v>896</v>
      </c>
      <c r="F499" s="17" t="s"/>
      <c r="G499" s="16" t="s">
        <v>27</v>
      </c>
      <c r="H499" s="18" t="s">
        <v>28</v>
      </c>
      <c r="I499" s="113" t="s">
        <v>29</v>
      </c>
      <c r="J499" s="20">
        <v>46091</v>
      </c>
      <c r="K499" s="21" t="s">
        <v>894</v>
      </c>
      <c r="L499" s="29" t="s">
        <v>42</v>
      </c>
      <c r="M499" s="23" t="s"/>
      <c r="N499" s="24" t="s">
        <v>37</v>
      </c>
      <c r="O499" s="19" t="s">
        <v>33</v>
      </c>
      <c r="P499" s="17" t="s">
        <v>32</v>
      </c>
      <c r="Q499" s="18" t="s">
        <v>33</v>
      </c>
      <c r="R499" s="19" t="s">
        <v>199</v>
      </c>
      <c r="S499" s="18" t="s">
        <v>33</v>
      </c>
      <c r="T499" s="17" t="s">
        <v>32</v>
      </c>
      <c r="U499" s="28" t="str">
        <f>=VLOOKUP(E499,天津功能清单!E:G,3,FALSE)</f>
        <v>已发布</v>
      </c>
      <c r="V499" s="26" t="s">
        <v>895</v>
      </c>
    </row>
    <row r="500" spans="1:22" s="253" customFormat="1">
      <c r="A500" s="27" t="s"/>
      <c r="B500" s="27" t="s"/>
      <c r="C500" s="27" t="s"/>
      <c r="D500" s="27" t="s"/>
      <c r="E500" s="16" t="s">
        <v>897</v>
      </c>
      <c r="F500" s="17" t="s"/>
      <c r="G500" s="16" t="s">
        <v>27</v>
      </c>
      <c r="H500" s="18" t="s">
        <v>28</v>
      </c>
      <c r="I500" s="113" t="s">
        <v>29</v>
      </c>
      <c r="J500" s="20">
        <v>46091</v>
      </c>
      <c r="K500" s="21" t="s">
        <v>894</v>
      </c>
      <c r="L500" s="29" t="s">
        <v>60</v>
      </c>
      <c r="M500" s="23" t="s"/>
      <c r="N500" s="24" t="s">
        <v>37</v>
      </c>
      <c r="O500" s="19" t="s">
        <v>33</v>
      </c>
      <c r="P500" s="17" t="s">
        <v>32</v>
      </c>
      <c r="Q500" s="18" t="s">
        <v>33</v>
      </c>
      <c r="R500" s="19" t="s">
        <v>199</v>
      </c>
      <c r="S500" s="18" t="s">
        <v>33</v>
      </c>
      <c r="T500" s="17" t="s">
        <v>32</v>
      </c>
      <c r="U500" s="28" t="str">
        <f>=VLOOKUP(E500,天津功能清单!E:G,3,FALSE)</f>
        <v>已发布</v>
      </c>
      <c r="V500" s="26" t="s">
        <v>895</v>
      </c>
    </row>
    <row r="501" spans="1:22" s="253" customFormat="1">
      <c r="A501" s="27" t="s"/>
      <c r="B501" s="27" t="s"/>
      <c r="C501" s="27" t="s"/>
      <c r="D501" s="27" t="s"/>
      <c r="E501" s="16" t="s">
        <v>898</v>
      </c>
      <c r="F501" s="17" t="s"/>
      <c r="G501" s="16" t="s">
        <v>27</v>
      </c>
      <c r="H501" s="18" t="s">
        <v>28</v>
      </c>
      <c r="I501" s="113" t="s">
        <v>29</v>
      </c>
      <c r="J501" s="20">
        <v>46091</v>
      </c>
      <c r="K501" s="21" t="s">
        <v>894</v>
      </c>
      <c r="L501" s="29" t="s">
        <v>31</v>
      </c>
      <c r="M501" s="23" t="s"/>
      <c r="N501" s="24" t="s">
        <v>37</v>
      </c>
      <c r="O501" s="19" t="s">
        <v>33</v>
      </c>
      <c r="P501" s="17" t="s">
        <v>32</v>
      </c>
      <c r="Q501" s="18" t="s">
        <v>33</v>
      </c>
      <c r="R501" s="19" t="s">
        <v>199</v>
      </c>
      <c r="S501" s="18" t="s">
        <v>33</v>
      </c>
      <c r="T501" s="17" t="s">
        <v>32</v>
      </c>
      <c r="U501" s="28" t="str">
        <f>=VLOOKUP(E501,天津功能清单!E:G,3,FALSE)</f>
        <v>已发布</v>
      </c>
      <c r="V501" s="26" t="s">
        <v>895</v>
      </c>
    </row>
    <row r="502" spans="1:22" s="253" customFormat="1">
      <c r="A502" s="27" t="s"/>
      <c r="B502" s="16" t="s">
        <v>899</v>
      </c>
      <c r="C502" s="16" t="s">
        <v>900</v>
      </c>
      <c r="D502" s="44" t="s">
        <v>900</v>
      </c>
      <c r="E502" s="112" t="s">
        <v>901</v>
      </c>
      <c r="F502" s="17" t="s"/>
      <c r="G502" s="16" t="s">
        <v>326</v>
      </c>
      <c r="H502" s="18" t="s">
        <v>28</v>
      </c>
      <c r="I502" s="113" t="s">
        <v>29</v>
      </c>
      <c r="J502" s="20">
        <v>46091</v>
      </c>
      <c r="K502" s="21" t="s">
        <v>902</v>
      </c>
      <c r="L502" s="29" t="s">
        <v>903</v>
      </c>
      <c r="M502" s="82" t="s"/>
      <c r="N502" s="24" t="s">
        <v>37</v>
      </c>
      <c r="O502" s="19" t="s">
        <v>33</v>
      </c>
      <c r="P502" s="17" t="s">
        <v>32</v>
      </c>
      <c r="Q502" s="18" t="s">
        <v>33</v>
      </c>
      <c r="R502" s="19" t="s">
        <v>199</v>
      </c>
      <c r="S502" s="18" t="s">
        <v>33</v>
      </c>
      <c r="T502" s="17" t="s">
        <v>32</v>
      </c>
      <c r="U502" s="28" t="str">
        <f>=VLOOKUP(E502,天津功能清单!E:G,3,FALSE)</f>
        <v>已发布</v>
      </c>
      <c r="V502" s="116" t="s">
        <v>904</v>
      </c>
    </row>
    <row r="503" spans="1:22" s="253" customFormat="1">
      <c r="A503" s="27" t="s"/>
      <c r="B503" s="27" t="s"/>
      <c r="C503" s="27" t="s"/>
      <c r="D503" s="27" t="s"/>
      <c r="E503" s="91" t="s">
        <v>905</v>
      </c>
      <c r="F503" s="17" t="s"/>
      <c r="G503" s="16" t="s">
        <v>326</v>
      </c>
      <c r="H503" s="18" t="s">
        <v>28</v>
      </c>
      <c r="I503" s="113" t="s">
        <v>29</v>
      </c>
      <c r="J503" s="20">
        <v>46091</v>
      </c>
      <c r="K503" s="21" t="s">
        <v>902</v>
      </c>
      <c r="L503" s="29" t="s">
        <v>903</v>
      </c>
      <c r="M503" s="82" t="s"/>
      <c r="N503" s="24" t="s">
        <v>37</v>
      </c>
      <c r="O503" s="19" t="s">
        <v>33</v>
      </c>
      <c r="P503" s="17" t="s">
        <v>32</v>
      </c>
      <c r="Q503" s="18" t="s">
        <v>33</v>
      </c>
      <c r="R503" s="19" t="s">
        <v>199</v>
      </c>
      <c r="S503" s="18" t="s">
        <v>33</v>
      </c>
      <c r="T503" s="17" t="s">
        <v>32</v>
      </c>
      <c r="U503" s="28" t="str">
        <f>=VLOOKUP(E503,天津功能清单!E:G,3,FALSE)</f>
        <v>已发布</v>
      </c>
      <c r="V503" s="116" t="s">
        <v>904</v>
      </c>
    </row>
    <row r="504" spans="1:22" s="253" customFormat="1">
      <c r="A504" s="27" t="s"/>
      <c r="B504" s="27" t="s"/>
      <c r="C504" s="27" t="s"/>
      <c r="D504" s="27" t="s"/>
      <c r="E504" s="16" t="s">
        <v>906</v>
      </c>
      <c r="F504" s="17" t="s"/>
      <c r="G504" s="16" t="s">
        <v>326</v>
      </c>
      <c r="H504" s="18" t="s">
        <v>28</v>
      </c>
      <c r="I504" s="113" t="s">
        <v>29</v>
      </c>
      <c r="J504" s="20">
        <v>46091</v>
      </c>
      <c r="K504" s="21" t="s">
        <v>902</v>
      </c>
      <c r="L504" s="29" t="s"/>
      <c r="M504" s="82" t="s"/>
      <c r="N504" s="24" t="s">
        <v>37</v>
      </c>
      <c r="O504" s="19" t="s">
        <v>33</v>
      </c>
      <c r="P504" s="17" t="s">
        <v>32</v>
      </c>
      <c r="Q504" s="18" t="s">
        <v>33</v>
      </c>
      <c r="R504" s="19" t="s">
        <v>199</v>
      </c>
      <c r="S504" s="18" t="s">
        <v>33</v>
      </c>
      <c r="T504" s="17" t="s">
        <v>32</v>
      </c>
      <c r="U504" s="28" t="str">
        <f>=VLOOKUP(E504,天津功能清单!E:G,3,FALSE)</f>
        <v>已发布</v>
      </c>
      <c r="V504" s="116" t="s">
        <v>904</v>
      </c>
    </row>
    <row r="505" spans="1:22" s="253" customFormat="1">
      <c r="A505" s="27" t="s"/>
      <c r="B505" s="27" t="s"/>
      <c r="C505" s="27" t="s"/>
      <c r="D505" s="27" t="s"/>
      <c r="E505" s="16" t="s">
        <v>907</v>
      </c>
      <c r="F505" s="17" t="s"/>
      <c r="G505" s="16" t="s">
        <v>326</v>
      </c>
      <c r="H505" s="18" t="s">
        <v>28</v>
      </c>
      <c r="I505" s="113" t="s">
        <v>29</v>
      </c>
      <c r="J505" s="20">
        <v>46091</v>
      </c>
      <c r="K505" s="21" t="s">
        <v>902</v>
      </c>
      <c r="L505" s="29" t="s"/>
      <c r="M505" s="82" t="s"/>
      <c r="N505" s="24" t="s">
        <v>37</v>
      </c>
      <c r="O505" s="19" t="s">
        <v>33</v>
      </c>
      <c r="P505" s="17" t="s">
        <v>32</v>
      </c>
      <c r="Q505" s="18" t="s">
        <v>33</v>
      </c>
      <c r="R505" s="19" t="s">
        <v>199</v>
      </c>
      <c r="S505" s="18" t="s">
        <v>33</v>
      </c>
      <c r="T505" s="17" t="s">
        <v>32</v>
      </c>
      <c r="U505" s="28" t="str">
        <f>=VLOOKUP(E505,天津功能清单!E:G,3,FALSE)</f>
        <v>已发布</v>
      </c>
      <c r="V505" s="116" t="s">
        <v>904</v>
      </c>
    </row>
    <row r="506" spans="1:22" s="253" customFormat="1">
      <c r="A506" s="27" t="s"/>
      <c r="B506" s="27" t="s"/>
      <c r="C506" s="27" t="s"/>
      <c r="D506" s="27" t="s"/>
      <c r="E506" s="16" t="s">
        <v>908</v>
      </c>
      <c r="F506" s="17" t="s"/>
      <c r="G506" s="16" t="s">
        <v>326</v>
      </c>
      <c r="H506" s="18" t="s">
        <v>28</v>
      </c>
      <c r="I506" s="113" t="s">
        <v>29</v>
      </c>
      <c r="J506" s="20">
        <v>46091</v>
      </c>
      <c r="K506" s="21" t="s">
        <v>902</v>
      </c>
      <c r="L506" s="29" t="s"/>
      <c r="M506" s="82" t="s"/>
      <c r="N506" s="24" t="s">
        <v>37</v>
      </c>
      <c r="O506" s="19" t="s">
        <v>33</v>
      </c>
      <c r="P506" s="17" t="s">
        <v>32</v>
      </c>
      <c r="Q506" s="18" t="s">
        <v>33</v>
      </c>
      <c r="R506" s="19" t="s">
        <v>199</v>
      </c>
      <c r="S506" s="18" t="s">
        <v>33</v>
      </c>
      <c r="T506" s="17" t="s">
        <v>32</v>
      </c>
      <c r="U506" s="28" t="str">
        <f>=VLOOKUP(E506,天津功能清单!E:G,3,FALSE)</f>
        <v>已发布</v>
      </c>
      <c r="V506" s="116" t="s">
        <v>904</v>
      </c>
    </row>
    <row r="507" spans="1:22" s="253" customFormat="1">
      <c r="A507" s="27" t="s"/>
      <c r="B507" s="27" t="s"/>
      <c r="C507" s="16" t="s">
        <v>909</v>
      </c>
      <c r="D507" s="44" t="s">
        <v>909</v>
      </c>
      <c r="E507" s="16" t="s">
        <v>910</v>
      </c>
      <c r="F507" s="17" t="s"/>
      <c r="G507" s="16" t="s">
        <v>326</v>
      </c>
      <c r="H507" s="18" t="s">
        <v>28</v>
      </c>
      <c r="I507" s="113" t="s">
        <v>29</v>
      </c>
      <c r="J507" s="20" t="s"/>
      <c r="K507" s="21" t="s">
        <v>911</v>
      </c>
      <c r="L507" s="29" t="s"/>
      <c r="M507" s="82" t="s"/>
      <c r="N507" s="24" t="s">
        <v>199</v>
      </c>
      <c r="O507" s="19" t="s">
        <v>33</v>
      </c>
      <c r="P507" s="17" t="s">
        <v>199</v>
      </c>
      <c r="Q507" s="18" t="s">
        <v>33</v>
      </c>
      <c r="R507" s="19" t="s">
        <v>199</v>
      </c>
      <c r="S507" s="18" t="s">
        <v>33</v>
      </c>
      <c r="T507" s="17" t="s">
        <v>199</v>
      </c>
      <c r="U507" s="28">
        <f>=VLOOKUP(E507,天津功能清单!E:G,3,FALSE)</f>
        <v>0</v>
      </c>
      <c r="V507" s="36" t="s">
        <v>2584</v>
      </c>
    </row>
    <row r="508" spans="1:22" s="253" customFormat="1">
      <c r="A508" s="27" t="s"/>
      <c r="B508" s="27" t="s"/>
      <c r="C508" s="27" t="s"/>
      <c r="D508" s="27" t="s"/>
      <c r="E508" s="16" t="s">
        <v>912</v>
      </c>
      <c r="F508" s="17" t="s"/>
      <c r="G508" s="16" t="s">
        <v>326</v>
      </c>
      <c r="H508" s="18" t="s">
        <v>28</v>
      </c>
      <c r="I508" s="113" t="s">
        <v>29</v>
      </c>
      <c r="J508" s="20" t="s"/>
      <c r="K508" s="21" t="s">
        <v>911</v>
      </c>
      <c r="L508" s="29" t="s"/>
      <c r="M508" s="82" t="s"/>
      <c r="N508" s="24" t="s">
        <v>199</v>
      </c>
      <c r="O508" s="19" t="s">
        <v>33</v>
      </c>
      <c r="P508" s="17" t="s">
        <v>199</v>
      </c>
      <c r="Q508" s="18" t="s">
        <v>33</v>
      </c>
      <c r="R508" s="19" t="s">
        <v>199</v>
      </c>
      <c r="S508" s="18" t="s">
        <v>33</v>
      </c>
      <c r="T508" s="17" t="s">
        <v>199</v>
      </c>
      <c r="U508" s="28">
        <f>=VLOOKUP(E508,天津功能清单!E:G,3,FALSE)</f>
        <v>0</v>
      </c>
      <c r="V508" s="36" t="s">
        <v>2584</v>
      </c>
    </row>
    <row r="509" spans="1:22" s="253" customFormat="1">
      <c r="A509" s="27" t="s"/>
      <c r="B509" s="27" t="s"/>
      <c r="C509" s="27" t="s"/>
      <c r="D509" s="27" t="s"/>
      <c r="E509" s="16" t="s">
        <v>913</v>
      </c>
      <c r="F509" s="17" t="s"/>
      <c r="G509" s="16" t="s">
        <v>326</v>
      </c>
      <c r="H509" s="18" t="s">
        <v>28</v>
      </c>
      <c r="I509" s="113" t="s">
        <v>29</v>
      </c>
      <c r="J509" s="20" t="s"/>
      <c r="K509" s="21" t="s">
        <v>911</v>
      </c>
      <c r="L509" s="29" t="s">
        <v>914</v>
      </c>
      <c r="M509" s="82" t="s"/>
      <c r="N509" s="24" t="s">
        <v>199</v>
      </c>
      <c r="O509" s="19" t="s">
        <v>33</v>
      </c>
      <c r="P509" s="17" t="s">
        <v>199</v>
      </c>
      <c r="Q509" s="18" t="s">
        <v>33</v>
      </c>
      <c r="R509" s="19" t="s">
        <v>199</v>
      </c>
      <c r="S509" s="18" t="s">
        <v>33</v>
      </c>
      <c r="T509" s="17" t="s">
        <v>199</v>
      </c>
      <c r="U509" s="28">
        <f>=VLOOKUP(E509,天津功能清单!E:G,3,FALSE)</f>
        <v>0</v>
      </c>
      <c r="V509" s="36" t="s">
        <v>2584</v>
      </c>
    </row>
    <row r="510" spans="1:22" s="253" customFormat="1">
      <c r="A510" s="27" t="s"/>
      <c r="B510" s="16" t="s">
        <v>915</v>
      </c>
      <c r="C510" s="16" t="s">
        <v>916</v>
      </c>
      <c r="D510" s="44" t="s">
        <v>916</v>
      </c>
      <c r="E510" s="91" t="s">
        <v>917</v>
      </c>
      <c r="F510" s="17" t="s"/>
      <c r="G510" s="16" t="s">
        <v>326</v>
      </c>
      <c r="H510" s="18" t="s">
        <v>28</v>
      </c>
      <c r="I510" s="113" t="s">
        <v>690</v>
      </c>
      <c r="J510" s="20" t="s"/>
      <c r="K510" s="21" t="s">
        <v>918</v>
      </c>
      <c r="L510" s="29" t="s"/>
      <c r="M510" s="82" t="s"/>
      <c r="N510" s="24" t="s">
        <v>37</v>
      </c>
      <c r="O510" s="19" t="s">
        <v>33</v>
      </c>
      <c r="P510" s="17" t="s">
        <v>32</v>
      </c>
      <c r="Q510" s="18" t="s">
        <v>33</v>
      </c>
      <c r="R510" s="19" t="s">
        <v>199</v>
      </c>
      <c r="S510" s="18" t="s">
        <v>33</v>
      </c>
      <c r="T510" s="17" t="s">
        <v>32</v>
      </c>
      <c r="U510" s="28" t="str">
        <f>=VLOOKUP(E510,天津功能清单!E:G,3,FALSE)</f>
        <v>已发布</v>
      </c>
      <c r="V510" s="116" t="s">
        <v>919</v>
      </c>
    </row>
    <row r="511" spans="1:22" s="253" customFormat="1">
      <c r="A511" s="27" t="s"/>
      <c r="B511" s="27" t="s"/>
      <c r="C511" s="27" t="s"/>
      <c r="D511" s="27" t="s"/>
      <c r="E511" s="16" t="s">
        <v>920</v>
      </c>
      <c r="F511" s="17" t="s"/>
      <c r="G511" s="16" t="s">
        <v>326</v>
      </c>
      <c r="H511" s="18" t="s">
        <v>28</v>
      </c>
      <c r="I511" s="113" t="s">
        <v>29</v>
      </c>
      <c r="J511" s="20">
        <v>46091</v>
      </c>
      <c r="K511" s="21" t="s">
        <v>918</v>
      </c>
      <c r="L511" s="29" t="s"/>
      <c r="M511" s="82" t="s"/>
      <c r="N511" s="24" t="s">
        <v>37</v>
      </c>
      <c r="O511" s="19" t="s">
        <v>33</v>
      </c>
      <c r="P511" s="17" t="s">
        <v>32</v>
      </c>
      <c r="Q511" s="18" t="s">
        <v>33</v>
      </c>
      <c r="R511" s="19" t="s">
        <v>199</v>
      </c>
      <c r="S511" s="18" t="s">
        <v>33</v>
      </c>
      <c r="T511" s="17" t="s">
        <v>32</v>
      </c>
      <c r="U511" s="28" t="str">
        <f>=VLOOKUP(E511,天津功能清单!E:G,3,FALSE)</f>
        <v>已发布</v>
      </c>
      <c r="V511" s="116" t="s">
        <v>919</v>
      </c>
    </row>
    <row r="512" spans="1:22" s="253" customFormat="1">
      <c r="A512" s="27" t="s"/>
      <c r="B512" s="27" t="s"/>
      <c r="C512" s="27" t="s"/>
      <c r="D512" s="27" t="s"/>
      <c r="E512" s="91" t="s">
        <v>921</v>
      </c>
      <c r="F512" s="17" t="s"/>
      <c r="G512" s="16" t="s">
        <v>326</v>
      </c>
      <c r="H512" s="18" t="s">
        <v>28</v>
      </c>
      <c r="I512" s="113" t="s">
        <v>29</v>
      </c>
      <c r="J512" s="20">
        <v>46091</v>
      </c>
      <c r="K512" s="21" t="s">
        <v>918</v>
      </c>
      <c r="L512" s="29" t="s"/>
      <c r="M512" s="82" t="s"/>
      <c r="N512" s="24" t="s">
        <v>37</v>
      </c>
      <c r="O512" s="19" t="s">
        <v>33</v>
      </c>
      <c r="P512" s="17" t="s">
        <v>32</v>
      </c>
      <c r="Q512" s="18" t="s">
        <v>33</v>
      </c>
      <c r="R512" s="19" t="s">
        <v>199</v>
      </c>
      <c r="S512" s="18" t="s">
        <v>33</v>
      </c>
      <c r="T512" s="17" t="s">
        <v>32</v>
      </c>
      <c r="U512" s="28" t="str">
        <f>=VLOOKUP(E512,天津功能清单!E:G,3,FALSE)</f>
        <v>已发布</v>
      </c>
      <c r="V512" s="116" t="s">
        <v>919</v>
      </c>
    </row>
    <row r="513" spans="1:22" s="253" customFormat="1">
      <c r="A513" s="27" t="s"/>
      <c r="B513" s="27" t="s"/>
      <c r="C513" s="27" t="s"/>
      <c r="D513" s="27" t="s"/>
      <c r="E513" s="16" t="s">
        <v>922</v>
      </c>
      <c r="F513" s="17" t="s"/>
      <c r="G513" s="16" t="s">
        <v>326</v>
      </c>
      <c r="H513" s="18" t="s">
        <v>28</v>
      </c>
      <c r="I513" s="113" t="s">
        <v>29</v>
      </c>
      <c r="J513" s="20">
        <v>46091</v>
      </c>
      <c r="K513" s="21" t="s">
        <v>918</v>
      </c>
      <c r="L513" s="29" t="s"/>
      <c r="M513" s="82" t="s"/>
      <c r="N513" s="24" t="s">
        <v>37</v>
      </c>
      <c r="O513" s="19" t="s">
        <v>33</v>
      </c>
      <c r="P513" s="17" t="s">
        <v>32</v>
      </c>
      <c r="Q513" s="18" t="s">
        <v>33</v>
      </c>
      <c r="R513" s="19" t="s">
        <v>199</v>
      </c>
      <c r="S513" s="18" t="s">
        <v>33</v>
      </c>
      <c r="T513" s="17" t="s">
        <v>32</v>
      </c>
      <c r="U513" s="28" t="str">
        <f>=VLOOKUP(E513,天津功能清单!E:G,3,FALSE)</f>
        <v>已发布</v>
      </c>
      <c r="V513" s="116" t="s">
        <v>919</v>
      </c>
    </row>
    <row r="514" spans="1:22" s="253" customFormat="1">
      <c r="A514" s="27" t="s"/>
      <c r="B514" s="27" t="s"/>
      <c r="C514" s="27" t="s"/>
      <c r="D514" s="27" t="s"/>
      <c r="E514" s="16" t="s">
        <v>923</v>
      </c>
      <c r="F514" s="17" t="s"/>
      <c r="G514" s="16" t="s">
        <v>326</v>
      </c>
      <c r="H514" s="18" t="s">
        <v>28</v>
      </c>
      <c r="I514" s="113" t="s">
        <v>29</v>
      </c>
      <c r="J514" s="20">
        <v>46091</v>
      </c>
      <c r="K514" s="21" t="s">
        <v>918</v>
      </c>
      <c r="L514" s="29" t="s"/>
      <c r="M514" s="82" t="s"/>
      <c r="N514" s="24" t="s">
        <v>37</v>
      </c>
      <c r="O514" s="19" t="s">
        <v>33</v>
      </c>
      <c r="P514" s="17" t="s">
        <v>32</v>
      </c>
      <c r="Q514" s="18" t="s">
        <v>33</v>
      </c>
      <c r="R514" s="19" t="s">
        <v>199</v>
      </c>
      <c r="S514" s="18" t="s">
        <v>33</v>
      </c>
      <c r="T514" s="17" t="s">
        <v>32</v>
      </c>
      <c r="U514" s="28" t="str">
        <f>=VLOOKUP(E514,天津功能清单!E:G,3,FALSE)</f>
        <v>已发布</v>
      </c>
      <c r="V514" s="116" t="s">
        <v>919</v>
      </c>
    </row>
    <row r="515" spans="1:22" s="253" customFormat="1">
      <c r="A515" s="27" t="s"/>
      <c r="B515" s="27" t="s"/>
      <c r="C515" s="27" t="s"/>
      <c r="D515" s="27" t="s"/>
      <c r="E515" s="16" t="s">
        <v>924</v>
      </c>
      <c r="F515" s="17" t="s"/>
      <c r="G515" s="16" t="s">
        <v>326</v>
      </c>
      <c r="H515" s="18" t="s">
        <v>28</v>
      </c>
      <c r="I515" s="113" t="s">
        <v>29</v>
      </c>
      <c r="J515" s="20">
        <v>46091</v>
      </c>
      <c r="K515" s="21" t="s">
        <v>918</v>
      </c>
      <c r="L515" s="29" t="s"/>
      <c r="M515" s="82" t="s"/>
      <c r="N515" s="24" t="s">
        <v>37</v>
      </c>
      <c r="O515" s="19" t="s">
        <v>33</v>
      </c>
      <c r="P515" s="17" t="s">
        <v>32</v>
      </c>
      <c r="Q515" s="18" t="s">
        <v>33</v>
      </c>
      <c r="R515" s="19" t="s">
        <v>199</v>
      </c>
      <c r="S515" s="18" t="s">
        <v>33</v>
      </c>
      <c r="T515" s="17" t="s">
        <v>32</v>
      </c>
      <c r="U515" s="28" t="str">
        <f>=VLOOKUP(E515,天津功能清单!E:G,3,FALSE)</f>
        <v>已发布</v>
      </c>
      <c r="V515" s="116" t="s">
        <v>919</v>
      </c>
    </row>
    <row r="516" spans="1:22" s="253" customFormat="1">
      <c r="A516" s="27" t="s"/>
      <c r="B516" s="27" t="s"/>
      <c r="C516" s="27" t="s"/>
      <c r="D516" s="27" t="s"/>
      <c r="E516" s="33" t="s">
        <v>925</v>
      </c>
      <c r="F516" s="17" t="s"/>
      <c r="G516" s="16" t="s">
        <v>326</v>
      </c>
      <c r="H516" s="18" t="s">
        <v>28</v>
      </c>
      <c r="I516" s="113" t="s">
        <v>29</v>
      </c>
      <c r="J516" s="20">
        <v>46091</v>
      </c>
      <c r="K516" s="21" t="s">
        <v>918</v>
      </c>
      <c r="L516" s="29" t="s"/>
      <c r="M516" s="82" t="s"/>
      <c r="N516" s="24" t="s">
        <v>37</v>
      </c>
      <c r="O516" s="19" t="s">
        <v>33</v>
      </c>
      <c r="P516" s="17" t="s">
        <v>32</v>
      </c>
      <c r="Q516" s="18" t="s">
        <v>33</v>
      </c>
      <c r="R516" s="19" t="s">
        <v>199</v>
      </c>
      <c r="S516" s="18" t="s">
        <v>33</v>
      </c>
      <c r="T516" s="17" t="s">
        <v>32</v>
      </c>
      <c r="U516" s="28" t="str">
        <f>=VLOOKUP(E516,天津功能清单!E:G,3,FALSE)</f>
        <v>已发布</v>
      </c>
      <c r="V516" s="116" t="s">
        <v>919</v>
      </c>
    </row>
    <row r="517" spans="1:22" s="253" customFormat="1">
      <c r="A517" s="27" t="s"/>
      <c r="B517" s="27" t="s"/>
      <c r="C517" s="27" t="s"/>
      <c r="D517" s="27" t="s"/>
      <c r="E517" s="33" t="s">
        <v>926</v>
      </c>
      <c r="F517" s="17" t="s"/>
      <c r="G517" s="16" t="s">
        <v>326</v>
      </c>
      <c r="H517" s="18" t="s">
        <v>28</v>
      </c>
      <c r="I517" s="113" t="s">
        <v>29</v>
      </c>
      <c r="J517" s="20" t="s"/>
      <c r="K517" s="39" t="s"/>
      <c r="L517" s="29" t="s"/>
      <c r="M517" s="82" t="s"/>
      <c r="N517" s="24" t="s">
        <v>37</v>
      </c>
      <c r="O517" s="19" t="s">
        <v>33</v>
      </c>
      <c r="P517" s="17" t="s">
        <v>32</v>
      </c>
      <c r="Q517" s="18" t="s">
        <v>33</v>
      </c>
      <c r="R517" s="19" t="s">
        <v>199</v>
      </c>
      <c r="S517" s="18" t="s">
        <v>33</v>
      </c>
      <c r="T517" s="17" t="s">
        <v>32</v>
      </c>
      <c r="U517" s="28" t="str">
        <f>=VLOOKUP(E517,天津功能清单!E:G,3,FALSE)</f>
        <v>已发布</v>
      </c>
      <c r="V517" s="26" t="s"/>
    </row>
    <row r="518" spans="1:22" s="253" customFormat="1">
      <c r="A518" s="27" t="s"/>
      <c r="B518" s="27" t="s"/>
      <c r="C518" s="27" t="s"/>
      <c r="D518" s="27" t="s"/>
      <c r="E518" s="33" t="s">
        <v>927</v>
      </c>
      <c r="F518" s="17" t="s"/>
      <c r="G518" s="16" t="s">
        <v>326</v>
      </c>
      <c r="H518" s="18" t="s">
        <v>28</v>
      </c>
      <c r="I518" s="113" t="s">
        <v>29</v>
      </c>
      <c r="J518" s="20">
        <v>46091</v>
      </c>
      <c r="K518" s="21" t="s">
        <v>918</v>
      </c>
      <c r="L518" s="29" t="s"/>
      <c r="M518" s="82" t="s"/>
      <c r="N518" s="24" t="s">
        <v>37</v>
      </c>
      <c r="O518" s="19" t="s">
        <v>33</v>
      </c>
      <c r="P518" s="17" t="s">
        <v>32</v>
      </c>
      <c r="Q518" s="18" t="s">
        <v>33</v>
      </c>
      <c r="R518" s="19" t="s">
        <v>199</v>
      </c>
      <c r="S518" s="18" t="s">
        <v>33</v>
      </c>
      <c r="T518" s="17" t="s">
        <v>32</v>
      </c>
      <c r="U518" s="28" t="str">
        <f>=VLOOKUP(E518,天津功能清单!E:G,3,FALSE)</f>
        <v>已发布</v>
      </c>
      <c r="V518" s="116" t="s">
        <v>919</v>
      </c>
    </row>
    <row r="519" spans="1:22" s="253" customFormat="1">
      <c r="A519" s="27" t="s"/>
      <c r="B519" s="27" t="s"/>
      <c r="C519" s="16" t="s">
        <v>928</v>
      </c>
      <c r="D519" s="44" t="s">
        <v>928</v>
      </c>
      <c r="E519" s="33" t="s">
        <v>929</v>
      </c>
      <c r="F519" s="17" t="s"/>
      <c r="G519" s="16" t="s">
        <v>326</v>
      </c>
      <c r="H519" s="18" t="s">
        <v>28</v>
      </c>
      <c r="I519" s="113" t="s">
        <v>29</v>
      </c>
      <c r="J519" s="20">
        <v>46107</v>
      </c>
      <c r="K519" s="21" t="s">
        <v>930</v>
      </c>
      <c r="L519" s="29" t="s"/>
      <c r="M519" s="82" t="s"/>
      <c r="N519" s="24" t="s">
        <v>32</v>
      </c>
      <c r="O519" s="19" t="s">
        <v>33</v>
      </c>
      <c r="P519" s="17" t="s">
        <v>32</v>
      </c>
      <c r="Q519" s="18" t="s">
        <v>33</v>
      </c>
      <c r="R519" s="19" t="s">
        <v>199</v>
      </c>
      <c r="S519" s="18" t="s">
        <v>33</v>
      </c>
      <c r="T519" s="17" t="s">
        <v>32</v>
      </c>
      <c r="U519" s="28" t="str">
        <f>=VLOOKUP(E519,天津功能清单!E:G,3,FALSE)</f>
        <v>已发布</v>
      </c>
      <c r="V519" s="35" t="s">
        <v>2585</v>
      </c>
    </row>
    <row r="520" spans="1:22" s="253" customFormat="1">
      <c r="A520" s="27" t="s"/>
      <c r="B520" s="27" t="s"/>
      <c r="C520" s="27" t="s"/>
      <c r="D520" s="27" t="s"/>
      <c r="E520" s="33" t="s">
        <v>931</v>
      </c>
      <c r="F520" s="17" t="s"/>
      <c r="G520" s="16" t="s">
        <v>326</v>
      </c>
      <c r="H520" s="18" t="s">
        <v>28</v>
      </c>
      <c r="I520" s="113" t="s">
        <v>29</v>
      </c>
      <c r="J520" s="20">
        <v>46107</v>
      </c>
      <c r="K520" s="21" t="s">
        <v>930</v>
      </c>
      <c r="L520" s="29" t="s"/>
      <c r="M520" s="82" t="s"/>
      <c r="N520" s="24" t="s">
        <v>32</v>
      </c>
      <c r="O520" s="19" t="s">
        <v>33</v>
      </c>
      <c r="P520" s="17" t="s">
        <v>32</v>
      </c>
      <c r="Q520" s="18" t="s">
        <v>33</v>
      </c>
      <c r="R520" s="19" t="s">
        <v>199</v>
      </c>
      <c r="S520" s="18" t="s">
        <v>33</v>
      </c>
      <c r="T520" s="17" t="s">
        <v>32</v>
      </c>
      <c r="U520" s="28" t="str">
        <f>=VLOOKUP(E520,天津功能清单!E:G,3,FALSE)</f>
        <v>已发布</v>
      </c>
      <c r="V520" s="35" t="s">
        <v>2585</v>
      </c>
    </row>
    <row r="521" spans="1:22" s="253" customFormat="1">
      <c r="A521" s="27" t="s"/>
      <c r="B521" s="27" t="s"/>
      <c r="C521" s="27" t="s"/>
      <c r="D521" s="27" t="s"/>
      <c r="E521" s="33" t="s">
        <v>932</v>
      </c>
      <c r="F521" s="17" t="s"/>
      <c r="G521" s="16" t="s">
        <v>326</v>
      </c>
      <c r="H521" s="18" t="s">
        <v>28</v>
      </c>
      <c r="I521" s="113" t="s">
        <v>29</v>
      </c>
      <c r="J521" s="20">
        <v>46107</v>
      </c>
      <c r="K521" s="21" t="s">
        <v>930</v>
      </c>
      <c r="L521" s="29" t="s"/>
      <c r="M521" s="82" t="s"/>
      <c r="N521" s="24" t="s">
        <v>32</v>
      </c>
      <c r="O521" s="19" t="s">
        <v>33</v>
      </c>
      <c r="P521" s="17" t="s">
        <v>32</v>
      </c>
      <c r="Q521" s="18" t="s">
        <v>33</v>
      </c>
      <c r="R521" s="19" t="s">
        <v>199</v>
      </c>
      <c r="S521" s="18" t="s">
        <v>33</v>
      </c>
      <c r="T521" s="17" t="s">
        <v>32</v>
      </c>
      <c r="U521" s="28" t="str">
        <f>=VLOOKUP(E521,天津功能清单!E:G,3,FALSE)</f>
        <v>已发布</v>
      </c>
      <c r="V521" s="35" t="s">
        <v>2585</v>
      </c>
    </row>
    <row r="522" spans="1:22" s="253" customFormat="1">
      <c r="A522" s="27" t="s"/>
      <c r="B522" s="27" t="s"/>
      <c r="C522" s="27" t="s"/>
      <c r="D522" s="27" t="s"/>
      <c r="E522" s="33" t="s">
        <v>933</v>
      </c>
      <c r="F522" s="17" t="s"/>
      <c r="G522" s="16" t="s">
        <v>326</v>
      </c>
      <c r="H522" s="18" t="s">
        <v>28</v>
      </c>
      <c r="I522" s="113" t="s">
        <v>29</v>
      </c>
      <c r="J522" s="20">
        <v>46107</v>
      </c>
      <c r="K522" s="21" t="s">
        <v>930</v>
      </c>
      <c r="L522" s="29" t="s"/>
      <c r="M522" s="82" t="s"/>
      <c r="N522" s="24" t="s">
        <v>32</v>
      </c>
      <c r="O522" s="19" t="s">
        <v>33</v>
      </c>
      <c r="P522" s="17" t="s">
        <v>32</v>
      </c>
      <c r="Q522" s="18" t="s">
        <v>33</v>
      </c>
      <c r="R522" s="19" t="s">
        <v>199</v>
      </c>
      <c r="S522" s="18" t="s">
        <v>33</v>
      </c>
      <c r="T522" s="17" t="s">
        <v>32</v>
      </c>
      <c r="U522" s="28">
        <f>=VLOOKUP(E522,天津功能清单!E:G,3,FALSE)</f>
        <v>0</v>
      </c>
      <c r="V522" s="35" t="s">
        <v>2585</v>
      </c>
    </row>
    <row r="523" spans="1:22" s="253" customFormat="1" ht="48" customHeight="1">
      <c r="A523" s="37" t="s"/>
      <c r="B523" s="245" t="s">
        <v>934</v>
      </c>
      <c r="C523" s="16" t="s">
        <v>935</v>
      </c>
      <c r="D523" s="30" t="s">
        <v>935</v>
      </c>
      <c r="E523" s="16" t="s">
        <v>936</v>
      </c>
      <c r="F523" s="17" t="s"/>
      <c r="G523" s="16" t="s">
        <v>99</v>
      </c>
      <c r="H523" s="18" t="s">
        <v>28</v>
      </c>
      <c r="I523" s="113" t="s">
        <v>29</v>
      </c>
      <c r="J523" s="20">
        <v>46091</v>
      </c>
      <c r="K523" s="34" t="s">
        <v>100</v>
      </c>
      <c r="L523" s="29" t="s">
        <v>937</v>
      </c>
      <c r="M523" s="82" t="s"/>
      <c r="N523" s="24" t="s">
        <v>37</v>
      </c>
      <c r="O523" s="19" t="s">
        <v>33</v>
      </c>
      <c r="P523" s="17" t="s">
        <v>32</v>
      </c>
      <c r="Q523" s="18" t="s">
        <v>33</v>
      </c>
      <c r="R523" s="19" t="s">
        <v>199</v>
      </c>
      <c r="S523" s="18" t="s">
        <v>33</v>
      </c>
      <c r="T523" s="17" t="s">
        <v>32</v>
      </c>
      <c r="U523" s="28" t="str">
        <f>=VLOOKUP(E523,天津功能清单!E:G,3,FALSE)</f>
        <v>已发布</v>
      </c>
      <c r="V523" s="26" t="s">
        <v>100</v>
      </c>
    </row>
    <row r="524" spans="1:22" s="253" customFormat="1" ht="48" customHeight="1">
      <c r="A524" s="37" t="s"/>
      <c r="B524" s="102" t="s"/>
      <c r="C524" s="27" t="s"/>
      <c r="D524" s="27" t="s"/>
      <c r="E524" s="16" t="s">
        <v>938</v>
      </c>
      <c r="F524" s="17" t="s"/>
      <c r="G524" s="16" t="s">
        <v>99</v>
      </c>
      <c r="H524" s="18" t="s">
        <v>28</v>
      </c>
      <c r="I524" s="113" t="s">
        <v>29</v>
      </c>
      <c r="J524" s="20">
        <v>46091</v>
      </c>
      <c r="K524" s="21" t="s">
        <v>939</v>
      </c>
      <c r="L524" s="31" t="s"/>
      <c r="M524" s="82" t="s"/>
      <c r="N524" s="24" t="s">
        <v>37</v>
      </c>
      <c r="O524" s="19" t="s">
        <v>33</v>
      </c>
      <c r="P524" s="17" t="s">
        <v>32</v>
      </c>
      <c r="Q524" s="18" t="s">
        <v>33</v>
      </c>
      <c r="R524" s="19" t="s">
        <v>199</v>
      </c>
      <c r="S524" s="18" t="s">
        <v>33</v>
      </c>
      <c r="T524" s="17" t="s">
        <v>32</v>
      </c>
      <c r="U524" s="28" t="str">
        <f>=VLOOKUP(E524,天津功能清单!E:G,3,FALSE)</f>
        <v>已发布</v>
      </c>
      <c r="V524" s="26" t="s">
        <v>940</v>
      </c>
    </row>
    <row r="525" spans="1:22" s="253" customFormat="1" ht="48" customHeight="1">
      <c r="A525" s="37" t="s"/>
      <c r="B525" s="102" t="s"/>
      <c r="C525" s="27" t="s"/>
      <c r="D525" s="27" t="s"/>
      <c r="E525" s="16" t="s">
        <v>941</v>
      </c>
      <c r="F525" s="17" t="s"/>
      <c r="G525" s="16" t="s">
        <v>99</v>
      </c>
      <c r="H525" s="18" t="s">
        <v>28</v>
      </c>
      <c r="I525" s="113" t="s">
        <v>29</v>
      </c>
      <c r="J525" s="20">
        <v>46091</v>
      </c>
      <c r="K525" s="21" t="s">
        <v>939</v>
      </c>
      <c r="L525" s="31" t="s"/>
      <c r="M525" s="82" t="s"/>
      <c r="N525" s="24" t="s">
        <v>37</v>
      </c>
      <c r="O525" s="19" t="s">
        <v>33</v>
      </c>
      <c r="P525" s="17" t="s">
        <v>32</v>
      </c>
      <c r="Q525" s="18" t="s">
        <v>33</v>
      </c>
      <c r="R525" s="19" t="s">
        <v>199</v>
      </c>
      <c r="S525" s="18" t="s">
        <v>33</v>
      </c>
      <c r="T525" s="17" t="s">
        <v>32</v>
      </c>
      <c r="U525" s="28" t="str">
        <f>=VLOOKUP(E525,天津功能清单!E:G,3,FALSE)</f>
        <v>已发布</v>
      </c>
      <c r="V525" s="26" t="s">
        <v>940</v>
      </c>
    </row>
    <row r="526" spans="1:22" s="253" customFormat="1" ht="48" customHeight="1">
      <c r="A526" s="37" t="s"/>
      <c r="B526" s="102" t="s"/>
      <c r="C526" s="27" t="s"/>
      <c r="D526" s="27" t="s"/>
      <c r="E526" s="16" t="s">
        <v>942</v>
      </c>
      <c r="F526" s="17" t="s"/>
      <c r="G526" s="16" t="s">
        <v>99</v>
      </c>
      <c r="H526" s="18" t="s">
        <v>28</v>
      </c>
      <c r="I526" s="113" t="s">
        <v>29</v>
      </c>
      <c r="J526" s="20">
        <v>46091</v>
      </c>
      <c r="K526" s="21" t="s">
        <v>939</v>
      </c>
      <c r="L526" s="31" t="s"/>
      <c r="M526" s="82" t="s"/>
      <c r="N526" s="24" t="s">
        <v>37</v>
      </c>
      <c r="O526" s="19" t="s">
        <v>33</v>
      </c>
      <c r="P526" s="17" t="s">
        <v>32</v>
      </c>
      <c r="Q526" s="18" t="s">
        <v>33</v>
      </c>
      <c r="R526" s="19" t="s">
        <v>199</v>
      </c>
      <c r="S526" s="18" t="s">
        <v>33</v>
      </c>
      <c r="T526" s="17" t="s">
        <v>32</v>
      </c>
      <c r="U526" s="28" t="str">
        <f>=VLOOKUP(E526,天津功能清单!E:G,3,FALSE)</f>
        <v>已发布</v>
      </c>
      <c r="V526" s="26" t="s">
        <v>940</v>
      </c>
    </row>
    <row r="527" spans="1:22" s="253" customFormat="1">
      <c r="A527" s="37" t="s"/>
      <c r="B527" s="102" t="s"/>
      <c r="C527" s="27" t="s"/>
      <c r="D527" s="27" t="s"/>
      <c r="E527" s="16" t="s">
        <v>943</v>
      </c>
      <c r="F527" s="17" t="s"/>
      <c r="G527" s="16" t="s">
        <v>99</v>
      </c>
      <c r="H527" s="18" t="s">
        <v>28</v>
      </c>
      <c r="I527" s="113" t="s">
        <v>29</v>
      </c>
      <c r="J527" s="20">
        <v>46091</v>
      </c>
      <c r="K527" s="21" t="s">
        <v>939</v>
      </c>
      <c r="L527" s="31" t="s"/>
      <c r="M527" s="82" t="s"/>
      <c r="N527" s="24" t="s">
        <v>37</v>
      </c>
      <c r="O527" s="19" t="s">
        <v>33</v>
      </c>
      <c r="P527" s="17" t="s">
        <v>32</v>
      </c>
      <c r="Q527" s="18" t="s">
        <v>33</v>
      </c>
      <c r="R527" s="19" t="s">
        <v>199</v>
      </c>
      <c r="S527" s="18" t="s">
        <v>33</v>
      </c>
      <c r="T527" s="17" t="s">
        <v>32</v>
      </c>
      <c r="U527" s="28" t="str">
        <f>=VLOOKUP(E527,天津功能清单!E:G,3,FALSE)</f>
        <v>已发布</v>
      </c>
      <c r="V527" s="26" t="s">
        <v>940</v>
      </c>
    </row>
    <row r="528" spans="1:22" s="253" customFormat="1" ht="48" customHeight="1">
      <c r="A528" s="37" t="s"/>
      <c r="B528" s="102" t="s"/>
      <c r="C528" s="16" t="s">
        <v>944</v>
      </c>
      <c r="D528" s="30" t="s">
        <v>944</v>
      </c>
      <c r="E528" s="248" t="s">
        <v>945</v>
      </c>
      <c r="F528" s="17" t="s"/>
      <c r="G528" s="16" t="s">
        <v>99</v>
      </c>
      <c r="H528" s="18" t="s">
        <v>28</v>
      </c>
      <c r="I528" s="113" t="s">
        <v>29</v>
      </c>
      <c r="J528" s="20">
        <v>46091</v>
      </c>
      <c r="K528" s="21" t="s">
        <v>946</v>
      </c>
      <c r="L528" s="31" t="s"/>
      <c r="M528" s="82" t="s"/>
      <c r="N528" s="24" t="s">
        <v>37</v>
      </c>
      <c r="O528" s="19" t="s">
        <v>33</v>
      </c>
      <c r="P528" s="17" t="s">
        <v>32</v>
      </c>
      <c r="Q528" s="18" t="s">
        <v>33</v>
      </c>
      <c r="R528" s="19" t="s">
        <v>199</v>
      </c>
      <c r="S528" s="18" t="s">
        <v>33</v>
      </c>
      <c r="T528" s="17" t="s">
        <v>32</v>
      </c>
      <c r="U528" s="28" t="str">
        <f>=VLOOKUP(E528,天津功能清单!E:G,3,FALSE)</f>
        <v>已发布</v>
      </c>
      <c r="V528" s="26" t="s">
        <v>947</v>
      </c>
    </row>
    <row r="529" spans="1:22" s="253" customFormat="1">
      <c r="A529" s="37" t="s"/>
      <c r="B529" s="102" t="s"/>
      <c r="C529" s="27" t="s"/>
      <c r="D529" s="27" t="s"/>
      <c r="E529" s="16" t="s">
        <v>948</v>
      </c>
      <c r="F529" s="17" t="s"/>
      <c r="G529" s="16" t="s">
        <v>99</v>
      </c>
      <c r="H529" s="18" t="s">
        <v>28</v>
      </c>
      <c r="I529" s="113" t="s">
        <v>29</v>
      </c>
      <c r="J529" s="20">
        <v>46091</v>
      </c>
      <c r="K529" s="21" t="s">
        <v>946</v>
      </c>
      <c r="L529" s="31" t="s"/>
      <c r="M529" s="82" t="s"/>
      <c r="N529" s="24" t="s">
        <v>37</v>
      </c>
      <c r="O529" s="19" t="s">
        <v>33</v>
      </c>
      <c r="P529" s="17" t="s">
        <v>32</v>
      </c>
      <c r="Q529" s="18" t="s">
        <v>33</v>
      </c>
      <c r="R529" s="19" t="s">
        <v>199</v>
      </c>
      <c r="S529" s="18" t="s">
        <v>33</v>
      </c>
      <c r="T529" s="17" t="s">
        <v>32</v>
      </c>
      <c r="U529" s="28" t="str">
        <f>=VLOOKUP(E529,天津功能清单!E:G,3,FALSE)</f>
        <v>已发布</v>
      </c>
      <c r="V529" s="26" t="s">
        <v>947</v>
      </c>
    </row>
    <row r="530" spans="1:22" s="253" customFormat="1">
      <c r="A530" s="37" t="s"/>
      <c r="B530" s="102" t="s"/>
      <c r="C530" s="27" t="s"/>
      <c r="D530" s="27" t="s"/>
      <c r="E530" s="16" t="s">
        <v>949</v>
      </c>
      <c r="F530" s="17" t="s"/>
      <c r="G530" s="16" t="s">
        <v>99</v>
      </c>
      <c r="H530" s="18" t="s">
        <v>28</v>
      </c>
      <c r="I530" s="113" t="s">
        <v>29</v>
      </c>
      <c r="J530" s="20">
        <v>46091</v>
      </c>
      <c r="K530" s="21" t="s">
        <v>946</v>
      </c>
      <c r="L530" s="31" t="s"/>
      <c r="M530" s="82" t="s"/>
      <c r="N530" s="24" t="s">
        <v>37</v>
      </c>
      <c r="O530" s="19" t="s">
        <v>33</v>
      </c>
      <c r="P530" s="17" t="s">
        <v>32</v>
      </c>
      <c r="Q530" s="18" t="s">
        <v>33</v>
      </c>
      <c r="R530" s="19" t="s">
        <v>199</v>
      </c>
      <c r="S530" s="18" t="s">
        <v>33</v>
      </c>
      <c r="T530" s="17" t="s">
        <v>32</v>
      </c>
      <c r="U530" s="28" t="str">
        <f>=VLOOKUP(E530,天津功能清单!E:G,3,FALSE)</f>
        <v>已发布</v>
      </c>
      <c r="V530" s="26" t="s">
        <v>947</v>
      </c>
    </row>
    <row r="531" spans="1:22" s="253" customFormat="1">
      <c r="A531" s="37" t="s"/>
      <c r="B531" s="102" t="s"/>
      <c r="C531" s="27" t="s"/>
      <c r="D531" s="27" t="s"/>
      <c r="E531" s="16" t="s">
        <v>950</v>
      </c>
      <c r="F531" s="17" t="s"/>
      <c r="G531" s="16" t="s">
        <v>99</v>
      </c>
      <c r="H531" s="18" t="s">
        <v>28</v>
      </c>
      <c r="I531" s="113" t="s">
        <v>29</v>
      </c>
      <c r="J531" s="20">
        <v>46091</v>
      </c>
      <c r="K531" s="21" t="s">
        <v>946</v>
      </c>
      <c r="L531" s="31" t="s"/>
      <c r="M531" s="82" t="s"/>
      <c r="N531" s="24" t="s">
        <v>37</v>
      </c>
      <c r="O531" s="19" t="s">
        <v>33</v>
      </c>
      <c r="P531" s="17" t="s">
        <v>32</v>
      </c>
      <c r="Q531" s="18" t="s">
        <v>33</v>
      </c>
      <c r="R531" s="19" t="s">
        <v>199</v>
      </c>
      <c r="S531" s="18" t="s">
        <v>33</v>
      </c>
      <c r="T531" s="17" t="s">
        <v>32</v>
      </c>
      <c r="U531" s="28" t="str">
        <f>=VLOOKUP(E531,天津功能清单!E:G,3,FALSE)</f>
        <v>已发布</v>
      </c>
      <c r="V531" s="26" t="s">
        <v>947</v>
      </c>
    </row>
    <row r="532" spans="1:22" s="253" customFormat="1">
      <c r="A532" s="37" t="s"/>
      <c r="B532" s="102" t="s"/>
      <c r="C532" s="27" t="s"/>
      <c r="D532" s="27" t="s"/>
      <c r="E532" s="16" t="s">
        <v>951</v>
      </c>
      <c r="F532" s="17" t="s"/>
      <c r="G532" s="16" t="s">
        <v>99</v>
      </c>
      <c r="H532" s="18" t="s">
        <v>28</v>
      </c>
      <c r="I532" s="113" t="s">
        <v>29</v>
      </c>
      <c r="J532" s="20">
        <v>46091</v>
      </c>
      <c r="K532" s="21" t="s">
        <v>946</v>
      </c>
      <c r="L532" s="31" t="s"/>
      <c r="M532" s="82" t="s"/>
      <c r="N532" s="24" t="s">
        <v>37</v>
      </c>
      <c r="O532" s="19" t="s">
        <v>33</v>
      </c>
      <c r="P532" s="17" t="s">
        <v>32</v>
      </c>
      <c r="Q532" s="18" t="s">
        <v>33</v>
      </c>
      <c r="R532" s="19" t="s">
        <v>199</v>
      </c>
      <c r="S532" s="18" t="s">
        <v>33</v>
      </c>
      <c r="T532" s="17" t="s">
        <v>32</v>
      </c>
      <c r="U532" s="28" t="str">
        <f>=VLOOKUP(E532,天津功能清单!E:G,3,FALSE)</f>
        <v>已发布</v>
      </c>
      <c r="V532" s="26" t="s">
        <v>947</v>
      </c>
    </row>
    <row r="533" spans="1:22" s="253" customFormat="1" ht="48" customHeight="1">
      <c r="A533" s="37" t="s"/>
      <c r="B533" s="102" t="s"/>
      <c r="C533" s="16" t="s">
        <v>952</v>
      </c>
      <c r="D533" s="30" t="s">
        <v>952</v>
      </c>
      <c r="E533" s="16" t="s">
        <v>953</v>
      </c>
      <c r="F533" s="17" t="s"/>
      <c r="G533" s="16" t="s">
        <v>99</v>
      </c>
      <c r="H533" s="18" t="s">
        <v>28</v>
      </c>
      <c r="I533" s="113" t="s">
        <v>29</v>
      </c>
      <c r="J533" s="20">
        <v>46091</v>
      </c>
      <c r="K533" s="21" t="s">
        <v>946</v>
      </c>
      <c r="L533" s="31" t="s"/>
      <c r="M533" s="82" t="s"/>
      <c r="N533" s="24" t="s">
        <v>37</v>
      </c>
      <c r="O533" s="19" t="s">
        <v>33</v>
      </c>
      <c r="P533" s="17" t="s">
        <v>32</v>
      </c>
      <c r="Q533" s="18" t="s">
        <v>33</v>
      </c>
      <c r="R533" s="19" t="s">
        <v>199</v>
      </c>
      <c r="S533" s="18" t="s">
        <v>33</v>
      </c>
      <c r="T533" s="17" t="s">
        <v>32</v>
      </c>
      <c r="U533" s="28" t="str">
        <f>=VLOOKUP(E533,天津功能清单!E:G,3,FALSE)</f>
        <v>已发布</v>
      </c>
      <c r="V533" s="26" t="s">
        <v>947</v>
      </c>
    </row>
    <row r="534" spans="1:22" s="253" customFormat="1">
      <c r="A534" s="37" t="s"/>
      <c r="B534" s="102" t="s"/>
      <c r="C534" s="27" t="s"/>
      <c r="D534" s="27" t="s"/>
      <c r="E534" s="16" t="s">
        <v>954</v>
      </c>
      <c r="F534" s="17" t="s"/>
      <c r="G534" s="16" t="s">
        <v>99</v>
      </c>
      <c r="H534" s="18" t="s">
        <v>28</v>
      </c>
      <c r="I534" s="113" t="s">
        <v>29</v>
      </c>
      <c r="J534" s="20">
        <v>46091</v>
      </c>
      <c r="K534" s="21" t="s">
        <v>946</v>
      </c>
      <c r="L534" s="31" t="s"/>
      <c r="M534" s="82" t="s"/>
      <c r="N534" s="24" t="s">
        <v>37</v>
      </c>
      <c r="O534" s="19" t="s">
        <v>33</v>
      </c>
      <c r="P534" s="17" t="s">
        <v>32</v>
      </c>
      <c r="Q534" s="18" t="s">
        <v>33</v>
      </c>
      <c r="R534" s="19" t="s">
        <v>199</v>
      </c>
      <c r="S534" s="18" t="s">
        <v>33</v>
      </c>
      <c r="T534" s="17" t="s">
        <v>32</v>
      </c>
      <c r="U534" s="28" t="str">
        <f>=VLOOKUP(E534,天津功能清单!E:G,3,FALSE)</f>
        <v>已发布</v>
      </c>
      <c r="V534" s="26" t="s">
        <v>947</v>
      </c>
    </row>
    <row r="535" spans="1:22" s="253" customFormat="1">
      <c r="A535" s="37" t="s"/>
      <c r="B535" s="102" t="s"/>
      <c r="C535" s="27" t="s"/>
      <c r="D535" s="27" t="s"/>
      <c r="E535" s="16" t="s">
        <v>955</v>
      </c>
      <c r="F535" s="17" t="s"/>
      <c r="G535" s="16" t="s">
        <v>99</v>
      </c>
      <c r="H535" s="18" t="s">
        <v>28</v>
      </c>
      <c r="I535" s="113" t="s">
        <v>29</v>
      </c>
      <c r="J535" s="20">
        <v>46091</v>
      </c>
      <c r="K535" s="21" t="s">
        <v>946</v>
      </c>
      <c r="L535" s="31" t="s"/>
      <c r="M535" s="82" t="s"/>
      <c r="N535" s="24" t="s">
        <v>37</v>
      </c>
      <c r="O535" s="19" t="s">
        <v>33</v>
      </c>
      <c r="P535" s="17" t="s">
        <v>32</v>
      </c>
      <c r="Q535" s="18" t="s">
        <v>33</v>
      </c>
      <c r="R535" s="19" t="s">
        <v>199</v>
      </c>
      <c r="S535" s="18" t="s">
        <v>33</v>
      </c>
      <c r="T535" s="17" t="s">
        <v>32</v>
      </c>
      <c r="U535" s="28" t="str">
        <f>=VLOOKUP(E535,天津功能清单!E:G,3,FALSE)</f>
        <v>已发布</v>
      </c>
      <c r="V535" s="26" t="s">
        <v>947</v>
      </c>
    </row>
    <row r="536" spans="1:22" s="253" customFormat="1" ht="48" customHeight="1">
      <c r="A536" s="37" t="s"/>
      <c r="B536" s="102" t="s"/>
      <c r="C536" s="16" t="s">
        <v>956</v>
      </c>
      <c r="D536" s="30" t="s">
        <v>956</v>
      </c>
      <c r="E536" s="16" t="s">
        <v>957</v>
      </c>
      <c r="F536" s="17" t="s"/>
      <c r="G536" s="16" t="s">
        <v>99</v>
      </c>
      <c r="H536" s="18" t="s">
        <v>28</v>
      </c>
      <c r="I536" s="113" t="s">
        <v>29</v>
      </c>
      <c r="J536" s="20">
        <v>46091</v>
      </c>
      <c r="K536" s="21" t="s">
        <v>946</v>
      </c>
      <c r="L536" s="31" t="s"/>
      <c r="M536" s="82" t="s"/>
      <c r="N536" s="24" t="s">
        <v>37</v>
      </c>
      <c r="O536" s="19" t="s">
        <v>33</v>
      </c>
      <c r="P536" s="17" t="s">
        <v>32</v>
      </c>
      <c r="Q536" s="18" t="s">
        <v>33</v>
      </c>
      <c r="R536" s="19" t="s">
        <v>199</v>
      </c>
      <c r="S536" s="18" t="s">
        <v>33</v>
      </c>
      <c r="T536" s="17" t="s">
        <v>32</v>
      </c>
      <c r="U536" s="28" t="str">
        <f>=VLOOKUP(E536,天津功能清单!E:G,3,FALSE)</f>
        <v>已发布</v>
      </c>
      <c r="V536" s="26" t="s">
        <v>947</v>
      </c>
    </row>
    <row r="537" spans="1:22" s="253" customFormat="1" ht="48" customHeight="1">
      <c r="A537" s="37" t="s"/>
      <c r="B537" s="102" t="s"/>
      <c r="C537" s="27" t="s"/>
      <c r="D537" s="27" t="s"/>
      <c r="E537" s="16" t="s">
        <v>958</v>
      </c>
      <c r="F537" s="17" t="s"/>
      <c r="G537" s="16" t="s">
        <v>99</v>
      </c>
      <c r="H537" s="18" t="s">
        <v>28</v>
      </c>
      <c r="I537" s="113" t="s">
        <v>29</v>
      </c>
      <c r="J537" s="20">
        <v>46091</v>
      </c>
      <c r="K537" s="21" t="s">
        <v>946</v>
      </c>
      <c r="L537" s="31" t="s"/>
      <c r="M537" s="82" t="s"/>
      <c r="N537" s="24" t="s">
        <v>37</v>
      </c>
      <c r="O537" s="19" t="s">
        <v>33</v>
      </c>
      <c r="P537" s="17" t="s">
        <v>32</v>
      </c>
      <c r="Q537" s="18" t="s">
        <v>33</v>
      </c>
      <c r="R537" s="19" t="s">
        <v>199</v>
      </c>
      <c r="S537" s="18" t="s">
        <v>33</v>
      </c>
      <c r="T537" s="17" t="s">
        <v>32</v>
      </c>
      <c r="U537" s="28" t="str">
        <f>=VLOOKUP(E537,天津功能清单!E:G,3,FALSE)</f>
        <v>已发布</v>
      </c>
      <c r="V537" s="26" t="s">
        <v>947</v>
      </c>
    </row>
    <row r="538" spans="1:22" s="253" customFormat="1">
      <c r="A538" s="37" t="s"/>
      <c r="B538" s="102" t="s"/>
      <c r="C538" s="27" t="s"/>
      <c r="D538" s="27" t="s"/>
      <c r="E538" s="16" t="s">
        <v>959</v>
      </c>
      <c r="F538" s="17" t="s"/>
      <c r="G538" s="16" t="s">
        <v>99</v>
      </c>
      <c r="H538" s="18" t="s">
        <v>28</v>
      </c>
      <c r="I538" s="113" t="s">
        <v>29</v>
      </c>
      <c r="J538" s="20">
        <v>46091</v>
      </c>
      <c r="K538" s="21" t="s">
        <v>946</v>
      </c>
      <c r="L538" s="31" t="s"/>
      <c r="M538" s="82" t="s"/>
      <c r="N538" s="24" t="s">
        <v>37</v>
      </c>
      <c r="O538" s="19" t="s">
        <v>33</v>
      </c>
      <c r="P538" s="17" t="s">
        <v>32</v>
      </c>
      <c r="Q538" s="18" t="s">
        <v>33</v>
      </c>
      <c r="R538" s="19" t="s">
        <v>199</v>
      </c>
      <c r="S538" s="18" t="s">
        <v>33</v>
      </c>
      <c r="T538" s="17" t="s">
        <v>32</v>
      </c>
      <c r="U538" s="28" t="str">
        <f>=VLOOKUP(E538,天津功能清单!E:G,3,FALSE)</f>
        <v>已发布</v>
      </c>
      <c r="V538" s="26" t="s">
        <v>947</v>
      </c>
    </row>
    <row r="539" spans="1:22" s="253" customFormat="1" ht="48" customHeight="1">
      <c r="A539" s="37" t="s"/>
      <c r="B539" s="102" t="s"/>
      <c r="C539" s="33" t="s">
        <v>960</v>
      </c>
      <c r="D539" s="30" t="s">
        <v>960</v>
      </c>
      <c r="E539" s="16" t="s">
        <v>961</v>
      </c>
      <c r="F539" s="17" t="s"/>
      <c r="G539" s="16" t="s">
        <v>99</v>
      </c>
      <c r="H539" s="18" t="s">
        <v>28</v>
      </c>
      <c r="I539" s="113" t="s">
        <v>29</v>
      </c>
      <c r="J539" s="20">
        <v>46091</v>
      </c>
      <c r="K539" s="21" t="s">
        <v>962</v>
      </c>
      <c r="L539" s="31" t="s"/>
      <c r="M539" s="82" t="s"/>
      <c r="N539" s="24" t="s">
        <v>37</v>
      </c>
      <c r="O539" s="19" t="s">
        <v>33</v>
      </c>
      <c r="P539" s="17" t="s">
        <v>32</v>
      </c>
      <c r="Q539" s="18" t="s">
        <v>33</v>
      </c>
      <c r="R539" s="19" t="s">
        <v>199</v>
      </c>
      <c r="S539" s="18" t="s">
        <v>33</v>
      </c>
      <c r="T539" s="17" t="s">
        <v>32</v>
      </c>
      <c r="U539" s="28" t="str">
        <f>=VLOOKUP(E539,天津功能清单!E:G,3,FALSE)</f>
        <v>已发布</v>
      </c>
      <c r="V539" s="26" t="s">
        <v>963</v>
      </c>
    </row>
    <row r="540" spans="1:22" s="253" customFormat="1">
      <c r="A540" s="37" t="s"/>
      <c r="B540" s="102" t="s"/>
      <c r="C540" s="27" t="s"/>
      <c r="D540" s="27" t="s"/>
      <c r="E540" s="16" t="s">
        <v>964</v>
      </c>
      <c r="F540" s="17" t="s"/>
      <c r="G540" s="16" t="s">
        <v>99</v>
      </c>
      <c r="H540" s="18" t="s">
        <v>28</v>
      </c>
      <c r="I540" s="113" t="s">
        <v>29</v>
      </c>
      <c r="J540" s="20">
        <v>46091</v>
      </c>
      <c r="K540" s="21" t="s">
        <v>962</v>
      </c>
      <c r="L540" s="31" t="s"/>
      <c r="M540" s="82" t="s"/>
      <c r="N540" s="24" t="s">
        <v>37</v>
      </c>
      <c r="O540" s="19" t="s">
        <v>33</v>
      </c>
      <c r="P540" s="17" t="s">
        <v>32</v>
      </c>
      <c r="Q540" s="18" t="s">
        <v>33</v>
      </c>
      <c r="R540" s="19" t="s">
        <v>199</v>
      </c>
      <c r="S540" s="18" t="s">
        <v>33</v>
      </c>
      <c r="T540" s="17" t="s">
        <v>32</v>
      </c>
      <c r="U540" s="28" t="str">
        <f>=VLOOKUP(E540,天津功能清单!E:G,3,FALSE)</f>
        <v>已发布</v>
      </c>
      <c r="V540" s="26" t="s">
        <v>963</v>
      </c>
    </row>
    <row r="541" spans="1:22" s="253" customFormat="1">
      <c r="A541" s="37" t="s"/>
      <c r="B541" s="102" t="s"/>
      <c r="C541" s="27" t="s"/>
      <c r="D541" s="27" t="s"/>
      <c r="E541" s="16" t="s">
        <v>965</v>
      </c>
      <c r="F541" s="17" t="s"/>
      <c r="G541" s="16" t="s">
        <v>99</v>
      </c>
      <c r="H541" s="18" t="s">
        <v>28</v>
      </c>
      <c r="I541" s="113" t="s">
        <v>29</v>
      </c>
      <c r="J541" s="20">
        <v>46091</v>
      </c>
      <c r="K541" s="21" t="s">
        <v>962</v>
      </c>
      <c r="L541" s="31" t="s"/>
      <c r="M541" s="82" t="s"/>
      <c r="N541" s="24" t="s">
        <v>37</v>
      </c>
      <c r="O541" s="19" t="s">
        <v>33</v>
      </c>
      <c r="P541" s="17" t="s">
        <v>32</v>
      </c>
      <c r="Q541" s="18" t="s">
        <v>33</v>
      </c>
      <c r="R541" s="19" t="s">
        <v>199</v>
      </c>
      <c r="S541" s="18" t="s">
        <v>33</v>
      </c>
      <c r="T541" s="17" t="s">
        <v>32</v>
      </c>
      <c r="U541" s="28" t="str">
        <f>=VLOOKUP(E541,天津功能清单!E:G,3,FALSE)</f>
        <v>已发布</v>
      </c>
      <c r="V541" s="26" t="s">
        <v>963</v>
      </c>
    </row>
    <row r="542" spans="1:22" s="253" customFormat="1">
      <c r="A542" s="37" t="s"/>
      <c r="B542" s="102" t="s"/>
      <c r="C542" s="27" t="s"/>
      <c r="D542" s="27" t="s"/>
      <c r="E542" s="16" t="s">
        <v>966</v>
      </c>
      <c r="F542" s="17" t="s"/>
      <c r="G542" s="16" t="s">
        <v>99</v>
      </c>
      <c r="H542" s="18" t="s">
        <v>28</v>
      </c>
      <c r="I542" s="113" t="s">
        <v>29</v>
      </c>
      <c r="J542" s="20">
        <v>46091</v>
      </c>
      <c r="K542" s="21" t="s">
        <v>962</v>
      </c>
      <c r="L542" s="31" t="s"/>
      <c r="M542" s="82" t="s"/>
      <c r="N542" s="24" t="s">
        <v>37</v>
      </c>
      <c r="O542" s="19" t="s">
        <v>33</v>
      </c>
      <c r="P542" s="17" t="s">
        <v>32</v>
      </c>
      <c r="Q542" s="18" t="s">
        <v>33</v>
      </c>
      <c r="R542" s="19" t="s">
        <v>199</v>
      </c>
      <c r="S542" s="18" t="s">
        <v>33</v>
      </c>
      <c r="T542" s="17" t="s">
        <v>32</v>
      </c>
      <c r="U542" s="28" t="str">
        <f>=VLOOKUP(E542,天津功能清单!E:G,3,FALSE)</f>
        <v>已发布</v>
      </c>
      <c r="V542" s="26" t="s">
        <v>963</v>
      </c>
    </row>
    <row r="543" spans="1:22" s="253" customFormat="1">
      <c r="A543" s="37" t="s"/>
      <c r="B543" s="104" t="s"/>
      <c r="C543" s="27" t="s"/>
      <c r="D543" s="27" t="s"/>
      <c r="E543" s="16" t="s">
        <v>967</v>
      </c>
      <c r="F543" s="17" t="s"/>
      <c r="G543" s="16" t="s">
        <v>99</v>
      </c>
      <c r="H543" s="18" t="s">
        <v>28</v>
      </c>
      <c r="I543" s="113" t="s">
        <v>29</v>
      </c>
      <c r="J543" s="20">
        <v>46091</v>
      </c>
      <c r="K543" s="21" t="s">
        <v>962</v>
      </c>
      <c r="L543" s="31" t="s"/>
      <c r="M543" s="82" t="s"/>
      <c r="N543" s="24" t="s">
        <v>37</v>
      </c>
      <c r="O543" s="19" t="s">
        <v>33</v>
      </c>
      <c r="P543" s="17" t="s">
        <v>32</v>
      </c>
      <c r="Q543" s="18" t="s">
        <v>33</v>
      </c>
      <c r="R543" s="19" t="s">
        <v>199</v>
      </c>
      <c r="S543" s="18" t="s">
        <v>33</v>
      </c>
      <c r="T543" s="17" t="s">
        <v>32</v>
      </c>
      <c r="U543" s="28" t="str">
        <f>=VLOOKUP(E543,天津功能清单!E:G,3,FALSE)</f>
        <v>已发布</v>
      </c>
      <c r="V543" s="26" t="s">
        <v>963</v>
      </c>
    </row>
    <row r="544" spans="1:22" s="253" customFormat="1" ht="48" customHeight="1">
      <c r="A544" s="37" t="s">
        <v>968</v>
      </c>
      <c r="B544" s="246" t="s">
        <v>969</v>
      </c>
      <c r="C544" s="16" t="s">
        <v>970</v>
      </c>
      <c r="D544" s="30" t="s">
        <v>970</v>
      </c>
      <c r="E544" s="16" t="s">
        <v>971</v>
      </c>
      <c r="F544" s="17" t="s"/>
      <c r="G544" s="16" t="s">
        <v>99</v>
      </c>
      <c r="H544" s="18" t="s">
        <v>28</v>
      </c>
      <c r="I544" s="113" t="s">
        <v>29</v>
      </c>
      <c r="J544" s="20">
        <v>46091</v>
      </c>
      <c r="K544" s="21" t="s">
        <v>972</v>
      </c>
      <c r="L544" s="31" t="s"/>
      <c r="M544" s="82" t="s"/>
      <c r="N544" s="24" t="s">
        <v>37</v>
      </c>
      <c r="O544" s="19" t="s">
        <v>33</v>
      </c>
      <c r="P544" s="17" t="s">
        <v>32</v>
      </c>
      <c r="Q544" s="18" t="s">
        <v>33</v>
      </c>
      <c r="R544" s="19" t="s">
        <v>199</v>
      </c>
      <c r="S544" s="18" t="s">
        <v>33</v>
      </c>
      <c r="T544" s="17" t="s">
        <v>32</v>
      </c>
      <c r="U544" s="28" t="str">
        <f>=VLOOKUP(E544,天津功能清单!E:G,3,FALSE)</f>
        <v>已发布</v>
      </c>
      <c r="V544" s="26" t="s">
        <v>973</v>
      </c>
    </row>
    <row r="545" spans="1:22" s="253" customFormat="1">
      <c r="A545" s="37" t="s"/>
      <c r="B545" s="102" t="s"/>
      <c r="C545" s="27" t="s"/>
      <c r="D545" s="27" t="s"/>
      <c r="E545" s="16" t="s">
        <v>974</v>
      </c>
      <c r="F545" s="17" t="s"/>
      <c r="G545" s="16" t="s">
        <v>99</v>
      </c>
      <c r="H545" s="18" t="s">
        <v>28</v>
      </c>
      <c r="I545" s="113" t="s">
        <v>29</v>
      </c>
      <c r="J545" s="20">
        <v>46091</v>
      </c>
      <c r="K545" s="21" t="s">
        <v>972</v>
      </c>
      <c r="L545" s="31" t="s"/>
      <c r="M545" s="82" t="s"/>
      <c r="N545" s="24" t="s">
        <v>37</v>
      </c>
      <c r="O545" s="19" t="s">
        <v>33</v>
      </c>
      <c r="P545" s="17" t="s">
        <v>32</v>
      </c>
      <c r="Q545" s="18" t="s">
        <v>33</v>
      </c>
      <c r="R545" s="19" t="s">
        <v>199</v>
      </c>
      <c r="S545" s="18" t="s">
        <v>33</v>
      </c>
      <c r="T545" s="17" t="s">
        <v>32</v>
      </c>
      <c r="U545" s="28" t="str">
        <f>=VLOOKUP(E545,天津功能清单!E:G,3,FALSE)</f>
        <v>已发布</v>
      </c>
      <c r="V545" s="26" t="s">
        <v>973</v>
      </c>
    </row>
    <row r="546" spans="1:22" s="253" customFormat="1">
      <c r="A546" s="37" t="s"/>
      <c r="B546" s="102" t="s"/>
      <c r="C546" s="27" t="s"/>
      <c r="D546" s="27" t="s"/>
      <c r="E546" s="16" t="s">
        <v>975</v>
      </c>
      <c r="F546" s="17" t="s"/>
      <c r="G546" s="16" t="s">
        <v>99</v>
      </c>
      <c r="H546" s="18" t="s">
        <v>28</v>
      </c>
      <c r="I546" s="113" t="s">
        <v>29</v>
      </c>
      <c r="J546" s="20">
        <v>46091</v>
      </c>
      <c r="K546" s="21" t="s">
        <v>972</v>
      </c>
      <c r="L546" s="31" t="s"/>
      <c r="M546" s="82" t="s"/>
      <c r="N546" s="24" t="s">
        <v>37</v>
      </c>
      <c r="O546" s="19" t="s">
        <v>33</v>
      </c>
      <c r="P546" s="17" t="s">
        <v>32</v>
      </c>
      <c r="Q546" s="18" t="s">
        <v>33</v>
      </c>
      <c r="R546" s="19" t="s">
        <v>199</v>
      </c>
      <c r="S546" s="18" t="s">
        <v>33</v>
      </c>
      <c r="T546" s="17" t="s">
        <v>32</v>
      </c>
      <c r="U546" s="28" t="str">
        <f>=VLOOKUP(E546,天津功能清单!E:G,3,FALSE)</f>
        <v>已发布</v>
      </c>
      <c r="V546" s="26" t="s">
        <v>973</v>
      </c>
    </row>
    <row r="547" spans="1:22" s="253" customFormat="1">
      <c r="A547" s="37" t="s"/>
      <c r="B547" s="102" t="s"/>
      <c r="C547" s="27" t="s"/>
      <c r="D547" s="27" t="s"/>
      <c r="E547" s="16" t="s">
        <v>976</v>
      </c>
      <c r="F547" s="17" t="s"/>
      <c r="G547" s="16" t="s">
        <v>99</v>
      </c>
      <c r="H547" s="18" t="s">
        <v>28</v>
      </c>
      <c r="I547" s="113" t="s">
        <v>29</v>
      </c>
      <c r="J547" s="20">
        <v>46091</v>
      </c>
      <c r="K547" s="21" t="s">
        <v>972</v>
      </c>
      <c r="L547" s="31" t="s"/>
      <c r="M547" s="82" t="s"/>
      <c r="N547" s="24" t="s">
        <v>37</v>
      </c>
      <c r="O547" s="19" t="s">
        <v>33</v>
      </c>
      <c r="P547" s="17" t="s">
        <v>32</v>
      </c>
      <c r="Q547" s="18" t="s">
        <v>33</v>
      </c>
      <c r="R547" s="19" t="s">
        <v>199</v>
      </c>
      <c r="S547" s="18" t="s">
        <v>33</v>
      </c>
      <c r="T547" s="17" t="s">
        <v>32</v>
      </c>
      <c r="U547" s="28" t="str">
        <f>=VLOOKUP(E547,天津功能清单!E:G,3,FALSE)</f>
        <v>已发布</v>
      </c>
      <c r="V547" s="26" t="s">
        <v>973</v>
      </c>
    </row>
    <row r="548" spans="1:22" s="253" customFormat="1">
      <c r="A548" s="37" t="s"/>
      <c r="B548" s="102" t="s"/>
      <c r="C548" s="16" t="s">
        <v>977</v>
      </c>
      <c r="D548" s="30" t="s">
        <v>977</v>
      </c>
      <c r="E548" s="16" t="s">
        <v>978</v>
      </c>
      <c r="F548" s="17" t="s"/>
      <c r="G548" s="16" t="s">
        <v>99</v>
      </c>
      <c r="H548" s="18" t="s">
        <v>28</v>
      </c>
      <c r="I548" s="113" t="s">
        <v>29</v>
      </c>
      <c r="J548" s="20">
        <v>46091</v>
      </c>
      <c r="K548" s="21" t="s">
        <v>972</v>
      </c>
      <c r="L548" s="31" t="s"/>
      <c r="M548" s="82" t="s"/>
      <c r="N548" s="24" t="s">
        <v>37</v>
      </c>
      <c r="O548" s="19" t="s">
        <v>33</v>
      </c>
      <c r="P548" s="17" t="s">
        <v>32</v>
      </c>
      <c r="Q548" s="18" t="s">
        <v>33</v>
      </c>
      <c r="R548" s="19" t="s">
        <v>199</v>
      </c>
      <c r="S548" s="18" t="s">
        <v>33</v>
      </c>
      <c r="T548" s="17" t="s">
        <v>32</v>
      </c>
      <c r="U548" s="28" t="str">
        <f>=VLOOKUP(E548,天津功能清单!E:G,3,FALSE)</f>
        <v>已发布</v>
      </c>
      <c r="V548" s="26" t="s">
        <v>973</v>
      </c>
    </row>
    <row r="549" spans="1:22" s="253" customFormat="1">
      <c r="A549" s="37" t="s"/>
      <c r="B549" s="102" t="s"/>
      <c r="C549" s="27" t="s"/>
      <c r="D549" s="27" t="s"/>
      <c r="E549" s="16" t="s">
        <v>979</v>
      </c>
      <c r="F549" s="17" t="s"/>
      <c r="G549" s="16" t="s">
        <v>99</v>
      </c>
      <c r="H549" s="18" t="s">
        <v>28</v>
      </c>
      <c r="I549" s="113" t="s">
        <v>29</v>
      </c>
      <c r="J549" s="20">
        <v>46091</v>
      </c>
      <c r="K549" s="21" t="s">
        <v>972</v>
      </c>
      <c r="L549" s="31" t="s"/>
      <c r="M549" s="45" t="s"/>
      <c r="N549" s="24" t="s">
        <v>37</v>
      </c>
      <c r="O549" s="19" t="s">
        <v>33</v>
      </c>
      <c r="P549" s="17" t="s">
        <v>32</v>
      </c>
      <c r="Q549" s="18" t="s">
        <v>33</v>
      </c>
      <c r="R549" s="19" t="s">
        <v>199</v>
      </c>
      <c r="S549" s="18" t="s">
        <v>33</v>
      </c>
      <c r="T549" s="17" t="s">
        <v>32</v>
      </c>
      <c r="U549" s="28" t="str">
        <f>=VLOOKUP(E549,天津功能清单!E:G,3,FALSE)</f>
        <v>已发布</v>
      </c>
      <c r="V549" s="26" t="s">
        <v>973</v>
      </c>
    </row>
    <row r="550" spans="1:22" s="253" customFormat="1" ht="48" customHeight="1">
      <c r="A550" s="37" t="s"/>
      <c r="B550" s="102" t="s"/>
      <c r="C550" s="27" t="s"/>
      <c r="D550" s="27" t="s"/>
      <c r="E550" s="16" t="s">
        <v>980</v>
      </c>
      <c r="F550" s="17" t="s"/>
      <c r="G550" s="16" t="s">
        <v>99</v>
      </c>
      <c r="H550" s="18" t="s">
        <v>28</v>
      </c>
      <c r="I550" s="113" t="s">
        <v>29</v>
      </c>
      <c r="J550" s="20">
        <v>46091</v>
      </c>
      <c r="K550" s="21" t="s">
        <v>777</v>
      </c>
      <c r="L550" s="90" t="s">
        <v>981</v>
      </c>
      <c r="M550" s="82" t="s"/>
      <c r="N550" s="24" t="s">
        <v>37</v>
      </c>
      <c r="O550" s="19" t="s">
        <v>33</v>
      </c>
      <c r="P550" s="17" t="s">
        <v>32</v>
      </c>
      <c r="Q550" s="18" t="s">
        <v>33</v>
      </c>
      <c r="R550" s="19" t="s">
        <v>199</v>
      </c>
      <c r="S550" s="18" t="s">
        <v>33</v>
      </c>
      <c r="T550" s="17" t="s">
        <v>32</v>
      </c>
      <c r="U550" s="28" t="str">
        <f>=VLOOKUP(E550,天津功能清单!E:G,3,FALSE)</f>
        <v>已发布</v>
      </c>
      <c r="V550" s="26" t="s">
        <v>973</v>
      </c>
    </row>
    <row r="551" spans="1:22" s="253" customFormat="1" ht="48" customHeight="1">
      <c r="A551" s="37" t="s"/>
      <c r="B551" s="102" t="s"/>
      <c r="C551" s="16" t="s">
        <v>982</v>
      </c>
      <c r="D551" s="30" t="s">
        <v>982</v>
      </c>
      <c r="E551" s="16" t="s">
        <v>983</v>
      </c>
      <c r="F551" s="17" t="s"/>
      <c r="G551" s="16" t="s">
        <v>99</v>
      </c>
      <c r="H551" s="18" t="s">
        <v>28</v>
      </c>
      <c r="I551" s="113" t="s">
        <v>29</v>
      </c>
      <c r="J551" s="20">
        <v>46091</v>
      </c>
      <c r="K551" s="21" t="s">
        <v>777</v>
      </c>
      <c r="L551" s="90" t="s">
        <v>981</v>
      </c>
      <c r="M551" s="82" t="s"/>
      <c r="N551" s="24" t="s">
        <v>37</v>
      </c>
      <c r="O551" s="19" t="s">
        <v>33</v>
      </c>
      <c r="P551" s="17" t="s">
        <v>32</v>
      </c>
      <c r="Q551" s="18" t="s">
        <v>33</v>
      </c>
      <c r="R551" s="19" t="s">
        <v>199</v>
      </c>
      <c r="S551" s="18" t="s">
        <v>33</v>
      </c>
      <c r="T551" s="17" t="s">
        <v>32</v>
      </c>
      <c r="U551" s="28" t="str">
        <f>=VLOOKUP(E551,天津功能清单!E:G,3,FALSE)</f>
        <v>已发布</v>
      </c>
      <c r="V551" s="26" t="s">
        <v>973</v>
      </c>
    </row>
    <row r="552" spans="1:22" s="253" customFormat="1" ht="48" customHeight="1">
      <c r="A552" s="37" t="s"/>
      <c r="B552" s="102" t="s"/>
      <c r="C552" s="27" t="s"/>
      <c r="D552" s="27" t="s"/>
      <c r="E552" s="16" t="s">
        <v>984</v>
      </c>
      <c r="F552" s="17" t="s"/>
      <c r="G552" s="16" t="s">
        <v>99</v>
      </c>
      <c r="H552" s="18" t="s">
        <v>28</v>
      </c>
      <c r="I552" s="113" t="s">
        <v>29</v>
      </c>
      <c r="J552" s="20">
        <v>46091</v>
      </c>
      <c r="K552" s="21" t="s">
        <v>777</v>
      </c>
      <c r="L552" s="90" t="s">
        <v>981</v>
      </c>
      <c r="M552" s="82" t="s"/>
      <c r="N552" s="24" t="s">
        <v>37</v>
      </c>
      <c r="O552" s="19" t="s">
        <v>33</v>
      </c>
      <c r="P552" s="17" t="s">
        <v>32</v>
      </c>
      <c r="Q552" s="18" t="s">
        <v>33</v>
      </c>
      <c r="R552" s="19" t="s">
        <v>199</v>
      </c>
      <c r="S552" s="18" t="s">
        <v>33</v>
      </c>
      <c r="T552" s="17" t="s">
        <v>32</v>
      </c>
      <c r="U552" s="28" t="str">
        <f>=VLOOKUP(E552,天津功能清单!E:G,3,FALSE)</f>
        <v>已发布</v>
      </c>
      <c r="V552" s="26" t="s">
        <v>973</v>
      </c>
    </row>
    <row r="553" spans="1:22" s="253" customFormat="1" ht="48" customHeight="1">
      <c r="A553" s="37" t="s"/>
      <c r="B553" s="102" t="s"/>
      <c r="C553" s="16" t="s">
        <v>985</v>
      </c>
      <c r="D553" s="30" t="s">
        <v>985</v>
      </c>
      <c r="E553" s="16" t="s">
        <v>986</v>
      </c>
      <c r="F553" s="17" t="s"/>
      <c r="G553" s="16" t="s">
        <v>99</v>
      </c>
      <c r="H553" s="18" t="s">
        <v>28</v>
      </c>
      <c r="I553" s="113" t="s">
        <v>29</v>
      </c>
      <c r="J553" s="20">
        <v>46091</v>
      </c>
      <c r="K553" s="21" t="s">
        <v>777</v>
      </c>
      <c r="L553" s="90" t="s">
        <v>981</v>
      </c>
      <c r="M553" s="82" t="s"/>
      <c r="N553" s="24" t="s">
        <v>37</v>
      </c>
      <c r="O553" s="19" t="s">
        <v>33</v>
      </c>
      <c r="P553" s="17" t="s">
        <v>32</v>
      </c>
      <c r="Q553" s="18" t="s">
        <v>33</v>
      </c>
      <c r="R553" s="19" t="s">
        <v>199</v>
      </c>
      <c r="S553" s="18" t="s">
        <v>33</v>
      </c>
      <c r="T553" s="17" t="s">
        <v>32</v>
      </c>
      <c r="U553" s="28" t="str">
        <f>=VLOOKUP(E553,天津功能清单!E:G,3,FALSE)</f>
        <v>已发布</v>
      </c>
      <c r="V553" s="26" t="s">
        <v>973</v>
      </c>
    </row>
    <row r="554" spans="1:22" s="253" customFormat="1" ht="48" customHeight="1">
      <c r="A554" s="37" t="s"/>
      <c r="B554" s="102" t="s"/>
      <c r="C554" s="27" t="s"/>
      <c r="D554" s="27" t="s"/>
      <c r="E554" s="16" t="s">
        <v>971</v>
      </c>
      <c r="F554" s="17" t="s"/>
      <c r="G554" s="16" t="s">
        <v>99</v>
      </c>
      <c r="H554" s="18" t="s">
        <v>28</v>
      </c>
      <c r="I554" s="113" t="s">
        <v>29</v>
      </c>
      <c r="J554" s="20">
        <v>46091</v>
      </c>
      <c r="K554" s="21" t="s">
        <v>777</v>
      </c>
      <c r="L554" s="90" t="s">
        <v>981</v>
      </c>
      <c r="M554" s="82" t="s"/>
      <c r="N554" s="24" t="s">
        <v>37</v>
      </c>
      <c r="O554" s="19" t="s">
        <v>33</v>
      </c>
      <c r="P554" s="17" t="s">
        <v>32</v>
      </c>
      <c r="Q554" s="18" t="s">
        <v>33</v>
      </c>
      <c r="R554" s="19" t="s">
        <v>199</v>
      </c>
      <c r="S554" s="18" t="s">
        <v>33</v>
      </c>
      <c r="T554" s="17" t="s">
        <v>32</v>
      </c>
      <c r="U554" s="28" t="str">
        <f>=VLOOKUP(E554,天津功能清单!E:G,3,FALSE)</f>
        <v>已发布</v>
      </c>
      <c r="V554" s="26" t="s">
        <v>973</v>
      </c>
    </row>
    <row r="555" spans="1:22" s="253" customFormat="1" ht="48" customHeight="1">
      <c r="A555" s="37" t="s"/>
      <c r="B555" s="104" t="s"/>
      <c r="C555" s="27" t="s"/>
      <c r="D555" s="27" t="s"/>
      <c r="E555" s="16" t="s">
        <v>987</v>
      </c>
      <c r="F555" s="17" t="s"/>
      <c r="G555" s="16" t="s">
        <v>99</v>
      </c>
      <c r="H555" s="18" t="s">
        <v>28</v>
      </c>
      <c r="I555" s="113" t="s">
        <v>29</v>
      </c>
      <c r="J555" s="20">
        <v>46091</v>
      </c>
      <c r="K555" s="21" t="s">
        <v>777</v>
      </c>
      <c r="L555" s="90" t="s">
        <v>981</v>
      </c>
      <c r="M555" s="82" t="s"/>
      <c r="N555" s="24" t="s">
        <v>37</v>
      </c>
      <c r="O555" s="19" t="s">
        <v>33</v>
      </c>
      <c r="P555" s="17" t="s">
        <v>32</v>
      </c>
      <c r="Q555" s="18" t="s">
        <v>33</v>
      </c>
      <c r="R555" s="19" t="s">
        <v>199</v>
      </c>
      <c r="S555" s="18" t="s">
        <v>33</v>
      </c>
      <c r="T555" s="17" t="s">
        <v>32</v>
      </c>
      <c r="U555" s="28" t="str">
        <f>=VLOOKUP(E555,天津功能清单!E:G,3,FALSE)</f>
        <v>已发布</v>
      </c>
      <c r="V555" s="26" t="s">
        <v>973</v>
      </c>
    </row>
    <row r="556" spans="1:22" s="253" customFormat="1" ht="48" customHeight="1">
      <c r="A556" s="37" t="s">
        <v>829</v>
      </c>
      <c r="B556" s="246" t="s">
        <v>830</v>
      </c>
      <c r="C556" s="16" t="s">
        <v>988</v>
      </c>
      <c r="D556" s="30" t="s">
        <v>988</v>
      </c>
      <c r="E556" s="16" t="s">
        <v>669</v>
      </c>
      <c r="F556" s="17" t="s"/>
      <c r="G556" s="16" t="s">
        <v>99</v>
      </c>
      <c r="H556" s="18" t="s">
        <v>28</v>
      </c>
      <c r="I556" s="113" t="s">
        <v>29</v>
      </c>
      <c r="J556" s="20">
        <v>46091</v>
      </c>
      <c r="K556" s="21" t="s">
        <v>989</v>
      </c>
      <c r="L556" s="90" t="s">
        <v>981</v>
      </c>
      <c r="M556" s="29" t="s"/>
      <c r="N556" s="24" t="s">
        <v>37</v>
      </c>
      <c r="O556" s="19" t="s">
        <v>33</v>
      </c>
      <c r="P556" s="17" t="s">
        <v>32</v>
      </c>
      <c r="Q556" s="18" t="s">
        <v>33</v>
      </c>
      <c r="R556" s="19" t="s">
        <v>199</v>
      </c>
      <c r="S556" s="18" t="s">
        <v>33</v>
      </c>
      <c r="T556" s="17" t="s">
        <v>32</v>
      </c>
      <c r="U556" s="28" t="str">
        <f>=VLOOKUP(E556,天津功能清单!E:G,3,FALSE)</f>
        <v>已发布</v>
      </c>
      <c r="V556" s="26" t="s">
        <v>990</v>
      </c>
    </row>
    <row r="557" spans="1:22" s="253" customFormat="1" ht="48" customHeight="1">
      <c r="A557" s="37" t="s"/>
      <c r="B557" s="102" t="s"/>
      <c r="C557" s="27" t="s"/>
      <c r="D557" s="27" t="s"/>
      <c r="E557" s="16" t="s">
        <v>991</v>
      </c>
      <c r="F557" s="17" t="s"/>
      <c r="G557" s="16" t="s">
        <v>99</v>
      </c>
      <c r="H557" s="18" t="s">
        <v>28</v>
      </c>
      <c r="I557" s="113" t="s">
        <v>29</v>
      </c>
      <c r="J557" s="20">
        <v>46091</v>
      </c>
      <c r="K557" s="21" t="s">
        <v>989</v>
      </c>
      <c r="L557" s="31" t="s"/>
      <c r="M557" s="82" t="s"/>
      <c r="N557" s="24" t="s">
        <v>37</v>
      </c>
      <c r="O557" s="19" t="s">
        <v>33</v>
      </c>
      <c r="P557" s="17" t="s">
        <v>32</v>
      </c>
      <c r="Q557" s="18" t="s">
        <v>33</v>
      </c>
      <c r="R557" s="19" t="s">
        <v>199</v>
      </c>
      <c r="S557" s="18" t="s">
        <v>33</v>
      </c>
      <c r="T557" s="17" t="s">
        <v>32</v>
      </c>
      <c r="U557" s="28" t="str">
        <f>=VLOOKUP(E557,天津功能清单!E:G,3,FALSE)</f>
        <v>已发布</v>
      </c>
      <c r="V557" s="26" t="s">
        <v>990</v>
      </c>
    </row>
    <row r="558" spans="1:22" s="253" customFormat="1">
      <c r="A558" s="37" t="s"/>
      <c r="B558" s="102" t="s"/>
      <c r="C558" s="27" t="s"/>
      <c r="D558" s="27" t="s"/>
      <c r="E558" s="16" t="s">
        <v>992</v>
      </c>
      <c r="F558" s="17" t="s"/>
      <c r="G558" s="16" t="s">
        <v>99</v>
      </c>
      <c r="H558" s="18" t="s">
        <v>28</v>
      </c>
      <c r="I558" s="113" t="s">
        <v>29</v>
      </c>
      <c r="J558" s="20">
        <v>46091</v>
      </c>
      <c r="K558" s="21" t="s">
        <v>989</v>
      </c>
      <c r="L558" s="31" t="s"/>
      <c r="M558" s="82" t="s"/>
      <c r="N558" s="24" t="s">
        <v>37</v>
      </c>
      <c r="O558" s="19" t="s">
        <v>33</v>
      </c>
      <c r="P558" s="17" t="s">
        <v>32</v>
      </c>
      <c r="Q558" s="18" t="s">
        <v>33</v>
      </c>
      <c r="R558" s="19" t="s">
        <v>199</v>
      </c>
      <c r="S558" s="18" t="s">
        <v>33</v>
      </c>
      <c r="T558" s="17" t="s">
        <v>32</v>
      </c>
      <c r="U558" s="28" t="str">
        <f>=VLOOKUP(E558,天津功能清单!E:G,3,FALSE)</f>
        <v>已发布</v>
      </c>
      <c r="V558" s="26" t="s">
        <v>990</v>
      </c>
    </row>
    <row r="559" spans="1:22" s="253" customFormat="1">
      <c r="A559" s="37" t="s"/>
      <c r="B559" s="102" t="s"/>
      <c r="C559" s="27" t="s"/>
      <c r="D559" s="27" t="s"/>
      <c r="E559" s="16" t="s">
        <v>993</v>
      </c>
      <c r="F559" s="17" t="s"/>
      <c r="G559" s="16" t="s">
        <v>99</v>
      </c>
      <c r="H559" s="18" t="s">
        <v>28</v>
      </c>
      <c r="I559" s="113" t="s">
        <v>29</v>
      </c>
      <c r="J559" s="20">
        <v>46091</v>
      </c>
      <c r="K559" s="21" t="s">
        <v>989</v>
      </c>
      <c r="L559" s="31" t="s"/>
      <c r="M559" s="82" t="s"/>
      <c r="N559" s="24" t="s">
        <v>37</v>
      </c>
      <c r="O559" s="19" t="s">
        <v>33</v>
      </c>
      <c r="P559" s="17" t="s">
        <v>32</v>
      </c>
      <c r="Q559" s="18" t="s">
        <v>33</v>
      </c>
      <c r="R559" s="19" t="s">
        <v>199</v>
      </c>
      <c r="S559" s="18" t="s">
        <v>33</v>
      </c>
      <c r="T559" s="17" t="s">
        <v>32</v>
      </c>
      <c r="U559" s="28" t="str">
        <f>=VLOOKUP(E559,天津功能清单!E:G,3,FALSE)</f>
        <v>已发布</v>
      </c>
      <c r="V559" s="26" t="s">
        <v>990</v>
      </c>
    </row>
    <row r="560" spans="1:22" s="253" customFormat="1">
      <c r="A560" s="37" t="s"/>
      <c r="B560" s="102" t="s"/>
      <c r="C560" s="27" t="s"/>
      <c r="D560" s="27" t="s"/>
      <c r="E560" s="16" t="s">
        <v>994</v>
      </c>
      <c r="F560" s="17" t="s"/>
      <c r="G560" s="16" t="s">
        <v>99</v>
      </c>
      <c r="H560" s="18" t="s">
        <v>28</v>
      </c>
      <c r="I560" s="113" t="s">
        <v>29</v>
      </c>
      <c r="J560" s="20">
        <v>46091</v>
      </c>
      <c r="K560" s="21" t="s">
        <v>989</v>
      </c>
      <c r="L560" s="31" t="s"/>
      <c r="M560" s="82" t="s"/>
      <c r="N560" s="24" t="s">
        <v>37</v>
      </c>
      <c r="O560" s="19" t="s">
        <v>33</v>
      </c>
      <c r="P560" s="17" t="s">
        <v>32</v>
      </c>
      <c r="Q560" s="18" t="s">
        <v>33</v>
      </c>
      <c r="R560" s="19" t="s">
        <v>199</v>
      </c>
      <c r="S560" s="18" t="s">
        <v>33</v>
      </c>
      <c r="T560" s="17" t="s">
        <v>32</v>
      </c>
      <c r="U560" s="28" t="str">
        <f>=VLOOKUP(E560,天津功能清单!E:G,3,FALSE)</f>
        <v>已发布</v>
      </c>
      <c r="V560" s="26" t="s">
        <v>990</v>
      </c>
    </row>
    <row r="561" spans="1:22" s="253" customFormat="1">
      <c r="A561" s="37" t="s"/>
      <c r="B561" s="104" t="s"/>
      <c r="C561" s="27" t="s"/>
      <c r="D561" s="27" t="s"/>
      <c r="E561" s="16" t="s">
        <v>995</v>
      </c>
      <c r="F561" s="17" t="s"/>
      <c r="G561" s="16" t="s">
        <v>99</v>
      </c>
      <c r="H561" s="18" t="s">
        <v>28</v>
      </c>
      <c r="I561" s="113" t="s">
        <v>29</v>
      </c>
      <c r="J561" s="20">
        <v>46091</v>
      </c>
      <c r="K561" s="21" t="s">
        <v>989</v>
      </c>
      <c r="L561" s="31" t="s"/>
      <c r="M561" s="82" t="s"/>
      <c r="N561" s="24" t="s">
        <v>37</v>
      </c>
      <c r="O561" s="19" t="s">
        <v>33</v>
      </c>
      <c r="P561" s="17" t="s">
        <v>32</v>
      </c>
      <c r="Q561" s="18" t="s">
        <v>33</v>
      </c>
      <c r="R561" s="19" t="s">
        <v>199</v>
      </c>
      <c r="S561" s="18" t="s">
        <v>33</v>
      </c>
      <c r="T561" s="17" t="s">
        <v>32</v>
      </c>
      <c r="U561" s="28" t="str">
        <f>=VLOOKUP(E561,天津功能清单!E:G,3,FALSE)</f>
        <v>已发布</v>
      </c>
      <c r="V561" s="26" t="s">
        <v>990</v>
      </c>
    </row>
    <row r="562" spans="1:22" s="253" customFormat="1" ht="48" customHeight="1">
      <c r="A562" s="37" t="s"/>
      <c r="B562" s="246" t="s">
        <v>996</v>
      </c>
      <c r="C562" s="16" t="s">
        <v>997</v>
      </c>
      <c r="D562" s="44" t="s">
        <v>997</v>
      </c>
      <c r="E562" s="16" t="s">
        <v>998</v>
      </c>
      <c r="F562" s="17" t="s"/>
      <c r="G562" s="16" t="s">
        <v>99</v>
      </c>
      <c r="H562" s="18" t="s">
        <v>28</v>
      </c>
      <c r="I562" s="113" t="s">
        <v>29</v>
      </c>
      <c r="J562" s="20">
        <v>46091</v>
      </c>
      <c r="K562" s="21" t="s">
        <v>989</v>
      </c>
      <c r="L562" s="31" t="s"/>
      <c r="M562" s="82" t="s"/>
      <c r="N562" s="24" t="s">
        <v>37</v>
      </c>
      <c r="O562" s="19" t="s">
        <v>33</v>
      </c>
      <c r="P562" s="17" t="s">
        <v>32</v>
      </c>
      <c r="Q562" s="18" t="s">
        <v>33</v>
      </c>
      <c r="R562" s="19" t="s">
        <v>199</v>
      </c>
      <c r="S562" s="18" t="s">
        <v>33</v>
      </c>
      <c r="T562" s="17" t="s">
        <v>32</v>
      </c>
      <c r="U562" s="28" t="str">
        <f>=VLOOKUP(E562,天津功能清单!E:G,3,FALSE)</f>
        <v>已发布</v>
      </c>
      <c r="V562" s="26" t="s">
        <v>990</v>
      </c>
    </row>
    <row r="563" spans="1:22" s="253" customFormat="1">
      <c r="A563" s="37" t="s"/>
      <c r="B563" s="102" t="s"/>
      <c r="C563" s="27" t="s"/>
      <c r="D563" s="27" t="s"/>
      <c r="E563" s="16" t="s">
        <v>999</v>
      </c>
      <c r="F563" s="17" t="s"/>
      <c r="G563" s="16" t="s">
        <v>99</v>
      </c>
      <c r="H563" s="18" t="s">
        <v>28</v>
      </c>
      <c r="I563" s="113" t="s">
        <v>29</v>
      </c>
      <c r="J563" s="20">
        <v>46091</v>
      </c>
      <c r="K563" s="21" t="s">
        <v>989</v>
      </c>
      <c r="L563" s="31" t="s"/>
      <c r="M563" s="82" t="s"/>
      <c r="N563" s="24" t="s">
        <v>37</v>
      </c>
      <c r="O563" s="19" t="s">
        <v>33</v>
      </c>
      <c r="P563" s="17" t="s">
        <v>32</v>
      </c>
      <c r="Q563" s="18" t="s">
        <v>33</v>
      </c>
      <c r="R563" s="19" t="s">
        <v>199</v>
      </c>
      <c r="S563" s="18" t="s">
        <v>33</v>
      </c>
      <c r="T563" s="17" t="s">
        <v>32</v>
      </c>
      <c r="U563" s="28" t="str">
        <f>=VLOOKUP(E563,天津功能清单!E:G,3,FALSE)</f>
        <v>已发布</v>
      </c>
      <c r="V563" s="26" t="s">
        <v>990</v>
      </c>
    </row>
    <row r="564" spans="1:22" s="253" customFormat="1">
      <c r="A564" s="37" t="s"/>
      <c r="B564" s="102" t="s"/>
      <c r="C564" s="27" t="s"/>
      <c r="D564" s="27" t="s"/>
      <c r="E564" s="16" t="s">
        <v>1000</v>
      </c>
      <c r="F564" s="17" t="s"/>
      <c r="G564" s="16" t="s">
        <v>99</v>
      </c>
      <c r="H564" s="18" t="s">
        <v>28</v>
      </c>
      <c r="I564" s="113" t="s">
        <v>29</v>
      </c>
      <c r="J564" s="20">
        <v>46091</v>
      </c>
      <c r="K564" s="21" t="s">
        <v>989</v>
      </c>
      <c r="L564" s="31" t="s"/>
      <c r="M564" s="82" t="s"/>
      <c r="N564" s="24" t="s">
        <v>37</v>
      </c>
      <c r="O564" s="19" t="s">
        <v>33</v>
      </c>
      <c r="P564" s="17" t="s">
        <v>32</v>
      </c>
      <c r="Q564" s="18" t="s">
        <v>33</v>
      </c>
      <c r="R564" s="19" t="s">
        <v>199</v>
      </c>
      <c r="S564" s="18" t="s">
        <v>33</v>
      </c>
      <c r="T564" s="17" t="s">
        <v>32</v>
      </c>
      <c r="U564" s="28" t="str">
        <f>=VLOOKUP(E564,天津功能清单!E:G,3,FALSE)</f>
        <v>已发布</v>
      </c>
      <c r="V564" s="26" t="s">
        <v>990</v>
      </c>
    </row>
    <row r="565" spans="1:22" s="253" customFormat="1">
      <c r="A565" s="37" t="s"/>
      <c r="B565" s="102" t="s"/>
      <c r="C565" s="27" t="s"/>
      <c r="D565" s="27" t="s"/>
      <c r="E565" s="16" t="s">
        <v>1001</v>
      </c>
      <c r="F565" s="17" t="s"/>
      <c r="G565" s="16" t="s">
        <v>99</v>
      </c>
      <c r="H565" s="18" t="s">
        <v>28</v>
      </c>
      <c r="I565" s="113" t="s">
        <v>29</v>
      </c>
      <c r="J565" s="20">
        <v>46091</v>
      </c>
      <c r="K565" s="21" t="s">
        <v>989</v>
      </c>
      <c r="L565" s="31" t="s"/>
      <c r="M565" s="82" t="s"/>
      <c r="N565" s="24" t="s">
        <v>37</v>
      </c>
      <c r="O565" s="19" t="s">
        <v>33</v>
      </c>
      <c r="P565" s="17" t="s">
        <v>32</v>
      </c>
      <c r="Q565" s="18" t="s">
        <v>33</v>
      </c>
      <c r="R565" s="19" t="s">
        <v>199</v>
      </c>
      <c r="S565" s="18" t="s">
        <v>33</v>
      </c>
      <c r="T565" s="17" t="s">
        <v>32</v>
      </c>
      <c r="U565" s="28" t="str">
        <f>=VLOOKUP(E565,天津功能清单!E:G,3,FALSE)</f>
        <v>已发布</v>
      </c>
      <c r="V565" s="26" t="s">
        <v>990</v>
      </c>
    </row>
    <row r="566" spans="1:22" s="253" customFormat="1" ht="48" customHeight="1">
      <c r="A566" s="37" t="s"/>
      <c r="B566" s="102" t="s"/>
      <c r="C566" s="16" t="s">
        <v>1002</v>
      </c>
      <c r="D566" s="30" t="s">
        <v>1002</v>
      </c>
      <c r="E566" s="91" t="s">
        <v>1003</v>
      </c>
      <c r="F566" s="17" t="s"/>
      <c r="G566" s="16" t="s">
        <v>99</v>
      </c>
      <c r="H566" s="18" t="s">
        <v>28</v>
      </c>
      <c r="I566" s="113" t="s">
        <v>29</v>
      </c>
      <c r="J566" s="20">
        <v>46091</v>
      </c>
      <c r="K566" s="21" t="s">
        <v>989</v>
      </c>
      <c r="L566" s="31" t="s"/>
      <c r="M566" s="82" t="s"/>
      <c r="N566" s="24" t="s">
        <v>37</v>
      </c>
      <c r="O566" s="19" t="s">
        <v>33</v>
      </c>
      <c r="P566" s="17" t="s">
        <v>32</v>
      </c>
      <c r="Q566" s="18" t="s">
        <v>33</v>
      </c>
      <c r="R566" s="19" t="s">
        <v>199</v>
      </c>
      <c r="S566" s="18" t="s">
        <v>33</v>
      </c>
      <c r="T566" s="17" t="s">
        <v>32</v>
      </c>
      <c r="U566" s="28" t="str">
        <f>=VLOOKUP(E566,天津功能清单!E:G,3,FALSE)</f>
        <v>已发布</v>
      </c>
      <c r="V566" s="26" t="s">
        <v>990</v>
      </c>
    </row>
    <row r="567" spans="1:22" s="253" customFormat="1">
      <c r="A567" s="37" t="s"/>
      <c r="B567" s="102" t="s"/>
      <c r="C567" s="27" t="s"/>
      <c r="D567" s="27" t="s"/>
      <c r="E567" s="91" t="s">
        <v>1004</v>
      </c>
      <c r="F567" s="17" t="s"/>
      <c r="G567" s="16" t="s">
        <v>99</v>
      </c>
      <c r="H567" s="18" t="s">
        <v>28</v>
      </c>
      <c r="I567" s="113" t="s">
        <v>29</v>
      </c>
      <c r="J567" s="20">
        <v>46091</v>
      </c>
      <c r="K567" s="21" t="s">
        <v>989</v>
      </c>
      <c r="L567" s="31" t="s"/>
      <c r="M567" s="82" t="s"/>
      <c r="N567" s="24" t="s">
        <v>37</v>
      </c>
      <c r="O567" s="19" t="s">
        <v>33</v>
      </c>
      <c r="P567" s="17" t="s">
        <v>32</v>
      </c>
      <c r="Q567" s="18" t="s">
        <v>33</v>
      </c>
      <c r="R567" s="19" t="s">
        <v>199</v>
      </c>
      <c r="S567" s="18" t="s">
        <v>33</v>
      </c>
      <c r="T567" s="17" t="s">
        <v>32</v>
      </c>
      <c r="U567" s="28" t="str">
        <f>=VLOOKUP(E567,天津功能清单!E:G,3,FALSE)</f>
        <v>已发布</v>
      </c>
      <c r="V567" s="26" t="s">
        <v>990</v>
      </c>
    </row>
    <row r="568" spans="1:22" s="253" customFormat="1">
      <c r="A568" s="37" t="s"/>
      <c r="B568" s="102" t="s"/>
      <c r="C568" s="27" t="s"/>
      <c r="D568" s="27" t="s"/>
      <c r="E568" s="91" t="s">
        <v>1005</v>
      </c>
      <c r="F568" s="17" t="s"/>
      <c r="G568" s="16" t="s">
        <v>99</v>
      </c>
      <c r="H568" s="18" t="s">
        <v>28</v>
      </c>
      <c r="I568" s="113" t="s">
        <v>29</v>
      </c>
      <c r="J568" s="20">
        <v>46091</v>
      </c>
      <c r="K568" s="21" t="s">
        <v>989</v>
      </c>
      <c r="L568" s="31" t="s"/>
      <c r="M568" s="82" t="s"/>
      <c r="N568" s="24" t="s">
        <v>37</v>
      </c>
      <c r="O568" s="19" t="s">
        <v>33</v>
      </c>
      <c r="P568" s="17" t="s">
        <v>32</v>
      </c>
      <c r="Q568" s="18" t="s">
        <v>33</v>
      </c>
      <c r="R568" s="19" t="s">
        <v>199</v>
      </c>
      <c r="S568" s="18" t="s">
        <v>33</v>
      </c>
      <c r="T568" s="17" t="s">
        <v>32</v>
      </c>
      <c r="U568" s="28" t="str">
        <f>=VLOOKUP(E568,天津功能清单!E:G,3,FALSE)</f>
        <v>已发布</v>
      </c>
      <c r="V568" s="26" t="s">
        <v>990</v>
      </c>
    </row>
    <row r="569" spans="1:22" s="253" customFormat="1">
      <c r="A569" s="37" t="s"/>
      <c r="B569" s="102" t="s"/>
      <c r="C569" s="27" t="s"/>
      <c r="D569" s="27" t="s"/>
      <c r="E569" s="91" t="s">
        <v>1006</v>
      </c>
      <c r="F569" s="17" t="s"/>
      <c r="G569" s="16" t="s">
        <v>99</v>
      </c>
      <c r="H569" s="18" t="s">
        <v>28</v>
      </c>
      <c r="I569" s="113" t="s">
        <v>29</v>
      </c>
      <c r="J569" s="20">
        <v>46091</v>
      </c>
      <c r="K569" s="21" t="s">
        <v>989</v>
      </c>
      <c r="L569" s="31" t="s"/>
      <c r="M569" s="82" t="s"/>
      <c r="N569" s="24" t="s">
        <v>37</v>
      </c>
      <c r="O569" s="19" t="s">
        <v>33</v>
      </c>
      <c r="P569" s="17" t="s">
        <v>32</v>
      </c>
      <c r="Q569" s="18" t="s">
        <v>33</v>
      </c>
      <c r="R569" s="19" t="s">
        <v>199</v>
      </c>
      <c r="S569" s="18" t="s">
        <v>33</v>
      </c>
      <c r="T569" s="17" t="s">
        <v>32</v>
      </c>
      <c r="U569" s="28" t="str">
        <f>=VLOOKUP(E569,天津功能清单!E:G,3,FALSE)</f>
        <v>已发布</v>
      </c>
      <c r="V569" s="26" t="s">
        <v>990</v>
      </c>
    </row>
    <row r="570" spans="1:22" s="253" customFormat="1">
      <c r="A570" s="37" t="s"/>
      <c r="B570" s="102" t="s"/>
      <c r="C570" s="27" t="s"/>
      <c r="D570" s="27" t="s"/>
      <c r="E570" s="91" t="s">
        <v>1007</v>
      </c>
      <c r="F570" s="17" t="s"/>
      <c r="G570" s="16" t="s">
        <v>99</v>
      </c>
      <c r="H570" s="18" t="s">
        <v>28</v>
      </c>
      <c r="I570" s="113" t="s">
        <v>29</v>
      </c>
      <c r="J570" s="20">
        <v>46091</v>
      </c>
      <c r="K570" s="21" t="s">
        <v>989</v>
      </c>
      <c r="L570" s="31" t="s"/>
      <c r="M570" s="82" t="s"/>
      <c r="N570" s="24" t="s">
        <v>37</v>
      </c>
      <c r="O570" s="19" t="s">
        <v>33</v>
      </c>
      <c r="P570" s="17" t="s">
        <v>32</v>
      </c>
      <c r="Q570" s="18" t="s">
        <v>33</v>
      </c>
      <c r="R570" s="19" t="s">
        <v>199</v>
      </c>
      <c r="S570" s="18" t="s">
        <v>33</v>
      </c>
      <c r="T570" s="17" t="s">
        <v>32</v>
      </c>
      <c r="U570" s="28" t="str">
        <f>=VLOOKUP(E570,天津功能清单!E:G,3,FALSE)</f>
        <v>已发布</v>
      </c>
      <c r="V570" s="26" t="s">
        <v>990</v>
      </c>
    </row>
    <row r="571" spans="1:22" s="253" customFormat="1">
      <c r="A571" s="37" t="s"/>
      <c r="B571" s="102" t="s"/>
      <c r="C571" s="27" t="s"/>
      <c r="D571" s="27" t="s"/>
      <c r="E571" s="91" t="s">
        <v>1008</v>
      </c>
      <c r="F571" s="17" t="s"/>
      <c r="G571" s="16" t="s">
        <v>99</v>
      </c>
      <c r="H571" s="18" t="s">
        <v>28</v>
      </c>
      <c r="I571" s="113" t="s">
        <v>29</v>
      </c>
      <c r="J571" s="20">
        <v>46091</v>
      </c>
      <c r="K571" s="21" t="s">
        <v>989</v>
      </c>
      <c r="L571" s="31" t="s"/>
      <c r="M571" s="82" t="s"/>
      <c r="N571" s="24" t="s">
        <v>37</v>
      </c>
      <c r="O571" s="19" t="s">
        <v>33</v>
      </c>
      <c r="P571" s="17" t="s">
        <v>32</v>
      </c>
      <c r="Q571" s="18" t="s">
        <v>33</v>
      </c>
      <c r="R571" s="19" t="s">
        <v>199</v>
      </c>
      <c r="S571" s="18" t="s">
        <v>33</v>
      </c>
      <c r="T571" s="17" t="s">
        <v>32</v>
      </c>
      <c r="U571" s="28" t="str">
        <f>=VLOOKUP(E571,天津功能清单!E:G,3,FALSE)</f>
        <v>已发布</v>
      </c>
      <c r="V571" s="26" t="s">
        <v>990</v>
      </c>
    </row>
    <row r="572" spans="1:22" s="253" customFormat="1">
      <c r="A572" s="37" t="s"/>
      <c r="B572" s="102" t="s"/>
      <c r="C572" s="27" t="s"/>
      <c r="D572" s="27" t="s"/>
      <c r="E572" s="91" t="s">
        <v>1009</v>
      </c>
      <c r="F572" s="17" t="s"/>
      <c r="G572" s="16" t="s">
        <v>99</v>
      </c>
      <c r="H572" s="18" t="s">
        <v>28</v>
      </c>
      <c r="I572" s="113" t="s">
        <v>29</v>
      </c>
      <c r="J572" s="20">
        <v>46091</v>
      </c>
      <c r="K572" s="21" t="s">
        <v>989</v>
      </c>
      <c r="L572" s="31" t="s"/>
      <c r="M572" s="82" t="s"/>
      <c r="N572" s="24" t="s">
        <v>37</v>
      </c>
      <c r="O572" s="19" t="s">
        <v>33</v>
      </c>
      <c r="P572" s="17" t="s">
        <v>32</v>
      </c>
      <c r="Q572" s="18" t="s">
        <v>33</v>
      </c>
      <c r="R572" s="19" t="s">
        <v>199</v>
      </c>
      <c r="S572" s="18" t="s">
        <v>33</v>
      </c>
      <c r="T572" s="17" t="s">
        <v>32</v>
      </c>
      <c r="U572" s="28" t="str">
        <f>=VLOOKUP(E572,天津功能清单!E:G,3,FALSE)</f>
        <v>已发布</v>
      </c>
      <c r="V572" s="26" t="s">
        <v>990</v>
      </c>
    </row>
    <row r="573" spans="1:22" s="253" customFormat="1">
      <c r="A573" s="37" t="s"/>
      <c r="B573" s="104" t="s"/>
      <c r="C573" s="27" t="s"/>
      <c r="D573" s="27" t="s"/>
      <c r="E573" s="91" t="s">
        <v>1010</v>
      </c>
      <c r="F573" s="17" t="s"/>
      <c r="G573" s="16" t="s">
        <v>99</v>
      </c>
      <c r="H573" s="18" t="s">
        <v>28</v>
      </c>
      <c r="I573" s="113" t="s">
        <v>29</v>
      </c>
      <c r="J573" s="20">
        <v>46091</v>
      </c>
      <c r="K573" s="21" t="s">
        <v>989</v>
      </c>
      <c r="L573" s="31" t="s"/>
      <c r="M573" s="82" t="s"/>
      <c r="N573" s="24" t="s">
        <v>37</v>
      </c>
      <c r="O573" s="19" t="s">
        <v>33</v>
      </c>
      <c r="P573" s="17" t="s">
        <v>32</v>
      </c>
      <c r="Q573" s="18" t="s">
        <v>33</v>
      </c>
      <c r="R573" s="19" t="s">
        <v>199</v>
      </c>
      <c r="S573" s="18" t="s">
        <v>33</v>
      </c>
      <c r="T573" s="17" t="s">
        <v>32</v>
      </c>
      <c r="U573" s="28" t="str">
        <f>=VLOOKUP(E573,天津功能清单!E:G,3,FALSE)</f>
        <v>已发布</v>
      </c>
      <c r="V573" s="26" t="s">
        <v>990</v>
      </c>
    </row>
  </sheetData>
  <mergeCells count="199">
    <mergeCell ref="B10:B24"/>
    <mergeCell ref="C10:C17"/>
    <mergeCell ref="D10:D17"/>
    <mergeCell ref="C18:C23"/>
    <mergeCell ref="D18:D23"/>
    <mergeCell ref="B25:B32"/>
    <mergeCell ref="C25:C29"/>
    <mergeCell ref="D25:D29"/>
    <mergeCell ref="C30:C32"/>
    <mergeCell ref="D30:D32"/>
    <mergeCell ref="B33:B34"/>
    <mergeCell ref="C33:C34"/>
    <mergeCell ref="D33:D34"/>
    <mergeCell ref="A35:A41"/>
    <mergeCell ref="B35:B41"/>
    <mergeCell ref="C35:C36"/>
    <mergeCell ref="D35:D36"/>
    <mergeCell ref="C37:C39"/>
    <mergeCell ref="D37:D39"/>
    <mergeCell ref="C40:C41"/>
    <mergeCell ref="D40:D41"/>
    <mergeCell ref="A42:A53"/>
    <mergeCell ref="B42:B45"/>
    <mergeCell ref="C42:C45"/>
    <mergeCell ref="D42:D45"/>
    <mergeCell ref="B46:B49"/>
    <mergeCell ref="C46:C49"/>
    <mergeCell ref="D46:D49"/>
    <mergeCell ref="B50:B53"/>
    <mergeCell ref="C50:C53"/>
    <mergeCell ref="D50:D53"/>
    <mergeCell ref="C54:C63"/>
    <mergeCell ref="D54:D63"/>
    <mergeCell ref="C64:C66"/>
    <mergeCell ref="D64:D66"/>
    <mergeCell ref="C67:C68"/>
    <mergeCell ref="D67:D68"/>
    <mergeCell ref="C80:C94"/>
    <mergeCell ref="D80:D94"/>
    <mergeCell ref="C95:C96"/>
    <mergeCell ref="D95:D96"/>
    <mergeCell ref="B117:B124"/>
    <mergeCell ref="C118:C121"/>
    <mergeCell ref="D118:D121"/>
    <mergeCell ref="C122:C124"/>
    <mergeCell ref="D122:D124"/>
    <mergeCell ref="B125:B137"/>
    <mergeCell ref="C125:C128"/>
    <mergeCell ref="D125:D128"/>
    <mergeCell ref="C129:C132"/>
    <mergeCell ref="D129:D132"/>
    <mergeCell ref="C133:C137"/>
    <mergeCell ref="D133:D137"/>
    <mergeCell ref="B138:B156"/>
    <mergeCell ref="C138:C144"/>
    <mergeCell ref="D138:D144"/>
    <mergeCell ref="C146:C149"/>
    <mergeCell ref="D146:D149"/>
    <mergeCell ref="C150:C156"/>
    <mergeCell ref="D150:D156"/>
    <mergeCell ref="B157:B163"/>
    <mergeCell ref="C157:C159"/>
    <mergeCell ref="D157:D159"/>
    <mergeCell ref="C160:C163"/>
    <mergeCell ref="D160:D163"/>
    <mergeCell ref="C164:C167"/>
    <mergeCell ref="D164:D167"/>
    <mergeCell ref="B296:B309"/>
    <mergeCell ref="C296:C301"/>
    <mergeCell ref="D296:D301"/>
    <mergeCell ref="C302:C306"/>
    <mergeCell ref="D302:D306"/>
    <mergeCell ref="C307:C309"/>
    <mergeCell ref="D307:D309"/>
    <mergeCell ref="B310:B320"/>
    <mergeCell ref="C312:C320"/>
    <mergeCell ref="D312:D320"/>
    <mergeCell ref="C321:C345"/>
    <mergeCell ref="D321:D345"/>
    <mergeCell ref="C351:C353"/>
    <mergeCell ref="D351:D353"/>
    <mergeCell ref="C367:C368"/>
    <mergeCell ref="D367:D368"/>
    <mergeCell ref="B377:B379"/>
    <mergeCell ref="C377:C379"/>
    <mergeCell ref="D377:D379"/>
    <mergeCell ref="A380:A431"/>
    <mergeCell ref="B380:B431"/>
    <mergeCell ref="C380:C388"/>
    <mergeCell ref="D380:D388"/>
    <mergeCell ref="C391:C415"/>
    <mergeCell ref="D391:D415"/>
    <mergeCell ref="C416:C431"/>
    <mergeCell ref="D416:D431"/>
    <mergeCell ref="A432:A434"/>
    <mergeCell ref="B432:B434"/>
    <mergeCell ref="C432:C434"/>
    <mergeCell ref="D432:D434"/>
    <mergeCell ref="A435:A463"/>
    <mergeCell ref="B435:B458"/>
    <mergeCell ref="C435:C442"/>
    <mergeCell ref="D435:D442"/>
    <mergeCell ref="C443:C450"/>
    <mergeCell ref="D443:D450"/>
    <mergeCell ref="C451:C458"/>
    <mergeCell ref="D451:D458"/>
    <mergeCell ref="B459:B463"/>
    <mergeCell ref="C459:C461"/>
    <mergeCell ref="D459:D461"/>
    <mergeCell ref="A464:A491"/>
    <mergeCell ref="B464:B475"/>
    <mergeCell ref="C464:C469"/>
    <mergeCell ref="D464:D469"/>
    <mergeCell ref="C470:C475"/>
    <mergeCell ref="D470:D475"/>
    <mergeCell ref="B476:B487"/>
    <mergeCell ref="C476:C479"/>
    <mergeCell ref="D476:D479"/>
    <mergeCell ref="C480:C483"/>
    <mergeCell ref="D480:D483"/>
    <mergeCell ref="C484:C487"/>
    <mergeCell ref="D484:D487"/>
    <mergeCell ref="B488:B491"/>
    <mergeCell ref="C488:C491"/>
    <mergeCell ref="D488:D491"/>
    <mergeCell ref="A492:A522"/>
    <mergeCell ref="B492:B501"/>
    <mergeCell ref="C492:C497"/>
    <mergeCell ref="D492:D497"/>
    <mergeCell ref="C498:C501"/>
    <mergeCell ref="D498:D501"/>
    <mergeCell ref="B502:B509"/>
    <mergeCell ref="C502:C506"/>
    <mergeCell ref="D502:D506"/>
    <mergeCell ref="C507:C509"/>
    <mergeCell ref="D507:D509"/>
    <mergeCell ref="B510:B522"/>
    <mergeCell ref="C510:C518"/>
    <mergeCell ref="D510:D518"/>
    <mergeCell ref="C519:C522"/>
    <mergeCell ref="D519:D522"/>
    <mergeCell ref="C523:C527"/>
    <mergeCell ref="C528:C532"/>
    <mergeCell ref="D528:D532"/>
    <mergeCell ref="C533:C535"/>
    <mergeCell ref="D533:D535"/>
    <mergeCell ref="C536:C538"/>
    <mergeCell ref="D536:D538"/>
    <mergeCell ref="C539:C543"/>
    <mergeCell ref="D539:D543"/>
    <mergeCell ref="C544:C547"/>
    <mergeCell ref="D544:D547"/>
    <mergeCell ref="C548:C550"/>
    <mergeCell ref="D548:D550"/>
    <mergeCell ref="C551:C552"/>
    <mergeCell ref="D551:D552"/>
    <mergeCell ref="C553:C555"/>
    <mergeCell ref="D553:D555"/>
    <mergeCell ref="C556:C561"/>
    <mergeCell ref="D556:D561"/>
    <mergeCell ref="C562:C565"/>
    <mergeCell ref="D562:D565"/>
    <mergeCell ref="C566:C573"/>
    <mergeCell ref="D566:D573"/>
    <mergeCell ref="M443:M450"/>
    <mergeCell ref="M548:M549"/>
    <mergeCell ref="D69:D79"/>
    <mergeCell ref="C69:C79"/>
    <mergeCell ref="A54:A137"/>
    <mergeCell ref="D97:D116"/>
    <mergeCell ref="C97:C116"/>
    <mergeCell ref="B54:B116"/>
    <mergeCell ref="A138:A309"/>
    <mergeCell ref="B164:B295"/>
    <mergeCell ref="C168:C295"/>
    <mergeCell ref="D168:D295"/>
    <mergeCell ref="B321:B357"/>
    <mergeCell ref="C354:C357"/>
    <mergeCell ref="D354:D357"/>
    <mergeCell ref="D346:D350"/>
    <mergeCell ref="C346:C350"/>
    <mergeCell ref="C374:C376"/>
    <mergeCell ref="D374:D376"/>
    <mergeCell ref="B369:B376"/>
    <mergeCell ref="C369:C372"/>
    <mergeCell ref="D369:D372"/>
    <mergeCell ref="B358:B368"/>
    <mergeCell ref="D358:D365"/>
    <mergeCell ref="C358:C365"/>
    <mergeCell ref="A310:A379"/>
    <mergeCell ref="A2:A34"/>
    <mergeCell ref="B2:B9"/>
    <mergeCell ref="C2:C8"/>
    <mergeCell ref="D2:D8"/>
    <mergeCell ref="B523:B543"/>
    <mergeCell ref="B544:B555"/>
    <mergeCell ref="B556:B561"/>
    <mergeCell ref="B562:B573"/>
    <mergeCell ref="D523:D527"/>
  </mergeCells>
  <dataValidations>
    <dataValidation type="list" errorStyle="stop" allowBlank="1" showDropDown="0" showInputMessage="1" showErrorMessage="1" prompt="" sqref="T2:T1048576">
      <formula1>"未发版,V3.8.0-beat.1,V3.8.0-beat.2,"</formula1>
    </dataValidation>
    <dataValidation type="list" errorStyle="stop" allowBlank="1" showDropDown="0" showInputMessage="1" showErrorMessage="1" prompt="" sqref="I2:I1048576">
      <formula1>"未开始,开发中,后端完成,联调完成,待优化,已废弃,新增项,"</formula1>
    </dataValidation>
    <dataValidation type="list" errorStyle="stop" allowBlank="1" showDropDown="0" showInputMessage="1" showErrorMessage="1" prompt="" sqref="P2:P1048576">
      <formula1>"未发版,V3.8.0-beat.1,V3.8.0-beat.2,"</formula1>
    </dataValidation>
    <dataValidation type="list" errorStyle="stop" allowBlank="1" showDropDown="0" showInputMessage="1" showErrorMessage="1" prompt="" sqref="H2:H1048576">
      <formula1>"合同功能,新增功能,"</formula1>
    </dataValidation>
    <dataValidation type="date" errorStyle="stop" operator="between" allowBlank="1" showDropDown="0" showInputMessage="1" showErrorMessage="1" prompt="" sqref="J2:J1048576">
      <formula1>46091</formula1>
      <formula2>46091</formula2>
    </dataValidation>
    <dataValidation type="list" errorStyle="stop" allowBlank="1" showDropDown="0" showInputMessage="1" showErrorMessage="1" prompt="" sqref="N2:N1048576">
      <formula1>"未发版,V3.7.0(20260312),V3.8.0-beat.1,已废弃,"</formula1>
    </dataValidation>
    <dataValidation type="list" errorStyle="stop" allowBlank="1" showDropDown="0" showInputMessage="1" showErrorMessage="1" prompt="" sqref="R2:R1048576">
      <formula1>"未发版,V3.8.0-beat.1,V3.8.0-beat.2,"</formula1>
    </dataValidation>
  </dataValidation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2024期功能研发汇总表(河北三期)">
    <tabColor/>
  </sheetPr>
  <dimension ref="R1077"/>
  <sheetViews>
    <sheetView showGridLines="1" workbookViewId="0"/>
  </sheetViews>
  <sheetFormatPr baseColWidth="13" defaultRowHeight="18" customHeight="1"/>
  <cols>
    <col min="2" max="3" width="15.7109" customWidth="1"/>
    <col min="4" max="4" width="45.7227" customWidth="1"/>
    <col min="5" max="5" width="51.2539" style="167" customWidth="1"/>
    <col min="6" max="6" width="59.4531" style="256" customWidth="1"/>
    <col min="7" max="7" width="8.49219" customWidth="1"/>
    <col min="8" max="8" width="13.6719"/>
    <col min="9" max="9" width="12.8125" customWidth="1"/>
    <col min="10" max="10" width="12.8125" customWidth="1"/>
    <col min="11" max="11" width="53.4141" style="257" customWidth="1"/>
    <col min="12" max="12" width="24.8242" style="167" customWidth="1"/>
    <col min="14" max="14" width="13.6719" style="167"/>
    <col min="16" max="16" width="53.4141" style="257" hidden="1" customWidth="1"/>
    <col min="17" max="17" width="19.1914" style="167" customWidth="1"/>
    <col min="18" max="18" width="19.1914" style="167" customWidth="1"/>
  </cols>
  <sheetData>
    <row r="1" spans="1:18">
      <c r="A1" s="118" t="s">
        <v>1</v>
      </c>
      <c r="B1" s="119" t="s">
        <v>2</v>
      </c>
      <c r="C1" s="119" t="s">
        <v>3</v>
      </c>
      <c r="D1" s="119" t="s">
        <v>4</v>
      </c>
      <c r="E1" s="120" t="s">
        <v>5</v>
      </c>
      <c r="F1" s="121" t="s">
        <v>6</v>
      </c>
      <c r="G1" s="119" t="s">
        <v>7</v>
      </c>
      <c r="H1" s="8" t="s">
        <v>8</v>
      </c>
      <c r="I1" s="122" t="s">
        <v>9</v>
      </c>
      <c r="J1" s="122" t="s">
        <v>10</v>
      </c>
      <c r="K1" s="123" t="s">
        <v>22</v>
      </c>
      <c r="L1" s="11" t="s">
        <v>12</v>
      </c>
      <c r="M1" s="11" t="s">
        <v>13</v>
      </c>
      <c r="N1" s="124" t="s">
        <v>1011</v>
      </c>
      <c r="O1" s="45" t="s"/>
      <c r="P1" s="123" t="s">
        <v>1012</v>
      </c>
      <c r="Q1" s="167" t="s">
        <v>1013</v>
      </c>
      <c r="R1" s="167" t="s">
        <v>1014</v>
      </c>
    </row>
    <row r="2" spans="1:18">
      <c r="A2" s="125" t="s"/>
      <c r="B2" s="126" t="s">
        <v>1015</v>
      </c>
      <c r="C2" s="127" t="s">
        <v>1016</v>
      </c>
      <c r="D2" s="127" t="s">
        <v>1017</v>
      </c>
      <c r="E2" s="127" t="s">
        <v>1018</v>
      </c>
      <c r="F2" s="127" t="s"/>
      <c r="G2" s="128" t="s">
        <v>604</v>
      </c>
      <c r="H2" s="129" t="s">
        <v>28</v>
      </c>
      <c r="I2" s="130" t="s"/>
      <c r="J2" s="131" t="s"/>
      <c r="K2" s="132" t="s"/>
      <c r="L2" s="133" t="s"/>
      <c r="M2" s="11" t="s"/>
      <c r="N2" s="124" t="s"/>
      <c r="O2" s="45" t="s"/>
      <c r="P2" s="134" t="s"/>
      <c r="Q2" s="240" t="s"/>
      <c r="R2" s="240" t="s"/>
    </row>
    <row r="3" spans="1:18">
      <c r="A3" s="45" t="s"/>
      <c r="B3" s="27" t="s"/>
      <c r="C3" s="27" t="s"/>
      <c r="D3" s="27" t="s"/>
      <c r="E3" s="135" t="s">
        <v>1019</v>
      </c>
      <c r="F3" s="135" t="s"/>
      <c r="G3" s="128" t="s">
        <v>604</v>
      </c>
      <c r="H3" s="136" t="s">
        <v>28</v>
      </c>
      <c r="I3" s="137" t="s"/>
      <c r="J3" s="138" t="s"/>
      <c r="K3" s="134" t="s"/>
      <c r="L3" s="139" t="s"/>
      <c r="M3" s="45" t="s"/>
      <c r="N3" s="140" t="s"/>
      <c r="O3" s="45" t="s"/>
      <c r="P3" s="134" t="s"/>
      <c r="Q3" s="240" t="s"/>
      <c r="R3" s="240" t="s"/>
    </row>
    <row r="4" spans="1:18">
      <c r="A4" s="45" t="s"/>
      <c r="B4" s="27" t="s"/>
      <c r="C4" s="27" t="s"/>
      <c r="D4" s="27" t="s"/>
      <c r="E4" s="141" t="s">
        <v>1020</v>
      </c>
      <c r="F4" s="135" t="s"/>
      <c r="G4" s="128" t="s">
        <v>604</v>
      </c>
      <c r="H4" s="136" t="s">
        <v>28</v>
      </c>
      <c r="I4" s="137" t="s"/>
      <c r="J4" s="138" t="s"/>
      <c r="K4" s="142" t="s">
        <v>2586</v>
      </c>
      <c r="L4" s="139" t="s">
        <v>1021</v>
      </c>
      <c r="M4" s="45" t="s"/>
      <c r="N4" s="140" t="s"/>
      <c r="O4" s="45" t="s"/>
      <c r="P4" s="134" t="s">
        <v>2587</v>
      </c>
      <c r="Q4" s="240" t="s"/>
      <c r="R4" s="240" t="s"/>
    </row>
    <row r="5" spans="1:18">
      <c r="A5" s="45" t="s"/>
      <c r="B5" s="27" t="s"/>
      <c r="C5" s="27" t="s"/>
      <c r="D5" s="27" t="s"/>
      <c r="E5" s="135" t="s">
        <v>1022</v>
      </c>
      <c r="F5" s="135" t="s"/>
      <c r="G5" s="128" t="s">
        <v>604</v>
      </c>
      <c r="H5" s="136" t="s">
        <v>28</v>
      </c>
      <c r="I5" s="137" t="s"/>
      <c r="J5" s="138" t="s"/>
      <c r="K5" s="143" t="s">
        <v>2586</v>
      </c>
      <c r="L5" s="139" t="s">
        <v>60</v>
      </c>
      <c r="M5" s="45" t="s"/>
      <c r="N5" s="140" t="s"/>
      <c r="O5" s="45" t="s"/>
      <c r="P5" s="134" t="s">
        <v>2587</v>
      </c>
      <c r="Q5" s="240" t="s"/>
      <c r="R5" s="240" t="s"/>
    </row>
    <row r="6" spans="1:18">
      <c r="A6" s="45" t="s"/>
      <c r="B6" s="27" t="s"/>
      <c r="C6" s="27" t="s"/>
      <c r="D6" s="27" t="s"/>
      <c r="E6" s="135" t="s">
        <v>1023</v>
      </c>
      <c r="F6" s="135" t="s">
        <v>102</v>
      </c>
      <c r="G6" s="128" t="s">
        <v>604</v>
      </c>
      <c r="H6" s="136" t="s">
        <v>28</v>
      </c>
      <c r="I6" s="137" t="s"/>
      <c r="J6" s="138" t="s"/>
      <c r="K6" s="143" t="s">
        <v>2586</v>
      </c>
      <c r="L6" s="139" t="s">
        <v>1024</v>
      </c>
      <c r="M6" s="45" t="s"/>
      <c r="N6" s="140" t="s"/>
      <c r="O6" s="45" t="s"/>
      <c r="P6" s="134" t="s">
        <v>2587</v>
      </c>
      <c r="Q6" s="240" t="s"/>
      <c r="R6" s="240" t="s"/>
    </row>
    <row r="7" spans="1:18">
      <c r="A7" s="45" t="s"/>
      <c r="B7" s="27" t="s"/>
      <c r="C7" s="27" t="s"/>
      <c r="D7" s="27" t="s"/>
      <c r="E7" s="135" t="s">
        <v>1025</v>
      </c>
      <c r="F7" s="135" t="s"/>
      <c r="G7" s="128" t="s">
        <v>604</v>
      </c>
      <c r="H7" s="136" t="s">
        <v>28</v>
      </c>
      <c r="I7" s="137" t="s"/>
      <c r="J7" s="138" t="s"/>
      <c r="K7" s="143" t="s">
        <v>2586</v>
      </c>
      <c r="L7" s="139" t="s">
        <v>1026</v>
      </c>
      <c r="M7" s="45" t="s"/>
      <c r="N7" s="140" t="s"/>
      <c r="O7" s="45" t="s"/>
      <c r="P7" s="134" t="s">
        <v>2587</v>
      </c>
      <c r="Q7" s="240" t="s"/>
      <c r="R7" s="240" t="s"/>
    </row>
    <row r="8" spans="1:18">
      <c r="A8" s="45" t="s"/>
      <c r="B8" s="27" t="s"/>
      <c r="C8" s="27" t="s"/>
      <c r="D8" s="27" t="s"/>
      <c r="E8" s="135" t="s">
        <v>1027</v>
      </c>
      <c r="F8" s="135" t="s"/>
      <c r="G8" s="128" t="s">
        <v>604</v>
      </c>
      <c r="H8" s="136" t="s">
        <v>28</v>
      </c>
      <c r="I8" s="137" t="s"/>
      <c r="J8" s="138" t="s"/>
      <c r="K8" s="143" t="s">
        <v>2586</v>
      </c>
      <c r="L8" s="139" t="s">
        <v>1028</v>
      </c>
      <c r="M8" s="45" t="s"/>
      <c r="N8" s="140" t="s"/>
      <c r="O8" s="45" t="s"/>
      <c r="P8" s="144" t="s"/>
      <c r="Q8" s="240" t="s"/>
      <c r="R8" s="240" t="s"/>
    </row>
    <row r="9" spans="1:18">
      <c r="A9" s="45" t="s"/>
      <c r="B9" s="27" t="s"/>
      <c r="C9" s="27" t="s"/>
      <c r="D9" s="27" t="s"/>
      <c r="E9" s="135" t="s">
        <v>1029</v>
      </c>
      <c r="F9" s="135" t="s"/>
      <c r="G9" s="128" t="s">
        <v>604</v>
      </c>
      <c r="H9" s="136" t="s">
        <v>28</v>
      </c>
      <c r="I9" s="137" t="s"/>
      <c r="J9" s="138" t="s"/>
      <c r="K9" s="143" t="s">
        <v>2586</v>
      </c>
      <c r="L9" s="139" t="s">
        <v>1030</v>
      </c>
      <c r="M9" s="45" t="s"/>
      <c r="N9" s="140" t="s"/>
      <c r="O9" s="45" t="s"/>
      <c r="P9" s="144" t="s"/>
      <c r="Q9" s="240" t="s"/>
      <c r="R9" s="240" t="s"/>
    </row>
    <row r="10" spans="1:18">
      <c r="A10" s="45" t="s"/>
      <c r="B10" s="27" t="s"/>
      <c r="C10" s="27" t="s"/>
      <c r="D10" s="27" t="s"/>
      <c r="E10" s="141" t="s">
        <v>1031</v>
      </c>
      <c r="F10" s="135" t="s"/>
      <c r="G10" s="128" t="s">
        <v>604</v>
      </c>
      <c r="H10" s="136" t="s">
        <v>28</v>
      </c>
      <c r="I10" s="137" t="s"/>
      <c r="J10" s="138" t="s"/>
      <c r="K10" s="143" t="s">
        <v>2586</v>
      </c>
      <c r="L10" s="139" t="s">
        <v>1032</v>
      </c>
      <c r="M10" s="45" t="s"/>
      <c r="N10" s="140" t="s"/>
      <c r="O10" s="45" t="s"/>
      <c r="P10" s="144" t="s"/>
      <c r="Q10" s="240" t="s"/>
      <c r="R10" s="240" t="s"/>
    </row>
    <row r="11" spans="1:20">
      <c r="A11" s="45" t="s"/>
      <c r="B11" s="27" t="s"/>
      <c r="C11" s="27" t="s"/>
      <c r="D11" s="27" t="s"/>
      <c r="E11" s="135" t="s">
        <v>1033</v>
      </c>
      <c r="F11" s="135" t="s"/>
      <c r="G11" s="128" t="s">
        <v>604</v>
      </c>
      <c r="H11" s="136" t="s">
        <v>28</v>
      </c>
      <c r="I11" s="137" t="s"/>
      <c r="J11" s="138" t="s"/>
      <c r="K11" s="143" t="s"/>
      <c r="L11" s="139" t="s"/>
      <c r="M11" s="45" t="s"/>
      <c r="N11" s="140" t="s"/>
      <c r="O11" s="45" t="s"/>
      <c r="P11" s="134" t="s">
        <v>2587</v>
      </c>
      <c r="Q11" s="240" t="s"/>
      <c r="R11" s="240" t="s"/>
      <c r="T11" t="s">
        <v>1034</v>
      </c>
    </row>
    <row r="12" spans="1:18">
      <c r="A12" s="45" t="s"/>
      <c r="B12" s="27" t="s"/>
      <c r="C12" s="27" t="s"/>
      <c r="D12" s="27" t="s"/>
      <c r="E12" s="135" t="s">
        <v>1035</v>
      </c>
      <c r="F12" s="135" t="s"/>
      <c r="G12" s="128" t="s">
        <v>604</v>
      </c>
      <c r="H12" s="136" t="s">
        <v>28</v>
      </c>
      <c r="I12" s="137" t="s"/>
      <c r="J12" s="138" t="s"/>
      <c r="K12" s="134" t="s"/>
      <c r="L12" s="139" t="s"/>
      <c r="M12" s="45" t="s"/>
      <c r="N12" s="140" t="s"/>
      <c r="O12" s="45" t="s"/>
      <c r="P12" s="134" t="s">
        <v>2587</v>
      </c>
      <c r="Q12" s="240" t="s"/>
      <c r="R12" s="240" t="s"/>
    </row>
    <row r="13" spans="1:18">
      <c r="A13" s="45" t="s"/>
      <c r="B13" s="27" t="s"/>
      <c r="C13" s="27" t="s"/>
      <c r="D13" s="27" t="s"/>
      <c r="E13" s="135" t="s">
        <v>1036</v>
      </c>
      <c r="F13" s="135" t="s"/>
      <c r="G13" s="128" t="s">
        <v>604</v>
      </c>
      <c r="H13" s="136" t="s">
        <v>28</v>
      </c>
      <c r="I13" s="137" t="s"/>
      <c r="J13" s="138" t="s"/>
      <c r="K13" s="134" t="s"/>
      <c r="L13" s="139" t="s"/>
      <c r="M13" s="45" t="s"/>
      <c r="N13" s="140" t="s"/>
      <c r="O13" s="45" t="s"/>
      <c r="P13" s="134" t="s">
        <v>2587</v>
      </c>
      <c r="Q13" s="240" t="s"/>
      <c r="R13" s="240" t="s"/>
    </row>
    <row r="14" spans="1:18">
      <c r="A14" s="45" t="s"/>
      <c r="B14" s="27" t="s"/>
      <c r="C14" s="27" t="s"/>
      <c r="D14" s="27" t="s"/>
      <c r="E14" s="135" t="s">
        <v>1037</v>
      </c>
      <c r="F14" s="135" t="s"/>
      <c r="G14" s="128" t="s">
        <v>604</v>
      </c>
      <c r="H14" s="136" t="s">
        <v>28</v>
      </c>
      <c r="I14" s="137" t="s"/>
      <c r="J14" s="138" t="s"/>
      <c r="K14" s="134" t="s"/>
      <c r="L14" s="139" t="s"/>
      <c r="M14" s="45" t="s"/>
      <c r="N14" s="140" t="s"/>
      <c r="O14" s="45" t="s"/>
      <c r="P14" s="134" t="s">
        <v>2587</v>
      </c>
      <c r="Q14" s="240" t="s"/>
      <c r="R14" s="240" t="s"/>
    </row>
    <row r="15" spans="1:18">
      <c r="A15" s="45" t="s"/>
      <c r="B15" s="27" t="s"/>
      <c r="C15" s="27" t="s"/>
      <c r="D15" s="27" t="s"/>
      <c r="E15" s="135" t="s">
        <v>1038</v>
      </c>
      <c r="F15" s="135" t="s"/>
      <c r="G15" s="128" t="s">
        <v>604</v>
      </c>
      <c r="H15" s="136" t="s">
        <v>28</v>
      </c>
      <c r="I15" s="137" t="s"/>
      <c r="J15" s="138" t="s"/>
      <c r="K15" s="134" t="s"/>
      <c r="L15" s="139" t="s"/>
      <c r="M15" s="45" t="s"/>
      <c r="N15" s="140" t="s"/>
      <c r="O15" s="45" t="s"/>
      <c r="P15" s="134" t="s">
        <v>2587</v>
      </c>
      <c r="Q15" s="240" t="s"/>
      <c r="R15" s="240" t="s"/>
    </row>
    <row r="16" spans="1:18">
      <c r="A16" s="45" t="s"/>
      <c r="B16" s="27" t="s"/>
      <c r="C16" s="27" t="s"/>
      <c r="D16" s="27" t="s"/>
      <c r="E16" s="135" t="s">
        <v>1039</v>
      </c>
      <c r="F16" s="135" t="s"/>
      <c r="G16" s="128" t="s">
        <v>604</v>
      </c>
      <c r="H16" s="136" t="s">
        <v>28</v>
      </c>
      <c r="I16" s="137" t="s"/>
      <c r="J16" s="138" t="s"/>
      <c r="K16" s="134" t="s"/>
      <c r="L16" s="139" t="s"/>
      <c r="M16" s="45" t="s"/>
      <c r="N16" s="140" t="s"/>
      <c r="O16" s="45" t="s"/>
      <c r="P16" s="144" t="s"/>
      <c r="Q16" s="240" t="s"/>
      <c r="R16" s="240" t="s"/>
    </row>
    <row r="17" spans="1:18">
      <c r="A17" s="45" t="s"/>
      <c r="B17" s="27" t="s"/>
      <c r="C17" s="27" t="s"/>
      <c r="D17" s="27" t="s"/>
      <c r="E17" s="135" t="s">
        <v>1040</v>
      </c>
      <c r="F17" s="135" t="s"/>
      <c r="G17" s="128" t="s">
        <v>604</v>
      </c>
      <c r="H17" s="136" t="s">
        <v>28</v>
      </c>
      <c r="I17" s="137" t="s"/>
      <c r="J17" s="138" t="s"/>
      <c r="K17" s="134" t="s"/>
      <c r="L17" s="139" t="s"/>
      <c r="M17" s="45" t="s"/>
      <c r="N17" s="140" t="s"/>
      <c r="O17" s="45" t="s"/>
      <c r="P17" s="144" t="s"/>
      <c r="Q17" s="240" t="s"/>
      <c r="R17" s="240" t="s"/>
    </row>
    <row r="18" spans="1:18">
      <c r="A18" s="45" t="s"/>
      <c r="B18" s="27" t="s"/>
      <c r="C18" s="27" t="s"/>
      <c r="D18" s="27" t="s"/>
      <c r="E18" s="135" t="s">
        <v>1041</v>
      </c>
      <c r="F18" s="135" t="s">
        <v>102</v>
      </c>
      <c r="G18" s="128" t="s">
        <v>604</v>
      </c>
      <c r="H18" s="136" t="s">
        <v>28</v>
      </c>
      <c r="I18" s="137" t="s"/>
      <c r="J18" s="138" t="s"/>
      <c r="K18" s="134" t="s"/>
      <c r="L18" s="139" t="s"/>
      <c r="M18" s="45" t="s"/>
      <c r="N18" s="140" t="s"/>
      <c r="O18" s="45" t="s"/>
      <c r="P18" s="144" t="s"/>
      <c r="Q18" s="240" t="s"/>
      <c r="R18" s="240" t="s"/>
    </row>
    <row r="19" spans="1:18">
      <c r="A19" s="45" t="s"/>
      <c r="B19" s="27" t="s"/>
      <c r="C19" s="27" t="s"/>
      <c r="D19" s="27" t="s"/>
      <c r="E19" s="135" t="s">
        <v>1042</v>
      </c>
      <c r="F19" s="135" t="s"/>
      <c r="G19" s="128" t="s">
        <v>604</v>
      </c>
      <c r="H19" s="136" t="s">
        <v>28</v>
      </c>
      <c r="I19" s="137" t="s"/>
      <c r="J19" s="138" t="s"/>
      <c r="K19" s="134" t="s"/>
      <c r="L19" s="139" t="s"/>
      <c r="M19" s="45" t="s"/>
      <c r="N19" s="140" t="s"/>
      <c r="O19" s="45" t="s"/>
      <c r="P19" s="144" t="s"/>
      <c r="Q19" s="240" t="s"/>
      <c r="R19" s="240" t="s"/>
    </row>
    <row r="20" spans="1:18">
      <c r="A20" s="45" t="s"/>
      <c r="B20" s="27" t="s"/>
      <c r="C20" s="27" t="s"/>
      <c r="D20" s="27" t="s"/>
      <c r="E20" s="135" t="s">
        <v>1043</v>
      </c>
      <c r="F20" s="135" t="s"/>
      <c r="G20" s="128" t="s">
        <v>604</v>
      </c>
      <c r="H20" s="136" t="s">
        <v>28</v>
      </c>
      <c r="I20" s="137" t="s"/>
      <c r="J20" s="138" t="s"/>
      <c r="K20" s="134" t="s"/>
      <c r="L20" s="139" t="s"/>
      <c r="M20" s="45" t="s"/>
      <c r="N20" s="140" t="s"/>
      <c r="O20" s="45" t="s"/>
      <c r="P20" s="144" t="s"/>
      <c r="Q20" s="240" t="s"/>
      <c r="R20" s="240" t="s"/>
    </row>
    <row r="21" spans="1:18">
      <c r="A21" s="45" t="s"/>
      <c r="B21" s="27" t="s"/>
      <c r="C21" s="27" t="s"/>
      <c r="D21" s="27" t="s"/>
      <c r="E21" s="135" t="s">
        <v>1044</v>
      </c>
      <c r="F21" s="135" t="s"/>
      <c r="G21" s="128" t="s">
        <v>604</v>
      </c>
      <c r="H21" s="136" t="s">
        <v>28</v>
      </c>
      <c r="I21" s="137" t="s"/>
      <c r="J21" s="138" t="s"/>
      <c r="K21" s="134" t="s"/>
      <c r="L21" s="139" t="s"/>
      <c r="M21" s="45" t="s"/>
      <c r="N21" s="140" t="s"/>
      <c r="O21" s="45" t="s"/>
      <c r="P21" s="144" t="s"/>
      <c r="Q21" s="240" t="s"/>
      <c r="R21" s="240" t="s"/>
    </row>
    <row r="22" spans="1:18">
      <c r="A22" s="45" t="s"/>
      <c r="B22" s="27" t="s"/>
      <c r="C22" s="27" t="s"/>
      <c r="D22" s="27" t="s"/>
      <c r="E22" s="141" t="s">
        <v>1045</v>
      </c>
      <c r="F22" s="135" t="s"/>
      <c r="G22" s="128" t="s">
        <v>604</v>
      </c>
      <c r="H22" s="136" t="s">
        <v>28</v>
      </c>
      <c r="I22" s="137" t="s"/>
      <c r="J22" s="138" t="s"/>
      <c r="K22" s="134" t="s"/>
      <c r="L22" s="139" t="s"/>
      <c r="M22" s="45" t="s"/>
      <c r="N22" s="140" t="s"/>
      <c r="O22" s="45" t="s"/>
      <c r="P22" s="144" t="s"/>
      <c r="Q22" s="240" t="s"/>
      <c r="R22" s="240" t="s"/>
    </row>
    <row r="23" spans="1:18">
      <c r="A23" s="45" t="s"/>
      <c r="B23" s="27" t="s"/>
      <c r="C23" s="27" t="s"/>
      <c r="D23" s="27" t="s"/>
      <c r="E23" s="141" t="s">
        <v>1046</v>
      </c>
      <c r="F23" s="135" t="s"/>
      <c r="G23" s="128" t="s">
        <v>604</v>
      </c>
      <c r="H23" s="136" t="s">
        <v>28</v>
      </c>
      <c r="I23" s="137" t="s"/>
      <c r="J23" s="138" t="s"/>
      <c r="K23" s="134" t="s"/>
      <c r="L23" s="139" t="s"/>
      <c r="M23" s="45" t="s"/>
      <c r="N23" s="140" t="s"/>
      <c r="O23" s="45" t="s"/>
      <c r="P23" s="144" t="s"/>
      <c r="Q23" s="240" t="s"/>
      <c r="R23" s="240" t="s"/>
    </row>
    <row r="24" spans="1:18">
      <c r="A24" s="45" t="s"/>
      <c r="B24" s="27" t="s"/>
      <c r="C24" s="27" t="s"/>
      <c r="D24" s="27" t="s"/>
      <c r="E24" s="135" t="s">
        <v>1047</v>
      </c>
      <c r="F24" s="135" t="s"/>
      <c r="G24" s="128" t="s">
        <v>604</v>
      </c>
      <c r="H24" s="136" t="s">
        <v>28</v>
      </c>
      <c r="I24" s="137" t="s"/>
      <c r="J24" s="138" t="s"/>
      <c r="K24" s="134" t="s"/>
      <c r="L24" s="139" t="s"/>
      <c r="M24" s="45" t="s"/>
      <c r="N24" s="140" t="s"/>
      <c r="O24" s="45" t="s"/>
      <c r="P24" s="145" t="s">
        <v>2588</v>
      </c>
      <c r="Q24" s="240" t="s"/>
      <c r="R24" s="240" t="s"/>
    </row>
    <row r="25" spans="1:18">
      <c r="A25" s="45" t="s"/>
      <c r="B25" s="27" t="s"/>
      <c r="C25" s="27" t="s"/>
      <c r="D25" s="27" t="s"/>
      <c r="E25" s="135" t="s">
        <v>1048</v>
      </c>
      <c r="F25" s="135" t="s"/>
      <c r="G25" s="128" t="s">
        <v>604</v>
      </c>
      <c r="H25" s="136" t="s">
        <v>28</v>
      </c>
      <c r="I25" s="137" t="s"/>
      <c r="J25" s="138" t="s"/>
      <c r="K25" s="134" t="s"/>
      <c r="L25" s="139" t="s"/>
      <c r="M25" s="45" t="s"/>
      <c r="N25" s="140" t="s"/>
      <c r="O25" s="45" t="s"/>
      <c r="P25" s="145" t="s">
        <v>2588</v>
      </c>
      <c r="Q25" s="240" t="s"/>
      <c r="R25" s="240" t="s"/>
    </row>
    <row r="26" spans="1:18">
      <c r="A26" s="45" t="s"/>
      <c r="B26" s="27" t="s"/>
      <c r="C26" s="27" t="s"/>
      <c r="D26" s="27" t="s"/>
      <c r="E26" s="135" t="s">
        <v>1049</v>
      </c>
      <c r="F26" s="135" t="s"/>
      <c r="G26" s="128" t="s">
        <v>604</v>
      </c>
      <c r="H26" s="136" t="s">
        <v>28</v>
      </c>
      <c r="I26" s="137" t="s"/>
      <c r="J26" s="138" t="s"/>
      <c r="K26" s="134" t="s"/>
      <c r="L26" s="139" t="s"/>
      <c r="M26" s="45" t="s"/>
      <c r="N26" s="140" t="s"/>
      <c r="O26" s="45" t="s"/>
      <c r="P26" s="145" t="s">
        <v>2588</v>
      </c>
      <c r="Q26" s="240" t="s"/>
      <c r="R26" s="240" t="s"/>
    </row>
    <row r="27" spans="1:18">
      <c r="A27" s="45" t="s"/>
      <c r="B27" s="27" t="s"/>
      <c r="C27" s="27" t="s"/>
      <c r="D27" s="27" t="s"/>
      <c r="E27" s="135" t="s">
        <v>1050</v>
      </c>
      <c r="F27" s="135" t="s"/>
      <c r="G27" s="128" t="s">
        <v>604</v>
      </c>
      <c r="H27" s="136" t="s">
        <v>28</v>
      </c>
      <c r="I27" s="137" t="s"/>
      <c r="J27" s="138" t="s"/>
      <c r="K27" s="134" t="s"/>
      <c r="L27" s="139" t="s"/>
      <c r="M27" s="45" t="s"/>
      <c r="N27" s="140" t="s"/>
      <c r="O27" s="45" t="s"/>
      <c r="P27" s="145" t="s">
        <v>2588</v>
      </c>
      <c r="Q27" s="240" t="s"/>
      <c r="R27" s="240" t="s"/>
    </row>
    <row r="28" spans="1:18">
      <c r="A28" s="45" t="s"/>
      <c r="B28" s="27" t="s"/>
      <c r="C28" s="27" t="s"/>
      <c r="D28" s="27" t="s"/>
      <c r="E28" s="141" t="s">
        <v>1051</v>
      </c>
      <c r="F28" s="135" t="s"/>
      <c r="G28" s="128" t="s">
        <v>604</v>
      </c>
      <c r="H28" s="136" t="s">
        <v>28</v>
      </c>
      <c r="I28" s="137" t="s"/>
      <c r="J28" s="138" t="s"/>
      <c r="K28" s="134" t="s"/>
      <c r="L28" s="139" t="s"/>
      <c r="M28" s="45" t="s"/>
      <c r="N28" s="140" t="s"/>
      <c r="O28" s="45" t="s"/>
      <c r="P28" s="145" t="s">
        <v>2588</v>
      </c>
      <c r="Q28" s="240" t="s"/>
      <c r="R28" s="240" t="s"/>
    </row>
    <row r="29" spans="1:18">
      <c r="A29" s="45" t="s"/>
      <c r="B29" s="27" t="s"/>
      <c r="C29" s="27" t="s"/>
      <c r="D29" s="27" t="s"/>
      <c r="E29" s="135" t="s">
        <v>1052</v>
      </c>
      <c r="F29" s="135" t="s"/>
      <c r="G29" s="128" t="s">
        <v>604</v>
      </c>
      <c r="H29" s="136" t="s">
        <v>28</v>
      </c>
      <c r="I29" s="137" t="s"/>
      <c r="J29" s="138" t="s"/>
      <c r="K29" s="134" t="s"/>
      <c r="L29" s="139" t="s"/>
      <c r="M29" s="45" t="s"/>
      <c r="N29" s="140" t="s"/>
      <c r="O29" s="45" t="s"/>
      <c r="P29" s="145" t="s">
        <v>2588</v>
      </c>
      <c r="Q29" s="240" t="s"/>
      <c r="R29" s="240" t="s"/>
    </row>
    <row r="30" spans="1:18">
      <c r="A30" s="45" t="s"/>
      <c r="B30" s="27" t="s"/>
      <c r="C30" s="27" t="s"/>
      <c r="D30" s="27" t="s"/>
      <c r="E30" s="135" t="s">
        <v>1053</v>
      </c>
      <c r="F30" s="135" t="s"/>
      <c r="G30" s="128" t="s">
        <v>604</v>
      </c>
      <c r="H30" s="136" t="s">
        <v>28</v>
      </c>
      <c r="I30" s="137" t="s"/>
      <c r="J30" s="138" t="s"/>
      <c r="K30" s="146" t="s"/>
      <c r="L30" s="139" t="s"/>
      <c r="M30" s="45" t="s"/>
      <c r="N30" s="140" t="s"/>
      <c r="O30" s="45" t="s"/>
      <c r="P30" s="145" t="s">
        <v>2588</v>
      </c>
      <c r="Q30" s="240" t="s"/>
      <c r="R30" s="240" t="s"/>
    </row>
    <row r="31" spans="1:18">
      <c r="A31" s="45" t="s"/>
      <c r="B31" s="27" t="s"/>
      <c r="C31" s="27" t="s"/>
      <c r="D31" s="147" t="s">
        <v>1054</v>
      </c>
      <c r="E31" s="135" t="s">
        <v>1055</v>
      </c>
      <c r="F31" s="135" t="s"/>
      <c r="G31" s="128" t="s">
        <v>604</v>
      </c>
      <c r="H31" s="136" t="s">
        <v>28</v>
      </c>
      <c r="I31" s="137" t="s"/>
      <c r="J31" s="138" t="s"/>
      <c r="K31" s="148" t="s">
        <v>1056</v>
      </c>
      <c r="L31" s="139" t="s"/>
      <c r="M31" s="45" t="s"/>
      <c r="N31" s="140" t="s"/>
      <c r="O31" s="45" t="s"/>
      <c r="P31" s="148" t="s">
        <v>1056</v>
      </c>
      <c r="Q31" s="240" t="s"/>
      <c r="R31" s="240" t="s"/>
    </row>
    <row r="32" spans="1:18" ht="15" customHeight="1">
      <c r="A32" s="45" t="s"/>
      <c r="B32" s="27" t="s"/>
      <c r="C32" s="27" t="s"/>
      <c r="D32" s="27" t="s"/>
      <c r="E32" s="135" t="s">
        <v>1057</v>
      </c>
      <c r="F32" s="135" t="s"/>
      <c r="G32" s="128" t="s">
        <v>604</v>
      </c>
      <c r="H32" s="136" t="s">
        <v>28</v>
      </c>
      <c r="I32" s="137" t="s"/>
      <c r="J32" s="138" t="s"/>
      <c r="K32" s="149" t="s">
        <v>1058</v>
      </c>
      <c r="L32" s="139" t="s"/>
      <c r="M32" s="45" t="s"/>
      <c r="N32" s="140" t="s"/>
      <c r="O32" s="45" t="s"/>
      <c r="P32" s="149" t="s">
        <v>1058</v>
      </c>
      <c r="Q32" s="240" t="s"/>
      <c r="R32" s="240" t="s"/>
    </row>
    <row r="33" spans="1:18">
      <c r="A33" s="45" t="s"/>
      <c r="B33" s="27" t="s"/>
      <c r="C33" s="27" t="s"/>
      <c r="D33" s="27" t="s"/>
      <c r="E33" s="135" t="s">
        <v>1059</v>
      </c>
      <c r="F33" s="135" t="s"/>
      <c r="G33" s="128" t="s">
        <v>604</v>
      </c>
      <c r="H33" s="136" t="s">
        <v>28</v>
      </c>
      <c r="I33" s="137" t="s"/>
      <c r="J33" s="138" t="s"/>
      <c r="K33" s="148" t="s">
        <v>1060</v>
      </c>
      <c r="L33" s="139" t="s"/>
      <c r="M33" s="45" t="s"/>
      <c r="N33" s="140" t="s"/>
      <c r="O33" s="45" t="s"/>
      <c r="P33" s="148" t="s">
        <v>1060</v>
      </c>
      <c r="Q33" s="240" t="s"/>
      <c r="R33" s="240" t="s"/>
    </row>
    <row r="34" spans="1:18">
      <c r="A34" s="45" t="s"/>
      <c r="B34" s="27" t="s"/>
      <c r="C34" s="27" t="s"/>
      <c r="D34" s="27" t="s"/>
      <c r="E34" s="135" t="s">
        <v>1061</v>
      </c>
      <c r="F34" s="135" t="s"/>
      <c r="G34" s="128" t="s">
        <v>604</v>
      </c>
      <c r="H34" s="136" t="s">
        <v>28</v>
      </c>
      <c r="I34" s="137" t="s"/>
      <c r="J34" s="138" t="s"/>
      <c r="K34" s="148" t="s">
        <v>1060</v>
      </c>
      <c r="L34" s="139" t="s"/>
      <c r="M34" s="45" t="s"/>
      <c r="N34" s="140" t="s"/>
      <c r="O34" s="45" t="s"/>
      <c r="P34" s="148" t="s">
        <v>1060</v>
      </c>
      <c r="Q34" s="240" t="s"/>
      <c r="R34" s="240" t="s"/>
    </row>
    <row r="35" spans="1:18">
      <c r="A35" s="45" t="s"/>
      <c r="B35" s="27" t="s"/>
      <c r="C35" s="27" t="s"/>
      <c r="D35" s="27" t="s"/>
      <c r="E35" s="135" t="s">
        <v>1062</v>
      </c>
      <c r="F35" s="135" t="s"/>
      <c r="G35" s="128" t="s">
        <v>604</v>
      </c>
      <c r="H35" s="136" t="s">
        <v>28</v>
      </c>
      <c r="I35" s="137" t="s"/>
      <c r="J35" s="138" t="s"/>
      <c r="K35" s="148" t="s">
        <v>1060</v>
      </c>
      <c r="L35" s="139" t="s"/>
      <c r="M35" s="45" t="s"/>
      <c r="N35" s="140" t="s"/>
      <c r="O35" s="45" t="s"/>
      <c r="P35" s="148" t="s">
        <v>1060</v>
      </c>
      <c r="Q35" s="240" t="s"/>
      <c r="R35" s="240" t="s"/>
    </row>
    <row r="36" spans="1:18">
      <c r="A36" s="45" t="s"/>
      <c r="B36" s="27" t="s"/>
      <c r="C36" s="27" t="s"/>
      <c r="D36" s="27" t="s"/>
      <c r="E36" s="141" t="s">
        <v>1063</v>
      </c>
      <c r="F36" s="135" t="s"/>
      <c r="G36" s="128" t="s">
        <v>604</v>
      </c>
      <c r="H36" s="136" t="s">
        <v>28</v>
      </c>
      <c r="I36" s="137" t="s"/>
      <c r="J36" s="138" t="s"/>
      <c r="K36" s="148" t="s">
        <v>1060</v>
      </c>
      <c r="L36" s="139" t="s"/>
      <c r="M36" s="45" t="s"/>
      <c r="N36" s="140" t="s"/>
      <c r="O36" s="45" t="s"/>
      <c r="P36" s="148" t="s">
        <v>1060</v>
      </c>
      <c r="Q36" s="240" t="s"/>
      <c r="R36" s="240" t="s"/>
    </row>
    <row r="37" spans="1:18">
      <c r="A37" s="45" t="s"/>
      <c r="B37" s="27" t="s"/>
      <c r="C37" s="27" t="s"/>
      <c r="D37" s="27" t="s"/>
      <c r="E37" s="141" t="s">
        <v>1064</v>
      </c>
      <c r="F37" s="135" t="s"/>
      <c r="G37" s="128" t="s">
        <v>604</v>
      </c>
      <c r="H37" s="136" t="s">
        <v>28</v>
      </c>
      <c r="I37" s="137" t="s"/>
      <c r="J37" s="138" t="s"/>
      <c r="K37" s="148" t="s">
        <v>1060</v>
      </c>
      <c r="L37" s="139" t="s"/>
      <c r="M37" s="45" t="s"/>
      <c r="N37" s="140" t="s"/>
      <c r="O37" s="45" t="s"/>
      <c r="P37" s="148" t="s">
        <v>1060</v>
      </c>
      <c r="Q37" s="240" t="s"/>
      <c r="R37" s="240" t="s"/>
    </row>
    <row r="38" spans="1:18">
      <c r="A38" s="45" t="s"/>
      <c r="B38" s="27" t="s"/>
      <c r="C38" s="27" t="s"/>
      <c r="D38" s="27" t="s"/>
      <c r="E38" s="141" t="s">
        <v>1065</v>
      </c>
      <c r="F38" s="135" t="s"/>
      <c r="G38" s="128" t="s">
        <v>604</v>
      </c>
      <c r="H38" s="136" t="s">
        <v>28</v>
      </c>
      <c r="I38" s="137" t="s"/>
      <c r="J38" s="138" t="s"/>
      <c r="K38" s="148" t="s">
        <v>1060</v>
      </c>
      <c r="L38" s="139" t="s"/>
      <c r="M38" s="45" t="s"/>
      <c r="N38" s="140" t="s"/>
      <c r="O38" s="45" t="s"/>
      <c r="P38" s="148" t="s">
        <v>1060</v>
      </c>
      <c r="Q38" s="240" t="s"/>
      <c r="R38" s="240" t="s"/>
    </row>
    <row r="39" spans="1:18">
      <c r="A39" s="45" t="s"/>
      <c r="B39" s="27" t="s"/>
      <c r="C39" s="27" t="s"/>
      <c r="D39" s="27" t="s"/>
      <c r="E39" s="135" t="s">
        <v>1066</v>
      </c>
      <c r="F39" s="135" t="s"/>
      <c r="G39" s="128" t="s">
        <v>604</v>
      </c>
      <c r="H39" s="136" t="s">
        <v>28</v>
      </c>
      <c r="I39" s="137" t="s"/>
      <c r="J39" s="138" t="s"/>
      <c r="K39" s="148" t="s">
        <v>1060</v>
      </c>
      <c r="L39" s="139" t="s"/>
      <c r="M39" s="45" t="s"/>
      <c r="N39" s="140" t="s"/>
      <c r="O39" s="45" t="s"/>
      <c r="P39" s="148" t="s">
        <v>1060</v>
      </c>
      <c r="Q39" s="240" t="s"/>
      <c r="R39" s="240" t="s"/>
    </row>
    <row r="40" spans="1:18">
      <c r="A40" s="45" t="s"/>
      <c r="B40" s="27" t="s"/>
      <c r="C40" s="27" t="s"/>
      <c r="D40" s="27" t="s"/>
      <c r="E40" s="135" t="s">
        <v>1067</v>
      </c>
      <c r="F40" s="135" t="s"/>
      <c r="G40" s="128" t="s">
        <v>604</v>
      </c>
      <c r="H40" s="136" t="s">
        <v>28</v>
      </c>
      <c r="I40" s="137" t="s"/>
      <c r="J40" s="138" t="s"/>
      <c r="K40" s="148" t="s">
        <v>1060</v>
      </c>
      <c r="L40" s="139" t="s"/>
      <c r="M40" s="45" t="s"/>
      <c r="N40" s="140" t="s"/>
      <c r="O40" s="45" t="s"/>
      <c r="P40" s="148" t="s">
        <v>1060</v>
      </c>
      <c r="Q40" s="240" t="s"/>
      <c r="R40" s="240" t="s"/>
    </row>
    <row r="41" spans="1:18">
      <c r="A41" s="45" t="s"/>
      <c r="B41" s="27" t="s"/>
      <c r="C41" s="27" t="s"/>
      <c r="D41" s="27" t="s"/>
      <c r="E41" s="135" t="s">
        <v>1068</v>
      </c>
      <c r="F41" s="135" t="s"/>
      <c r="G41" s="128" t="s">
        <v>604</v>
      </c>
      <c r="H41" s="136" t="s">
        <v>28</v>
      </c>
      <c r="I41" s="137" t="s"/>
      <c r="J41" s="138" t="s"/>
      <c r="K41" s="148" t="s">
        <v>1060</v>
      </c>
      <c r="L41" s="139" t="s"/>
      <c r="M41" s="45" t="s"/>
      <c r="N41" s="140" t="s"/>
      <c r="O41" s="45" t="s"/>
      <c r="P41" s="148" t="s">
        <v>1060</v>
      </c>
      <c r="Q41" s="240" t="s"/>
      <c r="R41" s="240" t="s"/>
    </row>
    <row r="42" spans="1:18">
      <c r="A42" s="45" t="s"/>
      <c r="B42" s="27" t="s"/>
      <c r="C42" s="27" t="s"/>
      <c r="D42" s="27" t="s"/>
      <c r="E42" s="141" t="s">
        <v>1069</v>
      </c>
      <c r="F42" s="135" t="s"/>
      <c r="G42" s="128" t="s">
        <v>604</v>
      </c>
      <c r="H42" s="136" t="s">
        <v>28</v>
      </c>
      <c r="I42" s="137" t="s"/>
      <c r="J42" s="138" t="s"/>
      <c r="K42" s="148" t="s">
        <v>1060</v>
      </c>
      <c r="L42" s="139" t="s"/>
      <c r="M42" s="45" t="s"/>
      <c r="N42" s="140" t="s"/>
      <c r="O42" s="45" t="s"/>
      <c r="P42" s="148" t="s">
        <v>1060</v>
      </c>
      <c r="Q42" s="240" t="s"/>
      <c r="R42" s="240" t="s"/>
    </row>
    <row r="43" spans="1:18">
      <c r="A43" s="45" t="s"/>
      <c r="B43" s="27" t="s"/>
      <c r="C43" s="27" t="s"/>
      <c r="D43" s="27" t="s"/>
      <c r="E43" s="135" t="s">
        <v>1070</v>
      </c>
      <c r="F43" s="135" t="s"/>
      <c r="G43" s="128" t="s">
        <v>604</v>
      </c>
      <c r="H43" s="136" t="s">
        <v>28</v>
      </c>
      <c r="I43" s="137" t="s"/>
      <c r="J43" s="138" t="s"/>
      <c r="K43" s="148" t="s">
        <v>1060</v>
      </c>
      <c r="L43" s="139" t="s"/>
      <c r="M43" s="45" t="s"/>
      <c r="N43" s="140" t="s"/>
      <c r="O43" s="45" t="s"/>
      <c r="P43" s="148" t="s">
        <v>1060</v>
      </c>
      <c r="Q43" s="240" t="s"/>
      <c r="R43" s="240" t="s"/>
    </row>
    <row r="44" spans="1:18">
      <c r="A44" s="45" t="s"/>
      <c r="B44" s="27" t="s"/>
      <c r="C44" s="27" t="s"/>
      <c r="D44" s="27" t="s"/>
      <c r="E44" s="135" t="s">
        <v>1071</v>
      </c>
      <c r="F44" s="135" t="s"/>
      <c r="G44" s="128" t="s">
        <v>604</v>
      </c>
      <c r="H44" s="136" t="s">
        <v>28</v>
      </c>
      <c r="I44" s="137" t="s"/>
      <c r="J44" s="138" t="s"/>
      <c r="K44" s="148" t="s">
        <v>1060</v>
      </c>
      <c r="L44" s="139" t="s"/>
      <c r="M44" s="45" t="s"/>
      <c r="N44" s="140" t="s"/>
      <c r="O44" s="45" t="s"/>
      <c r="P44" s="148" t="s">
        <v>1060</v>
      </c>
      <c r="Q44" s="240" t="s"/>
      <c r="R44" s="240" t="s"/>
    </row>
    <row r="45" spans="1:18">
      <c r="A45" s="45" t="s"/>
      <c r="B45" s="27" t="s"/>
      <c r="C45" s="27" t="s"/>
      <c r="D45" s="27" t="s"/>
      <c r="E45" s="135" t="s">
        <v>1072</v>
      </c>
      <c r="F45" s="135" t="s"/>
      <c r="G45" s="128" t="s">
        <v>604</v>
      </c>
      <c r="H45" s="136" t="s">
        <v>28</v>
      </c>
      <c r="I45" s="137" t="s"/>
      <c r="J45" s="138" t="s"/>
      <c r="K45" s="148" t="s">
        <v>1060</v>
      </c>
      <c r="L45" s="139" t="s"/>
      <c r="M45" s="45" t="s"/>
      <c r="N45" s="140" t="s"/>
      <c r="O45" s="45" t="s"/>
      <c r="P45" s="148" t="s">
        <v>1060</v>
      </c>
      <c r="Q45" s="240" t="s"/>
      <c r="R45" s="240" t="s"/>
    </row>
    <row r="46" spans="1:18">
      <c r="A46" s="45" t="s"/>
      <c r="B46" s="27" t="s"/>
      <c r="C46" s="27" t="s"/>
      <c r="D46" s="27" t="s"/>
      <c r="E46" s="135" t="s">
        <v>1073</v>
      </c>
      <c r="F46" s="135" t="s"/>
      <c r="G46" s="128" t="s">
        <v>604</v>
      </c>
      <c r="H46" s="136" t="s">
        <v>28</v>
      </c>
      <c r="I46" s="137" t="s"/>
      <c r="J46" s="138" t="s"/>
      <c r="K46" s="148" t="s">
        <v>1060</v>
      </c>
      <c r="L46" s="139" t="s"/>
      <c r="M46" s="45" t="s"/>
      <c r="N46" s="140" t="s"/>
      <c r="O46" s="45" t="s"/>
      <c r="P46" s="148" t="s">
        <v>1060</v>
      </c>
      <c r="Q46" s="240" t="s"/>
      <c r="R46" s="240" t="s"/>
    </row>
    <row r="47" spans="1:18">
      <c r="A47" s="45" t="s"/>
      <c r="B47" s="27" t="s"/>
      <c r="C47" s="27" t="s"/>
      <c r="D47" s="27" t="s"/>
      <c r="E47" s="135" t="s">
        <v>1074</v>
      </c>
      <c r="F47" s="135" t="s"/>
      <c r="G47" s="128" t="s">
        <v>604</v>
      </c>
      <c r="H47" s="136" t="s">
        <v>28</v>
      </c>
      <c r="I47" s="137" t="s"/>
      <c r="J47" s="138" t="s"/>
      <c r="K47" s="148" t="s"/>
      <c r="L47" s="139" t="s"/>
      <c r="M47" s="45" t="s"/>
      <c r="N47" s="140" t="s"/>
      <c r="O47" s="45" t="s"/>
      <c r="P47" s="148" t="s"/>
      <c r="Q47" s="240" t="s"/>
      <c r="R47" s="240" t="s"/>
    </row>
    <row r="48" spans="1:18">
      <c r="A48" s="45" t="s"/>
      <c r="B48" s="27" t="s"/>
      <c r="C48" s="27" t="s"/>
      <c r="D48" s="27" t="s"/>
      <c r="E48" s="135" t="s">
        <v>1075</v>
      </c>
      <c r="F48" s="135" t="s"/>
      <c r="G48" s="128" t="s">
        <v>604</v>
      </c>
      <c r="H48" s="136" t="s">
        <v>28</v>
      </c>
      <c r="I48" s="137" t="s"/>
      <c r="J48" s="138" t="s"/>
      <c r="K48" s="148" t="s"/>
      <c r="L48" s="139" t="s"/>
      <c r="M48" s="45" t="s"/>
      <c r="N48" s="140" t="s"/>
      <c r="O48" s="45" t="s"/>
      <c r="P48" s="148" t="s"/>
      <c r="Q48" s="240" t="s"/>
      <c r="R48" s="240" t="s"/>
    </row>
    <row r="49" spans="1:18">
      <c r="A49" s="45" t="s"/>
      <c r="B49" s="27" t="s"/>
      <c r="C49" s="27" t="s"/>
      <c r="D49" s="27" t="s"/>
      <c r="E49" s="135" t="s">
        <v>1076</v>
      </c>
      <c r="F49" s="135" t="s"/>
      <c r="G49" s="128" t="s">
        <v>604</v>
      </c>
      <c r="H49" s="136" t="s">
        <v>28</v>
      </c>
      <c r="I49" s="137" t="s"/>
      <c r="J49" s="138" t="s"/>
      <c r="K49" s="148" t="s"/>
      <c r="L49" s="139" t="s"/>
      <c r="M49" s="45" t="s"/>
      <c r="N49" s="140" t="s"/>
      <c r="O49" s="45" t="s"/>
      <c r="P49" s="148" t="s"/>
      <c r="Q49" s="240" t="s"/>
      <c r="R49" s="240" t="s"/>
    </row>
    <row r="50" spans="1:18">
      <c r="A50" s="45" t="s"/>
      <c r="B50" s="27" t="s"/>
      <c r="C50" s="27" t="s"/>
      <c r="D50" s="27" t="s"/>
      <c r="E50" s="135" t="s">
        <v>1077</v>
      </c>
      <c r="F50" s="135" t="s"/>
      <c r="G50" s="128" t="s">
        <v>604</v>
      </c>
      <c r="H50" s="136" t="s">
        <v>28</v>
      </c>
      <c r="I50" s="137" t="s"/>
      <c r="J50" s="138" t="s"/>
      <c r="K50" s="148" t="s">
        <v>1078</v>
      </c>
      <c r="L50" s="139" t="s"/>
      <c r="M50" s="45" t="s"/>
      <c r="N50" s="140" t="s"/>
      <c r="O50" s="45" t="s"/>
      <c r="P50" s="148" t="s">
        <v>1078</v>
      </c>
      <c r="Q50" s="240" t="s"/>
      <c r="R50" s="240" t="s"/>
    </row>
    <row r="51" spans="1:18">
      <c r="A51" s="45" t="s"/>
      <c r="B51" s="27" t="s"/>
      <c r="C51" s="27" t="s"/>
      <c r="D51" s="27" t="s"/>
      <c r="E51" s="135" t="s">
        <v>1079</v>
      </c>
      <c r="F51" s="135" t="s"/>
      <c r="G51" s="128" t="s">
        <v>604</v>
      </c>
      <c r="H51" s="136" t="s">
        <v>28</v>
      </c>
      <c r="I51" s="137" t="s"/>
      <c r="J51" s="138" t="s"/>
      <c r="K51" s="148" t="s">
        <v>1078</v>
      </c>
      <c r="L51" s="139" t="s"/>
      <c r="M51" s="45" t="s"/>
      <c r="N51" s="140" t="s"/>
      <c r="O51" s="45" t="s"/>
      <c r="P51" s="148" t="s">
        <v>1078</v>
      </c>
      <c r="Q51" s="240" t="s"/>
      <c r="R51" s="240" t="s"/>
    </row>
    <row r="52" spans="1:18">
      <c r="A52" s="45" t="s"/>
      <c r="B52" s="27" t="s"/>
      <c r="C52" s="27" t="s"/>
      <c r="D52" s="27" t="s"/>
      <c r="E52" s="135" t="s">
        <v>1080</v>
      </c>
      <c r="F52" s="135" t="s"/>
      <c r="G52" s="128" t="s">
        <v>604</v>
      </c>
      <c r="H52" s="136" t="s">
        <v>28</v>
      </c>
      <c r="I52" s="137" t="s"/>
      <c r="J52" s="138" t="s"/>
      <c r="K52" s="148" t="s">
        <v>1078</v>
      </c>
      <c r="L52" s="139" t="s"/>
      <c r="M52" s="45" t="s"/>
      <c r="N52" s="140" t="s"/>
      <c r="O52" s="45" t="s"/>
      <c r="P52" s="148" t="s">
        <v>1078</v>
      </c>
      <c r="Q52" s="240" t="s"/>
      <c r="R52" s="240" t="s"/>
    </row>
    <row r="53" spans="1:18">
      <c r="A53" s="45" t="s"/>
      <c r="B53" s="27" t="s"/>
      <c r="C53" s="27" t="s"/>
      <c r="D53" s="27" t="s"/>
      <c r="E53" s="135" t="s">
        <v>1081</v>
      </c>
      <c r="F53" s="135" t="s"/>
      <c r="G53" s="128" t="s">
        <v>604</v>
      </c>
      <c r="H53" s="136" t="s">
        <v>28</v>
      </c>
      <c r="I53" s="137" t="s"/>
      <c r="J53" s="138" t="s"/>
      <c r="K53" s="148" t="s">
        <v>1078</v>
      </c>
      <c r="L53" s="139" t="s"/>
      <c r="M53" s="45" t="s"/>
      <c r="N53" s="140" t="s"/>
      <c r="O53" s="45" t="s"/>
      <c r="P53" s="148" t="s">
        <v>1078</v>
      </c>
      <c r="Q53" s="240" t="s"/>
      <c r="R53" s="240" t="s"/>
    </row>
    <row r="54" spans="1:18">
      <c r="A54" s="45" t="s"/>
      <c r="B54" s="27" t="s"/>
      <c r="C54" s="27" t="s"/>
      <c r="D54" s="27" t="s"/>
      <c r="E54" s="135" t="s">
        <v>1082</v>
      </c>
      <c r="F54" s="135" t="s"/>
      <c r="G54" s="128" t="s">
        <v>604</v>
      </c>
      <c r="H54" s="136" t="s">
        <v>28</v>
      </c>
      <c r="I54" s="137" t="s"/>
      <c r="J54" s="138" t="s"/>
      <c r="K54" s="148" t="s">
        <v>1078</v>
      </c>
      <c r="L54" s="139" t="s"/>
      <c r="M54" s="45" t="s"/>
      <c r="N54" s="140" t="s"/>
      <c r="O54" s="45" t="s"/>
      <c r="P54" s="148" t="s">
        <v>1078</v>
      </c>
      <c r="Q54" s="240" t="s"/>
      <c r="R54" s="240" t="s"/>
    </row>
    <row r="55" spans="1:18">
      <c r="A55" s="45" t="s"/>
      <c r="B55" s="27" t="s"/>
      <c r="C55" s="27" t="s"/>
      <c r="D55" s="27" t="s"/>
      <c r="E55" s="135" t="s">
        <v>1083</v>
      </c>
      <c r="F55" s="135" t="s"/>
      <c r="G55" s="128" t="s">
        <v>604</v>
      </c>
      <c r="H55" s="136" t="s">
        <v>28</v>
      </c>
      <c r="I55" s="137" t="s"/>
      <c r="J55" s="138" t="s"/>
      <c r="K55" s="148" t="s">
        <v>1078</v>
      </c>
      <c r="L55" s="139" t="s"/>
      <c r="M55" s="45" t="s"/>
      <c r="N55" s="140" t="s"/>
      <c r="O55" s="45" t="s"/>
      <c r="P55" s="148" t="s">
        <v>1078</v>
      </c>
      <c r="Q55" s="240" t="s"/>
      <c r="R55" s="240" t="s"/>
    </row>
    <row r="56" spans="1:18">
      <c r="A56" s="45" t="s"/>
      <c r="B56" s="27" t="s"/>
      <c r="C56" s="27" t="s"/>
      <c r="D56" s="27" t="s"/>
      <c r="E56" s="135" t="s">
        <v>1084</v>
      </c>
      <c r="F56" s="135" t="s"/>
      <c r="G56" s="128" t="s">
        <v>604</v>
      </c>
      <c r="H56" s="136" t="s">
        <v>28</v>
      </c>
      <c r="I56" s="137" t="s"/>
      <c r="J56" s="138" t="s"/>
      <c r="K56" s="148" t="s">
        <v>1078</v>
      </c>
      <c r="L56" s="139" t="s"/>
      <c r="M56" s="45" t="s"/>
      <c r="N56" s="140" t="s"/>
      <c r="O56" s="45" t="s"/>
      <c r="P56" s="148" t="s">
        <v>1078</v>
      </c>
      <c r="Q56" s="240" t="s"/>
      <c r="R56" s="240" t="s"/>
    </row>
    <row r="57" spans="1:18">
      <c r="A57" s="45" t="s"/>
      <c r="B57" s="27" t="s"/>
      <c r="C57" s="27" t="s"/>
      <c r="D57" s="27" t="s"/>
      <c r="E57" s="135" t="s">
        <v>1085</v>
      </c>
      <c r="F57" s="135" t="s"/>
      <c r="G57" s="128" t="s">
        <v>604</v>
      </c>
      <c r="H57" s="136" t="s">
        <v>28</v>
      </c>
      <c r="I57" s="137" t="s"/>
      <c r="J57" s="138" t="s"/>
      <c r="K57" s="148" t="s">
        <v>1078</v>
      </c>
      <c r="L57" s="139" t="s"/>
      <c r="M57" s="45" t="s"/>
      <c r="N57" s="140" t="s"/>
      <c r="O57" s="45" t="s"/>
      <c r="P57" s="148" t="s">
        <v>1078</v>
      </c>
      <c r="Q57" s="240" t="s"/>
      <c r="R57" s="240" t="s"/>
    </row>
    <row r="58" spans="1:18">
      <c r="A58" s="45" t="s"/>
      <c r="B58" s="27" t="s"/>
      <c r="C58" s="27" t="s"/>
      <c r="D58" s="27" t="s"/>
      <c r="E58" s="135" t="s">
        <v>1086</v>
      </c>
      <c r="F58" s="135" t="s"/>
      <c r="G58" s="128" t="s">
        <v>604</v>
      </c>
      <c r="H58" s="136" t="s">
        <v>28</v>
      </c>
      <c r="I58" s="137" t="s"/>
      <c r="J58" s="138" t="s"/>
      <c r="K58" s="148" t="s">
        <v>1078</v>
      </c>
      <c r="L58" s="139" t="s"/>
      <c r="M58" s="45" t="s"/>
      <c r="N58" s="140" t="s"/>
      <c r="O58" s="45" t="s"/>
      <c r="P58" s="148" t="s">
        <v>1078</v>
      </c>
      <c r="Q58" s="240" t="s"/>
      <c r="R58" s="240" t="s"/>
    </row>
    <row r="59" spans="1:18">
      <c r="A59" s="45" t="s"/>
      <c r="B59" s="27" t="s"/>
      <c r="C59" s="27" t="s"/>
      <c r="D59" s="27" t="s"/>
      <c r="E59" s="135" t="s">
        <v>1087</v>
      </c>
      <c r="F59" s="135" t="s"/>
      <c r="G59" s="128" t="s">
        <v>604</v>
      </c>
      <c r="H59" s="136" t="s">
        <v>28</v>
      </c>
      <c r="I59" s="137" t="s"/>
      <c r="J59" s="138" t="s"/>
      <c r="K59" s="148" t="s">
        <v>1078</v>
      </c>
      <c r="L59" s="139" t="s"/>
      <c r="M59" s="45" t="s"/>
      <c r="N59" s="140" t="s"/>
      <c r="O59" s="45" t="s"/>
      <c r="P59" s="148" t="s">
        <v>1078</v>
      </c>
      <c r="Q59" s="240" t="s"/>
      <c r="R59" s="240" t="s"/>
    </row>
    <row r="60" spans="1:18">
      <c r="A60" s="45" t="s"/>
      <c r="B60" s="27" t="s"/>
      <c r="C60" s="27" t="s"/>
      <c r="D60" s="27" t="s"/>
      <c r="E60" s="135" t="s">
        <v>1088</v>
      </c>
      <c r="F60" s="135" t="s"/>
      <c r="G60" s="128" t="s">
        <v>604</v>
      </c>
      <c r="H60" s="136" t="s">
        <v>28</v>
      </c>
      <c r="I60" s="137" t="s"/>
      <c r="J60" s="138" t="s"/>
      <c r="K60" s="148" t="s">
        <v>1078</v>
      </c>
      <c r="L60" s="139" t="s"/>
      <c r="M60" s="45" t="s"/>
      <c r="N60" s="140" t="s"/>
      <c r="O60" s="45" t="s"/>
      <c r="P60" s="148" t="s">
        <v>1078</v>
      </c>
      <c r="Q60" s="240" t="s"/>
      <c r="R60" s="240" t="s"/>
    </row>
    <row r="61" spans="1:18">
      <c r="A61" s="45" t="s"/>
      <c r="B61" s="27" t="s"/>
      <c r="C61" s="27" t="s"/>
      <c r="D61" s="27" t="s"/>
      <c r="E61" s="135" t="s">
        <v>1089</v>
      </c>
      <c r="F61" s="135" t="s"/>
      <c r="G61" s="128" t="s">
        <v>604</v>
      </c>
      <c r="H61" s="136" t="s">
        <v>28</v>
      </c>
      <c r="I61" s="137" t="s"/>
      <c r="J61" s="138" t="s"/>
      <c r="K61" s="148" t="s">
        <v>1078</v>
      </c>
      <c r="L61" s="139" t="s"/>
      <c r="M61" s="45" t="s"/>
      <c r="N61" s="140" t="s"/>
      <c r="O61" s="45" t="s"/>
      <c r="P61" s="148" t="s">
        <v>1078</v>
      </c>
      <c r="Q61" s="240" t="s"/>
      <c r="R61" s="240" t="s"/>
    </row>
    <row r="62" spans="1:18">
      <c r="A62" s="45" t="s"/>
      <c r="B62" s="27" t="s"/>
      <c r="C62" s="27" t="s"/>
      <c r="D62" s="27" t="s"/>
      <c r="E62" s="135" t="s">
        <v>1090</v>
      </c>
      <c r="F62" s="135" t="s"/>
      <c r="G62" s="128" t="s">
        <v>604</v>
      </c>
      <c r="H62" s="136" t="s">
        <v>28</v>
      </c>
      <c r="I62" s="137" t="s"/>
      <c r="J62" s="138" t="s"/>
      <c r="K62" s="148" t="s">
        <v>1078</v>
      </c>
      <c r="L62" s="139" t="s"/>
      <c r="M62" s="45" t="s"/>
      <c r="N62" s="140" t="s"/>
      <c r="O62" s="45" t="s"/>
      <c r="P62" s="148" t="s">
        <v>1078</v>
      </c>
      <c r="Q62" s="240" t="s"/>
      <c r="R62" s="240" t="s"/>
    </row>
    <row r="63" spans="1:18">
      <c r="A63" s="45" t="s"/>
      <c r="B63" s="27" t="s"/>
      <c r="C63" s="27" t="s"/>
      <c r="D63" s="27" t="s"/>
      <c r="E63" s="135" t="s">
        <v>1091</v>
      </c>
      <c r="F63" s="135" t="s"/>
      <c r="G63" s="128" t="s">
        <v>604</v>
      </c>
      <c r="H63" s="136" t="s">
        <v>28</v>
      </c>
      <c r="I63" s="137" t="s"/>
      <c r="J63" s="138" t="s"/>
      <c r="K63" s="148" t="s">
        <v>1078</v>
      </c>
      <c r="L63" s="139" t="s"/>
      <c r="M63" s="45" t="s"/>
      <c r="N63" s="140" t="s"/>
      <c r="O63" s="45" t="s"/>
      <c r="P63" s="148" t="s">
        <v>1078</v>
      </c>
      <c r="Q63" s="240" t="s"/>
      <c r="R63" s="240" t="s"/>
    </row>
    <row r="64" spans="1:18">
      <c r="A64" s="45" t="s"/>
      <c r="B64" s="27" t="s"/>
      <c r="C64" s="27" t="s"/>
      <c r="D64" s="27" t="s"/>
      <c r="E64" s="135" t="s">
        <v>1092</v>
      </c>
      <c r="F64" s="135" t="s"/>
      <c r="G64" s="128" t="s">
        <v>604</v>
      </c>
      <c r="H64" s="136" t="s">
        <v>28</v>
      </c>
      <c r="I64" s="137" t="s"/>
      <c r="J64" s="138" t="s"/>
      <c r="K64" s="148" t="s">
        <v>1078</v>
      </c>
      <c r="L64" s="139" t="s"/>
      <c r="M64" s="45" t="s"/>
      <c r="N64" s="140" t="s"/>
      <c r="O64" s="45" t="s"/>
      <c r="P64" s="148" t="s">
        <v>1078</v>
      </c>
      <c r="Q64" s="240" t="s"/>
      <c r="R64" s="240" t="s"/>
    </row>
    <row r="65" spans="1:18">
      <c r="A65" s="45" t="s"/>
      <c r="B65" s="27" t="s"/>
      <c r="C65" s="27" t="s"/>
      <c r="D65" s="27" t="s"/>
      <c r="E65" s="135" t="s">
        <v>1093</v>
      </c>
      <c r="F65" s="135" t="s"/>
      <c r="G65" s="128" t="s">
        <v>604</v>
      </c>
      <c r="H65" s="136" t="s">
        <v>28</v>
      </c>
      <c r="I65" s="137" t="s"/>
      <c r="J65" s="138" t="s"/>
      <c r="K65" s="148" t="s">
        <v>1078</v>
      </c>
      <c r="L65" s="139" t="s"/>
      <c r="M65" s="45" t="s"/>
      <c r="N65" s="140" t="s"/>
      <c r="O65" s="45" t="s"/>
      <c r="P65" s="148" t="s">
        <v>1078</v>
      </c>
      <c r="Q65" s="240" t="s"/>
      <c r="R65" s="240" t="s"/>
    </row>
    <row r="66" spans="1:18">
      <c r="A66" s="45" t="s"/>
      <c r="B66" s="27" t="s"/>
      <c r="C66" s="27" t="s"/>
      <c r="D66" s="27" t="s"/>
      <c r="E66" s="135" t="s">
        <v>1094</v>
      </c>
      <c r="F66" s="135" t="s"/>
      <c r="G66" s="128" t="s">
        <v>604</v>
      </c>
      <c r="H66" s="136" t="s">
        <v>28</v>
      </c>
      <c r="I66" s="137" t="s"/>
      <c r="J66" s="138" t="s"/>
      <c r="K66" s="148" t="s">
        <v>1095</v>
      </c>
      <c r="L66" s="139" t="s"/>
      <c r="M66" s="45" t="s"/>
      <c r="N66" s="140" t="s"/>
      <c r="O66" s="45" t="s"/>
      <c r="P66" s="148" t="s">
        <v>1095</v>
      </c>
      <c r="Q66" s="240" t="s"/>
      <c r="R66" s="240" t="s"/>
    </row>
    <row r="67" spans="1:18">
      <c r="A67" s="45" t="s"/>
      <c r="B67" s="27" t="s"/>
      <c r="C67" s="27" t="s"/>
      <c r="D67" s="27" t="s"/>
      <c r="E67" s="135" t="s">
        <v>1096</v>
      </c>
      <c r="F67" s="135" t="s"/>
      <c r="G67" s="128" t="s">
        <v>604</v>
      </c>
      <c r="H67" s="136" t="s">
        <v>28</v>
      </c>
      <c r="I67" s="137" t="s"/>
      <c r="J67" s="138" t="s"/>
      <c r="K67" s="148" t="s">
        <v>1095</v>
      </c>
      <c r="L67" s="139" t="s"/>
      <c r="M67" s="45" t="s"/>
      <c r="N67" s="140" t="s"/>
      <c r="O67" s="45" t="s"/>
      <c r="P67" s="148" t="s">
        <v>1095</v>
      </c>
      <c r="Q67" s="240" t="s"/>
      <c r="R67" s="240" t="s"/>
    </row>
    <row r="68" spans="1:18">
      <c r="A68" s="45" t="s"/>
      <c r="B68" s="27" t="s"/>
      <c r="C68" s="27" t="s"/>
      <c r="D68" s="27" t="s"/>
      <c r="E68" s="135" t="s">
        <v>1097</v>
      </c>
      <c r="F68" s="135" t="s"/>
      <c r="G68" s="128" t="s">
        <v>604</v>
      </c>
      <c r="H68" s="136" t="s">
        <v>28</v>
      </c>
      <c r="I68" s="137" t="s"/>
      <c r="J68" s="138" t="s"/>
      <c r="K68" s="148" t="s">
        <v>1095</v>
      </c>
      <c r="L68" s="139" t="s"/>
      <c r="M68" s="45" t="s"/>
      <c r="N68" s="140" t="s"/>
      <c r="O68" s="45" t="s"/>
      <c r="P68" s="148" t="s">
        <v>1095</v>
      </c>
      <c r="Q68" s="240" t="s"/>
      <c r="R68" s="240" t="s"/>
    </row>
    <row r="69" spans="1:18">
      <c r="A69" s="45" t="s"/>
      <c r="B69" s="27" t="s"/>
      <c r="C69" s="27" t="s"/>
      <c r="D69" s="27" t="s"/>
      <c r="E69" s="135" t="s">
        <v>1098</v>
      </c>
      <c r="F69" s="135" t="s"/>
      <c r="G69" s="128" t="s">
        <v>604</v>
      </c>
      <c r="H69" s="136" t="s">
        <v>28</v>
      </c>
      <c r="I69" s="137" t="s"/>
      <c r="J69" s="138" t="s"/>
      <c r="K69" s="148" t="s">
        <v>1095</v>
      </c>
      <c r="L69" s="139" t="s"/>
      <c r="M69" s="45" t="s"/>
      <c r="N69" s="140" t="s"/>
      <c r="O69" s="45" t="s"/>
      <c r="P69" s="148" t="s">
        <v>1095</v>
      </c>
      <c r="Q69" s="240" t="s"/>
      <c r="R69" s="240" t="s"/>
    </row>
    <row r="70" spans="1:18">
      <c r="A70" s="45" t="s"/>
      <c r="B70" s="27" t="s"/>
      <c r="C70" s="27" t="s"/>
      <c r="D70" s="27" t="s"/>
      <c r="E70" s="135" t="s">
        <v>1099</v>
      </c>
      <c r="F70" s="141" t="s"/>
      <c r="G70" s="128" t="s">
        <v>604</v>
      </c>
      <c r="H70" s="136" t="s">
        <v>28</v>
      </c>
      <c r="I70" s="137" t="s"/>
      <c r="J70" s="138" t="s"/>
      <c r="K70" s="148" t="s">
        <v>1095</v>
      </c>
      <c r="L70" s="139" t="s"/>
      <c r="M70" s="45" t="s"/>
      <c r="N70" s="140" t="s"/>
      <c r="O70" s="45" t="s"/>
      <c r="P70" s="148" t="s">
        <v>1095</v>
      </c>
      <c r="Q70" s="240" t="s"/>
      <c r="R70" s="240" t="s"/>
    </row>
    <row r="71" spans="1:18">
      <c r="A71" s="45" t="s"/>
      <c r="B71" s="27" t="s"/>
      <c r="C71" s="27" t="s"/>
      <c r="D71" s="27" t="s"/>
      <c r="E71" s="135" t="s">
        <v>1100</v>
      </c>
      <c r="F71" s="135" t="s"/>
      <c r="G71" s="128" t="s">
        <v>604</v>
      </c>
      <c r="H71" s="136" t="s">
        <v>28</v>
      </c>
      <c r="I71" s="137" t="s"/>
      <c r="J71" s="138" t="s"/>
      <c r="K71" s="148" t="s">
        <v>1095</v>
      </c>
      <c r="L71" s="139" t="s"/>
      <c r="M71" s="45" t="s"/>
      <c r="N71" s="140" t="s"/>
      <c r="O71" s="45" t="s"/>
      <c r="P71" s="148" t="s">
        <v>1095</v>
      </c>
      <c r="Q71" s="240" t="s"/>
      <c r="R71" s="240" t="s"/>
    </row>
    <row r="72" spans="1:18">
      <c r="A72" s="45" t="s"/>
      <c r="B72" s="27" t="s"/>
      <c r="C72" s="27" t="s"/>
      <c r="D72" s="27" t="s"/>
      <c r="E72" s="135" t="s">
        <v>1101</v>
      </c>
      <c r="F72" s="141" t="s"/>
      <c r="G72" s="128" t="s">
        <v>604</v>
      </c>
      <c r="H72" s="136" t="s">
        <v>28</v>
      </c>
      <c r="I72" s="137" t="s"/>
      <c r="J72" s="138" t="s"/>
      <c r="K72" s="148" t="s">
        <v>1095</v>
      </c>
      <c r="L72" s="139" t="s"/>
      <c r="M72" s="45" t="s"/>
      <c r="N72" s="140" t="s"/>
      <c r="O72" s="45" t="s"/>
      <c r="P72" s="148" t="s">
        <v>1095</v>
      </c>
      <c r="Q72" s="240" t="s"/>
      <c r="R72" s="240" t="s"/>
    </row>
    <row r="73" spans="1:18">
      <c r="A73" s="45" t="s"/>
      <c r="B73" s="27" t="s"/>
      <c r="C73" s="27" t="s"/>
      <c r="D73" s="27" t="s"/>
      <c r="E73" s="135" t="s">
        <v>1102</v>
      </c>
      <c r="F73" s="141" t="s"/>
      <c r="G73" s="128" t="s">
        <v>604</v>
      </c>
      <c r="H73" s="136" t="s">
        <v>28</v>
      </c>
      <c r="I73" s="137" t="s"/>
      <c r="J73" s="138" t="s"/>
      <c r="K73" s="148" t="s">
        <v>1095</v>
      </c>
      <c r="L73" s="139" t="s"/>
      <c r="M73" s="45" t="s"/>
      <c r="N73" s="140" t="s"/>
      <c r="O73" s="45" t="s"/>
      <c r="P73" s="148" t="s">
        <v>1095</v>
      </c>
      <c r="Q73" s="240" t="s"/>
      <c r="R73" s="240" t="s"/>
    </row>
    <row r="74" spans="1:18">
      <c r="A74" s="45" t="s"/>
      <c r="B74" s="27" t="s"/>
      <c r="C74" s="27" t="s"/>
      <c r="D74" s="27" t="s"/>
      <c r="E74" s="135" t="s">
        <v>1103</v>
      </c>
      <c r="F74" s="135" t="s"/>
      <c r="G74" s="128" t="s">
        <v>604</v>
      </c>
      <c r="H74" s="136" t="s">
        <v>28</v>
      </c>
      <c r="I74" s="137" t="s"/>
      <c r="J74" s="138" t="s"/>
      <c r="K74" s="148" t="s">
        <v>1095</v>
      </c>
      <c r="L74" s="139" t="s"/>
      <c r="M74" s="45" t="s"/>
      <c r="N74" s="140" t="s"/>
      <c r="O74" s="45" t="s"/>
      <c r="P74" s="148" t="s">
        <v>1095</v>
      </c>
      <c r="Q74" s="240" t="s"/>
      <c r="R74" s="240" t="s"/>
    </row>
    <row r="75" spans="1:18">
      <c r="A75" s="45" t="s"/>
      <c r="B75" s="27" t="s"/>
      <c r="C75" s="27" t="s"/>
      <c r="D75" s="27" t="s"/>
      <c r="E75" s="135" t="s">
        <v>1104</v>
      </c>
      <c r="F75" s="135" t="s"/>
      <c r="G75" s="128" t="s">
        <v>604</v>
      </c>
      <c r="H75" s="136" t="s">
        <v>28</v>
      </c>
      <c r="I75" s="137" t="s"/>
      <c r="J75" s="138" t="s"/>
      <c r="K75" s="148" t="s">
        <v>1095</v>
      </c>
      <c r="L75" s="139" t="s"/>
      <c r="M75" s="45" t="s"/>
      <c r="N75" s="140" t="s"/>
      <c r="O75" s="45" t="s"/>
      <c r="P75" s="148" t="s">
        <v>1095</v>
      </c>
      <c r="Q75" s="240" t="s"/>
      <c r="R75" s="240" t="s"/>
    </row>
    <row r="76" spans="1:18">
      <c r="A76" s="45" t="s"/>
      <c r="B76" s="27" t="s"/>
      <c r="C76" s="27" t="s"/>
      <c r="D76" s="27" t="s"/>
      <c r="E76" s="135" t="s">
        <v>1105</v>
      </c>
      <c r="F76" s="135" t="s"/>
      <c r="G76" s="128" t="s">
        <v>604</v>
      </c>
      <c r="H76" s="136" t="s">
        <v>28</v>
      </c>
      <c r="I76" s="137" t="s"/>
      <c r="J76" s="138" t="s"/>
      <c r="K76" s="148" t="s">
        <v>1095</v>
      </c>
      <c r="L76" s="139" t="s"/>
      <c r="M76" s="45" t="s"/>
      <c r="N76" s="140" t="s"/>
      <c r="O76" s="45" t="s"/>
      <c r="P76" s="148" t="s">
        <v>1095</v>
      </c>
      <c r="Q76" s="240" t="s"/>
      <c r="R76" s="240" t="s"/>
    </row>
    <row r="77" spans="1:18">
      <c r="A77" s="45" t="s"/>
      <c r="B77" s="27" t="s"/>
      <c r="C77" s="27" t="s"/>
      <c r="D77" s="27" t="s"/>
      <c r="E77" s="135" t="s">
        <v>1106</v>
      </c>
      <c r="F77" s="135" t="s"/>
      <c r="G77" s="128" t="s">
        <v>604</v>
      </c>
      <c r="H77" s="136" t="s">
        <v>28</v>
      </c>
      <c r="I77" s="137" t="s"/>
      <c r="J77" s="138" t="s"/>
      <c r="K77" s="150" t="s">
        <v>990</v>
      </c>
      <c r="L77" s="139" t="s"/>
      <c r="M77" s="45" t="s"/>
      <c r="N77" s="140" t="s"/>
      <c r="O77" s="45" t="s"/>
      <c r="P77" s="150" t="s">
        <v>990</v>
      </c>
      <c r="Q77" s="240" t="s"/>
      <c r="R77" s="240" t="s"/>
    </row>
    <row r="78" spans="1:18">
      <c r="A78" s="45" t="s"/>
      <c r="B78" s="27" t="s"/>
      <c r="C78" s="27" t="s"/>
      <c r="D78" s="27" t="s"/>
      <c r="E78" s="135" t="s">
        <v>1107</v>
      </c>
      <c r="F78" s="135" t="s"/>
      <c r="G78" s="128" t="s">
        <v>604</v>
      </c>
      <c r="H78" s="136" t="s">
        <v>28</v>
      </c>
      <c r="I78" s="137" t="s"/>
      <c r="J78" s="138" t="s"/>
      <c r="K78" s="150" t="s">
        <v>990</v>
      </c>
      <c r="L78" s="139" t="s"/>
      <c r="M78" s="45" t="s"/>
      <c r="N78" s="140" t="s"/>
      <c r="O78" s="45" t="s"/>
      <c r="P78" s="150" t="s">
        <v>990</v>
      </c>
      <c r="Q78" s="240" t="s"/>
      <c r="R78" s="240" t="s"/>
    </row>
    <row r="79" spans="1:18">
      <c r="A79" s="45" t="s"/>
      <c r="B79" s="27" t="s"/>
      <c r="C79" s="27" t="s"/>
      <c r="D79" s="27" t="s"/>
      <c r="E79" s="135" t="s">
        <v>1108</v>
      </c>
      <c r="F79" s="135" t="s"/>
      <c r="G79" s="128" t="s">
        <v>604</v>
      </c>
      <c r="H79" s="136" t="s">
        <v>28</v>
      </c>
      <c r="I79" s="137" t="s"/>
      <c r="J79" s="138" t="s"/>
      <c r="K79" s="150" t="s">
        <v>990</v>
      </c>
      <c r="L79" s="139" t="s"/>
      <c r="M79" s="45" t="s"/>
      <c r="N79" s="140" t="s"/>
      <c r="O79" s="45" t="s"/>
      <c r="P79" s="150" t="s">
        <v>990</v>
      </c>
      <c r="Q79" s="240" t="s"/>
      <c r="R79" s="240" t="s"/>
    </row>
    <row r="80" spans="1:18">
      <c r="A80" s="45" t="s"/>
      <c r="B80" s="27" t="s"/>
      <c r="C80" s="27" t="s"/>
      <c r="D80" s="27" t="s"/>
      <c r="E80" s="141" t="s">
        <v>1109</v>
      </c>
      <c r="F80" s="135" t="s"/>
      <c r="G80" s="128" t="s">
        <v>604</v>
      </c>
      <c r="H80" s="136" t="s">
        <v>28</v>
      </c>
      <c r="I80" s="137" t="s"/>
      <c r="J80" s="138" t="s"/>
      <c r="K80" s="148" t="s">
        <v>990</v>
      </c>
      <c r="L80" s="139" t="s"/>
      <c r="M80" s="45" t="s"/>
      <c r="N80" s="140" t="s"/>
      <c r="O80" s="45" t="s"/>
      <c r="P80" s="148" t="s">
        <v>990</v>
      </c>
      <c r="Q80" s="240" t="s"/>
      <c r="R80" s="240" t="s"/>
    </row>
    <row r="81" spans="1:18">
      <c r="A81" s="45" t="s"/>
      <c r="B81" s="27" t="s"/>
      <c r="C81" s="27" t="s"/>
      <c r="D81" s="27" t="s"/>
      <c r="E81" s="151" t="s">
        <v>1110</v>
      </c>
      <c r="F81" s="135" t="s"/>
      <c r="G81" s="128" t="s">
        <v>604</v>
      </c>
      <c r="H81" s="136" t="s">
        <v>28</v>
      </c>
      <c r="I81" s="137" t="s"/>
      <c r="J81" s="138" t="s"/>
      <c r="K81" s="148" t="s">
        <v>990</v>
      </c>
      <c r="L81" s="139" t="s"/>
      <c r="M81" s="45" t="s"/>
      <c r="N81" s="140" t="s"/>
      <c r="O81" s="45" t="s"/>
      <c r="P81" s="148" t="s">
        <v>990</v>
      </c>
      <c r="Q81" s="240" t="s"/>
      <c r="R81" s="240" t="s"/>
    </row>
    <row r="82" spans="1:18">
      <c r="A82" s="45" t="s"/>
      <c r="B82" s="27" t="s"/>
      <c r="C82" s="27" t="s"/>
      <c r="D82" s="27" t="s"/>
      <c r="E82" s="147" t="s">
        <v>1111</v>
      </c>
      <c r="F82" s="135" t="s"/>
      <c r="G82" s="128" t="s">
        <v>604</v>
      </c>
      <c r="H82" s="136" t="s">
        <v>28</v>
      </c>
      <c r="I82" s="137" t="s"/>
      <c r="J82" s="138" t="s"/>
      <c r="K82" s="148" t="s">
        <v>990</v>
      </c>
      <c r="L82" s="139" t="s"/>
      <c r="M82" s="45" t="s"/>
      <c r="N82" s="140" t="s"/>
      <c r="O82" s="45" t="s"/>
      <c r="P82" s="148" t="s">
        <v>990</v>
      </c>
      <c r="Q82" s="240" t="s"/>
      <c r="R82" s="240" t="s"/>
    </row>
    <row r="83" spans="1:18">
      <c r="A83" s="45" t="s"/>
      <c r="B83" s="27" t="s"/>
      <c r="C83" s="27" t="s"/>
      <c r="D83" s="27" t="s"/>
      <c r="E83" s="151" t="s">
        <v>2589</v>
      </c>
      <c r="F83" s="135" t="s"/>
      <c r="G83" s="128" t="s">
        <v>604</v>
      </c>
      <c r="H83" s="136" t="s">
        <v>28</v>
      </c>
      <c r="I83" s="137" t="s"/>
      <c r="J83" s="138" t="s"/>
      <c r="K83" s="148" t="s">
        <v>990</v>
      </c>
      <c r="L83" s="139" t="s"/>
      <c r="M83" s="45" t="s"/>
      <c r="N83" s="140" t="s"/>
      <c r="O83" s="45" t="s"/>
      <c r="P83" s="148" t="s">
        <v>990</v>
      </c>
      <c r="Q83" s="240" t="s"/>
      <c r="R83" s="240" t="s"/>
    </row>
    <row r="84" spans="1:18">
      <c r="A84" s="45" t="s"/>
      <c r="B84" s="27" t="s"/>
      <c r="C84" s="27" t="s"/>
      <c r="D84" s="27" t="s"/>
      <c r="E84" s="147" t="s">
        <v>1112</v>
      </c>
      <c r="F84" s="135" t="s"/>
      <c r="G84" s="128" t="s">
        <v>604</v>
      </c>
      <c r="H84" s="136" t="s">
        <v>28</v>
      </c>
      <c r="I84" s="137" t="s"/>
      <c r="J84" s="138" t="s"/>
      <c r="K84" s="148" t="s">
        <v>990</v>
      </c>
      <c r="L84" s="139" t="s"/>
      <c r="M84" s="45" t="s"/>
      <c r="N84" s="140" t="s"/>
      <c r="O84" s="45" t="s"/>
      <c r="P84" s="148" t="s">
        <v>990</v>
      </c>
      <c r="Q84" s="240" t="s"/>
      <c r="R84" s="240" t="s"/>
    </row>
    <row r="85" spans="1:18">
      <c r="A85" s="45" t="s"/>
      <c r="B85" s="27" t="s"/>
      <c r="C85" s="27" t="s"/>
      <c r="D85" s="27" t="s"/>
      <c r="E85" s="147" t="s">
        <v>1113</v>
      </c>
      <c r="F85" s="141" t="s"/>
      <c r="G85" s="128" t="s">
        <v>604</v>
      </c>
      <c r="H85" s="136" t="s">
        <v>28</v>
      </c>
      <c r="I85" s="137" t="s"/>
      <c r="J85" s="138" t="s"/>
      <c r="K85" s="148" t="s">
        <v>990</v>
      </c>
      <c r="L85" s="139" t="s"/>
      <c r="M85" s="45" t="s"/>
      <c r="N85" s="140" t="s"/>
      <c r="O85" s="45" t="s"/>
      <c r="P85" s="148" t="s">
        <v>990</v>
      </c>
      <c r="Q85" s="240" t="s"/>
      <c r="R85" s="240" t="s"/>
    </row>
    <row r="86" spans="1:18">
      <c r="A86" s="45" t="s"/>
      <c r="B86" s="27" t="s"/>
      <c r="C86" s="27" t="s"/>
      <c r="D86" s="27" t="s"/>
      <c r="E86" s="147" t="s">
        <v>1114</v>
      </c>
      <c r="F86" s="141" t="s"/>
      <c r="G86" s="128" t="s">
        <v>604</v>
      </c>
      <c r="H86" s="136" t="s">
        <v>28</v>
      </c>
      <c r="I86" s="137" t="s"/>
      <c r="J86" s="138" t="s"/>
      <c r="K86" s="148" t="s">
        <v>990</v>
      </c>
      <c r="L86" s="139" t="s"/>
      <c r="M86" s="45" t="s"/>
      <c r="N86" s="140" t="s"/>
      <c r="O86" s="45" t="s"/>
      <c r="P86" s="148" t="s">
        <v>990</v>
      </c>
      <c r="Q86" s="240" t="s"/>
      <c r="R86" s="240" t="s"/>
    </row>
    <row r="87" spans="1:18">
      <c r="A87" s="45" t="s"/>
      <c r="B87" s="27" t="s"/>
      <c r="C87" s="27" t="s"/>
      <c r="D87" s="27" t="s"/>
      <c r="E87" s="135" t="s">
        <v>1115</v>
      </c>
      <c r="F87" s="135" t="s"/>
      <c r="G87" s="128" t="s">
        <v>604</v>
      </c>
      <c r="H87" s="136" t="s">
        <v>28</v>
      </c>
      <c r="I87" s="137" t="s"/>
      <c r="J87" s="138" t="s"/>
      <c r="K87" s="148" t="s">
        <v>990</v>
      </c>
      <c r="L87" s="139" t="s"/>
      <c r="M87" s="45" t="s"/>
      <c r="N87" s="140" t="s"/>
      <c r="O87" s="45" t="s"/>
      <c r="P87" s="148" t="s">
        <v>990</v>
      </c>
      <c r="Q87" s="240" t="s"/>
      <c r="R87" s="240" t="s"/>
    </row>
    <row r="88" spans="1:18">
      <c r="A88" s="45" t="s"/>
      <c r="B88" s="27" t="s"/>
      <c r="C88" s="27" t="s"/>
      <c r="D88" s="27" t="s"/>
      <c r="E88" s="135" t="s">
        <v>1116</v>
      </c>
      <c r="F88" s="135" t="s"/>
      <c r="G88" s="128" t="s">
        <v>604</v>
      </c>
      <c r="H88" s="136" t="s">
        <v>28</v>
      </c>
      <c r="I88" s="137" t="s"/>
      <c r="J88" s="138" t="s"/>
      <c r="K88" s="148" t="s">
        <v>990</v>
      </c>
      <c r="L88" s="139" t="s"/>
      <c r="M88" s="45" t="s"/>
      <c r="N88" s="140" t="s"/>
      <c r="O88" s="45" t="s"/>
      <c r="P88" s="148" t="s">
        <v>990</v>
      </c>
      <c r="Q88" s="240" t="s"/>
      <c r="R88" s="240" t="s"/>
    </row>
    <row r="89" spans="1:18">
      <c r="A89" s="45" t="s"/>
      <c r="B89" s="27" t="s"/>
      <c r="C89" s="27" t="s"/>
      <c r="D89" s="27" t="s"/>
      <c r="E89" s="135" t="s">
        <v>1117</v>
      </c>
      <c r="F89" s="135" t="s"/>
      <c r="G89" s="128" t="s">
        <v>604</v>
      </c>
      <c r="H89" s="136" t="s">
        <v>28</v>
      </c>
      <c r="I89" s="137" t="s"/>
      <c r="J89" s="138" t="s"/>
      <c r="K89" s="148" t="s">
        <v>990</v>
      </c>
      <c r="L89" s="139" t="s"/>
      <c r="M89" s="45" t="s"/>
      <c r="N89" s="140" t="s"/>
      <c r="O89" s="45" t="s"/>
      <c r="P89" s="148" t="s">
        <v>990</v>
      </c>
      <c r="Q89" s="240" t="s"/>
      <c r="R89" s="240" t="s"/>
    </row>
    <row r="90" spans="1:18">
      <c r="A90" s="45" t="s"/>
      <c r="B90" s="27" t="s"/>
      <c r="C90" s="27" t="s"/>
      <c r="D90" s="27" t="s"/>
      <c r="E90" s="135" t="s">
        <v>1118</v>
      </c>
      <c r="F90" s="135" t="s"/>
      <c r="G90" s="128" t="s">
        <v>604</v>
      </c>
      <c r="H90" s="136" t="s">
        <v>28</v>
      </c>
      <c r="I90" s="137" t="s"/>
      <c r="J90" s="138" t="s"/>
      <c r="K90" s="148" t="s">
        <v>990</v>
      </c>
      <c r="L90" s="139" t="s"/>
      <c r="M90" s="45" t="s"/>
      <c r="N90" s="140" t="s"/>
      <c r="O90" s="45" t="s"/>
      <c r="P90" s="148" t="s">
        <v>990</v>
      </c>
      <c r="Q90" s="240" t="s"/>
      <c r="R90" s="240" t="s"/>
    </row>
    <row r="91" spans="1:18">
      <c r="A91" s="45" t="s"/>
      <c r="B91" s="27" t="s"/>
      <c r="C91" s="27" t="s"/>
      <c r="D91" s="135" t="s">
        <v>1119</v>
      </c>
      <c r="E91" s="135" t="s">
        <v>1120</v>
      </c>
      <c r="F91" s="135" t="s"/>
      <c r="G91" s="128" t="s">
        <v>604</v>
      </c>
      <c r="H91" s="136" t="s">
        <v>28</v>
      </c>
      <c r="I91" s="137" t="s"/>
      <c r="J91" s="138" t="s"/>
      <c r="K91" s="148" t="s">
        <v>1121</v>
      </c>
      <c r="L91" s="139" t="s"/>
      <c r="M91" s="45" t="s"/>
      <c r="N91" s="140" t="s"/>
      <c r="O91" s="45" t="s"/>
      <c r="P91" s="148" t="s">
        <v>1121</v>
      </c>
      <c r="Q91" s="240" t="s"/>
      <c r="R91" s="240" t="s"/>
    </row>
    <row r="92" spans="1:18">
      <c r="A92" s="45" t="s"/>
      <c r="B92" s="27" t="s"/>
      <c r="C92" s="27" t="s"/>
      <c r="D92" s="27" t="s"/>
      <c r="E92" s="135" t="s">
        <v>1122</v>
      </c>
      <c r="F92" s="135" t="s"/>
      <c r="G92" s="128" t="s">
        <v>604</v>
      </c>
      <c r="H92" s="136" t="s">
        <v>28</v>
      </c>
      <c r="I92" s="137" t="s"/>
      <c r="J92" s="138" t="s"/>
      <c r="K92" s="148" t="s">
        <v>1121</v>
      </c>
      <c r="L92" s="139" t="s"/>
      <c r="M92" s="45" t="s"/>
      <c r="N92" s="140" t="s"/>
      <c r="O92" s="45" t="s"/>
      <c r="P92" s="148" t="s">
        <v>1121</v>
      </c>
      <c r="Q92" s="240" t="s"/>
      <c r="R92" s="240" t="s"/>
    </row>
    <row r="93" spans="1:18">
      <c r="A93" s="45" t="s"/>
      <c r="B93" s="27" t="s"/>
      <c r="C93" s="27" t="s"/>
      <c r="D93" s="27" t="s"/>
      <c r="E93" s="135" t="s">
        <v>1123</v>
      </c>
      <c r="F93" s="135" t="s"/>
      <c r="G93" s="128" t="s">
        <v>604</v>
      </c>
      <c r="H93" s="136" t="s">
        <v>28</v>
      </c>
      <c r="I93" s="137" t="s"/>
      <c r="J93" s="138" t="s"/>
      <c r="K93" s="148" t="s">
        <v>1121</v>
      </c>
      <c r="L93" s="139" t="s"/>
      <c r="M93" s="45" t="s"/>
      <c r="N93" s="140" t="s"/>
      <c r="O93" s="45" t="s"/>
      <c r="P93" s="148" t="s">
        <v>1121</v>
      </c>
      <c r="Q93" s="240" t="s"/>
      <c r="R93" s="240" t="s"/>
    </row>
    <row r="94" spans="1:18">
      <c r="A94" s="45" t="s"/>
      <c r="B94" s="27" t="s"/>
      <c r="C94" s="27" t="s"/>
      <c r="D94" s="27" t="s"/>
      <c r="E94" s="135" t="s">
        <v>1124</v>
      </c>
      <c r="F94" s="135" t="s"/>
      <c r="G94" s="128" t="s">
        <v>604</v>
      </c>
      <c r="H94" s="136" t="s">
        <v>28</v>
      </c>
      <c r="I94" s="137" t="s"/>
      <c r="J94" s="138" t="s"/>
      <c r="K94" s="148" t="s">
        <v>1121</v>
      </c>
      <c r="L94" s="139" t="s"/>
      <c r="M94" s="45" t="s"/>
      <c r="N94" s="140" t="s"/>
      <c r="O94" s="45" t="s"/>
      <c r="P94" s="148" t="s">
        <v>1121</v>
      </c>
      <c r="Q94" s="240" t="s"/>
      <c r="R94" s="240" t="s"/>
    </row>
    <row r="95" spans="1:18">
      <c r="A95" s="45" t="s"/>
      <c r="B95" s="27" t="s"/>
      <c r="C95" s="27" t="s"/>
      <c r="D95" s="27" t="s"/>
      <c r="E95" s="135" t="s">
        <v>1125</v>
      </c>
      <c r="F95" s="135" t="s"/>
      <c r="G95" s="128" t="s">
        <v>604</v>
      </c>
      <c r="H95" s="136" t="s">
        <v>28</v>
      </c>
      <c r="I95" s="137" t="s"/>
      <c r="J95" s="138" t="s"/>
      <c r="K95" s="148" t="s">
        <v>1121</v>
      </c>
      <c r="L95" s="139" t="s"/>
      <c r="M95" s="45" t="s"/>
      <c r="N95" s="140" t="s"/>
      <c r="O95" s="45" t="s"/>
      <c r="P95" s="148" t="s">
        <v>1121</v>
      </c>
      <c r="Q95" s="240" t="s"/>
      <c r="R95" s="240" t="s"/>
    </row>
    <row r="96" spans="1:18">
      <c r="A96" s="45" t="s"/>
      <c r="B96" s="27" t="s"/>
      <c r="C96" s="27" t="s"/>
      <c r="D96" s="27" t="s"/>
      <c r="E96" s="135" t="s">
        <v>1126</v>
      </c>
      <c r="F96" s="135" t="s"/>
      <c r="G96" s="128" t="s">
        <v>604</v>
      </c>
      <c r="H96" s="136" t="s">
        <v>28</v>
      </c>
      <c r="I96" s="137" t="s"/>
      <c r="J96" s="138" t="s"/>
      <c r="K96" s="148" t="s">
        <v>1121</v>
      </c>
      <c r="L96" s="139" t="s"/>
      <c r="M96" s="45" t="s"/>
      <c r="N96" s="140" t="s"/>
      <c r="O96" s="45" t="s"/>
      <c r="P96" s="148" t="s">
        <v>1121</v>
      </c>
      <c r="Q96" s="240" t="s"/>
      <c r="R96" s="240" t="s"/>
    </row>
    <row r="97" spans="1:18">
      <c r="A97" s="45" t="s"/>
      <c r="B97" s="27" t="s"/>
      <c r="C97" s="27" t="s"/>
      <c r="D97" s="27" t="s"/>
      <c r="E97" s="135" t="s">
        <v>1127</v>
      </c>
      <c r="F97" s="135" t="s"/>
      <c r="G97" s="128" t="s">
        <v>604</v>
      </c>
      <c r="H97" s="136" t="s">
        <v>28</v>
      </c>
      <c r="I97" s="137" t="s"/>
      <c r="J97" s="138" t="s"/>
      <c r="K97" s="148" t="s">
        <v>1121</v>
      </c>
      <c r="L97" s="139" t="s"/>
      <c r="M97" s="45" t="s"/>
      <c r="N97" s="140" t="s"/>
      <c r="O97" s="45" t="s"/>
      <c r="P97" s="148" t="s">
        <v>1121</v>
      </c>
      <c r="Q97" s="240" t="s"/>
      <c r="R97" s="240" t="s"/>
    </row>
    <row r="98" spans="1:18">
      <c r="A98" s="45" t="s"/>
      <c r="B98" s="27" t="s"/>
      <c r="C98" s="27" t="s"/>
      <c r="D98" s="27" t="s"/>
      <c r="E98" s="135" t="s">
        <v>1128</v>
      </c>
      <c r="F98" s="135" t="s"/>
      <c r="G98" s="128" t="s">
        <v>604</v>
      </c>
      <c r="H98" s="136" t="s">
        <v>28</v>
      </c>
      <c r="I98" s="137" t="s"/>
      <c r="J98" s="138" t="s"/>
      <c r="K98" s="148" t="s">
        <v>1121</v>
      </c>
      <c r="L98" s="139" t="s"/>
      <c r="M98" s="45" t="s"/>
      <c r="N98" s="140" t="s"/>
      <c r="O98" s="45" t="s"/>
      <c r="P98" s="148" t="s">
        <v>1121</v>
      </c>
      <c r="Q98" s="240" t="s"/>
      <c r="R98" s="240" t="s"/>
    </row>
    <row r="99" spans="1:18">
      <c r="A99" s="45" t="s"/>
      <c r="B99" s="27" t="s"/>
      <c r="C99" s="27" t="s"/>
      <c r="D99" s="27" t="s"/>
      <c r="E99" s="135" t="s">
        <v>1129</v>
      </c>
      <c r="F99" s="135" t="s"/>
      <c r="G99" s="128" t="s">
        <v>604</v>
      </c>
      <c r="H99" s="136" t="s">
        <v>28</v>
      </c>
      <c r="I99" s="137" t="s"/>
      <c r="J99" s="138" t="s"/>
      <c r="K99" s="148" t="s"/>
      <c r="L99" s="139" t="s"/>
      <c r="M99" s="45" t="s"/>
      <c r="N99" s="140" t="s"/>
      <c r="O99" s="45" t="s"/>
      <c r="P99" s="148" t="s"/>
      <c r="Q99" s="240" t="s"/>
      <c r="R99" s="240" t="s"/>
    </row>
    <row r="100" spans="1:18">
      <c r="A100" s="45" t="s"/>
      <c r="B100" s="27" t="s"/>
      <c r="C100" s="27" t="s"/>
      <c r="D100" s="27" t="s"/>
      <c r="E100" s="135" t="s">
        <v>1130</v>
      </c>
      <c r="F100" s="135" t="s"/>
      <c r="G100" s="128" t="s">
        <v>604</v>
      </c>
      <c r="H100" s="136" t="s">
        <v>28</v>
      </c>
      <c r="I100" s="137" t="s"/>
      <c r="J100" s="138" t="s"/>
      <c r="K100" s="148" t="s"/>
      <c r="L100" s="139" t="s"/>
      <c r="M100" s="45" t="s"/>
      <c r="N100" s="140" t="s"/>
      <c r="O100" s="45" t="s"/>
      <c r="P100" s="148" t="s"/>
      <c r="Q100" s="240" t="s"/>
      <c r="R100" s="240" t="s"/>
    </row>
    <row r="101" spans="1:18">
      <c r="A101" s="45" t="s"/>
      <c r="B101" s="27" t="s"/>
      <c r="C101" s="27" t="s"/>
      <c r="D101" s="27" t="s"/>
      <c r="E101" s="135" t="s">
        <v>1131</v>
      </c>
      <c r="F101" s="135" t="s"/>
      <c r="G101" s="128" t="s">
        <v>604</v>
      </c>
      <c r="H101" s="136" t="s">
        <v>28</v>
      </c>
      <c r="I101" s="137" t="s"/>
      <c r="J101" s="138" t="s"/>
      <c r="K101" s="148" t="s"/>
      <c r="L101" s="139" t="s"/>
      <c r="M101" s="45" t="s"/>
      <c r="N101" s="140" t="s"/>
      <c r="O101" s="45" t="s"/>
      <c r="P101" s="148" t="s"/>
      <c r="Q101" s="240" t="s"/>
      <c r="R101" s="240" t="s"/>
    </row>
    <row r="102" spans="1:18">
      <c r="A102" s="45" t="s"/>
      <c r="B102" s="27" t="s"/>
      <c r="C102" s="27" t="s"/>
      <c r="D102" s="27" t="s"/>
      <c r="E102" s="135" t="s">
        <v>1132</v>
      </c>
      <c r="F102" s="135" t="s"/>
      <c r="G102" s="128" t="s">
        <v>604</v>
      </c>
      <c r="H102" s="136" t="s">
        <v>28</v>
      </c>
      <c r="I102" s="137" t="s"/>
      <c r="J102" s="138" t="s"/>
      <c r="K102" s="148" t="s"/>
      <c r="L102" s="139" t="s"/>
      <c r="M102" s="45" t="s"/>
      <c r="N102" s="140" t="s"/>
      <c r="O102" s="45" t="s"/>
      <c r="P102" s="148" t="s"/>
      <c r="Q102" s="240" t="s"/>
      <c r="R102" s="240" t="s"/>
    </row>
    <row r="103" spans="1:18">
      <c r="A103" s="45" t="s"/>
      <c r="B103" s="27" t="s"/>
      <c r="C103" s="27" t="s"/>
      <c r="D103" s="27" t="s"/>
      <c r="E103" s="135" t="s">
        <v>1133</v>
      </c>
      <c r="F103" s="135" t="s"/>
      <c r="G103" s="128" t="s">
        <v>604</v>
      </c>
      <c r="H103" s="136" t="s">
        <v>28</v>
      </c>
      <c r="I103" s="137" t="s"/>
      <c r="J103" s="138" t="s"/>
      <c r="K103" s="148" t="s"/>
      <c r="L103" s="139" t="s"/>
      <c r="M103" s="45" t="s"/>
      <c r="N103" s="140" t="s"/>
      <c r="O103" s="45" t="s"/>
      <c r="P103" s="148" t="s"/>
      <c r="Q103" s="240" t="s"/>
      <c r="R103" s="240" t="s"/>
    </row>
    <row r="104" spans="1:18">
      <c r="A104" s="45" t="s"/>
      <c r="B104" s="27" t="s"/>
      <c r="C104" s="27" t="s"/>
      <c r="D104" s="27" t="s"/>
      <c r="E104" s="135" t="s">
        <v>1134</v>
      </c>
      <c r="F104" s="135" t="s"/>
      <c r="G104" s="128" t="s">
        <v>604</v>
      </c>
      <c r="H104" s="136" t="s">
        <v>28</v>
      </c>
      <c r="I104" s="137" t="s"/>
      <c r="J104" s="138" t="s"/>
      <c r="K104" s="148" t="s"/>
      <c r="L104" s="139" t="s"/>
      <c r="M104" s="45" t="s"/>
      <c r="N104" s="140" t="s"/>
      <c r="O104" s="45" t="s"/>
      <c r="P104" s="148" t="s"/>
      <c r="Q104" s="240" t="s"/>
      <c r="R104" s="240" t="s"/>
    </row>
    <row r="105" spans="1:18">
      <c r="A105" s="45" t="s"/>
      <c r="B105" s="27" t="s"/>
      <c r="C105" s="27" t="s"/>
      <c r="D105" s="27" t="s"/>
      <c r="E105" s="135" t="s">
        <v>1135</v>
      </c>
      <c r="F105" s="135" t="s"/>
      <c r="G105" s="128" t="s">
        <v>604</v>
      </c>
      <c r="H105" s="136" t="s">
        <v>28</v>
      </c>
      <c r="I105" s="137" t="s"/>
      <c r="J105" s="138" t="s"/>
      <c r="K105" s="148" t="s">
        <v>1136</v>
      </c>
      <c r="L105" s="139" t="s"/>
      <c r="M105" s="45" t="s"/>
      <c r="N105" s="140" t="s"/>
      <c r="O105" s="45" t="s"/>
      <c r="P105" s="148" t="s">
        <v>1136</v>
      </c>
      <c r="Q105" s="240" t="s"/>
      <c r="R105" s="240" t="s"/>
    </row>
    <row r="106" spans="1:18">
      <c r="A106" s="45" t="s"/>
      <c r="B106" s="27" t="s"/>
      <c r="C106" s="27" t="s"/>
      <c r="D106" s="27" t="s"/>
      <c r="E106" s="135" t="s">
        <v>1137</v>
      </c>
      <c r="F106" s="141" t="s"/>
      <c r="G106" s="128" t="s">
        <v>604</v>
      </c>
      <c r="H106" s="136" t="s">
        <v>28</v>
      </c>
      <c r="I106" s="137" t="s"/>
      <c r="J106" s="138" t="s"/>
      <c r="K106" s="148" t="s">
        <v>1136</v>
      </c>
      <c r="L106" s="139" t="s"/>
      <c r="M106" s="45" t="s"/>
      <c r="N106" s="140" t="s"/>
      <c r="O106" s="45" t="s"/>
      <c r="P106" s="148" t="s">
        <v>1136</v>
      </c>
      <c r="Q106" s="240" t="s"/>
      <c r="R106" s="240" t="s"/>
    </row>
    <row r="107" spans="1:18">
      <c r="A107" s="45" t="s"/>
      <c r="B107" s="27" t="s"/>
      <c r="C107" s="27" t="s"/>
      <c r="D107" s="27" t="s"/>
      <c r="E107" s="135" t="s">
        <v>1138</v>
      </c>
      <c r="F107" s="135" t="s"/>
      <c r="G107" s="128" t="s">
        <v>604</v>
      </c>
      <c r="H107" s="136" t="s">
        <v>28</v>
      </c>
      <c r="I107" s="137" t="s"/>
      <c r="J107" s="138" t="s"/>
      <c r="K107" s="148" t="s">
        <v>1136</v>
      </c>
      <c r="L107" s="139" t="s"/>
      <c r="M107" s="45" t="s"/>
      <c r="N107" s="140" t="s"/>
      <c r="O107" s="45" t="s"/>
      <c r="P107" s="148" t="s">
        <v>1136</v>
      </c>
      <c r="Q107" s="240" t="s"/>
      <c r="R107" s="240" t="s"/>
    </row>
    <row r="108" spans="1:18">
      <c r="A108" s="45" t="s"/>
      <c r="B108" s="27" t="s"/>
      <c r="C108" s="27" t="s"/>
      <c r="D108" s="27" t="s"/>
      <c r="E108" s="135" t="s">
        <v>1139</v>
      </c>
      <c r="F108" s="135" t="s"/>
      <c r="G108" s="128" t="s">
        <v>604</v>
      </c>
      <c r="H108" s="136" t="s">
        <v>28</v>
      </c>
      <c r="I108" s="137" t="s"/>
      <c r="J108" s="138" t="s"/>
      <c r="K108" s="148" t="s">
        <v>1136</v>
      </c>
      <c r="L108" s="139" t="s"/>
      <c r="M108" s="45" t="s"/>
      <c r="N108" s="140" t="s"/>
      <c r="O108" s="45" t="s"/>
      <c r="P108" s="148" t="s">
        <v>1136</v>
      </c>
      <c r="Q108" s="240" t="s"/>
      <c r="R108" s="240" t="s"/>
    </row>
    <row r="109" spans="1:18">
      <c r="A109" s="45" t="s"/>
      <c r="B109" s="27" t="s"/>
      <c r="C109" s="27" t="s"/>
      <c r="D109" s="27" t="s"/>
      <c r="E109" s="135" t="s">
        <v>1140</v>
      </c>
      <c r="F109" s="135" t="s"/>
      <c r="G109" s="128" t="s">
        <v>604</v>
      </c>
      <c r="H109" s="136" t="s">
        <v>28</v>
      </c>
      <c r="I109" s="137" t="s"/>
      <c r="J109" s="138" t="s"/>
      <c r="K109" s="148" t="s">
        <v>1136</v>
      </c>
      <c r="L109" s="139" t="s"/>
      <c r="M109" s="45" t="s"/>
      <c r="N109" s="140" t="s"/>
      <c r="O109" s="45" t="s"/>
      <c r="P109" s="148" t="s">
        <v>1136</v>
      </c>
      <c r="Q109" s="240" t="s"/>
      <c r="R109" s="240" t="s"/>
    </row>
    <row r="110" spans="1:18">
      <c r="A110" s="45" t="s"/>
      <c r="B110" s="27" t="s"/>
      <c r="C110" s="27" t="s"/>
      <c r="D110" s="27" t="s"/>
      <c r="E110" s="135" t="s">
        <v>1141</v>
      </c>
      <c r="F110" s="135" t="s"/>
      <c r="G110" s="128" t="s">
        <v>604</v>
      </c>
      <c r="H110" s="136" t="s">
        <v>28</v>
      </c>
      <c r="I110" s="137" t="s"/>
      <c r="J110" s="138" t="s"/>
      <c r="K110" s="148" t="s">
        <v>1136</v>
      </c>
      <c r="L110" s="139" t="s"/>
      <c r="M110" s="45" t="s"/>
      <c r="N110" s="140" t="s"/>
      <c r="O110" s="45" t="s"/>
      <c r="P110" s="148" t="s">
        <v>1136</v>
      </c>
      <c r="Q110" s="240" t="s"/>
      <c r="R110" s="240" t="s"/>
    </row>
    <row r="111" spans="1:18">
      <c r="A111" s="45" t="s"/>
      <c r="B111" s="27" t="s"/>
      <c r="C111" s="27" t="s"/>
      <c r="D111" s="27" t="s"/>
      <c r="E111" s="135" t="s">
        <v>1142</v>
      </c>
      <c r="F111" s="135" t="s"/>
      <c r="G111" s="128" t="s">
        <v>604</v>
      </c>
      <c r="H111" s="136" t="s">
        <v>28</v>
      </c>
      <c r="I111" s="137" t="s"/>
      <c r="J111" s="138" t="s"/>
      <c r="K111" s="148" t="s">
        <v>1143</v>
      </c>
      <c r="L111" s="139" t="s"/>
      <c r="M111" s="45" t="s"/>
      <c r="N111" s="140" t="s"/>
      <c r="O111" s="45" t="s"/>
      <c r="P111" s="148" t="s">
        <v>1143</v>
      </c>
      <c r="Q111" s="240" t="s"/>
      <c r="R111" s="240" t="s"/>
    </row>
    <row r="112" spans="1:18">
      <c r="A112" s="45" t="s"/>
      <c r="B112" s="27" t="s"/>
      <c r="C112" s="27" t="s"/>
      <c r="D112" s="27" t="s"/>
      <c r="E112" s="135" t="s">
        <v>1144</v>
      </c>
      <c r="F112" s="135" t="s"/>
      <c r="G112" s="128" t="s">
        <v>604</v>
      </c>
      <c r="H112" s="136" t="s">
        <v>28</v>
      </c>
      <c r="I112" s="137" t="s"/>
      <c r="J112" s="138" t="s"/>
      <c r="K112" s="148" t="s">
        <v>1143</v>
      </c>
      <c r="L112" s="139" t="s"/>
      <c r="M112" s="45" t="s"/>
      <c r="N112" s="140" t="s"/>
      <c r="O112" s="45" t="s"/>
      <c r="P112" s="148" t="s">
        <v>1143</v>
      </c>
      <c r="Q112" s="240" t="s"/>
      <c r="R112" s="240" t="s"/>
    </row>
    <row r="113" spans="1:18">
      <c r="A113" s="45" t="s"/>
      <c r="B113" s="27" t="s"/>
      <c r="C113" s="27" t="s"/>
      <c r="D113" s="27" t="s"/>
      <c r="E113" s="135" t="s">
        <v>1145</v>
      </c>
      <c r="F113" s="135" t="s"/>
      <c r="G113" s="128" t="s">
        <v>604</v>
      </c>
      <c r="H113" s="136" t="s">
        <v>28</v>
      </c>
      <c r="I113" s="137" t="s"/>
      <c r="J113" s="138" t="s"/>
      <c r="K113" s="148" t="s">
        <v>1143</v>
      </c>
      <c r="L113" s="139" t="s"/>
      <c r="M113" s="45" t="s"/>
      <c r="N113" s="140" t="s"/>
      <c r="O113" s="45" t="s"/>
      <c r="P113" s="148" t="s">
        <v>1143</v>
      </c>
      <c r="Q113" s="240" t="s"/>
      <c r="R113" s="240" t="s"/>
    </row>
    <row r="114" spans="1:18">
      <c r="A114" s="45" t="s"/>
      <c r="B114" s="27" t="s"/>
      <c r="C114" s="27" t="s"/>
      <c r="D114" s="27" t="s"/>
      <c r="E114" s="135" t="s">
        <v>1146</v>
      </c>
      <c r="F114" s="135" t="s"/>
      <c r="G114" s="128" t="s">
        <v>604</v>
      </c>
      <c r="H114" s="136" t="s">
        <v>28</v>
      </c>
      <c r="I114" s="137" t="s"/>
      <c r="J114" s="138" t="s"/>
      <c r="K114" s="148" t="s">
        <v>1143</v>
      </c>
      <c r="L114" s="139" t="s"/>
      <c r="M114" s="45" t="s"/>
      <c r="N114" s="140" t="s"/>
      <c r="O114" s="45" t="s"/>
      <c r="P114" s="148" t="s">
        <v>1143</v>
      </c>
      <c r="Q114" s="240" t="s"/>
      <c r="R114" s="240" t="s"/>
    </row>
    <row r="115" spans="1:18">
      <c r="A115" s="45" t="s"/>
      <c r="B115" s="27" t="s"/>
      <c r="C115" s="27" t="s"/>
      <c r="D115" s="27" t="s"/>
      <c r="E115" s="135" t="s">
        <v>1147</v>
      </c>
      <c r="F115" s="135" t="s"/>
      <c r="G115" s="128" t="s">
        <v>604</v>
      </c>
      <c r="H115" s="136" t="s">
        <v>28</v>
      </c>
      <c r="I115" s="137" t="s"/>
      <c r="J115" s="138" t="s"/>
      <c r="K115" s="148" t="s">
        <v>1143</v>
      </c>
      <c r="L115" s="139" t="s"/>
      <c r="M115" s="45" t="s"/>
      <c r="N115" s="140" t="s"/>
      <c r="O115" s="45" t="s"/>
      <c r="P115" s="148" t="s">
        <v>1143</v>
      </c>
      <c r="Q115" s="240" t="s"/>
      <c r="R115" s="240" t="s"/>
    </row>
    <row r="116" spans="1:18">
      <c r="A116" s="45" t="s"/>
      <c r="B116" s="27" t="s"/>
      <c r="C116" s="27" t="s"/>
      <c r="D116" s="27" t="s"/>
      <c r="E116" s="135" t="s">
        <v>1148</v>
      </c>
      <c r="F116" s="135" t="s"/>
      <c r="G116" s="128" t="s">
        <v>604</v>
      </c>
      <c r="H116" s="136" t="s">
        <v>28</v>
      </c>
      <c r="I116" s="137" t="s"/>
      <c r="J116" s="138" t="s"/>
      <c r="K116" s="148" t="s">
        <v>1143</v>
      </c>
      <c r="L116" s="139" t="s"/>
      <c r="M116" s="45" t="s"/>
      <c r="N116" s="140" t="s"/>
      <c r="O116" s="45" t="s"/>
      <c r="P116" s="148" t="s">
        <v>1143</v>
      </c>
      <c r="Q116" s="240" t="s"/>
      <c r="R116" s="240" t="s"/>
    </row>
    <row r="117" spans="1:18">
      <c r="A117" s="45" t="s"/>
      <c r="B117" s="27" t="s"/>
      <c r="C117" s="27" t="s"/>
      <c r="D117" s="27" t="s"/>
      <c r="E117" s="135" t="s">
        <v>1149</v>
      </c>
      <c r="F117" s="135" t="s"/>
      <c r="G117" s="128" t="s">
        <v>604</v>
      </c>
      <c r="H117" s="136" t="s">
        <v>28</v>
      </c>
      <c r="I117" s="137" t="s"/>
      <c r="J117" s="138" t="s"/>
      <c r="K117" s="148" t="s">
        <v>1143</v>
      </c>
      <c r="L117" s="139" t="s"/>
      <c r="M117" s="45" t="s"/>
      <c r="N117" s="140" t="s"/>
      <c r="O117" s="45" t="s"/>
      <c r="P117" s="148" t="s">
        <v>1143</v>
      </c>
      <c r="Q117" s="240" t="s"/>
      <c r="R117" s="240" t="s"/>
    </row>
    <row r="118" spans="1:18">
      <c r="A118" s="45" t="s"/>
      <c r="B118" s="27" t="s"/>
      <c r="C118" s="27" t="s"/>
      <c r="D118" s="27" t="s"/>
      <c r="E118" s="135" t="s">
        <v>1150</v>
      </c>
      <c r="F118" s="135" t="s"/>
      <c r="G118" s="128" t="s">
        <v>604</v>
      </c>
      <c r="H118" s="136" t="s">
        <v>28</v>
      </c>
      <c r="I118" s="137" t="s"/>
      <c r="J118" s="138" t="s"/>
      <c r="K118" s="148" t="s">
        <v>1143</v>
      </c>
      <c r="L118" s="139" t="s"/>
      <c r="M118" s="45" t="s"/>
      <c r="N118" s="140" t="s"/>
      <c r="O118" s="45" t="s"/>
      <c r="P118" s="148" t="s">
        <v>1143</v>
      </c>
      <c r="Q118" s="240" t="s"/>
      <c r="R118" s="240" t="s"/>
    </row>
    <row r="119" spans="1:18">
      <c r="A119" s="45" t="s"/>
      <c r="B119" s="27" t="s"/>
      <c r="C119" s="27" t="s"/>
      <c r="D119" s="27" t="s"/>
      <c r="E119" s="135" t="s">
        <v>1151</v>
      </c>
      <c r="F119" s="135" t="s"/>
      <c r="G119" s="128" t="s">
        <v>604</v>
      </c>
      <c r="H119" s="136" t="s">
        <v>28</v>
      </c>
      <c r="I119" s="137" t="s"/>
      <c r="J119" s="138" t="s"/>
      <c r="K119" s="148" t="s">
        <v>1143</v>
      </c>
      <c r="L119" s="139" t="s"/>
      <c r="M119" s="45" t="s"/>
      <c r="N119" s="140" t="s"/>
      <c r="O119" s="45" t="s"/>
      <c r="P119" s="148" t="s">
        <v>1143</v>
      </c>
      <c r="Q119" s="240" t="s"/>
      <c r="R119" s="240" t="s"/>
    </row>
    <row r="120" spans="1:18">
      <c r="A120" s="45" t="s"/>
      <c r="B120" s="27" t="s"/>
      <c r="C120" s="27" t="s"/>
      <c r="D120" s="27" t="s"/>
      <c r="E120" s="135" t="s">
        <v>1152</v>
      </c>
      <c r="F120" s="135" t="s"/>
      <c r="G120" s="128" t="s">
        <v>604</v>
      </c>
      <c r="H120" s="136" t="s">
        <v>28</v>
      </c>
      <c r="I120" s="137" t="s"/>
      <c r="J120" s="138" t="s"/>
      <c r="K120" s="148" t="s">
        <v>1153</v>
      </c>
      <c r="L120" s="139" t="s"/>
      <c r="M120" s="45" t="s"/>
      <c r="N120" s="140" t="s"/>
      <c r="O120" s="45" t="s"/>
      <c r="P120" s="148" t="s">
        <v>1153</v>
      </c>
      <c r="Q120" s="240" t="s"/>
      <c r="R120" s="240" t="s"/>
    </row>
    <row r="121" spans="1:18">
      <c r="A121" s="45" t="s"/>
      <c r="B121" s="27" t="s"/>
      <c r="C121" s="27" t="s"/>
      <c r="D121" s="27" t="s"/>
      <c r="E121" s="135" t="s">
        <v>1154</v>
      </c>
      <c r="F121" s="135" t="s"/>
      <c r="G121" s="128" t="s">
        <v>604</v>
      </c>
      <c r="H121" s="136" t="s">
        <v>28</v>
      </c>
      <c r="I121" s="137" t="s"/>
      <c r="J121" s="138" t="s"/>
      <c r="K121" s="148" t="s">
        <v>1153</v>
      </c>
      <c r="L121" s="139" t="s"/>
      <c r="M121" s="45" t="s"/>
      <c r="N121" s="140" t="s"/>
      <c r="O121" s="45" t="s"/>
      <c r="P121" s="148" t="s">
        <v>1153</v>
      </c>
      <c r="Q121" s="240" t="s"/>
      <c r="R121" s="240" t="s"/>
    </row>
    <row r="122" spans="1:18">
      <c r="A122" s="45" t="s"/>
      <c r="B122" s="27" t="s"/>
      <c r="C122" s="27" t="s"/>
      <c r="D122" s="27" t="s"/>
      <c r="E122" s="135" t="s">
        <v>1155</v>
      </c>
      <c r="F122" s="135" t="s"/>
      <c r="G122" s="128" t="s">
        <v>604</v>
      </c>
      <c r="H122" s="136" t="s">
        <v>28</v>
      </c>
      <c r="I122" s="137" t="s"/>
      <c r="J122" s="138" t="s"/>
      <c r="K122" s="148" t="s">
        <v>1153</v>
      </c>
      <c r="L122" s="139" t="s"/>
      <c r="M122" s="45" t="s"/>
      <c r="N122" s="140" t="s"/>
      <c r="O122" s="45" t="s"/>
      <c r="P122" s="148" t="s">
        <v>1153</v>
      </c>
      <c r="Q122" s="240" t="s"/>
      <c r="R122" s="240" t="s"/>
    </row>
    <row r="123" spans="1:18">
      <c r="A123" s="45" t="s"/>
      <c r="B123" s="27" t="s"/>
      <c r="C123" s="27" t="s"/>
      <c r="D123" s="27" t="s"/>
      <c r="E123" s="135" t="s">
        <v>1156</v>
      </c>
      <c r="F123" s="135" t="s"/>
      <c r="G123" s="128" t="s">
        <v>604</v>
      </c>
      <c r="H123" s="136" t="s">
        <v>28</v>
      </c>
      <c r="I123" s="137" t="s"/>
      <c r="J123" s="138" t="s"/>
      <c r="K123" s="148" t="s">
        <v>1153</v>
      </c>
      <c r="L123" s="139" t="s"/>
      <c r="M123" s="45" t="s"/>
      <c r="N123" s="140" t="s"/>
      <c r="O123" s="45" t="s"/>
      <c r="P123" s="148" t="s">
        <v>1153</v>
      </c>
      <c r="Q123" s="240" t="s"/>
      <c r="R123" s="240" t="s"/>
    </row>
    <row r="124" spans="1:18">
      <c r="A124" s="45" t="s"/>
      <c r="B124" s="27" t="s"/>
      <c r="C124" s="27" t="s"/>
      <c r="D124" s="27" t="s"/>
      <c r="E124" s="135" t="s">
        <v>1157</v>
      </c>
      <c r="F124" s="135" t="s"/>
      <c r="G124" s="128" t="s">
        <v>604</v>
      </c>
      <c r="H124" s="136" t="s">
        <v>28</v>
      </c>
      <c r="I124" s="137" t="s"/>
      <c r="J124" s="138" t="s"/>
      <c r="K124" s="148" t="s">
        <v>1153</v>
      </c>
      <c r="L124" s="139" t="s"/>
      <c r="M124" s="45" t="s"/>
      <c r="N124" s="140" t="s"/>
      <c r="O124" s="45" t="s"/>
      <c r="P124" s="148" t="s">
        <v>1153</v>
      </c>
      <c r="Q124" s="240" t="s"/>
      <c r="R124" s="240" t="s"/>
    </row>
    <row r="125" spans="1:18">
      <c r="A125" s="45" t="s"/>
      <c r="B125" s="27" t="s"/>
      <c r="C125" s="27" t="s"/>
      <c r="D125" s="27" t="s"/>
      <c r="E125" s="135" t="s">
        <v>1158</v>
      </c>
      <c r="F125" s="135" t="s"/>
      <c r="G125" s="128" t="s">
        <v>604</v>
      </c>
      <c r="H125" s="136" t="s">
        <v>28</v>
      </c>
      <c r="I125" s="137" t="s"/>
      <c r="J125" s="138" t="s"/>
      <c r="K125" s="148" t="s">
        <v>1153</v>
      </c>
      <c r="L125" s="139" t="s"/>
      <c r="M125" s="45" t="s"/>
      <c r="N125" s="140" t="s"/>
      <c r="O125" s="45" t="s"/>
      <c r="P125" s="148" t="s">
        <v>1153</v>
      </c>
      <c r="Q125" s="240" t="s"/>
      <c r="R125" s="240" t="s"/>
    </row>
    <row r="126" spans="1:18">
      <c r="A126" s="45" t="s"/>
      <c r="B126" s="27" t="s"/>
      <c r="C126" s="27" t="s"/>
      <c r="D126" s="27" t="s"/>
      <c r="E126" s="135" t="s">
        <v>1159</v>
      </c>
      <c r="F126" s="135" t="s"/>
      <c r="G126" s="128" t="s">
        <v>604</v>
      </c>
      <c r="H126" s="136" t="s">
        <v>28</v>
      </c>
      <c r="I126" s="137" t="s"/>
      <c r="J126" s="138" t="s"/>
      <c r="K126" s="148" t="s">
        <v>1153</v>
      </c>
      <c r="L126" s="139" t="s"/>
      <c r="M126" s="45" t="s"/>
      <c r="N126" s="140" t="s"/>
      <c r="O126" s="45" t="s"/>
      <c r="P126" s="148" t="s">
        <v>1153</v>
      </c>
      <c r="Q126" s="240" t="s"/>
      <c r="R126" s="240" t="s"/>
    </row>
    <row r="127" spans="1:18">
      <c r="A127" s="45" t="s"/>
      <c r="B127" s="27" t="s"/>
      <c r="C127" s="27" t="s"/>
      <c r="D127" s="27" t="s"/>
      <c r="E127" s="135" t="s">
        <v>1160</v>
      </c>
      <c r="F127" s="135" t="s"/>
      <c r="G127" s="128" t="s">
        <v>604</v>
      </c>
      <c r="H127" s="136" t="s">
        <v>28</v>
      </c>
      <c r="I127" s="137" t="s"/>
      <c r="J127" s="138" t="s"/>
      <c r="K127" s="148" t="s">
        <v>1153</v>
      </c>
      <c r="L127" s="139" t="s"/>
      <c r="M127" s="45" t="s"/>
      <c r="N127" s="140" t="s"/>
      <c r="O127" s="45" t="s"/>
      <c r="P127" s="148" t="s">
        <v>1153</v>
      </c>
      <c r="Q127" s="240" t="s"/>
      <c r="R127" s="240" t="s"/>
    </row>
    <row r="128" spans="1:18">
      <c r="A128" s="45" t="s"/>
      <c r="B128" s="27" t="s"/>
      <c r="C128" s="27" t="s"/>
      <c r="D128" s="27" t="s"/>
      <c r="E128" s="135" t="s">
        <v>1161</v>
      </c>
      <c r="F128" s="135" t="s"/>
      <c r="G128" s="128" t="s">
        <v>604</v>
      </c>
      <c r="H128" s="136" t="s">
        <v>28</v>
      </c>
      <c r="I128" s="137" t="s"/>
      <c r="J128" s="138" t="s"/>
      <c r="K128" s="148" t="s">
        <v>1153</v>
      </c>
      <c r="L128" s="139" t="s"/>
      <c r="M128" s="45" t="s"/>
      <c r="N128" s="140" t="s"/>
      <c r="O128" s="45" t="s"/>
      <c r="P128" s="148" t="s">
        <v>1153</v>
      </c>
      <c r="Q128" s="240" t="s"/>
      <c r="R128" s="240" t="s"/>
    </row>
    <row r="129" spans="1:18">
      <c r="A129" s="45" t="s"/>
      <c r="B129" s="27" t="s"/>
      <c r="C129" s="27" t="s"/>
      <c r="D129" s="27" t="s"/>
      <c r="E129" s="135" t="s">
        <v>1162</v>
      </c>
      <c r="F129" s="135" t="s"/>
      <c r="G129" s="128" t="s">
        <v>604</v>
      </c>
      <c r="H129" s="136" t="s">
        <v>28</v>
      </c>
      <c r="I129" s="137" t="s"/>
      <c r="J129" s="138" t="s"/>
      <c r="K129" s="148" t="s">
        <v>1153</v>
      </c>
      <c r="L129" s="139" t="s"/>
      <c r="M129" s="45" t="s"/>
      <c r="N129" s="140" t="s"/>
      <c r="O129" s="45" t="s"/>
      <c r="P129" s="148" t="s">
        <v>1153</v>
      </c>
      <c r="Q129" s="240" t="s"/>
      <c r="R129" s="240" t="s"/>
    </row>
    <row r="130" spans="1:18">
      <c r="A130" s="45" t="s"/>
      <c r="B130" s="27" t="s"/>
      <c r="C130" s="27" t="s"/>
      <c r="D130" s="27" t="s"/>
      <c r="E130" s="135" t="s">
        <v>1163</v>
      </c>
      <c r="F130" s="135" t="s"/>
      <c r="G130" s="128" t="s">
        <v>604</v>
      </c>
      <c r="H130" s="136" t="s">
        <v>28</v>
      </c>
      <c r="I130" s="137" t="s"/>
      <c r="J130" s="138" t="s"/>
      <c r="K130" s="148" t="s">
        <v>1153</v>
      </c>
      <c r="L130" s="139" t="s"/>
      <c r="M130" s="45" t="s"/>
      <c r="N130" s="140" t="s"/>
      <c r="O130" s="45" t="s"/>
      <c r="P130" s="148" t="s">
        <v>1153</v>
      </c>
      <c r="Q130" s="240" t="s"/>
      <c r="R130" s="240" t="s"/>
    </row>
    <row r="131" spans="1:18">
      <c r="A131" s="45" t="s"/>
      <c r="B131" s="27" t="s"/>
      <c r="C131" s="27" t="s"/>
      <c r="D131" s="27" t="s"/>
      <c r="E131" s="135" t="s">
        <v>1164</v>
      </c>
      <c r="F131" s="135" t="s"/>
      <c r="G131" s="128" t="s">
        <v>604</v>
      </c>
      <c r="H131" s="136" t="s">
        <v>28</v>
      </c>
      <c r="I131" s="137" t="s"/>
      <c r="J131" s="138" t="s"/>
      <c r="K131" s="148" t="s">
        <v>1165</v>
      </c>
      <c r="L131" s="139" t="s"/>
      <c r="M131" s="45" t="s"/>
      <c r="N131" s="140" t="s"/>
      <c r="O131" s="45" t="s"/>
      <c r="P131" s="148" t="s">
        <v>1165</v>
      </c>
      <c r="Q131" s="240" t="s"/>
      <c r="R131" s="240" t="s"/>
    </row>
    <row r="132" spans="1:18">
      <c r="A132" s="45" t="s"/>
      <c r="B132" s="27" t="s"/>
      <c r="C132" s="27" t="s"/>
      <c r="D132" s="27" t="s"/>
      <c r="E132" s="135" t="s">
        <v>1166</v>
      </c>
      <c r="F132" s="135" t="s"/>
      <c r="G132" s="128" t="s">
        <v>604</v>
      </c>
      <c r="H132" s="136" t="s">
        <v>28</v>
      </c>
      <c r="I132" s="137" t="s"/>
      <c r="J132" s="138" t="s"/>
      <c r="K132" s="148" t="s">
        <v>1165</v>
      </c>
      <c r="L132" s="139" t="s"/>
      <c r="M132" s="45" t="s"/>
      <c r="N132" s="140" t="s"/>
      <c r="O132" s="45" t="s"/>
      <c r="P132" s="148" t="s">
        <v>1165</v>
      </c>
      <c r="Q132" s="240" t="s"/>
      <c r="R132" s="240" t="s"/>
    </row>
    <row r="133" spans="1:18">
      <c r="A133" s="45" t="s"/>
      <c r="B133" s="27" t="s"/>
      <c r="C133" s="27" t="s"/>
      <c r="D133" s="27" t="s"/>
      <c r="E133" s="135" t="s">
        <v>1167</v>
      </c>
      <c r="F133" s="135" t="s"/>
      <c r="G133" s="128" t="s">
        <v>604</v>
      </c>
      <c r="H133" s="136" t="s">
        <v>28</v>
      </c>
      <c r="I133" s="137" t="s"/>
      <c r="J133" s="138" t="s"/>
      <c r="K133" s="148" t="s">
        <v>1165</v>
      </c>
      <c r="L133" s="139" t="s"/>
      <c r="M133" s="45" t="s"/>
      <c r="N133" s="140" t="s"/>
      <c r="O133" s="45" t="s"/>
      <c r="P133" s="148" t="s">
        <v>1165</v>
      </c>
      <c r="Q133" s="240" t="s"/>
      <c r="R133" s="240" t="s"/>
    </row>
    <row r="134" spans="1:18">
      <c r="A134" s="45" t="s"/>
      <c r="B134" s="27" t="s"/>
      <c r="C134" s="27" t="s"/>
      <c r="D134" s="27" t="s"/>
      <c r="E134" s="135" t="s">
        <v>1168</v>
      </c>
      <c r="F134" s="135" t="s"/>
      <c r="G134" s="128" t="s">
        <v>604</v>
      </c>
      <c r="H134" s="136" t="s">
        <v>28</v>
      </c>
      <c r="I134" s="137" t="s"/>
      <c r="J134" s="138" t="s"/>
      <c r="K134" s="148" t="s">
        <v>1165</v>
      </c>
      <c r="L134" s="139" t="s"/>
      <c r="M134" s="45" t="s"/>
      <c r="N134" s="140" t="s"/>
      <c r="O134" s="45" t="s"/>
      <c r="P134" s="148" t="s">
        <v>1165</v>
      </c>
      <c r="Q134" s="240" t="s"/>
      <c r="R134" s="240" t="s"/>
    </row>
    <row r="135" spans="1:18">
      <c r="A135" s="45" t="s"/>
      <c r="B135" s="27" t="s"/>
      <c r="C135" s="27" t="s"/>
      <c r="D135" s="27" t="s"/>
      <c r="E135" s="135" t="s">
        <v>1169</v>
      </c>
      <c r="F135" s="135" t="s"/>
      <c r="G135" s="128" t="s">
        <v>604</v>
      </c>
      <c r="H135" s="136" t="s">
        <v>28</v>
      </c>
      <c r="I135" s="137" t="s"/>
      <c r="J135" s="138" t="s"/>
      <c r="K135" s="148" t="s">
        <v>1165</v>
      </c>
      <c r="L135" s="139" t="s"/>
      <c r="M135" s="45" t="s"/>
      <c r="N135" s="140" t="s"/>
      <c r="O135" s="45" t="s"/>
      <c r="P135" s="148" t="s">
        <v>1165</v>
      </c>
      <c r="Q135" s="240" t="s"/>
      <c r="R135" s="240" t="s"/>
    </row>
    <row r="136" spans="1:18">
      <c r="A136" s="45" t="s"/>
      <c r="B136" s="27" t="s"/>
      <c r="C136" s="27" t="s"/>
      <c r="D136" s="27" t="s"/>
      <c r="E136" s="135" t="s">
        <v>1170</v>
      </c>
      <c r="F136" s="135" t="s"/>
      <c r="G136" s="128" t="s">
        <v>604</v>
      </c>
      <c r="H136" s="136" t="s">
        <v>28</v>
      </c>
      <c r="I136" s="137" t="s"/>
      <c r="J136" s="138" t="s"/>
      <c r="K136" s="148" t="s">
        <v>1165</v>
      </c>
      <c r="L136" s="139" t="s"/>
      <c r="M136" s="45" t="s"/>
      <c r="N136" s="140" t="s"/>
      <c r="O136" s="45" t="s"/>
      <c r="P136" s="148" t="s">
        <v>1165</v>
      </c>
      <c r="Q136" s="240" t="s"/>
      <c r="R136" s="240" t="s"/>
    </row>
    <row r="137" spans="1:18">
      <c r="A137" s="45" t="s"/>
      <c r="B137" s="27" t="s"/>
      <c r="C137" s="27" t="s"/>
      <c r="D137" s="27" t="s"/>
      <c r="E137" s="135" t="s">
        <v>1171</v>
      </c>
      <c r="F137" s="135" t="s"/>
      <c r="G137" s="128" t="s">
        <v>604</v>
      </c>
      <c r="H137" s="136" t="s">
        <v>28</v>
      </c>
      <c r="I137" s="137" t="s"/>
      <c r="J137" s="138" t="s"/>
      <c r="K137" s="148" t="s">
        <v>1165</v>
      </c>
      <c r="L137" s="139" t="s"/>
      <c r="M137" s="45" t="s"/>
      <c r="N137" s="140" t="s"/>
      <c r="O137" s="45" t="s"/>
      <c r="P137" s="148" t="s">
        <v>1165</v>
      </c>
      <c r="Q137" s="240" t="s"/>
      <c r="R137" s="240" t="s"/>
    </row>
    <row r="138" spans="1:18">
      <c r="A138" s="45" t="s"/>
      <c r="B138" s="27" t="s"/>
      <c r="C138" s="27" t="s"/>
      <c r="D138" s="135" t="s">
        <v>1172</v>
      </c>
      <c r="E138" s="135" t="s">
        <v>1173</v>
      </c>
      <c r="F138" s="135" t="s"/>
      <c r="G138" s="128" t="s">
        <v>604</v>
      </c>
      <c r="H138" s="136" t="s">
        <v>28</v>
      </c>
      <c r="I138" s="137" t="s"/>
      <c r="J138" s="138" t="s"/>
      <c r="K138" s="148" t="s">
        <v>1060</v>
      </c>
      <c r="L138" s="139" t="s"/>
      <c r="M138" s="45" t="s"/>
      <c r="N138" s="140" t="s"/>
      <c r="O138" s="45" t="s"/>
      <c r="P138" s="148" t="s">
        <v>1060</v>
      </c>
      <c r="Q138" s="240" t="s"/>
      <c r="R138" s="240" t="s"/>
    </row>
    <row r="139" spans="1:18">
      <c r="A139" s="45" t="s"/>
      <c r="B139" s="27" t="s"/>
      <c r="C139" s="27" t="s"/>
      <c r="D139" s="27" t="s"/>
      <c r="E139" s="135" t="s">
        <v>1174</v>
      </c>
      <c r="F139" s="135" t="s"/>
      <c r="G139" s="128" t="s">
        <v>604</v>
      </c>
      <c r="H139" s="136" t="s">
        <v>28</v>
      </c>
      <c r="I139" s="137" t="s"/>
      <c r="J139" s="138" t="s"/>
      <c r="K139" s="148" t="s">
        <v>1060</v>
      </c>
      <c r="L139" s="139" t="s"/>
      <c r="M139" s="45" t="s"/>
      <c r="N139" s="140" t="s"/>
      <c r="O139" s="45" t="s"/>
      <c r="P139" s="148" t="s">
        <v>1060</v>
      </c>
      <c r="Q139" s="240" t="s"/>
      <c r="R139" s="240" t="s"/>
    </row>
    <row r="140" spans="1:18">
      <c r="A140" s="45" t="s"/>
      <c r="B140" s="27" t="s"/>
      <c r="C140" s="27" t="s"/>
      <c r="D140" s="27" t="s"/>
      <c r="E140" s="135" t="s">
        <v>1175</v>
      </c>
      <c r="F140" s="135" t="s"/>
      <c r="G140" s="128" t="s">
        <v>604</v>
      </c>
      <c r="H140" s="136" t="s">
        <v>28</v>
      </c>
      <c r="I140" s="137" t="s"/>
      <c r="J140" s="138" t="s"/>
      <c r="K140" s="148" t="s">
        <v>1060</v>
      </c>
      <c r="L140" s="139" t="s"/>
      <c r="M140" s="45" t="s"/>
      <c r="N140" s="140" t="s"/>
      <c r="O140" s="45" t="s"/>
      <c r="P140" s="148" t="s">
        <v>1060</v>
      </c>
      <c r="Q140" s="240" t="s"/>
      <c r="R140" s="240" t="s"/>
    </row>
    <row r="141" spans="1:18">
      <c r="A141" s="45" t="s"/>
      <c r="B141" s="27" t="s"/>
      <c r="C141" s="27" t="s"/>
      <c r="D141" s="27" t="s"/>
      <c r="E141" s="135" t="s">
        <v>1176</v>
      </c>
      <c r="F141" s="135" t="s"/>
      <c r="G141" s="128" t="s">
        <v>604</v>
      </c>
      <c r="H141" s="136" t="s">
        <v>28</v>
      </c>
      <c r="I141" s="137" t="s"/>
      <c r="J141" s="138" t="s"/>
      <c r="K141" s="148" t="s">
        <v>1177</v>
      </c>
      <c r="L141" s="139" t="s"/>
      <c r="M141" s="45" t="s"/>
      <c r="N141" s="140" t="s"/>
      <c r="O141" s="45" t="s"/>
      <c r="P141" s="148" t="s">
        <v>1177</v>
      </c>
      <c r="Q141" s="240" t="s"/>
      <c r="R141" s="240" t="s"/>
    </row>
    <row r="142" spans="1:18">
      <c r="A142" s="45" t="s"/>
      <c r="B142" s="27" t="s"/>
      <c r="C142" s="27" t="s"/>
      <c r="D142" s="27" t="s"/>
      <c r="E142" s="135" t="s">
        <v>1178</v>
      </c>
      <c r="F142" s="135" t="s"/>
      <c r="G142" s="128" t="s">
        <v>604</v>
      </c>
      <c r="H142" s="136" t="s">
        <v>28</v>
      </c>
      <c r="I142" s="137" t="s"/>
      <c r="J142" s="138" t="s"/>
      <c r="K142" s="148" t="s">
        <v>1177</v>
      </c>
      <c r="L142" s="139" t="s"/>
      <c r="M142" s="45" t="s"/>
      <c r="N142" s="140" t="s"/>
      <c r="O142" s="45" t="s"/>
      <c r="P142" s="148" t="s">
        <v>1177</v>
      </c>
      <c r="Q142" s="240" t="s"/>
      <c r="R142" s="240" t="s"/>
    </row>
    <row r="143" spans="1:18">
      <c r="A143" s="45" t="s"/>
      <c r="B143" s="27" t="s"/>
      <c r="C143" s="27" t="s"/>
      <c r="D143" s="27" t="s"/>
      <c r="E143" s="135" t="s">
        <v>1179</v>
      </c>
      <c r="F143" s="135" t="s"/>
      <c r="G143" s="128" t="s">
        <v>604</v>
      </c>
      <c r="H143" s="136" t="s">
        <v>28</v>
      </c>
      <c r="I143" s="137" t="s"/>
      <c r="J143" s="138" t="s"/>
      <c r="K143" s="148" t="s">
        <v>1177</v>
      </c>
      <c r="L143" s="139" t="s"/>
      <c r="M143" s="45" t="s"/>
      <c r="N143" s="140" t="s"/>
      <c r="O143" s="45" t="s"/>
      <c r="P143" s="148" t="s">
        <v>1177</v>
      </c>
      <c r="Q143" s="240" t="s"/>
      <c r="R143" s="240" t="s"/>
    </row>
    <row r="144" spans="1:18">
      <c r="A144" s="45" t="s"/>
      <c r="B144" s="27" t="s"/>
      <c r="C144" s="27" t="s"/>
      <c r="D144" s="27" t="s"/>
      <c r="E144" s="135" t="s">
        <v>1180</v>
      </c>
      <c r="F144" s="135" t="s"/>
      <c r="G144" s="128" t="s">
        <v>604</v>
      </c>
      <c r="H144" s="136" t="s">
        <v>28</v>
      </c>
      <c r="I144" s="137" t="s"/>
      <c r="J144" s="138" t="s"/>
      <c r="K144" s="148" t="s">
        <v>1177</v>
      </c>
      <c r="L144" s="139" t="s"/>
      <c r="M144" s="45" t="s"/>
      <c r="N144" s="140" t="s"/>
      <c r="O144" s="45" t="s"/>
      <c r="P144" s="148" t="s">
        <v>1177</v>
      </c>
      <c r="Q144" s="240" t="s"/>
      <c r="R144" s="240" t="s"/>
    </row>
    <row r="145" spans="1:18">
      <c r="A145" s="45" t="s"/>
      <c r="B145" s="27" t="s"/>
      <c r="C145" s="27" t="s"/>
      <c r="D145" s="27" t="s"/>
      <c r="E145" s="135" t="s">
        <v>1181</v>
      </c>
      <c r="F145" s="135" t="s"/>
      <c r="G145" s="128" t="s">
        <v>604</v>
      </c>
      <c r="H145" s="136" t="s">
        <v>28</v>
      </c>
      <c r="I145" s="137" t="s"/>
      <c r="J145" s="138" t="s"/>
      <c r="K145" s="148" t="s">
        <v>1177</v>
      </c>
      <c r="L145" s="139" t="s"/>
      <c r="M145" s="45" t="s"/>
      <c r="N145" s="140" t="s"/>
      <c r="O145" s="45" t="s"/>
      <c r="P145" s="148" t="s">
        <v>1177</v>
      </c>
      <c r="Q145" s="240" t="s"/>
      <c r="R145" s="240" t="s"/>
    </row>
    <row r="146" spans="1:18">
      <c r="A146" s="45" t="s"/>
      <c r="B146" s="27" t="s"/>
      <c r="C146" s="27" t="s"/>
      <c r="D146" s="27" t="s"/>
      <c r="E146" s="135" t="s">
        <v>1182</v>
      </c>
      <c r="F146" s="135" t="s"/>
      <c r="G146" s="128" t="s">
        <v>604</v>
      </c>
      <c r="H146" s="136" t="s">
        <v>28</v>
      </c>
      <c r="I146" s="137" t="s"/>
      <c r="J146" s="138" t="s"/>
      <c r="K146" s="148" t="s">
        <v>1177</v>
      </c>
      <c r="L146" s="139" t="s"/>
      <c r="M146" s="45" t="s"/>
      <c r="N146" s="140" t="s"/>
      <c r="O146" s="45" t="s"/>
      <c r="P146" s="148" t="s">
        <v>1177</v>
      </c>
      <c r="Q146" s="240" t="s"/>
      <c r="R146" s="240" t="s"/>
    </row>
    <row r="147" spans="1:18">
      <c r="A147" s="45" t="s"/>
      <c r="B147" s="27" t="s"/>
      <c r="C147" s="27" t="s"/>
      <c r="D147" s="27" t="s"/>
      <c r="E147" s="135" t="s">
        <v>1183</v>
      </c>
      <c r="F147" s="135" t="s"/>
      <c r="G147" s="128" t="s">
        <v>604</v>
      </c>
      <c r="H147" s="136" t="s">
        <v>28</v>
      </c>
      <c r="I147" s="137" t="s"/>
      <c r="J147" s="138" t="s"/>
      <c r="K147" s="148" t="s">
        <v>1184</v>
      </c>
      <c r="L147" s="139" t="s"/>
      <c r="M147" s="45" t="s"/>
      <c r="N147" s="140" t="s"/>
      <c r="O147" s="45" t="s"/>
      <c r="P147" s="148" t="s">
        <v>1184</v>
      </c>
      <c r="Q147" s="240" t="s"/>
      <c r="R147" s="240" t="s"/>
    </row>
    <row r="148" spans="1:18">
      <c r="A148" s="45" t="s"/>
      <c r="B148" s="27" t="s"/>
      <c r="C148" s="27" t="s"/>
      <c r="D148" s="27" t="s"/>
      <c r="E148" s="135" t="s">
        <v>1185</v>
      </c>
      <c r="F148" s="135" t="s"/>
      <c r="G148" s="128" t="s">
        <v>604</v>
      </c>
      <c r="H148" s="136" t="s">
        <v>28</v>
      </c>
      <c r="I148" s="137" t="s"/>
      <c r="J148" s="138" t="s"/>
      <c r="K148" s="148" t="s">
        <v>1184</v>
      </c>
      <c r="L148" s="139" t="s"/>
      <c r="M148" s="45" t="s"/>
      <c r="N148" s="140" t="s"/>
      <c r="O148" s="45" t="s"/>
      <c r="P148" s="148" t="s">
        <v>1184</v>
      </c>
      <c r="Q148" s="240" t="s"/>
      <c r="R148" s="240" t="s"/>
    </row>
    <row r="149" spans="1:18">
      <c r="A149" s="45" t="s"/>
      <c r="B149" s="27" t="s"/>
      <c r="C149" s="27" t="s"/>
      <c r="D149" s="27" t="s"/>
      <c r="E149" s="135" t="s">
        <v>1186</v>
      </c>
      <c r="F149" s="135" t="s"/>
      <c r="G149" s="128" t="s">
        <v>604</v>
      </c>
      <c r="H149" s="136" t="s">
        <v>28</v>
      </c>
      <c r="I149" s="137" t="s"/>
      <c r="J149" s="138" t="s"/>
      <c r="K149" s="148" t="s">
        <v>1184</v>
      </c>
      <c r="L149" s="139" t="s"/>
      <c r="M149" s="45" t="s"/>
      <c r="N149" s="140" t="s"/>
      <c r="O149" s="45" t="s"/>
      <c r="P149" s="148" t="s">
        <v>1184</v>
      </c>
      <c r="Q149" s="240" t="s"/>
      <c r="R149" s="240" t="s"/>
    </row>
    <row r="150" spans="1:18">
      <c r="A150" s="45" t="s"/>
      <c r="B150" s="27" t="s"/>
      <c r="C150" s="27" t="s"/>
      <c r="D150" s="27" t="s"/>
      <c r="E150" s="135" t="s">
        <v>1187</v>
      </c>
      <c r="F150" s="135" t="s"/>
      <c r="G150" s="128" t="s">
        <v>604</v>
      </c>
      <c r="H150" s="136" t="s">
        <v>28</v>
      </c>
      <c r="I150" s="137" t="s"/>
      <c r="J150" s="138" t="s"/>
      <c r="K150" s="148" t="s">
        <v>1184</v>
      </c>
      <c r="L150" s="139" t="s"/>
      <c r="M150" s="45" t="s"/>
      <c r="N150" s="140" t="s"/>
      <c r="O150" s="45" t="s"/>
      <c r="P150" s="148" t="s">
        <v>1184</v>
      </c>
      <c r="Q150" s="240" t="s"/>
      <c r="R150" s="240" t="s"/>
    </row>
    <row r="151" spans="1:18">
      <c r="A151" s="45" t="s"/>
      <c r="B151" s="27" t="s"/>
      <c r="C151" s="27" t="s"/>
      <c r="D151" s="27" t="s"/>
      <c r="E151" s="135" t="s">
        <v>1188</v>
      </c>
      <c r="F151" s="135" t="s"/>
      <c r="G151" s="128" t="s">
        <v>604</v>
      </c>
      <c r="H151" s="136" t="s">
        <v>28</v>
      </c>
      <c r="I151" s="137" t="s"/>
      <c r="J151" s="138" t="s"/>
      <c r="K151" s="148" t="s">
        <v>1184</v>
      </c>
      <c r="L151" s="139" t="s"/>
      <c r="M151" s="45" t="s"/>
      <c r="N151" s="140" t="s"/>
      <c r="O151" s="45" t="s"/>
      <c r="P151" s="148" t="s">
        <v>1184</v>
      </c>
      <c r="Q151" s="240" t="s"/>
      <c r="R151" s="240" t="s"/>
    </row>
    <row r="152" spans="1:18">
      <c r="A152" s="45" t="s"/>
      <c r="B152" s="27" t="s"/>
      <c r="C152" s="27" t="s"/>
      <c r="D152" s="27" t="s"/>
      <c r="E152" s="135" t="s">
        <v>1189</v>
      </c>
      <c r="F152" s="135" t="s"/>
      <c r="G152" s="128" t="s">
        <v>604</v>
      </c>
      <c r="H152" s="136" t="s">
        <v>28</v>
      </c>
      <c r="I152" s="137" t="s"/>
      <c r="J152" s="138" t="s"/>
      <c r="K152" s="148" t="s">
        <v>1184</v>
      </c>
      <c r="L152" s="139" t="s"/>
      <c r="M152" s="45" t="s"/>
      <c r="N152" s="140" t="s"/>
      <c r="O152" s="45" t="s"/>
      <c r="P152" s="148" t="s">
        <v>1184</v>
      </c>
      <c r="Q152" s="240" t="s"/>
      <c r="R152" s="240" t="s"/>
    </row>
    <row r="153" spans="1:18">
      <c r="A153" s="45" t="s"/>
      <c r="B153" s="27" t="s"/>
      <c r="C153" s="27" t="s"/>
      <c r="D153" s="27" t="s"/>
      <c r="E153" s="135" t="s">
        <v>1190</v>
      </c>
      <c r="F153" s="135" t="s"/>
      <c r="G153" s="128" t="s">
        <v>604</v>
      </c>
      <c r="H153" s="136" t="s">
        <v>28</v>
      </c>
      <c r="I153" s="137" t="s"/>
      <c r="J153" s="138" t="s"/>
      <c r="K153" s="148" t="s">
        <v>1191</v>
      </c>
      <c r="L153" s="139" t="s"/>
      <c r="M153" s="45" t="s"/>
      <c r="N153" s="140" t="s"/>
      <c r="O153" s="45" t="s"/>
      <c r="P153" s="148" t="s">
        <v>1191</v>
      </c>
      <c r="Q153" s="240" t="s"/>
      <c r="R153" s="240" t="s"/>
    </row>
    <row r="154" spans="1:18">
      <c r="A154" s="45" t="s"/>
      <c r="B154" s="27" t="s"/>
      <c r="C154" s="27" t="s"/>
      <c r="D154" s="27" t="s"/>
      <c r="E154" s="135" t="s">
        <v>1192</v>
      </c>
      <c r="F154" s="135" t="s"/>
      <c r="G154" s="128" t="s">
        <v>604</v>
      </c>
      <c r="H154" s="136" t="s">
        <v>28</v>
      </c>
      <c r="I154" s="137" t="s"/>
      <c r="J154" s="138" t="s"/>
      <c r="K154" s="148" t="s">
        <v>1191</v>
      </c>
      <c r="L154" s="139" t="s"/>
      <c r="M154" s="45" t="s"/>
      <c r="N154" s="140" t="s"/>
      <c r="O154" s="45" t="s"/>
      <c r="P154" s="148" t="s">
        <v>1191</v>
      </c>
      <c r="Q154" s="240" t="s"/>
      <c r="R154" s="240" t="s"/>
    </row>
    <row r="155" spans="1:18">
      <c r="A155" s="45" t="s"/>
      <c r="B155" s="27" t="s"/>
      <c r="C155" s="27" t="s"/>
      <c r="D155" s="27" t="s"/>
      <c r="E155" s="135" t="s">
        <v>1193</v>
      </c>
      <c r="F155" s="135" t="s"/>
      <c r="G155" s="128" t="s">
        <v>604</v>
      </c>
      <c r="H155" s="136" t="s">
        <v>28</v>
      </c>
      <c r="I155" s="137" t="s"/>
      <c r="J155" s="138" t="s"/>
      <c r="K155" s="148" t="s">
        <v>1191</v>
      </c>
      <c r="L155" s="139" t="s"/>
      <c r="M155" s="45" t="s"/>
      <c r="N155" s="140" t="s"/>
      <c r="O155" s="45" t="s"/>
      <c r="P155" s="148" t="s">
        <v>1191</v>
      </c>
      <c r="Q155" s="240" t="s"/>
      <c r="R155" s="240" t="s"/>
    </row>
    <row r="156" spans="1:18">
      <c r="A156" s="45" t="s"/>
      <c r="B156" s="27" t="s"/>
      <c r="C156" s="27" t="s"/>
      <c r="D156" s="27" t="s"/>
      <c r="E156" s="135" t="s">
        <v>1194</v>
      </c>
      <c r="F156" s="135" t="s"/>
      <c r="G156" s="128" t="s">
        <v>604</v>
      </c>
      <c r="H156" s="136" t="s">
        <v>28</v>
      </c>
      <c r="I156" s="137" t="s"/>
      <c r="J156" s="138" t="s"/>
      <c r="K156" s="148" t="s">
        <v>1191</v>
      </c>
      <c r="L156" s="139" t="s"/>
      <c r="M156" s="45" t="s"/>
      <c r="N156" s="140" t="s"/>
      <c r="O156" s="45" t="s"/>
      <c r="P156" s="148" t="s">
        <v>1191</v>
      </c>
      <c r="Q156" s="240" t="s"/>
      <c r="R156" s="240" t="s"/>
    </row>
    <row r="157" spans="1:18">
      <c r="A157" s="45" t="s"/>
      <c r="B157" s="27" t="s"/>
      <c r="C157" s="27" t="s"/>
      <c r="D157" s="27" t="s"/>
      <c r="E157" s="135" t="s">
        <v>1195</v>
      </c>
      <c r="F157" s="135" t="s"/>
      <c r="G157" s="128" t="s">
        <v>604</v>
      </c>
      <c r="H157" s="136" t="s">
        <v>28</v>
      </c>
      <c r="I157" s="137" t="s"/>
      <c r="J157" s="138" t="s"/>
      <c r="K157" s="148" t="s">
        <v>1191</v>
      </c>
      <c r="L157" s="139" t="s"/>
      <c r="M157" s="45" t="s"/>
      <c r="N157" s="140" t="s"/>
      <c r="O157" s="45" t="s"/>
      <c r="P157" s="148" t="s">
        <v>1191</v>
      </c>
      <c r="Q157" s="240" t="s"/>
      <c r="R157" s="240" t="s"/>
    </row>
    <row r="158" spans="1:18">
      <c r="A158" s="45" t="s"/>
      <c r="B158" s="27" t="s"/>
      <c r="C158" s="27" t="s"/>
      <c r="D158" s="27" t="s"/>
      <c r="E158" s="135" t="s">
        <v>1196</v>
      </c>
      <c r="F158" s="135" t="s"/>
      <c r="G158" s="128" t="s">
        <v>604</v>
      </c>
      <c r="H158" s="136" t="s">
        <v>28</v>
      </c>
      <c r="I158" s="137" t="s"/>
      <c r="J158" s="138" t="s"/>
      <c r="K158" s="148" t="s">
        <v>1191</v>
      </c>
      <c r="L158" s="139" t="s"/>
      <c r="M158" s="45" t="s"/>
      <c r="N158" s="140" t="s"/>
      <c r="O158" s="45" t="s"/>
      <c r="P158" s="148" t="s">
        <v>1191</v>
      </c>
      <c r="Q158" s="240" t="s"/>
      <c r="R158" s="240" t="s"/>
    </row>
    <row r="159" spans="1:18">
      <c r="A159" s="45" t="s"/>
      <c r="B159" s="27" t="s"/>
      <c r="C159" s="27" t="s"/>
      <c r="D159" s="27" t="s"/>
      <c r="E159" s="135" t="s">
        <v>1197</v>
      </c>
      <c r="F159" s="135" t="s"/>
      <c r="G159" s="128" t="s">
        <v>604</v>
      </c>
      <c r="H159" s="136" t="s">
        <v>28</v>
      </c>
      <c r="I159" s="137" t="s"/>
      <c r="J159" s="138" t="s"/>
      <c r="K159" s="148" t="s">
        <v>1191</v>
      </c>
      <c r="L159" s="139" t="s"/>
      <c r="M159" s="45" t="s"/>
      <c r="N159" s="140" t="s"/>
      <c r="O159" s="45" t="s"/>
      <c r="P159" s="148" t="s">
        <v>1191</v>
      </c>
      <c r="Q159" s="240" t="s"/>
      <c r="R159" s="240" t="s"/>
    </row>
    <row r="160" spans="1:18">
      <c r="A160" s="45" t="s"/>
      <c r="B160" s="27" t="s"/>
      <c r="C160" s="27" t="s"/>
      <c r="D160" s="27" t="s"/>
      <c r="E160" s="135" t="s">
        <v>1198</v>
      </c>
      <c r="F160" s="135" t="s"/>
      <c r="G160" s="128" t="s">
        <v>604</v>
      </c>
      <c r="H160" s="136" t="s">
        <v>28</v>
      </c>
      <c r="I160" s="137" t="s"/>
      <c r="J160" s="138" t="s"/>
      <c r="K160" s="148" t="s">
        <v>1191</v>
      </c>
      <c r="L160" s="139" t="s"/>
      <c r="M160" s="45" t="s"/>
      <c r="N160" s="140" t="s"/>
      <c r="O160" s="45" t="s"/>
      <c r="P160" s="148" t="s">
        <v>1191</v>
      </c>
      <c r="Q160" s="240" t="s"/>
      <c r="R160" s="240" t="s"/>
    </row>
    <row r="161" spans="1:18">
      <c r="A161" s="45" t="s"/>
      <c r="B161" s="27" t="s"/>
      <c r="C161" s="27" t="s"/>
      <c r="D161" s="27" t="s"/>
      <c r="E161" s="135" t="s">
        <v>1199</v>
      </c>
      <c r="F161" s="135" t="s"/>
      <c r="G161" s="128" t="s">
        <v>604</v>
      </c>
      <c r="H161" s="136" t="s">
        <v>28</v>
      </c>
      <c r="I161" s="137" t="s"/>
      <c r="J161" s="138" t="s"/>
      <c r="K161" s="148" t="s">
        <v>1191</v>
      </c>
      <c r="L161" s="139" t="s"/>
      <c r="M161" s="45" t="s"/>
      <c r="N161" s="140" t="s"/>
      <c r="O161" s="45" t="s"/>
      <c r="P161" s="148" t="s">
        <v>1191</v>
      </c>
      <c r="Q161" s="240" t="s"/>
      <c r="R161" s="240" t="s"/>
    </row>
    <row r="162" spans="1:18">
      <c r="A162" s="45" t="s"/>
      <c r="B162" s="27" t="s"/>
      <c r="C162" s="27" t="s"/>
      <c r="D162" s="27" t="s"/>
      <c r="E162" s="135" t="s">
        <v>1200</v>
      </c>
      <c r="F162" s="135" t="s"/>
      <c r="G162" s="128" t="s">
        <v>604</v>
      </c>
      <c r="H162" s="136" t="s">
        <v>28</v>
      </c>
      <c r="I162" s="137" t="s"/>
      <c r="J162" s="138" t="s"/>
      <c r="K162" s="148" t="s">
        <v>1191</v>
      </c>
      <c r="L162" s="139" t="s"/>
      <c r="M162" s="45" t="s"/>
      <c r="N162" s="140" t="s"/>
      <c r="O162" s="45" t="s"/>
      <c r="P162" s="148" t="s">
        <v>1191</v>
      </c>
      <c r="Q162" s="240" t="s"/>
      <c r="R162" s="240" t="s"/>
    </row>
    <row r="163" spans="1:18">
      <c r="A163" s="45" t="s"/>
      <c r="B163" s="27" t="s"/>
      <c r="C163" s="27" t="s"/>
      <c r="D163" s="27" t="s"/>
      <c r="E163" s="135" t="s">
        <v>1201</v>
      </c>
      <c r="F163" s="135" t="s"/>
      <c r="G163" s="128" t="s">
        <v>604</v>
      </c>
      <c r="H163" s="136" t="s">
        <v>28</v>
      </c>
      <c r="I163" s="137" t="s"/>
      <c r="J163" s="138" t="s"/>
      <c r="K163" s="148" t="s">
        <v>1191</v>
      </c>
      <c r="L163" s="139" t="s"/>
      <c r="M163" s="45" t="s"/>
      <c r="N163" s="140" t="s"/>
      <c r="O163" s="45" t="s"/>
      <c r="P163" s="148" t="s">
        <v>1191</v>
      </c>
      <c r="Q163" s="240" t="s"/>
      <c r="R163" s="240" t="s"/>
    </row>
    <row r="164" spans="1:18">
      <c r="A164" s="45" t="s"/>
      <c r="B164" s="27" t="s"/>
      <c r="C164" s="27" t="s"/>
      <c r="D164" s="27" t="s"/>
      <c r="E164" s="135" t="s">
        <v>1202</v>
      </c>
      <c r="F164" s="135" t="s"/>
      <c r="G164" s="128" t="s">
        <v>604</v>
      </c>
      <c r="H164" s="136" t="s">
        <v>28</v>
      </c>
      <c r="I164" s="137" t="s"/>
      <c r="J164" s="138" t="s"/>
      <c r="K164" s="148" t="s">
        <v>1191</v>
      </c>
      <c r="L164" s="139" t="s"/>
      <c r="M164" s="45" t="s"/>
      <c r="N164" s="140" t="s"/>
      <c r="O164" s="45" t="s"/>
      <c r="P164" s="148" t="s">
        <v>1191</v>
      </c>
      <c r="Q164" s="240" t="s"/>
      <c r="R164" s="240" t="s"/>
    </row>
    <row r="165" spans="1:18">
      <c r="A165" s="45" t="s"/>
      <c r="B165" s="27" t="s"/>
      <c r="C165" s="27" t="s"/>
      <c r="D165" s="27" t="s"/>
      <c r="E165" s="135" t="s">
        <v>1203</v>
      </c>
      <c r="F165" s="135" t="s"/>
      <c r="G165" s="128" t="s">
        <v>604</v>
      </c>
      <c r="H165" s="136" t="s">
        <v>28</v>
      </c>
      <c r="I165" s="137" t="s"/>
      <c r="J165" s="138" t="s"/>
      <c r="K165" s="148" t="s">
        <v>1191</v>
      </c>
      <c r="L165" s="139" t="s"/>
      <c r="M165" s="45" t="s"/>
      <c r="N165" s="140" t="s"/>
      <c r="O165" s="45" t="s"/>
      <c r="P165" s="148" t="s">
        <v>1191</v>
      </c>
      <c r="Q165" s="240" t="s"/>
      <c r="R165" s="240" t="s"/>
    </row>
    <row r="166" spans="1:18">
      <c r="A166" s="45" t="s"/>
      <c r="B166" s="27" t="s"/>
      <c r="C166" s="27" t="s"/>
      <c r="D166" s="27" t="s"/>
      <c r="E166" s="135" t="s">
        <v>1204</v>
      </c>
      <c r="F166" s="135" t="s"/>
      <c r="G166" s="128" t="s">
        <v>604</v>
      </c>
      <c r="H166" s="136" t="s">
        <v>28</v>
      </c>
      <c r="I166" s="137" t="s"/>
      <c r="J166" s="138" t="s"/>
      <c r="K166" s="148" t="s">
        <v>1205</v>
      </c>
      <c r="L166" s="139" t="s"/>
      <c r="M166" s="45" t="s"/>
      <c r="N166" s="140" t="s"/>
      <c r="O166" s="45" t="s"/>
      <c r="P166" s="148" t="s">
        <v>1205</v>
      </c>
      <c r="Q166" s="240" t="s"/>
      <c r="R166" s="240" t="s"/>
    </row>
    <row r="167" spans="1:18">
      <c r="A167" s="45" t="s"/>
      <c r="B167" s="27" t="s"/>
      <c r="C167" s="27" t="s"/>
      <c r="D167" s="27" t="s"/>
      <c r="E167" s="135" t="s">
        <v>1206</v>
      </c>
      <c r="F167" s="141" t="s"/>
      <c r="G167" s="128" t="s">
        <v>604</v>
      </c>
      <c r="H167" s="136" t="s">
        <v>28</v>
      </c>
      <c r="I167" s="137" t="s"/>
      <c r="J167" s="138" t="s"/>
      <c r="K167" s="148" t="s">
        <v>1205</v>
      </c>
      <c r="L167" s="139" t="s"/>
      <c r="M167" s="45" t="s"/>
      <c r="N167" s="140" t="s"/>
      <c r="O167" s="45" t="s"/>
      <c r="P167" s="148" t="s">
        <v>1205</v>
      </c>
      <c r="Q167" s="240" t="s"/>
      <c r="R167" s="240" t="s"/>
    </row>
    <row r="168" spans="1:18">
      <c r="A168" s="45" t="s"/>
      <c r="B168" s="27" t="s"/>
      <c r="C168" s="27" t="s"/>
      <c r="D168" s="27" t="s"/>
      <c r="E168" s="135" t="s">
        <v>1207</v>
      </c>
      <c r="F168" s="135" t="s"/>
      <c r="G168" s="128" t="s">
        <v>604</v>
      </c>
      <c r="H168" s="136" t="s">
        <v>28</v>
      </c>
      <c r="I168" s="137" t="s"/>
      <c r="J168" s="138" t="s"/>
      <c r="K168" s="148" t="s">
        <v>1205</v>
      </c>
      <c r="L168" s="139" t="s"/>
      <c r="M168" s="45" t="s"/>
      <c r="N168" s="140" t="s"/>
      <c r="O168" s="45" t="s"/>
      <c r="P168" s="148" t="s">
        <v>1205</v>
      </c>
      <c r="Q168" s="240" t="s"/>
      <c r="R168" s="240" t="s"/>
    </row>
    <row r="169" spans="1:18">
      <c r="A169" s="45" t="s"/>
      <c r="B169" s="27" t="s"/>
      <c r="C169" s="27" t="s"/>
      <c r="D169" s="27" t="s"/>
      <c r="E169" s="135" t="s">
        <v>1208</v>
      </c>
      <c r="F169" s="135" t="s"/>
      <c r="G169" s="128" t="s">
        <v>604</v>
      </c>
      <c r="H169" s="136" t="s">
        <v>28</v>
      </c>
      <c r="I169" s="137" t="s"/>
      <c r="J169" s="138" t="s"/>
      <c r="K169" s="148" t="s">
        <v>1205</v>
      </c>
      <c r="L169" s="139" t="s"/>
      <c r="M169" s="45" t="s"/>
      <c r="N169" s="140" t="s"/>
      <c r="O169" s="45" t="s"/>
      <c r="P169" s="148" t="s">
        <v>1205</v>
      </c>
      <c r="Q169" s="240" t="s"/>
      <c r="R169" s="240" t="s"/>
    </row>
    <row r="170" spans="1:18">
      <c r="A170" s="45" t="s"/>
      <c r="B170" s="27" t="s"/>
      <c r="C170" s="27" t="s"/>
      <c r="D170" s="27" t="s"/>
      <c r="E170" s="135" t="s">
        <v>1209</v>
      </c>
      <c r="F170" s="135" t="s"/>
      <c r="G170" s="128" t="s">
        <v>604</v>
      </c>
      <c r="H170" s="136" t="s">
        <v>28</v>
      </c>
      <c r="I170" s="137" t="s"/>
      <c r="J170" s="138" t="s"/>
      <c r="K170" s="148" t="s">
        <v>1205</v>
      </c>
      <c r="L170" s="139" t="s"/>
      <c r="M170" s="45" t="s"/>
      <c r="N170" s="140" t="s"/>
      <c r="O170" s="45" t="s"/>
      <c r="P170" s="148" t="s">
        <v>1205</v>
      </c>
      <c r="Q170" s="240" t="s"/>
      <c r="R170" s="240" t="s"/>
    </row>
    <row r="171" spans="1:18">
      <c r="A171" s="45" t="s"/>
      <c r="B171" s="27" t="s"/>
      <c r="C171" s="27" t="s"/>
      <c r="D171" s="27" t="s"/>
      <c r="E171" s="135" t="s">
        <v>1210</v>
      </c>
      <c r="F171" s="135" t="s"/>
      <c r="G171" s="128" t="s">
        <v>604</v>
      </c>
      <c r="H171" s="136" t="s">
        <v>28</v>
      </c>
      <c r="I171" s="137" t="s"/>
      <c r="J171" s="138" t="s"/>
      <c r="K171" s="148" t="s">
        <v>1205</v>
      </c>
      <c r="L171" s="139" t="s"/>
      <c r="M171" s="45" t="s"/>
      <c r="N171" s="140" t="s"/>
      <c r="O171" s="45" t="s"/>
      <c r="P171" s="148" t="s">
        <v>1205</v>
      </c>
      <c r="Q171" s="240" t="s"/>
      <c r="R171" s="240" t="s"/>
    </row>
    <row r="172" spans="1:18">
      <c r="A172" s="45" t="s"/>
      <c r="B172" s="27" t="s"/>
      <c r="C172" s="27" t="s"/>
      <c r="D172" s="27" t="s"/>
      <c r="E172" s="135" t="s">
        <v>1211</v>
      </c>
      <c r="F172" s="135" t="s"/>
      <c r="G172" s="128" t="s">
        <v>604</v>
      </c>
      <c r="H172" s="136" t="s">
        <v>28</v>
      </c>
      <c r="I172" s="137" t="s"/>
      <c r="J172" s="138" t="s"/>
      <c r="K172" s="148" t="s">
        <v>1205</v>
      </c>
      <c r="L172" s="139" t="s"/>
      <c r="M172" s="45" t="s"/>
      <c r="N172" s="140" t="s"/>
      <c r="O172" s="45" t="s"/>
      <c r="P172" s="148" t="s">
        <v>1205</v>
      </c>
      <c r="Q172" s="240" t="s"/>
      <c r="R172" s="240" t="s"/>
    </row>
    <row r="173" spans="1:18">
      <c r="A173" s="45" t="s"/>
      <c r="B173" s="27" t="s"/>
      <c r="C173" s="27" t="s"/>
      <c r="D173" s="27" t="s"/>
      <c r="E173" s="135" t="s">
        <v>1212</v>
      </c>
      <c r="F173" s="135" t="s"/>
      <c r="G173" s="128" t="s">
        <v>604</v>
      </c>
      <c r="H173" s="136" t="s">
        <v>28</v>
      </c>
      <c r="I173" s="137" t="s"/>
      <c r="J173" s="138" t="s"/>
      <c r="K173" s="148" t="s">
        <v>1205</v>
      </c>
      <c r="L173" s="139" t="s"/>
      <c r="M173" s="45" t="s"/>
      <c r="N173" s="140" t="s"/>
      <c r="O173" s="45" t="s"/>
      <c r="P173" s="148" t="s">
        <v>1205</v>
      </c>
      <c r="Q173" s="240" t="s"/>
      <c r="R173" s="240" t="s"/>
    </row>
    <row r="174" spans="1:18">
      <c r="A174" s="45" t="s"/>
      <c r="B174" s="27" t="s"/>
      <c r="C174" s="27" t="s"/>
      <c r="D174" s="27" t="s"/>
      <c r="E174" s="135" t="s">
        <v>1213</v>
      </c>
      <c r="F174" s="135" t="s"/>
      <c r="G174" s="128" t="s">
        <v>604</v>
      </c>
      <c r="H174" s="136" t="s">
        <v>28</v>
      </c>
      <c r="I174" s="137" t="s"/>
      <c r="J174" s="138" t="s"/>
      <c r="K174" s="148" t="s">
        <v>1205</v>
      </c>
      <c r="L174" s="139" t="s"/>
      <c r="M174" s="45" t="s"/>
      <c r="N174" s="140" t="s"/>
      <c r="O174" s="45" t="s"/>
      <c r="P174" s="148" t="s">
        <v>1205</v>
      </c>
      <c r="Q174" s="240" t="s"/>
      <c r="R174" s="240" t="s"/>
    </row>
    <row r="175" spans="1:18">
      <c r="A175" s="45" t="s"/>
      <c r="B175" s="27" t="s"/>
      <c r="C175" s="27" t="s"/>
      <c r="D175" s="27" t="s"/>
      <c r="E175" s="135" t="s">
        <v>1214</v>
      </c>
      <c r="F175" s="135" t="s"/>
      <c r="G175" s="128" t="s">
        <v>604</v>
      </c>
      <c r="H175" s="136" t="s">
        <v>28</v>
      </c>
      <c r="I175" s="137" t="s"/>
      <c r="J175" s="138" t="s"/>
      <c r="K175" s="148" t="s">
        <v>1205</v>
      </c>
      <c r="L175" s="139" t="s"/>
      <c r="M175" s="45" t="s"/>
      <c r="N175" s="140" t="s"/>
      <c r="O175" s="45" t="s"/>
      <c r="P175" s="148" t="s">
        <v>1205</v>
      </c>
      <c r="Q175" s="240" t="s"/>
      <c r="R175" s="240" t="s"/>
    </row>
    <row r="176" spans="1:18">
      <c r="A176" s="45" t="s"/>
      <c r="B176" s="27" t="s"/>
      <c r="C176" s="27" t="s"/>
      <c r="D176" s="27" t="s"/>
      <c r="E176" s="135" t="s">
        <v>1215</v>
      </c>
      <c r="F176" s="135" t="s"/>
      <c r="G176" s="128" t="s">
        <v>604</v>
      </c>
      <c r="H176" s="136" t="s">
        <v>28</v>
      </c>
      <c r="I176" s="137" t="s"/>
      <c r="J176" s="138" t="s"/>
      <c r="K176" s="148" t="s">
        <v>1205</v>
      </c>
      <c r="L176" s="139" t="s"/>
      <c r="M176" s="45" t="s"/>
      <c r="N176" s="140" t="s"/>
      <c r="O176" s="45" t="s"/>
      <c r="P176" s="148" t="s">
        <v>1205</v>
      </c>
      <c r="Q176" s="240" t="s"/>
      <c r="R176" s="240" t="s"/>
    </row>
    <row r="177" spans="1:18">
      <c r="A177" s="45" t="s"/>
      <c r="B177" s="27" t="s"/>
      <c r="C177" s="27" t="s"/>
      <c r="D177" s="151" t="s">
        <v>1216</v>
      </c>
      <c r="E177" s="135" t="s">
        <v>1217</v>
      </c>
      <c r="F177" s="135" t="s"/>
      <c r="G177" s="128" t="s">
        <v>604</v>
      </c>
      <c r="H177" s="136" t="s">
        <v>28</v>
      </c>
      <c r="I177" s="137" t="s"/>
      <c r="J177" s="138" t="s"/>
      <c r="K177" s="148" t="s"/>
      <c r="L177" s="139" t="s"/>
      <c r="M177" s="45" t="s"/>
      <c r="N177" s="140" t="s"/>
      <c r="O177" s="45" t="s"/>
      <c r="P177" s="148" t="s"/>
      <c r="Q177" s="240" t="s"/>
      <c r="R177" s="240" t="s"/>
    </row>
    <row r="178" spans="1:18">
      <c r="A178" s="45" t="s"/>
      <c r="B178" s="27" t="s"/>
      <c r="C178" s="27" t="s"/>
      <c r="D178" s="27" t="s"/>
      <c r="E178" s="135" t="s">
        <v>1218</v>
      </c>
      <c r="F178" s="135" t="s"/>
      <c r="G178" s="128" t="s">
        <v>604</v>
      </c>
      <c r="H178" s="136" t="s">
        <v>28</v>
      </c>
      <c r="I178" s="137" t="s"/>
      <c r="J178" s="138" t="s"/>
      <c r="K178" s="148" t="s">
        <v>1219</v>
      </c>
      <c r="L178" s="139" t="s"/>
      <c r="M178" s="45" t="s"/>
      <c r="N178" s="140" t="s"/>
      <c r="O178" s="152" t="s">
        <v>1220</v>
      </c>
      <c r="P178" s="148" t="s">
        <v>1219</v>
      </c>
      <c r="Q178" s="240" t="s"/>
      <c r="R178" s="240" t="s"/>
    </row>
    <row r="179" spans="1:18">
      <c r="A179" s="45" t="s"/>
      <c r="B179" s="27" t="s"/>
      <c r="C179" s="27" t="s"/>
      <c r="D179" s="27" t="s"/>
      <c r="E179" s="135" t="s">
        <v>1221</v>
      </c>
      <c r="F179" s="135" t="s"/>
      <c r="G179" s="128" t="s">
        <v>604</v>
      </c>
      <c r="H179" s="136" t="s">
        <v>28</v>
      </c>
      <c r="I179" s="137" t="s"/>
      <c r="J179" s="138" t="s"/>
      <c r="K179" s="148" t="s">
        <v>1219</v>
      </c>
      <c r="L179" s="139" t="s"/>
      <c r="M179" s="45" t="s"/>
      <c r="N179" s="140" t="s"/>
      <c r="O179" s="152" t="s">
        <v>1220</v>
      </c>
      <c r="P179" s="148" t="s">
        <v>1219</v>
      </c>
      <c r="Q179" s="240" t="s"/>
      <c r="R179" s="240" t="s"/>
    </row>
    <row r="180" spans="1:18">
      <c r="A180" s="45" t="s"/>
      <c r="B180" s="27" t="s"/>
      <c r="C180" s="27" t="s"/>
      <c r="D180" s="27" t="s"/>
      <c r="E180" s="135" t="s">
        <v>1222</v>
      </c>
      <c r="F180" s="135" t="s"/>
      <c r="G180" s="128" t="s">
        <v>604</v>
      </c>
      <c r="H180" s="136" t="s">
        <v>28</v>
      </c>
      <c r="I180" s="137" t="s"/>
      <c r="J180" s="138" t="s"/>
      <c r="K180" s="148" t="s">
        <v>1219</v>
      </c>
      <c r="L180" s="139" t="s"/>
      <c r="M180" s="45" t="s"/>
      <c r="N180" s="140" t="s"/>
      <c r="O180" s="152" t="s">
        <v>1220</v>
      </c>
      <c r="P180" s="148" t="s">
        <v>1219</v>
      </c>
      <c r="Q180" s="240" t="s"/>
      <c r="R180" s="240" t="s"/>
    </row>
    <row r="181" spans="1:18">
      <c r="A181" s="45" t="s"/>
      <c r="B181" s="27" t="s"/>
      <c r="C181" s="27" t="s"/>
      <c r="D181" s="27" t="s"/>
      <c r="E181" s="135" t="s">
        <v>1223</v>
      </c>
      <c r="F181" s="135" t="s"/>
      <c r="G181" s="128" t="s">
        <v>604</v>
      </c>
      <c r="H181" s="136" t="s">
        <v>28</v>
      </c>
      <c r="I181" s="137" t="s"/>
      <c r="J181" s="138" t="s"/>
      <c r="K181" s="148" t="s">
        <v>1219</v>
      </c>
      <c r="L181" s="139" t="s"/>
      <c r="M181" s="45" t="s"/>
      <c r="N181" s="140" t="s"/>
      <c r="O181" s="152" t="s">
        <v>1220</v>
      </c>
      <c r="P181" s="148" t="s">
        <v>1219</v>
      </c>
      <c r="Q181" s="240" t="s"/>
      <c r="R181" s="240" t="s"/>
    </row>
    <row r="182" spans="1:18">
      <c r="A182" s="45" t="s"/>
      <c r="B182" s="27" t="s"/>
      <c r="C182" s="27" t="s"/>
      <c r="D182" s="27" t="s"/>
      <c r="E182" s="135" t="s">
        <v>1224</v>
      </c>
      <c r="F182" s="135" t="s"/>
      <c r="G182" s="128" t="s">
        <v>604</v>
      </c>
      <c r="H182" s="136" t="s">
        <v>28</v>
      </c>
      <c r="I182" s="137" t="s"/>
      <c r="J182" s="138" t="s"/>
      <c r="K182" s="148" t="s">
        <v>1219</v>
      </c>
      <c r="L182" s="139" t="s"/>
      <c r="M182" s="45" t="s"/>
      <c r="N182" s="140" t="s"/>
      <c r="O182" s="152" t="s">
        <v>1220</v>
      </c>
      <c r="P182" s="148" t="s">
        <v>1219</v>
      </c>
      <c r="Q182" s="240" t="s"/>
      <c r="R182" s="240" t="s"/>
    </row>
    <row r="183" spans="1:18">
      <c r="A183" s="45" t="s"/>
      <c r="B183" s="27" t="s"/>
      <c r="C183" s="27" t="s"/>
      <c r="D183" s="27" t="s"/>
      <c r="E183" s="147" t="s">
        <v>1225</v>
      </c>
      <c r="F183" s="141" t="s"/>
      <c r="G183" s="128" t="s">
        <v>604</v>
      </c>
      <c r="H183" s="136" t="s">
        <v>28</v>
      </c>
      <c r="I183" s="137" t="s"/>
      <c r="J183" s="138" t="s"/>
      <c r="K183" s="148" t="s">
        <v>1219</v>
      </c>
      <c r="L183" s="139" t="s"/>
      <c r="M183" s="45" t="s"/>
      <c r="N183" s="140" t="s"/>
      <c r="O183" s="152" t="s">
        <v>1220</v>
      </c>
      <c r="P183" s="148" t="s">
        <v>1219</v>
      </c>
      <c r="Q183" s="240" t="s"/>
      <c r="R183" s="240" t="s"/>
    </row>
    <row r="184" spans="1:18">
      <c r="A184" s="45" t="s"/>
      <c r="B184" s="27" t="s"/>
      <c r="C184" s="27" t="s"/>
      <c r="D184" s="27" t="s"/>
      <c r="E184" s="147" t="s">
        <v>1226</v>
      </c>
      <c r="F184" s="135" t="s"/>
      <c r="G184" s="128" t="s">
        <v>604</v>
      </c>
      <c r="H184" s="136" t="s">
        <v>28</v>
      </c>
      <c r="I184" s="137" t="s"/>
      <c r="J184" s="138" t="s"/>
      <c r="K184" s="148" t="s">
        <v>1219</v>
      </c>
      <c r="L184" s="139" t="s"/>
      <c r="M184" s="45" t="s"/>
      <c r="N184" s="140" t="s"/>
      <c r="O184" s="152" t="s">
        <v>1220</v>
      </c>
      <c r="P184" s="148" t="s">
        <v>1219</v>
      </c>
      <c r="Q184" s="240" t="s"/>
      <c r="R184" s="240" t="s"/>
    </row>
    <row r="185" spans="1:18">
      <c r="A185" s="45" t="s"/>
      <c r="B185" s="27" t="s"/>
      <c r="C185" s="27" t="s"/>
      <c r="D185" s="27" t="s"/>
      <c r="E185" s="147" t="s">
        <v>1227</v>
      </c>
      <c r="F185" s="135" t="s"/>
      <c r="G185" s="128" t="s">
        <v>604</v>
      </c>
      <c r="H185" s="136" t="s">
        <v>28</v>
      </c>
      <c r="I185" s="137" t="s"/>
      <c r="J185" s="138" t="s"/>
      <c r="K185" s="148" t="s">
        <v>1219</v>
      </c>
      <c r="L185" s="139" t="s"/>
      <c r="M185" s="45" t="s"/>
      <c r="N185" s="140" t="s"/>
      <c r="O185" s="152" t="s">
        <v>1220</v>
      </c>
      <c r="P185" s="148" t="s">
        <v>1219</v>
      </c>
      <c r="Q185" s="240" t="s"/>
      <c r="R185" s="240" t="s"/>
    </row>
    <row r="186" spans="1:18">
      <c r="A186" s="45" t="s"/>
      <c r="B186" s="27" t="s"/>
      <c r="C186" s="27" t="s"/>
      <c r="D186" s="141" t="s">
        <v>1228</v>
      </c>
      <c r="E186" s="135" t="s">
        <v>1229</v>
      </c>
      <c r="F186" s="135" t="s"/>
      <c r="G186" s="128" t="s">
        <v>604</v>
      </c>
      <c r="H186" s="136" t="s">
        <v>28</v>
      </c>
      <c r="I186" s="137" t="s"/>
      <c r="J186" s="138" t="s"/>
      <c r="K186" s="148" t="s"/>
      <c r="L186" s="139" t="s"/>
      <c r="M186" s="45" t="s"/>
      <c r="N186" s="140" t="s"/>
      <c r="O186" s="45" t="s"/>
      <c r="P186" s="148" t="s"/>
      <c r="Q186" s="240" t="s"/>
      <c r="R186" s="240" t="s"/>
    </row>
    <row r="187" spans="1:18">
      <c r="A187" s="45" t="s"/>
      <c r="B187" s="27" t="s"/>
      <c r="C187" s="27" t="s"/>
      <c r="D187" s="27" t="s"/>
      <c r="E187" s="141" t="s">
        <v>1230</v>
      </c>
      <c r="F187" s="135" t="s"/>
      <c r="G187" s="128" t="s">
        <v>604</v>
      </c>
      <c r="H187" s="136" t="s">
        <v>28</v>
      </c>
      <c r="I187" s="137" t="s"/>
      <c r="J187" s="138" t="s"/>
      <c r="K187" s="148" t="s">
        <v>1231</v>
      </c>
      <c r="L187" s="139" t="s"/>
      <c r="M187" s="45" t="s"/>
      <c r="N187" s="140" t="s"/>
      <c r="O187" s="152" t="s">
        <v>1220</v>
      </c>
      <c r="P187" s="148" t="s">
        <v>1231</v>
      </c>
      <c r="Q187" s="240" t="s"/>
      <c r="R187" s="240" t="s"/>
    </row>
    <row r="188" spans="1:18">
      <c r="A188" s="45" t="s"/>
      <c r="B188" s="27" t="s"/>
      <c r="C188" s="27" t="s"/>
      <c r="D188" s="27" t="s"/>
      <c r="E188" s="135" t="s">
        <v>1232</v>
      </c>
      <c r="F188" s="135" t="s"/>
      <c r="G188" s="128" t="s">
        <v>604</v>
      </c>
      <c r="H188" s="136" t="s">
        <v>28</v>
      </c>
      <c r="I188" s="137" t="s"/>
      <c r="J188" s="138" t="s"/>
      <c r="K188" s="148" t="s">
        <v>1231</v>
      </c>
      <c r="L188" s="139" t="s"/>
      <c r="M188" s="45" t="s"/>
      <c r="N188" s="140" t="s"/>
      <c r="O188" s="152" t="s">
        <v>1220</v>
      </c>
      <c r="P188" s="148" t="s">
        <v>1231</v>
      </c>
      <c r="Q188" s="240" t="s"/>
      <c r="R188" s="240" t="s"/>
    </row>
    <row r="189" spans="1:18">
      <c r="A189" s="45" t="s"/>
      <c r="B189" s="27" t="s"/>
      <c r="C189" s="27" t="s"/>
      <c r="D189" s="27" t="s"/>
      <c r="E189" s="135" t="s">
        <v>1233</v>
      </c>
      <c r="F189" s="135" t="s"/>
      <c r="G189" s="128" t="s">
        <v>604</v>
      </c>
      <c r="H189" s="136" t="s">
        <v>28</v>
      </c>
      <c r="I189" s="137" t="s"/>
      <c r="J189" s="138" t="s"/>
      <c r="K189" s="148" t="s">
        <v>1231</v>
      </c>
      <c r="L189" s="139" t="s"/>
      <c r="M189" s="45" t="s"/>
      <c r="N189" s="140" t="s"/>
      <c r="O189" s="152" t="s">
        <v>1220</v>
      </c>
      <c r="P189" s="148" t="s">
        <v>1231</v>
      </c>
      <c r="Q189" s="240" t="s"/>
      <c r="R189" s="240" t="s"/>
    </row>
    <row r="190" spans="1:18">
      <c r="A190" s="45" t="s"/>
      <c r="B190" s="27" t="s"/>
      <c r="C190" s="27" t="s"/>
      <c r="D190" s="27" t="s"/>
      <c r="E190" s="141" t="s">
        <v>1234</v>
      </c>
      <c r="F190" s="135" t="s"/>
      <c r="G190" s="128" t="s">
        <v>604</v>
      </c>
      <c r="H190" s="136" t="s">
        <v>28</v>
      </c>
      <c r="I190" s="137" t="s"/>
      <c r="J190" s="138" t="s"/>
      <c r="K190" s="148" t="s">
        <v>1231</v>
      </c>
      <c r="L190" s="139" t="s"/>
      <c r="M190" s="45" t="s"/>
      <c r="N190" s="140" t="s"/>
      <c r="O190" s="152" t="s">
        <v>1220</v>
      </c>
      <c r="P190" s="148" t="s">
        <v>1231</v>
      </c>
      <c r="Q190" s="240" t="s"/>
      <c r="R190" s="240" t="s"/>
    </row>
    <row r="191" spans="1:18">
      <c r="A191" s="45" t="s"/>
      <c r="B191" s="27" t="s"/>
      <c r="C191" s="27" t="s"/>
      <c r="D191" s="27" t="s"/>
      <c r="E191" s="141" t="s">
        <v>1235</v>
      </c>
      <c r="F191" s="135" t="s"/>
      <c r="G191" s="128" t="s">
        <v>604</v>
      </c>
      <c r="H191" s="136" t="s">
        <v>28</v>
      </c>
      <c r="I191" s="137" t="s"/>
      <c r="J191" s="138" t="s"/>
      <c r="K191" s="148" t="s">
        <v>1231</v>
      </c>
      <c r="L191" s="139" t="s"/>
      <c r="M191" s="45" t="s"/>
      <c r="N191" s="140" t="s"/>
      <c r="O191" s="152" t="s">
        <v>1220</v>
      </c>
      <c r="P191" s="148" t="s">
        <v>1231</v>
      </c>
      <c r="Q191" s="240" t="s"/>
      <c r="R191" s="240" t="s"/>
    </row>
    <row r="192" spans="1:18">
      <c r="A192" s="45" t="s"/>
      <c r="B192" s="27" t="s"/>
      <c r="C192" s="27" t="s"/>
      <c r="D192" s="27" t="s"/>
      <c r="E192" s="135" t="s">
        <v>1236</v>
      </c>
      <c r="F192" s="135" t="s"/>
      <c r="G192" s="128" t="s">
        <v>604</v>
      </c>
      <c r="H192" s="136" t="s">
        <v>28</v>
      </c>
      <c r="I192" s="137" t="s"/>
      <c r="J192" s="138" t="s"/>
      <c r="K192" s="148" t="s">
        <v>1231</v>
      </c>
      <c r="L192" s="139" t="s"/>
      <c r="M192" s="45" t="s"/>
      <c r="N192" s="140" t="s"/>
      <c r="O192" s="152" t="s">
        <v>1220</v>
      </c>
      <c r="P192" s="148" t="s">
        <v>1231</v>
      </c>
      <c r="Q192" s="240" t="s"/>
      <c r="R192" s="240" t="s"/>
    </row>
    <row r="193" spans="1:18">
      <c r="A193" s="45" t="s"/>
      <c r="B193" s="27" t="s"/>
      <c r="C193" s="27" t="s"/>
      <c r="D193" s="27" t="s"/>
      <c r="E193" s="135" t="s">
        <v>1237</v>
      </c>
      <c r="F193" s="135" t="s"/>
      <c r="G193" s="128" t="s">
        <v>604</v>
      </c>
      <c r="H193" s="136" t="s">
        <v>28</v>
      </c>
      <c r="I193" s="137" t="s"/>
      <c r="J193" s="138" t="s"/>
      <c r="K193" s="148" t="s">
        <v>1231</v>
      </c>
      <c r="L193" s="139" t="s"/>
      <c r="M193" s="45" t="s"/>
      <c r="N193" s="140" t="s"/>
      <c r="O193" s="152" t="s">
        <v>1220</v>
      </c>
      <c r="P193" s="148" t="s">
        <v>1231</v>
      </c>
      <c r="Q193" s="240" t="s"/>
      <c r="R193" s="240" t="s"/>
    </row>
    <row r="194" spans="1:18">
      <c r="A194" s="45" t="s"/>
      <c r="B194" s="27" t="s"/>
      <c r="C194" s="27" t="s"/>
      <c r="D194" s="27" t="s"/>
      <c r="E194" s="135" t="s">
        <v>1238</v>
      </c>
      <c r="F194" s="135" t="s"/>
      <c r="G194" s="128" t="s">
        <v>604</v>
      </c>
      <c r="H194" s="136" t="s">
        <v>28</v>
      </c>
      <c r="I194" s="137" t="s"/>
      <c r="J194" s="138" t="s"/>
      <c r="K194" s="148" t="s">
        <v>1231</v>
      </c>
      <c r="L194" s="139" t="s"/>
      <c r="M194" s="45" t="s"/>
      <c r="N194" s="140" t="s"/>
      <c r="O194" s="152" t="s">
        <v>1220</v>
      </c>
      <c r="P194" s="148" t="s">
        <v>1231</v>
      </c>
      <c r="Q194" s="240" t="s"/>
      <c r="R194" s="240" t="s"/>
    </row>
    <row r="195" spans="1:18">
      <c r="A195" s="45" t="s"/>
      <c r="B195" s="27" t="s"/>
      <c r="C195" s="27" t="s"/>
      <c r="D195" s="27" t="s"/>
      <c r="E195" s="135" t="s">
        <v>1239</v>
      </c>
      <c r="F195" s="135" t="s"/>
      <c r="G195" s="128" t="s">
        <v>604</v>
      </c>
      <c r="H195" s="136" t="s">
        <v>28</v>
      </c>
      <c r="I195" s="137" t="s"/>
      <c r="J195" s="138" t="s"/>
      <c r="K195" s="148" t="s">
        <v>1231</v>
      </c>
      <c r="L195" s="139" t="s"/>
      <c r="M195" s="45" t="s"/>
      <c r="N195" s="140" t="s"/>
      <c r="O195" s="152" t="s">
        <v>1220</v>
      </c>
      <c r="P195" s="148" t="s">
        <v>1231</v>
      </c>
      <c r="Q195" s="240" t="s"/>
      <c r="R195" s="240" t="s"/>
    </row>
    <row r="196" spans="1:18">
      <c r="A196" s="45" t="s"/>
      <c r="B196" s="27" t="s"/>
      <c r="C196" s="27" t="s"/>
      <c r="D196" s="27" t="s"/>
      <c r="E196" s="135" t="s">
        <v>1240</v>
      </c>
      <c r="F196" s="135" t="s"/>
      <c r="G196" s="128" t="s">
        <v>604</v>
      </c>
      <c r="H196" s="136" t="s">
        <v>28</v>
      </c>
      <c r="I196" s="137" t="s"/>
      <c r="J196" s="138" t="s"/>
      <c r="K196" s="148" t="s">
        <v>1231</v>
      </c>
      <c r="L196" s="139" t="s"/>
      <c r="M196" s="45" t="s"/>
      <c r="N196" s="140" t="s"/>
      <c r="O196" s="152" t="s">
        <v>1220</v>
      </c>
      <c r="P196" s="148" t="s">
        <v>1231</v>
      </c>
      <c r="Q196" s="240" t="s"/>
      <c r="R196" s="240" t="s"/>
    </row>
    <row r="197" spans="1:18">
      <c r="A197" s="45" t="s"/>
      <c r="B197" s="27" t="s"/>
      <c r="C197" s="27" t="s"/>
      <c r="D197" s="135" t="s">
        <v>1241</v>
      </c>
      <c r="E197" s="135" t="s">
        <v>1242</v>
      </c>
      <c r="F197" s="135" t="s"/>
      <c r="G197" s="128" t="s">
        <v>604</v>
      </c>
      <c r="H197" s="136" t="s">
        <v>28</v>
      </c>
      <c r="I197" s="137" t="s"/>
      <c r="J197" s="138" t="s"/>
      <c r="K197" s="148" t="s">
        <v>1095</v>
      </c>
      <c r="L197" s="139" t="s"/>
      <c r="M197" s="45" t="s"/>
      <c r="N197" s="140" t="s"/>
      <c r="O197" s="45" t="s"/>
      <c r="P197" s="148" t="s">
        <v>1095</v>
      </c>
      <c r="Q197" s="240" t="s"/>
      <c r="R197" s="240" t="s"/>
    </row>
    <row r="198" spans="1:18">
      <c r="A198" s="45" t="s"/>
      <c r="B198" s="27" t="s"/>
      <c r="C198" s="27" t="s"/>
      <c r="D198" s="135" t="s">
        <v>1243</v>
      </c>
      <c r="E198" s="141" t="s">
        <v>1244</v>
      </c>
      <c r="F198" s="135" t="s">
        <v>1245</v>
      </c>
      <c r="G198" s="128" t="s">
        <v>604</v>
      </c>
      <c r="H198" s="136" t="s">
        <v>28</v>
      </c>
      <c r="I198" s="137" t="s"/>
      <c r="J198" s="138" t="s"/>
      <c r="K198" s="148" t="s">
        <v>1056</v>
      </c>
      <c r="L198" s="139" t="s"/>
      <c r="M198" s="45" t="s"/>
      <c r="N198" s="140" t="s"/>
      <c r="O198" s="45" t="s"/>
      <c r="P198" s="148" t="s">
        <v>1056</v>
      </c>
      <c r="Q198" s="240" t="s"/>
      <c r="R198" s="240" t="s"/>
    </row>
    <row r="199" spans="1:18">
      <c r="A199" s="45" t="s"/>
      <c r="B199" s="27" t="s"/>
      <c r="C199" s="27" t="s"/>
      <c r="D199" s="27" t="s"/>
      <c r="E199" s="135" t="s">
        <v>1246</v>
      </c>
      <c r="F199" s="135" t="s"/>
      <c r="G199" s="128" t="s">
        <v>604</v>
      </c>
      <c r="H199" s="136" t="s">
        <v>28</v>
      </c>
      <c r="I199" s="137" t="s"/>
      <c r="J199" s="138" t="s"/>
      <c r="K199" s="148" t="s">
        <v>1056</v>
      </c>
      <c r="L199" s="139" t="s"/>
      <c r="M199" s="45" t="s"/>
      <c r="N199" s="140" t="s"/>
      <c r="O199" s="45" t="s"/>
      <c r="P199" s="148" t="s">
        <v>1056</v>
      </c>
      <c r="Q199" s="240" t="s"/>
      <c r="R199" s="240" t="s"/>
    </row>
    <row r="200" spans="1:18">
      <c r="A200" s="45" t="s"/>
      <c r="B200" s="27" t="s"/>
      <c r="C200" s="27" t="s"/>
      <c r="D200" s="27" t="s"/>
      <c r="E200" s="135" t="s">
        <v>1247</v>
      </c>
      <c r="F200" s="135" t="s"/>
      <c r="G200" s="128" t="s">
        <v>604</v>
      </c>
      <c r="H200" s="136" t="s">
        <v>28</v>
      </c>
      <c r="I200" s="137" t="s"/>
      <c r="J200" s="138" t="s"/>
      <c r="K200" s="148" t="s">
        <v>1056</v>
      </c>
      <c r="L200" s="139" t="s"/>
      <c r="M200" s="45" t="s"/>
      <c r="N200" s="140" t="s"/>
      <c r="O200" s="45" t="s"/>
      <c r="P200" s="148" t="s">
        <v>1056</v>
      </c>
      <c r="Q200" s="240" t="s"/>
      <c r="R200" s="240" t="s"/>
    </row>
    <row r="201" spans="1:18">
      <c r="A201" s="45" t="s"/>
      <c r="B201" s="27" t="s"/>
      <c r="C201" s="27" t="s"/>
      <c r="D201" s="27" t="s"/>
      <c r="E201" s="135" t="s">
        <v>1248</v>
      </c>
      <c r="F201" s="135" t="s"/>
      <c r="G201" s="128" t="s">
        <v>604</v>
      </c>
      <c r="H201" s="136" t="s">
        <v>28</v>
      </c>
      <c r="I201" s="137" t="s"/>
      <c r="J201" s="138" t="s"/>
      <c r="K201" s="148" t="s">
        <v>1056</v>
      </c>
      <c r="L201" s="139" t="s"/>
      <c r="M201" s="45" t="s"/>
      <c r="N201" s="140" t="s"/>
      <c r="O201" s="45" t="s"/>
      <c r="P201" s="148" t="s">
        <v>1056</v>
      </c>
      <c r="Q201" s="240" t="s"/>
      <c r="R201" s="240" t="s"/>
    </row>
    <row r="202" spans="1:18">
      <c r="A202" s="45" t="s"/>
      <c r="B202" s="27" t="s"/>
      <c r="C202" s="27" t="s"/>
      <c r="D202" s="27" t="s"/>
      <c r="E202" s="135" t="s">
        <v>1249</v>
      </c>
      <c r="F202" s="135" t="s"/>
      <c r="G202" s="128" t="s">
        <v>604</v>
      </c>
      <c r="H202" s="136" t="s">
        <v>28</v>
      </c>
      <c r="I202" s="137" t="s"/>
      <c r="J202" s="138" t="s"/>
      <c r="K202" s="148" t="s">
        <v>1056</v>
      </c>
      <c r="L202" s="139" t="s"/>
      <c r="M202" s="45" t="s"/>
      <c r="N202" s="140" t="s"/>
      <c r="O202" s="45" t="s"/>
      <c r="P202" s="148" t="s">
        <v>1056</v>
      </c>
      <c r="Q202" s="240" t="s"/>
      <c r="R202" s="240" t="s"/>
    </row>
    <row r="203" spans="1:18">
      <c r="A203" s="45" t="s"/>
      <c r="B203" s="27" t="s"/>
      <c r="C203" s="27" t="s"/>
      <c r="D203" s="27" t="s"/>
      <c r="E203" s="135" t="s">
        <v>1250</v>
      </c>
      <c r="F203" s="135" t="s"/>
      <c r="G203" s="128" t="s">
        <v>604</v>
      </c>
      <c r="H203" s="136" t="s">
        <v>28</v>
      </c>
      <c r="I203" s="137" t="s"/>
      <c r="J203" s="138" t="s"/>
      <c r="K203" s="148" t="s">
        <v>1251</v>
      </c>
      <c r="L203" s="139" t="s"/>
      <c r="M203" s="45" t="s"/>
      <c r="N203" s="140" t="s"/>
      <c r="O203" s="45" t="s"/>
      <c r="P203" s="148" t="s">
        <v>1251</v>
      </c>
      <c r="Q203" s="240" t="s"/>
      <c r="R203" s="240" t="s"/>
    </row>
    <row r="204" spans="1:18">
      <c r="A204" s="45" t="s"/>
      <c r="B204" s="27" t="s"/>
      <c r="C204" s="27" t="s"/>
      <c r="D204" s="27" t="s"/>
      <c r="E204" s="135" t="s">
        <v>1252</v>
      </c>
      <c r="F204" s="135" t="s"/>
      <c r="G204" s="128" t="s">
        <v>604</v>
      </c>
      <c r="H204" s="136" t="s">
        <v>28</v>
      </c>
      <c r="I204" s="137" t="s"/>
      <c r="J204" s="138" t="s"/>
      <c r="K204" s="148" t="s">
        <v>1251</v>
      </c>
      <c r="L204" s="139" t="s"/>
      <c r="M204" s="45" t="s"/>
      <c r="N204" s="140" t="s"/>
      <c r="O204" s="45" t="s"/>
      <c r="P204" s="148" t="s">
        <v>1251</v>
      </c>
      <c r="Q204" s="240" t="s"/>
      <c r="R204" s="240" t="s"/>
    </row>
    <row r="205" spans="1:18">
      <c r="A205" s="45" t="s"/>
      <c r="B205" s="27" t="s"/>
      <c r="C205" s="27" t="s"/>
      <c r="D205" s="27" t="s"/>
      <c r="E205" s="135" t="s">
        <v>1253</v>
      </c>
      <c r="F205" s="135" t="s"/>
      <c r="G205" s="128" t="s">
        <v>604</v>
      </c>
      <c r="H205" s="136" t="s">
        <v>28</v>
      </c>
      <c r="I205" s="137" t="s"/>
      <c r="J205" s="138" t="s"/>
      <c r="K205" s="148" t="s">
        <v>1251</v>
      </c>
      <c r="L205" s="139" t="s"/>
      <c r="M205" s="45" t="s"/>
      <c r="N205" s="140" t="s"/>
      <c r="O205" s="45" t="s"/>
      <c r="P205" s="148" t="s">
        <v>1251</v>
      </c>
      <c r="Q205" s="240" t="s"/>
      <c r="R205" s="240" t="s"/>
    </row>
    <row r="206" spans="1:18">
      <c r="A206" s="45" t="s"/>
      <c r="B206" s="27" t="s"/>
      <c r="C206" s="27" t="s"/>
      <c r="D206" s="27" t="s"/>
      <c r="E206" s="141" t="s">
        <v>1254</v>
      </c>
      <c r="F206" s="135" t="s"/>
      <c r="G206" s="128" t="s">
        <v>604</v>
      </c>
      <c r="H206" s="136" t="s">
        <v>28</v>
      </c>
      <c r="I206" s="137" t="s"/>
      <c r="J206" s="138" t="s"/>
      <c r="K206" s="148" t="s">
        <v>1251</v>
      </c>
      <c r="L206" s="139" t="s"/>
      <c r="M206" s="45" t="s"/>
      <c r="N206" s="140" t="s"/>
      <c r="O206" s="45" t="s"/>
      <c r="P206" s="148" t="s">
        <v>1251</v>
      </c>
      <c r="Q206" s="240" t="s"/>
      <c r="R206" s="240" t="s"/>
    </row>
    <row r="207" spans="1:18">
      <c r="A207" s="45" t="s"/>
      <c r="B207" s="27" t="s"/>
      <c r="C207" s="27" t="s"/>
      <c r="D207" s="27" t="s"/>
      <c r="E207" s="135" t="s">
        <v>1255</v>
      </c>
      <c r="F207" s="135" t="s"/>
      <c r="G207" s="128" t="s">
        <v>604</v>
      </c>
      <c r="H207" s="136" t="s">
        <v>28</v>
      </c>
      <c r="I207" s="137" t="s"/>
      <c r="J207" s="138" t="s"/>
      <c r="K207" s="148" t="s">
        <v>1251</v>
      </c>
      <c r="L207" s="139" t="s"/>
      <c r="M207" s="45" t="s"/>
      <c r="N207" s="140" t="s"/>
      <c r="O207" s="45" t="s"/>
      <c r="P207" s="148" t="s">
        <v>1251</v>
      </c>
      <c r="Q207" s="240" t="s"/>
      <c r="R207" s="240" t="s"/>
    </row>
    <row r="208" spans="1:18">
      <c r="A208" s="45" t="s"/>
      <c r="B208" s="27" t="s"/>
      <c r="C208" s="27" t="s"/>
      <c r="D208" s="27" t="s"/>
      <c r="E208" s="135" t="s">
        <v>1256</v>
      </c>
      <c r="F208" s="135" t="s"/>
      <c r="G208" s="128" t="s">
        <v>604</v>
      </c>
      <c r="H208" s="136" t="s">
        <v>28</v>
      </c>
      <c r="I208" s="137" t="s"/>
      <c r="J208" s="138" t="s"/>
      <c r="K208" s="148" t="s">
        <v>1251</v>
      </c>
      <c r="L208" s="139" t="s"/>
      <c r="M208" s="45" t="s"/>
      <c r="N208" s="140" t="s"/>
      <c r="O208" s="45" t="s"/>
      <c r="P208" s="148" t="s">
        <v>1251</v>
      </c>
      <c r="Q208" s="240" t="s"/>
      <c r="R208" s="240" t="s"/>
    </row>
    <row r="209" spans="1:18">
      <c r="A209" s="45" t="s"/>
      <c r="B209" s="27" t="s"/>
      <c r="C209" s="27" t="s"/>
      <c r="D209" s="27" t="s"/>
      <c r="E209" s="135" t="s">
        <v>1257</v>
      </c>
      <c r="F209" s="135" t="s"/>
      <c r="G209" s="128" t="s">
        <v>604</v>
      </c>
      <c r="H209" s="136" t="s">
        <v>28</v>
      </c>
      <c r="I209" s="137" t="s"/>
      <c r="J209" s="138" t="s"/>
      <c r="K209" s="148" t="s">
        <v>1251</v>
      </c>
      <c r="L209" s="139" t="s"/>
      <c r="M209" s="45" t="s"/>
      <c r="N209" s="140" t="s"/>
      <c r="O209" s="45" t="s"/>
      <c r="P209" s="148" t="s">
        <v>1251</v>
      </c>
      <c r="Q209" s="240" t="s"/>
      <c r="R209" s="240" t="s"/>
    </row>
    <row r="210" spans="1:18">
      <c r="A210" s="45" t="s"/>
      <c r="B210" s="27" t="s"/>
      <c r="C210" s="27" t="s"/>
      <c r="D210" s="27" t="s"/>
      <c r="E210" s="135" t="s">
        <v>1258</v>
      </c>
      <c r="F210" s="135" t="s"/>
      <c r="G210" s="128" t="s">
        <v>604</v>
      </c>
      <c r="H210" s="136" t="s">
        <v>28</v>
      </c>
      <c r="I210" s="137" t="s"/>
      <c r="J210" s="138" t="s"/>
      <c r="K210" s="148" t="s">
        <v>1251</v>
      </c>
      <c r="L210" s="139" t="s"/>
      <c r="M210" s="45" t="s"/>
      <c r="N210" s="140" t="s"/>
      <c r="O210" s="45" t="s"/>
      <c r="P210" s="148" t="s">
        <v>1251</v>
      </c>
      <c r="Q210" s="240" t="s"/>
      <c r="R210" s="240" t="s"/>
    </row>
    <row r="211" spans="1:18">
      <c r="A211" s="45" t="s"/>
      <c r="B211" s="27" t="s"/>
      <c r="C211" s="27" t="s"/>
      <c r="D211" s="27" t="s"/>
      <c r="E211" s="135" t="s">
        <v>1259</v>
      </c>
      <c r="F211" s="135" t="s"/>
      <c r="G211" s="128" t="s">
        <v>604</v>
      </c>
      <c r="H211" s="136" t="s">
        <v>28</v>
      </c>
      <c r="I211" s="137" t="s"/>
      <c r="J211" s="138" t="s"/>
      <c r="K211" s="148" t="s">
        <v>1251</v>
      </c>
      <c r="L211" s="139" t="s"/>
      <c r="M211" s="45" t="s"/>
      <c r="N211" s="140" t="s"/>
      <c r="O211" s="45" t="s"/>
      <c r="P211" s="148" t="s">
        <v>1251</v>
      </c>
      <c r="Q211" s="240" t="s"/>
      <c r="R211" s="240" t="s"/>
    </row>
    <row r="212" spans="1:18">
      <c r="A212" s="45" t="s"/>
      <c r="B212" s="27" t="s"/>
      <c r="C212" s="27" t="s"/>
      <c r="D212" s="27" t="s"/>
      <c r="E212" s="135" t="s">
        <v>1260</v>
      </c>
      <c r="F212" s="135" t="s"/>
      <c r="G212" s="128" t="s">
        <v>604</v>
      </c>
      <c r="H212" s="136" t="s">
        <v>28</v>
      </c>
      <c r="I212" s="137" t="s"/>
      <c r="J212" s="138" t="s"/>
      <c r="K212" s="148" t="s">
        <v>1251</v>
      </c>
      <c r="L212" s="139" t="s"/>
      <c r="M212" s="45" t="s"/>
      <c r="N212" s="140" t="s"/>
      <c r="O212" s="45" t="s"/>
      <c r="P212" s="148" t="s">
        <v>1251</v>
      </c>
      <c r="Q212" s="240" t="s"/>
      <c r="R212" s="240" t="s"/>
    </row>
    <row r="213" spans="1:18">
      <c r="A213" s="45" t="s"/>
      <c r="B213" s="27" t="s"/>
      <c r="C213" s="27" t="s"/>
      <c r="D213" s="27" t="s"/>
      <c r="E213" s="135" t="s">
        <v>1261</v>
      </c>
      <c r="F213" s="135" t="s"/>
      <c r="G213" s="128" t="s">
        <v>604</v>
      </c>
      <c r="H213" s="136" t="s">
        <v>28</v>
      </c>
      <c r="I213" s="137" t="s"/>
      <c r="J213" s="138" t="s"/>
      <c r="K213" s="148" t="s">
        <v>1251</v>
      </c>
      <c r="L213" s="139" t="s"/>
      <c r="M213" s="45" t="s"/>
      <c r="N213" s="140" t="s"/>
      <c r="O213" s="45" t="s"/>
      <c r="P213" s="148" t="s">
        <v>1251</v>
      </c>
      <c r="Q213" s="240" t="s"/>
      <c r="R213" s="240" t="s"/>
    </row>
    <row r="214" spans="1:18">
      <c r="A214" s="45" t="s"/>
      <c r="B214" s="27" t="s"/>
      <c r="C214" s="27" t="s"/>
      <c r="D214" s="27" t="s"/>
      <c r="E214" s="135" t="s">
        <v>1262</v>
      </c>
      <c r="F214" s="135" t="s"/>
      <c r="G214" s="128" t="s">
        <v>604</v>
      </c>
      <c r="H214" s="136" t="s">
        <v>28</v>
      </c>
      <c r="I214" s="137" t="s"/>
      <c r="J214" s="138" t="s"/>
      <c r="K214" s="148" t="s">
        <v>1251</v>
      </c>
      <c r="L214" s="139" t="s"/>
      <c r="M214" s="45" t="s"/>
      <c r="N214" s="140" t="s"/>
      <c r="O214" s="45" t="s"/>
      <c r="P214" s="148" t="s">
        <v>1251</v>
      </c>
      <c r="Q214" s="240" t="s"/>
      <c r="R214" s="240" t="s"/>
    </row>
    <row r="215" spans="1:18">
      <c r="A215" s="45" t="s"/>
      <c r="B215" s="27" t="s"/>
      <c r="C215" s="27" t="s"/>
      <c r="D215" s="27" t="s"/>
      <c r="E215" s="135" t="s">
        <v>1263</v>
      </c>
      <c r="F215" s="135" t="s"/>
      <c r="G215" s="128" t="s">
        <v>604</v>
      </c>
      <c r="H215" s="136" t="s">
        <v>28</v>
      </c>
      <c r="I215" s="137" t="s"/>
      <c r="J215" s="138" t="s"/>
      <c r="K215" s="148" t="s">
        <v>1251</v>
      </c>
      <c r="L215" s="139" t="s"/>
      <c r="M215" s="45" t="s"/>
      <c r="N215" s="140" t="s"/>
      <c r="O215" s="45" t="s"/>
      <c r="P215" s="148" t="s">
        <v>1251</v>
      </c>
      <c r="Q215" s="240" t="s"/>
      <c r="R215" s="240" t="s"/>
    </row>
    <row r="216" spans="1:18">
      <c r="A216" s="45" t="s"/>
      <c r="B216" s="27" t="s"/>
      <c r="C216" s="27" t="s"/>
      <c r="D216" s="27" t="s"/>
      <c r="E216" s="135" t="s">
        <v>1264</v>
      </c>
      <c r="F216" s="135" t="s"/>
      <c r="G216" s="128" t="s">
        <v>604</v>
      </c>
      <c r="H216" s="136" t="s">
        <v>28</v>
      </c>
      <c r="I216" s="137" t="s"/>
      <c r="J216" s="138" t="s"/>
      <c r="K216" s="148" t="s">
        <v>1251</v>
      </c>
      <c r="L216" s="139" t="s"/>
      <c r="M216" s="45" t="s"/>
      <c r="N216" s="140" t="s"/>
      <c r="O216" s="45" t="s"/>
      <c r="P216" s="148" t="s">
        <v>1251</v>
      </c>
      <c r="Q216" s="240" t="s"/>
      <c r="R216" s="240" t="s"/>
    </row>
    <row r="217" spans="1:18">
      <c r="A217" s="45" t="s"/>
      <c r="B217" s="27" t="s"/>
      <c r="C217" s="27" t="s"/>
      <c r="D217" s="27" t="s"/>
      <c r="E217" s="135" t="s">
        <v>1265</v>
      </c>
      <c r="F217" s="135" t="s"/>
      <c r="G217" s="153" t="s">
        <v>604</v>
      </c>
      <c r="H217" s="136" t="s">
        <v>28</v>
      </c>
      <c r="I217" s="137" t="s"/>
      <c r="J217" s="138" t="s"/>
      <c r="K217" s="148" t="s">
        <v>1251</v>
      </c>
      <c r="L217" s="139" t="s"/>
      <c r="M217" s="45" t="s"/>
      <c r="N217" s="140" t="s"/>
      <c r="O217" s="45" t="s"/>
      <c r="P217" s="148" t="s">
        <v>1251</v>
      </c>
      <c r="Q217" s="240" t="s"/>
      <c r="R217" s="240" t="s"/>
    </row>
    <row r="218" spans="1:18">
      <c r="A218" s="45" t="s"/>
      <c r="B218" s="27" t="s"/>
      <c r="C218" s="27" t="s"/>
      <c r="D218" s="27" t="s"/>
      <c r="E218" s="135" t="s">
        <v>1266</v>
      </c>
      <c r="F218" s="135" t="s"/>
      <c r="G218" s="128" t="s">
        <v>604</v>
      </c>
      <c r="H218" s="136" t="s">
        <v>28</v>
      </c>
      <c r="I218" s="137" t="s"/>
      <c r="J218" s="138" t="s"/>
      <c r="K218" s="148" t="s">
        <v>1251</v>
      </c>
      <c r="L218" s="139" t="s"/>
      <c r="M218" s="45" t="s"/>
      <c r="N218" s="140" t="s"/>
      <c r="O218" s="45" t="s"/>
      <c r="P218" s="148" t="s">
        <v>1251</v>
      </c>
      <c r="Q218" s="240" t="s"/>
      <c r="R218" s="240" t="s"/>
    </row>
    <row r="219" spans="1:18">
      <c r="A219" s="45" t="s"/>
      <c r="B219" s="27" t="s"/>
      <c r="C219" s="27" t="s"/>
      <c r="D219" s="27" t="s"/>
      <c r="E219" s="135" t="s">
        <v>1267</v>
      </c>
      <c r="F219" s="135" t="s"/>
      <c r="G219" s="128" t="s">
        <v>604</v>
      </c>
      <c r="H219" s="136" t="s">
        <v>28</v>
      </c>
      <c r="I219" s="137" t="s"/>
      <c r="J219" s="138" t="s"/>
      <c r="K219" s="148" t="s">
        <v>1251</v>
      </c>
      <c r="L219" s="139" t="s"/>
      <c r="M219" s="45" t="s"/>
      <c r="N219" s="140" t="s"/>
      <c r="O219" s="45" t="s"/>
      <c r="P219" s="148" t="s">
        <v>1251</v>
      </c>
      <c r="Q219" s="240" t="s"/>
      <c r="R219" s="240" t="s"/>
    </row>
    <row r="220" spans="1:18">
      <c r="A220" s="45" t="s"/>
      <c r="B220" s="27" t="s"/>
      <c r="C220" s="27" t="s"/>
      <c r="D220" s="27" t="s"/>
      <c r="E220" s="135" t="s">
        <v>1268</v>
      </c>
      <c r="F220" s="135" t="s"/>
      <c r="G220" s="128" t="s">
        <v>604</v>
      </c>
      <c r="H220" s="136" t="s">
        <v>28</v>
      </c>
      <c r="I220" s="137" t="s"/>
      <c r="J220" s="138" t="s"/>
      <c r="K220" s="148" t="s">
        <v>1251</v>
      </c>
      <c r="L220" s="139" t="s"/>
      <c r="M220" s="45" t="s"/>
      <c r="N220" s="140" t="s"/>
      <c r="O220" s="45" t="s"/>
      <c r="P220" s="148" t="s">
        <v>1251</v>
      </c>
      <c r="Q220" s="240" t="s"/>
      <c r="R220" s="240" t="s"/>
    </row>
    <row r="221" spans="1:18">
      <c r="A221" s="45" t="s"/>
      <c r="B221" s="27" t="s"/>
      <c r="C221" s="27" t="s"/>
      <c r="D221" s="27" t="s"/>
      <c r="E221" s="135" t="s">
        <v>1269</v>
      </c>
      <c r="F221" s="135" t="s"/>
      <c r="G221" s="128" t="s">
        <v>604</v>
      </c>
      <c r="H221" s="136" t="s">
        <v>28</v>
      </c>
      <c r="I221" s="137" t="s"/>
      <c r="J221" s="138" t="s"/>
      <c r="K221" s="148" t="s">
        <v>1251</v>
      </c>
      <c r="L221" s="139" t="s"/>
      <c r="M221" s="45" t="s"/>
      <c r="N221" s="140" t="s"/>
      <c r="O221" s="45" t="s"/>
      <c r="P221" s="148" t="s">
        <v>1251</v>
      </c>
      <c r="Q221" s="240" t="s"/>
      <c r="R221" s="240" t="s"/>
    </row>
    <row r="222" spans="1:18">
      <c r="A222" s="45" t="s"/>
      <c r="B222" s="27" t="s"/>
      <c r="C222" s="135" t="s">
        <v>1270</v>
      </c>
      <c r="D222" s="135" t="s">
        <v>1271</v>
      </c>
      <c r="E222" s="135" t="s">
        <v>1272</v>
      </c>
      <c r="F222" s="135" t="s"/>
      <c r="G222" s="128" t="s">
        <v>604</v>
      </c>
      <c r="H222" s="136" t="s">
        <v>28</v>
      </c>
      <c r="I222" s="137" t="s"/>
      <c r="J222" s="138" t="s"/>
      <c r="K222" s="148" t="s">
        <v>1273</v>
      </c>
      <c r="L222" s="139" t="s"/>
      <c r="M222" s="45" t="s"/>
      <c r="N222" s="140" t="s"/>
      <c r="O222" s="45" t="s"/>
      <c r="P222" s="148" t="s">
        <v>1273</v>
      </c>
      <c r="Q222" s="240" t="s"/>
      <c r="R222" s="240" t="s"/>
    </row>
    <row r="223" spans="1:18">
      <c r="A223" s="45" t="s"/>
      <c r="B223" s="27" t="s"/>
      <c r="C223" s="27" t="s"/>
      <c r="D223" s="27" t="s"/>
      <c r="E223" s="135" t="s">
        <v>1274</v>
      </c>
      <c r="F223" s="135" t="s"/>
      <c r="G223" s="128" t="s">
        <v>604</v>
      </c>
      <c r="H223" s="136" t="s">
        <v>28</v>
      </c>
      <c r="I223" s="137" t="s"/>
      <c r="J223" s="138" t="s"/>
      <c r="K223" s="148" t="s">
        <v>1273</v>
      </c>
      <c r="L223" s="139" t="s"/>
      <c r="M223" s="45" t="s"/>
      <c r="N223" s="140" t="s"/>
      <c r="O223" s="45" t="s"/>
      <c r="P223" s="148" t="s">
        <v>1273</v>
      </c>
      <c r="Q223" s="240" t="s"/>
      <c r="R223" s="240" t="s"/>
    </row>
    <row r="224" spans="1:18">
      <c r="A224" s="45" t="s"/>
      <c r="B224" s="27" t="s"/>
      <c r="C224" s="27" t="s"/>
      <c r="D224" s="27" t="s"/>
      <c r="E224" s="135" t="s">
        <v>1275</v>
      </c>
      <c r="F224" s="135" t="s"/>
      <c r="G224" s="128" t="s">
        <v>604</v>
      </c>
      <c r="H224" s="136" t="s">
        <v>28</v>
      </c>
      <c r="I224" s="137" t="s"/>
      <c r="J224" s="138" t="s"/>
      <c r="K224" s="148" t="s">
        <v>1273</v>
      </c>
      <c r="L224" s="139" t="s"/>
      <c r="M224" s="45" t="s"/>
      <c r="N224" s="140" t="s"/>
      <c r="O224" s="45" t="s"/>
      <c r="P224" s="148" t="s">
        <v>1273</v>
      </c>
      <c r="Q224" s="240" t="s"/>
      <c r="R224" s="240" t="s"/>
    </row>
    <row r="225" spans="1:18">
      <c r="A225" s="45" t="s"/>
      <c r="B225" s="27" t="s"/>
      <c r="C225" s="27" t="s"/>
      <c r="D225" s="27" t="s"/>
      <c r="E225" s="135" t="s">
        <v>1276</v>
      </c>
      <c r="F225" s="135" t="s"/>
      <c r="G225" s="128" t="s">
        <v>604</v>
      </c>
      <c r="H225" s="136" t="s">
        <v>28</v>
      </c>
      <c r="I225" s="137" t="s"/>
      <c r="J225" s="138" t="s"/>
      <c r="K225" s="148" t="s">
        <v>1273</v>
      </c>
      <c r="L225" s="139" t="s"/>
      <c r="M225" s="45" t="s"/>
      <c r="N225" s="140" t="s"/>
      <c r="O225" s="45" t="s"/>
      <c r="P225" s="148" t="s">
        <v>1273</v>
      </c>
      <c r="Q225" s="240" t="s"/>
      <c r="R225" s="240" t="s"/>
    </row>
    <row r="226" spans="1:18">
      <c r="A226" s="45" t="s"/>
      <c r="B226" s="27" t="s"/>
      <c r="C226" s="27" t="s"/>
      <c r="D226" s="27" t="s"/>
      <c r="E226" s="135" t="s">
        <v>1277</v>
      </c>
      <c r="F226" s="135" t="s"/>
      <c r="G226" s="128" t="s">
        <v>604</v>
      </c>
      <c r="H226" s="136" t="s">
        <v>28</v>
      </c>
      <c r="I226" s="137" t="s"/>
      <c r="J226" s="138" t="s"/>
      <c r="K226" s="148" t="s">
        <v>1273</v>
      </c>
      <c r="L226" s="139" t="s"/>
      <c r="M226" s="45" t="s"/>
      <c r="N226" s="140" t="s"/>
      <c r="O226" s="45" t="s"/>
      <c r="P226" s="148" t="s">
        <v>1273</v>
      </c>
      <c r="Q226" s="240" t="s"/>
      <c r="R226" s="240" t="s"/>
    </row>
    <row r="227" spans="1:18">
      <c r="A227" s="45" t="s"/>
      <c r="B227" s="27" t="s"/>
      <c r="C227" s="27" t="s"/>
      <c r="D227" s="27" t="s"/>
      <c r="E227" s="135" t="s">
        <v>1278</v>
      </c>
      <c r="F227" s="135" t="s"/>
      <c r="G227" s="128" t="s">
        <v>604</v>
      </c>
      <c r="H227" s="136" t="s">
        <v>28</v>
      </c>
      <c r="I227" s="137" t="s"/>
      <c r="J227" s="138" t="s"/>
      <c r="K227" s="148" t="s">
        <v>1273</v>
      </c>
      <c r="L227" s="139" t="s"/>
      <c r="M227" s="45" t="s"/>
      <c r="N227" s="140" t="s"/>
      <c r="O227" s="45" t="s"/>
      <c r="P227" s="148" t="s">
        <v>1273</v>
      </c>
      <c r="Q227" s="240" t="s"/>
      <c r="R227" s="240" t="s"/>
    </row>
    <row r="228" spans="1:18">
      <c r="A228" s="45" t="s"/>
      <c r="B228" s="27" t="s"/>
      <c r="C228" s="27" t="s"/>
      <c r="D228" s="27" t="s"/>
      <c r="E228" s="135" t="s">
        <v>1279</v>
      </c>
      <c r="F228" s="135" t="s"/>
      <c r="G228" s="128" t="s">
        <v>604</v>
      </c>
      <c r="H228" s="136" t="s">
        <v>28</v>
      </c>
      <c r="I228" s="137" t="s"/>
      <c r="J228" s="138" t="s"/>
      <c r="K228" s="148" t="s">
        <v>1273</v>
      </c>
      <c r="L228" s="139" t="s"/>
      <c r="M228" s="45" t="s"/>
      <c r="N228" s="140" t="s"/>
      <c r="O228" s="45" t="s"/>
      <c r="P228" s="148" t="s">
        <v>1273</v>
      </c>
      <c r="Q228" s="240" t="s"/>
      <c r="R228" s="240" t="s"/>
    </row>
    <row r="229" spans="1:18">
      <c r="A229" s="45" t="s"/>
      <c r="B229" s="27" t="s"/>
      <c r="C229" s="27" t="s"/>
      <c r="D229" s="27" t="s"/>
      <c r="E229" s="135" t="s">
        <v>1280</v>
      </c>
      <c r="F229" s="135" t="s"/>
      <c r="G229" s="128" t="s">
        <v>604</v>
      </c>
      <c r="H229" s="136" t="s">
        <v>28</v>
      </c>
      <c r="I229" s="137" t="s"/>
      <c r="J229" s="138" t="s"/>
      <c r="K229" s="148" t="s">
        <v>1273</v>
      </c>
      <c r="L229" s="139" t="s"/>
      <c r="M229" s="45" t="s"/>
      <c r="N229" s="140" t="s"/>
      <c r="O229" s="45" t="s"/>
      <c r="P229" s="148" t="s">
        <v>1273</v>
      </c>
      <c r="Q229" s="240" t="s"/>
      <c r="R229" s="240" t="s"/>
    </row>
    <row r="230" spans="1:18">
      <c r="A230" s="45" t="s"/>
      <c r="B230" s="27" t="s"/>
      <c r="C230" s="27" t="s"/>
      <c r="D230" s="27" t="s"/>
      <c r="E230" s="135" t="s">
        <v>1281</v>
      </c>
      <c r="F230" s="135" t="s"/>
      <c r="G230" s="128" t="s">
        <v>604</v>
      </c>
      <c r="H230" s="136" t="s">
        <v>28</v>
      </c>
      <c r="I230" s="137" t="s"/>
      <c r="J230" s="138" t="s"/>
      <c r="K230" s="148" t="s">
        <v>1273</v>
      </c>
      <c r="L230" s="139" t="s"/>
      <c r="M230" s="45" t="s"/>
      <c r="N230" s="140" t="s"/>
      <c r="O230" s="45" t="s"/>
      <c r="P230" s="148" t="s">
        <v>1273</v>
      </c>
      <c r="Q230" s="240" t="s"/>
      <c r="R230" s="240" t="s"/>
    </row>
    <row r="231" spans="1:18">
      <c r="A231" s="45" t="s"/>
      <c r="B231" s="27" t="s"/>
      <c r="C231" s="27" t="s"/>
      <c r="D231" s="27" t="s"/>
      <c r="E231" s="135" t="s">
        <v>1282</v>
      </c>
      <c r="F231" s="135" t="s"/>
      <c r="G231" s="128" t="s">
        <v>604</v>
      </c>
      <c r="H231" s="136" t="s">
        <v>28</v>
      </c>
      <c r="I231" s="137" t="s"/>
      <c r="J231" s="138" t="s"/>
      <c r="K231" s="148" t="s">
        <v>1273</v>
      </c>
      <c r="L231" s="139" t="s"/>
      <c r="M231" s="45" t="s"/>
      <c r="N231" s="140" t="s"/>
      <c r="O231" s="45" t="s"/>
      <c r="P231" s="148" t="s">
        <v>1273</v>
      </c>
      <c r="Q231" s="240" t="s"/>
      <c r="R231" s="240" t="s"/>
    </row>
    <row r="232" spans="1:18">
      <c r="A232" s="45" t="s"/>
      <c r="B232" s="27" t="s"/>
      <c r="C232" s="27" t="s"/>
      <c r="D232" s="27" t="s"/>
      <c r="E232" s="135" t="s">
        <v>1283</v>
      </c>
      <c r="F232" s="135" t="s"/>
      <c r="G232" s="128" t="s">
        <v>604</v>
      </c>
      <c r="H232" s="136" t="s">
        <v>28</v>
      </c>
      <c r="I232" s="137" t="s"/>
      <c r="J232" s="138" t="s"/>
      <c r="K232" s="148" t="s">
        <v>1273</v>
      </c>
      <c r="L232" s="139" t="s"/>
      <c r="M232" s="45" t="s"/>
      <c r="N232" s="140" t="s"/>
      <c r="O232" s="45" t="s"/>
      <c r="P232" s="148" t="s">
        <v>1273</v>
      </c>
      <c r="Q232" s="240" t="s"/>
      <c r="R232" s="240" t="s"/>
    </row>
    <row r="233" spans="1:18">
      <c r="A233" s="45" t="s"/>
      <c r="B233" s="27" t="s"/>
      <c r="C233" s="27" t="s"/>
      <c r="D233" s="27" t="s"/>
      <c r="E233" s="135" t="s">
        <v>1284</v>
      </c>
      <c r="F233" s="135" t="s"/>
      <c r="G233" s="128" t="s">
        <v>604</v>
      </c>
      <c r="H233" s="136" t="s">
        <v>28</v>
      </c>
      <c r="I233" s="137" t="s"/>
      <c r="J233" s="138" t="s"/>
      <c r="K233" s="148" t="s">
        <v>1273</v>
      </c>
      <c r="L233" s="139" t="s"/>
      <c r="M233" s="45" t="s"/>
      <c r="N233" s="140" t="s"/>
      <c r="O233" s="45" t="s"/>
      <c r="P233" s="148" t="s">
        <v>1273</v>
      </c>
      <c r="Q233" s="240" t="s"/>
      <c r="R233" s="240" t="s"/>
    </row>
    <row r="234" spans="1:18">
      <c r="A234" s="45" t="s"/>
      <c r="B234" s="27" t="s"/>
      <c r="C234" s="27" t="s"/>
      <c r="D234" s="27" t="s"/>
      <c r="E234" s="135" t="s">
        <v>1285</v>
      </c>
      <c r="F234" s="135" t="s"/>
      <c r="G234" s="128" t="s">
        <v>604</v>
      </c>
      <c r="H234" s="136" t="s">
        <v>28</v>
      </c>
      <c r="I234" s="137" t="s"/>
      <c r="J234" s="138" t="s"/>
      <c r="K234" s="148" t="s">
        <v>1273</v>
      </c>
      <c r="L234" s="139" t="s"/>
      <c r="M234" s="45" t="s"/>
      <c r="N234" s="140" t="s"/>
      <c r="O234" s="45" t="s"/>
      <c r="P234" s="148" t="s">
        <v>1273</v>
      </c>
      <c r="Q234" s="240" t="s"/>
      <c r="R234" s="240" t="s"/>
    </row>
    <row r="235" spans="1:18">
      <c r="A235" s="45" t="s"/>
      <c r="B235" s="27" t="s"/>
      <c r="C235" s="27" t="s"/>
      <c r="D235" s="27" t="s"/>
      <c r="E235" s="135" t="s">
        <v>1286</v>
      </c>
      <c r="F235" s="135" t="s"/>
      <c r="G235" s="128" t="s">
        <v>604</v>
      </c>
      <c r="H235" s="136" t="s">
        <v>28</v>
      </c>
      <c r="I235" s="137" t="s"/>
      <c r="J235" s="138" t="s"/>
      <c r="K235" s="148" t="s">
        <v>1273</v>
      </c>
      <c r="L235" s="139" t="s"/>
      <c r="M235" s="45" t="s"/>
      <c r="N235" s="140" t="s"/>
      <c r="O235" s="45" t="s"/>
      <c r="P235" s="148" t="s">
        <v>1273</v>
      </c>
      <c r="Q235" s="240" t="s"/>
      <c r="R235" s="240" t="s"/>
    </row>
    <row r="236" spans="1:18">
      <c r="A236" s="45" t="s"/>
      <c r="B236" s="27" t="s"/>
      <c r="C236" s="27" t="s"/>
      <c r="D236" s="27" t="s"/>
      <c r="E236" s="135" t="s">
        <v>1287</v>
      </c>
      <c r="F236" s="135" t="s"/>
      <c r="G236" s="128" t="s">
        <v>604</v>
      </c>
      <c r="H236" s="136" t="s">
        <v>28</v>
      </c>
      <c r="I236" s="137" t="s"/>
      <c r="J236" s="138" t="s"/>
      <c r="K236" s="148" t="s"/>
      <c r="L236" s="139" t="s"/>
      <c r="M236" s="45" t="s"/>
      <c r="N236" s="140" t="s"/>
      <c r="O236" s="45" t="s"/>
      <c r="P236" s="148" t="s"/>
      <c r="Q236" s="240" t="s"/>
      <c r="R236" s="240" t="s"/>
    </row>
    <row r="237" spans="1:18">
      <c r="A237" s="45" t="s"/>
      <c r="B237" s="27" t="s"/>
      <c r="C237" s="27" t="s"/>
      <c r="D237" s="27" t="s"/>
      <c r="E237" s="135" t="s">
        <v>1288</v>
      </c>
      <c r="F237" s="135" t="s"/>
      <c r="G237" s="128" t="s">
        <v>604</v>
      </c>
      <c r="H237" s="136" t="s">
        <v>28</v>
      </c>
      <c r="I237" s="137" t="s"/>
      <c r="J237" s="138" t="s"/>
      <c r="K237" s="148" t="s">
        <v>1273</v>
      </c>
      <c r="L237" s="139" t="s"/>
      <c r="M237" s="45" t="s"/>
      <c r="N237" s="140" t="s"/>
      <c r="O237" s="45" t="s"/>
      <c r="P237" s="148" t="s">
        <v>1273</v>
      </c>
      <c r="Q237" s="240" t="s"/>
      <c r="R237" s="240" t="s"/>
    </row>
    <row r="238" spans="1:18">
      <c r="A238" s="45" t="s"/>
      <c r="B238" s="27" t="s"/>
      <c r="C238" s="27" t="s"/>
      <c r="D238" s="27" t="s"/>
      <c r="E238" s="135" t="s">
        <v>1289</v>
      </c>
      <c r="F238" s="135" t="s"/>
      <c r="G238" s="128" t="s">
        <v>604</v>
      </c>
      <c r="H238" s="136" t="s">
        <v>28</v>
      </c>
      <c r="I238" s="137" t="s"/>
      <c r="J238" s="138" t="s"/>
      <c r="K238" s="148" t="s">
        <v>1273</v>
      </c>
      <c r="L238" s="139" t="s"/>
      <c r="M238" s="45" t="s"/>
      <c r="N238" s="140" t="s"/>
      <c r="O238" s="45" t="s"/>
      <c r="P238" s="148" t="s">
        <v>1273</v>
      </c>
      <c r="Q238" s="240" t="s"/>
      <c r="R238" s="240" t="s"/>
    </row>
    <row r="239" spans="1:18">
      <c r="A239" s="45" t="s"/>
      <c r="B239" s="27" t="s"/>
      <c r="C239" s="27" t="s"/>
      <c r="D239" s="27" t="s"/>
      <c r="E239" s="135" t="s">
        <v>1290</v>
      </c>
      <c r="F239" s="135" t="s"/>
      <c r="G239" s="128" t="s">
        <v>604</v>
      </c>
      <c r="H239" s="136" t="s">
        <v>28</v>
      </c>
      <c r="I239" s="137" t="s"/>
      <c r="J239" s="138" t="s"/>
      <c r="K239" s="148" t="s">
        <v>1273</v>
      </c>
      <c r="L239" s="139" t="s"/>
      <c r="M239" s="45" t="s"/>
      <c r="N239" s="140" t="s"/>
      <c r="O239" s="45" t="s"/>
      <c r="P239" s="148" t="s">
        <v>1273</v>
      </c>
      <c r="Q239" s="240" t="s"/>
      <c r="R239" s="240" t="s"/>
    </row>
    <row r="240" spans="1:18">
      <c r="A240" s="45" t="s"/>
      <c r="B240" s="27" t="s"/>
      <c r="C240" s="27" t="s"/>
      <c r="D240" s="151" t="s">
        <v>1291</v>
      </c>
      <c r="E240" s="135" t="s">
        <v>1292</v>
      </c>
      <c r="F240" s="135" t="s"/>
      <c r="G240" s="128" t="s">
        <v>604</v>
      </c>
      <c r="H240" s="136" t="s">
        <v>28</v>
      </c>
      <c r="I240" s="137" t="s"/>
      <c r="J240" s="138" t="s"/>
      <c r="K240" s="148" t="s">
        <v>1273</v>
      </c>
      <c r="L240" s="139" t="s"/>
      <c r="M240" s="45" t="s"/>
      <c r="N240" s="140" t="s"/>
      <c r="O240" s="45" t="s"/>
      <c r="P240" s="148" t="s">
        <v>1273</v>
      </c>
      <c r="Q240" s="240" t="s"/>
      <c r="R240" s="240" t="s"/>
    </row>
    <row r="241" spans="1:18">
      <c r="A241" s="45" t="s"/>
      <c r="B241" s="27" t="s"/>
      <c r="C241" s="27" t="s"/>
      <c r="D241" s="27" t="s"/>
      <c r="E241" s="135" t="s">
        <v>1293</v>
      </c>
      <c r="F241" s="135" t="s"/>
      <c r="G241" s="128" t="s">
        <v>604</v>
      </c>
      <c r="H241" s="136" t="s">
        <v>28</v>
      </c>
      <c r="I241" s="137" t="s"/>
      <c r="J241" s="138" t="s"/>
      <c r="K241" s="148" t="s">
        <v>1273</v>
      </c>
      <c r="L241" s="139" t="s"/>
      <c r="M241" s="45" t="s"/>
      <c r="N241" s="140" t="s"/>
      <c r="O241" s="45" t="s"/>
      <c r="P241" s="148" t="s">
        <v>1273</v>
      </c>
      <c r="Q241" s="240" t="s"/>
      <c r="R241" s="240" t="s"/>
    </row>
    <row r="242" spans="1:18">
      <c r="A242" s="45" t="s"/>
      <c r="B242" s="27" t="s"/>
      <c r="C242" s="27" t="s"/>
      <c r="D242" s="27" t="s"/>
      <c r="E242" s="151" t="s">
        <v>1294</v>
      </c>
      <c r="F242" s="135" t="s"/>
      <c r="G242" s="128" t="s">
        <v>604</v>
      </c>
      <c r="H242" s="136" t="s">
        <v>28</v>
      </c>
      <c r="I242" s="137" t="s"/>
      <c r="J242" s="138" t="s"/>
      <c r="K242" s="148" t="s">
        <v>1273</v>
      </c>
      <c r="L242" s="139" t="s"/>
      <c r="M242" s="45" t="s"/>
      <c r="N242" s="140" t="s"/>
      <c r="O242" s="45" t="s"/>
      <c r="P242" s="148" t="s">
        <v>1273</v>
      </c>
      <c r="Q242" s="240" t="s"/>
      <c r="R242" s="240" t="s"/>
    </row>
    <row r="243" spans="1:18">
      <c r="A243" s="45" t="s"/>
      <c r="B243" s="27" t="s"/>
      <c r="C243" s="27" t="s"/>
      <c r="D243" s="135" t="s">
        <v>1295</v>
      </c>
      <c r="E243" s="135" t="s">
        <v>1296</v>
      </c>
      <c r="F243" s="135" t="s"/>
      <c r="G243" s="128" t="s">
        <v>604</v>
      </c>
      <c r="H243" s="136" t="s">
        <v>28</v>
      </c>
      <c r="I243" s="137" t="s"/>
      <c r="J243" s="138" t="s"/>
      <c r="K243" s="148" t="s">
        <v>1273</v>
      </c>
      <c r="L243" s="139" t="s"/>
      <c r="M243" s="45" t="s"/>
      <c r="N243" s="140" t="s"/>
      <c r="O243" s="45" t="s"/>
      <c r="P243" s="148" t="s">
        <v>1273</v>
      </c>
      <c r="Q243" s="240" t="s"/>
      <c r="R243" s="240" t="s"/>
    </row>
    <row r="244" spans="1:18">
      <c r="A244" s="45" t="s"/>
      <c r="B244" s="27" t="s"/>
      <c r="C244" s="27" t="s"/>
      <c r="D244" s="27" t="s"/>
      <c r="E244" s="135" t="s">
        <v>1297</v>
      </c>
      <c r="F244" s="135" t="s"/>
      <c r="G244" s="128" t="s">
        <v>604</v>
      </c>
      <c r="H244" s="136" t="s">
        <v>28</v>
      </c>
      <c r="I244" s="137" t="s"/>
      <c r="J244" s="138" t="s"/>
      <c r="K244" s="148" t="s">
        <v>1273</v>
      </c>
      <c r="L244" s="139" t="s"/>
      <c r="M244" s="45" t="s"/>
      <c r="N244" s="140" t="s"/>
      <c r="O244" s="45" t="s"/>
      <c r="P244" s="148" t="s">
        <v>1273</v>
      </c>
      <c r="Q244" s="240" t="s"/>
      <c r="R244" s="240" t="s"/>
    </row>
    <row r="245" spans="1:18">
      <c r="A245" s="45" t="s"/>
      <c r="B245" s="27" t="s"/>
      <c r="C245" s="27" t="s"/>
      <c r="D245" s="27" t="s"/>
      <c r="E245" s="135" t="s">
        <v>1298</v>
      </c>
      <c r="F245" s="135" t="s"/>
      <c r="G245" s="128" t="s">
        <v>604</v>
      </c>
      <c r="H245" s="136" t="s">
        <v>28</v>
      </c>
      <c r="I245" s="137" t="s"/>
      <c r="J245" s="138" t="s"/>
      <c r="K245" s="148" t="s">
        <v>1273</v>
      </c>
      <c r="L245" s="139" t="s"/>
      <c r="M245" s="45" t="s"/>
      <c r="N245" s="140" t="s"/>
      <c r="O245" s="45" t="s"/>
      <c r="P245" s="148" t="s">
        <v>1273</v>
      </c>
      <c r="Q245" s="240" t="s"/>
      <c r="R245" s="240" t="s"/>
    </row>
    <row r="246" spans="1:18">
      <c r="A246" s="45" t="s"/>
      <c r="B246" s="27" t="s"/>
      <c r="C246" s="27" t="s"/>
      <c r="D246" s="27" t="s"/>
      <c r="E246" s="135" t="s">
        <v>1299</v>
      </c>
      <c r="F246" s="135" t="s"/>
      <c r="G246" s="128" t="s">
        <v>604</v>
      </c>
      <c r="H246" s="136" t="s">
        <v>28</v>
      </c>
      <c r="I246" s="137" t="s"/>
      <c r="J246" s="138" t="s"/>
      <c r="K246" s="148" t="s">
        <v>1273</v>
      </c>
      <c r="L246" s="139" t="s"/>
      <c r="M246" s="45" t="s"/>
      <c r="N246" s="140" t="s"/>
      <c r="O246" s="45" t="s"/>
      <c r="P246" s="148" t="s">
        <v>1273</v>
      </c>
      <c r="Q246" s="240" t="s"/>
      <c r="R246" s="240" t="s"/>
    </row>
    <row r="247" spans="1:18">
      <c r="A247" s="45" t="s"/>
      <c r="B247" s="27" t="s"/>
      <c r="C247" s="27" t="s"/>
      <c r="D247" s="27" t="s"/>
      <c r="E247" s="135" t="s">
        <v>1300</v>
      </c>
      <c r="F247" s="135" t="s"/>
      <c r="G247" s="128" t="s">
        <v>604</v>
      </c>
      <c r="H247" s="136" t="s">
        <v>28</v>
      </c>
      <c r="I247" s="137" t="s"/>
      <c r="J247" s="138" t="s"/>
      <c r="K247" s="148" t="s">
        <v>1273</v>
      </c>
      <c r="L247" s="139" t="s"/>
      <c r="M247" s="45" t="s"/>
      <c r="N247" s="140" t="s"/>
      <c r="O247" s="45" t="s"/>
      <c r="P247" s="148" t="s">
        <v>1273</v>
      </c>
      <c r="Q247" s="240" t="s"/>
      <c r="R247" s="240" t="s"/>
    </row>
    <row r="248" spans="1:18">
      <c r="A248" s="45" t="s"/>
      <c r="B248" s="27" t="s"/>
      <c r="C248" s="27" t="s"/>
      <c r="D248" s="135" t="s">
        <v>1301</v>
      </c>
      <c r="E248" s="135" t="s">
        <v>1302</v>
      </c>
      <c r="F248" s="135" t="s"/>
      <c r="G248" s="128" t="s">
        <v>604</v>
      </c>
      <c r="H248" s="136" t="s">
        <v>28</v>
      </c>
      <c r="I248" s="137" t="s"/>
      <c r="J248" s="138" t="s"/>
      <c r="K248" s="148" t="s"/>
      <c r="L248" s="139" t="s"/>
      <c r="M248" s="45" t="s"/>
      <c r="N248" s="140" t="s"/>
      <c r="O248" s="45" t="s"/>
      <c r="P248" s="148" t="s"/>
      <c r="Q248" s="240" t="s"/>
      <c r="R248" s="240" t="s"/>
    </row>
    <row r="249" spans="1:18">
      <c r="A249" s="45" t="s"/>
      <c r="B249" s="27" t="s"/>
      <c r="C249" s="27" t="s"/>
      <c r="D249" s="135" t="s">
        <v>1303</v>
      </c>
      <c r="E249" s="135" t="s">
        <v>1304</v>
      </c>
      <c r="F249" s="135" t="s"/>
      <c r="G249" s="128" t="s">
        <v>604</v>
      </c>
      <c r="H249" s="136" t="s">
        <v>28</v>
      </c>
      <c r="I249" s="137" t="s"/>
      <c r="J249" s="138" t="s"/>
      <c r="K249" s="148" t="s">
        <v>1273</v>
      </c>
      <c r="L249" s="139" t="s"/>
      <c r="M249" s="45" t="s"/>
      <c r="N249" s="140" t="s"/>
      <c r="O249" s="45" t="s"/>
      <c r="P249" s="148" t="s">
        <v>1273</v>
      </c>
      <c r="Q249" s="240" t="s"/>
      <c r="R249" s="240" t="s"/>
    </row>
    <row r="250" spans="1:18">
      <c r="A250" s="45" t="s"/>
      <c r="B250" s="27" t="s"/>
      <c r="C250" s="27" t="s"/>
      <c r="D250" s="27" t="s"/>
      <c r="E250" s="135" t="s">
        <v>1305</v>
      </c>
      <c r="F250" s="135" t="s"/>
      <c r="G250" s="128" t="s">
        <v>604</v>
      </c>
      <c r="H250" s="136" t="s">
        <v>28</v>
      </c>
      <c r="I250" s="137" t="s"/>
      <c r="J250" s="138" t="s"/>
      <c r="K250" s="148" t="s">
        <v>1273</v>
      </c>
      <c r="L250" s="139" t="s"/>
      <c r="M250" s="45" t="s"/>
      <c r="N250" s="140" t="s"/>
      <c r="O250" s="45" t="s"/>
      <c r="P250" s="148" t="s">
        <v>1273</v>
      </c>
      <c r="Q250" s="240" t="s"/>
      <c r="R250" s="240" t="s"/>
    </row>
    <row r="251" spans="1:18">
      <c r="A251" s="45" t="s"/>
      <c r="B251" s="27" t="s"/>
      <c r="C251" s="27" t="s"/>
      <c r="D251" s="27" t="s"/>
      <c r="E251" s="135" t="s">
        <v>1306</v>
      </c>
      <c r="F251" s="135" t="s"/>
      <c r="G251" s="128" t="s">
        <v>604</v>
      </c>
      <c r="H251" s="136" t="s">
        <v>28</v>
      </c>
      <c r="I251" s="137" t="s"/>
      <c r="J251" s="138" t="s"/>
      <c r="K251" s="148" t="s">
        <v>1273</v>
      </c>
      <c r="L251" s="139" t="s"/>
      <c r="M251" s="45" t="s"/>
      <c r="N251" s="140" t="s"/>
      <c r="O251" s="45" t="s"/>
      <c r="P251" s="148" t="s">
        <v>1273</v>
      </c>
      <c r="Q251" s="240" t="s"/>
      <c r="R251" s="240" t="s"/>
    </row>
    <row r="252" spans="1:18">
      <c r="A252" s="45" t="s"/>
      <c r="B252" s="27" t="s"/>
      <c r="C252" s="27" t="s"/>
      <c r="D252" s="27" t="s"/>
      <c r="E252" s="135" t="s">
        <v>1307</v>
      </c>
      <c r="F252" s="135" t="s"/>
      <c r="G252" s="128" t="s">
        <v>604</v>
      </c>
      <c r="H252" s="136" t="s">
        <v>28</v>
      </c>
      <c r="I252" s="137" t="s"/>
      <c r="J252" s="138" t="s"/>
      <c r="K252" s="148" t="s">
        <v>1273</v>
      </c>
      <c r="L252" s="139" t="s"/>
      <c r="M252" s="45" t="s"/>
      <c r="N252" s="140" t="s"/>
      <c r="O252" s="45" t="s"/>
      <c r="P252" s="148" t="s">
        <v>1273</v>
      </c>
      <c r="Q252" s="240" t="s"/>
      <c r="R252" s="240" t="s"/>
    </row>
    <row r="253" spans="1:18">
      <c r="A253" s="45" t="s"/>
      <c r="B253" s="27" t="s"/>
      <c r="C253" s="135" t="s">
        <v>1308</v>
      </c>
      <c r="D253" s="135" t="s">
        <v>1309</v>
      </c>
      <c r="E253" s="135" t="s">
        <v>1310</v>
      </c>
      <c r="F253" s="135" t="s"/>
      <c r="G253" s="128" t="s">
        <v>110</v>
      </c>
      <c r="H253" s="136" t="s">
        <v>28</v>
      </c>
      <c r="I253" s="137" t="s"/>
      <c r="J253" s="138" t="s"/>
      <c r="K253" s="148" t="s">
        <v>1311</v>
      </c>
      <c r="L253" s="140" t="s"/>
      <c r="M253" s="45" t="s"/>
      <c r="N253" s="140" t="s"/>
      <c r="O253" s="45" t="s"/>
      <c r="P253" s="148" t="s">
        <v>1311</v>
      </c>
      <c r="Q253" s="240" t="s"/>
      <c r="R253" s="240" t="s"/>
    </row>
    <row r="254" spans="1:18">
      <c r="A254" s="45" t="s"/>
      <c r="B254" s="27" t="s"/>
      <c r="C254" s="27" t="s"/>
      <c r="D254" s="27" t="s"/>
      <c r="E254" s="135" t="s">
        <v>1312</v>
      </c>
      <c r="F254" s="141" t="s"/>
      <c r="G254" s="128" t="s">
        <v>110</v>
      </c>
      <c r="H254" s="136" t="s">
        <v>28</v>
      </c>
      <c r="I254" s="137" t="s"/>
      <c r="J254" s="138" t="s"/>
      <c r="K254" s="154" t="s">
        <v>1311</v>
      </c>
      <c r="L254" s="140" t="s"/>
      <c r="M254" s="45" t="s"/>
      <c r="N254" s="140" t="s"/>
      <c r="O254" s="45" t="s"/>
      <c r="P254" s="148" t="s">
        <v>1311</v>
      </c>
      <c r="Q254" s="240" t="s"/>
      <c r="R254" s="240" t="s"/>
    </row>
    <row r="255" spans="1:18">
      <c r="A255" s="45" t="s"/>
      <c r="B255" s="27" t="s"/>
      <c r="C255" s="27" t="s"/>
      <c r="D255" s="27" t="s"/>
      <c r="E255" s="135" t="s">
        <v>1313</v>
      </c>
      <c r="F255" s="141" t="s"/>
      <c r="G255" s="128" t="s">
        <v>110</v>
      </c>
      <c r="H255" s="136" t="s">
        <v>28</v>
      </c>
      <c r="I255" s="137" t="s"/>
      <c r="J255" s="138" t="s"/>
      <c r="K255" s="148" t="s">
        <v>1311</v>
      </c>
      <c r="L255" s="140" t="s"/>
      <c r="M255" s="45" t="s"/>
      <c r="N255" s="140" t="s"/>
      <c r="O255" s="45" t="s"/>
      <c r="P255" s="148" t="s">
        <v>1311</v>
      </c>
      <c r="Q255" s="240" t="s"/>
      <c r="R255" s="240" t="s"/>
    </row>
    <row r="256" spans="1:18">
      <c r="A256" s="45" t="s"/>
      <c r="B256" s="27" t="s"/>
      <c r="C256" s="27" t="s"/>
      <c r="D256" s="27" t="s"/>
      <c r="E256" s="135" t="s">
        <v>1314</v>
      </c>
      <c r="F256" s="135" t="s"/>
      <c r="G256" s="128" t="s">
        <v>110</v>
      </c>
      <c r="H256" s="136" t="s">
        <v>28</v>
      </c>
      <c r="I256" s="137" t="s"/>
      <c r="J256" s="138" t="s"/>
      <c r="K256" s="148" t="s">
        <v>1311</v>
      </c>
      <c r="L256" s="140" t="s"/>
      <c r="M256" s="45" t="s"/>
      <c r="N256" s="140" t="s"/>
      <c r="O256" s="45" t="s"/>
      <c r="P256" s="148" t="s">
        <v>1311</v>
      </c>
      <c r="Q256" s="240" t="s"/>
      <c r="R256" s="240" t="s"/>
    </row>
    <row r="257" spans="1:18">
      <c r="A257" s="45" t="s"/>
      <c r="B257" s="27" t="s"/>
      <c r="C257" s="27" t="s"/>
      <c r="D257" s="27" t="s"/>
      <c r="E257" s="135" t="s">
        <v>1315</v>
      </c>
      <c r="F257" s="135" t="s"/>
      <c r="G257" s="128" t="s">
        <v>110</v>
      </c>
      <c r="H257" s="136" t="s">
        <v>28</v>
      </c>
      <c r="I257" s="137" t="s"/>
      <c r="J257" s="138" t="s"/>
      <c r="K257" s="148" t="s">
        <v>1311</v>
      </c>
      <c r="L257" s="140" t="s"/>
      <c r="M257" s="45" t="s"/>
      <c r="N257" s="140" t="s"/>
      <c r="O257" s="45" t="s"/>
      <c r="P257" s="148" t="s">
        <v>1311</v>
      </c>
      <c r="Q257" s="240" t="s"/>
      <c r="R257" s="240" t="s"/>
    </row>
    <row r="258" spans="1:18">
      <c r="A258" s="45" t="s"/>
      <c r="B258" s="27" t="s"/>
      <c r="C258" s="27" t="s"/>
      <c r="D258" s="27" t="s"/>
      <c r="E258" s="135" t="s">
        <v>1316</v>
      </c>
      <c r="F258" s="135" t="s"/>
      <c r="G258" s="128" t="s">
        <v>110</v>
      </c>
      <c r="H258" s="136" t="s">
        <v>28</v>
      </c>
      <c r="I258" s="137" t="s"/>
      <c r="J258" s="138" t="s"/>
      <c r="K258" s="148" t="s">
        <v>1311</v>
      </c>
      <c r="L258" s="140" t="s"/>
      <c r="M258" s="45" t="s"/>
      <c r="N258" s="140" t="s"/>
      <c r="O258" s="45" t="s"/>
      <c r="P258" s="148" t="s">
        <v>1311</v>
      </c>
      <c r="Q258" s="240" t="s"/>
      <c r="R258" s="240" t="s"/>
    </row>
    <row r="259" spans="1:18">
      <c r="A259" s="45" t="s"/>
      <c r="B259" s="27" t="s"/>
      <c r="C259" s="27" t="s"/>
      <c r="D259" s="27" t="s"/>
      <c r="E259" s="135" t="s">
        <v>1317</v>
      </c>
      <c r="F259" s="135" t="s"/>
      <c r="G259" s="128" t="s">
        <v>110</v>
      </c>
      <c r="H259" s="136" t="s">
        <v>28</v>
      </c>
      <c r="I259" s="137" t="s"/>
      <c r="J259" s="138" t="s"/>
      <c r="K259" s="148" t="s">
        <v>1311</v>
      </c>
      <c r="L259" s="140" t="s"/>
      <c r="M259" s="45" t="s"/>
      <c r="N259" s="140" t="s"/>
      <c r="O259" s="45" t="s"/>
      <c r="P259" s="148" t="s">
        <v>1311</v>
      </c>
      <c r="Q259" s="240" t="s"/>
      <c r="R259" s="240" t="s"/>
    </row>
    <row r="260" spans="1:18">
      <c r="A260" s="45" t="s"/>
      <c r="B260" s="27" t="s"/>
      <c r="C260" s="27" t="s"/>
      <c r="D260" s="27" t="s"/>
      <c r="E260" s="135" t="s">
        <v>1318</v>
      </c>
      <c r="F260" s="135" t="s"/>
      <c r="G260" s="128" t="s">
        <v>110</v>
      </c>
      <c r="H260" s="136" t="s">
        <v>28</v>
      </c>
      <c r="I260" s="137" t="s"/>
      <c r="J260" s="138" t="s"/>
      <c r="K260" s="148" t="s">
        <v>1311</v>
      </c>
      <c r="L260" s="140" t="s"/>
      <c r="M260" s="45" t="s"/>
      <c r="N260" s="140" t="s"/>
      <c r="O260" s="45" t="s"/>
      <c r="P260" s="148" t="s">
        <v>1311</v>
      </c>
      <c r="Q260" s="240" t="s"/>
      <c r="R260" s="240" t="s"/>
    </row>
    <row r="261" spans="1:18">
      <c r="A261" s="45" t="s"/>
      <c r="B261" s="27" t="s"/>
      <c r="C261" s="27" t="s"/>
      <c r="D261" s="27" t="s"/>
      <c r="E261" s="135" t="s">
        <v>1319</v>
      </c>
      <c r="F261" s="135" t="s"/>
      <c r="G261" s="128" t="s">
        <v>110</v>
      </c>
      <c r="H261" s="136" t="s">
        <v>28</v>
      </c>
      <c r="I261" s="137" t="s"/>
      <c r="J261" s="138" t="s"/>
      <c r="K261" s="148" t="s">
        <v>1311</v>
      </c>
      <c r="L261" s="140" t="s"/>
      <c r="M261" s="45" t="s"/>
      <c r="N261" s="140" t="s"/>
      <c r="O261" s="45" t="s"/>
      <c r="P261" s="148" t="s">
        <v>1311</v>
      </c>
      <c r="Q261" s="240" t="s"/>
      <c r="R261" s="240" t="s"/>
    </row>
    <row r="262" spans="1:18">
      <c r="A262" s="45" t="s"/>
      <c r="B262" s="27" t="s"/>
      <c r="C262" s="27" t="s"/>
      <c r="D262" s="27" t="s"/>
      <c r="E262" s="141" t="s">
        <v>1320</v>
      </c>
      <c r="F262" s="135" t="s"/>
      <c r="G262" s="128" t="s">
        <v>110</v>
      </c>
      <c r="H262" s="136" t="s">
        <v>28</v>
      </c>
      <c r="I262" s="137" t="s"/>
      <c r="J262" s="138" t="s"/>
      <c r="K262" s="148" t="s">
        <v>1311</v>
      </c>
      <c r="L262" s="140" t="s"/>
      <c r="M262" s="45" t="s"/>
      <c r="N262" s="140" t="s"/>
      <c r="O262" s="45" t="s"/>
      <c r="P262" s="148" t="s">
        <v>1311</v>
      </c>
      <c r="Q262" s="240" t="s"/>
      <c r="R262" s="240" t="s"/>
    </row>
    <row r="263" spans="1:18">
      <c r="A263" s="45" t="s"/>
      <c r="B263" s="27" t="s"/>
      <c r="C263" s="27" t="s"/>
      <c r="D263" s="27" t="s"/>
      <c r="E263" s="135" t="s">
        <v>1321</v>
      </c>
      <c r="F263" s="135" t="s"/>
      <c r="G263" s="128" t="s">
        <v>110</v>
      </c>
      <c r="H263" s="136" t="s">
        <v>28</v>
      </c>
      <c r="I263" s="137" t="s"/>
      <c r="J263" s="138" t="s"/>
      <c r="K263" s="148" t="s">
        <v>1311</v>
      </c>
      <c r="L263" s="140" t="s"/>
      <c r="M263" s="45" t="s"/>
      <c r="N263" s="140" t="s"/>
      <c r="O263" s="45" t="s"/>
      <c r="P263" s="148" t="s">
        <v>1311</v>
      </c>
      <c r="Q263" s="240" t="s"/>
      <c r="R263" s="240" t="s"/>
    </row>
    <row r="264" spans="1:18">
      <c r="A264" s="45" t="s"/>
      <c r="B264" s="27" t="s"/>
      <c r="C264" s="27" t="s"/>
      <c r="D264" s="27" t="s"/>
      <c r="E264" s="141" t="s">
        <v>1322</v>
      </c>
      <c r="F264" s="141" t="s"/>
      <c r="G264" s="128" t="s">
        <v>110</v>
      </c>
      <c r="H264" s="136" t="s">
        <v>28</v>
      </c>
      <c r="I264" s="137" t="s"/>
      <c r="J264" s="138" t="s"/>
      <c r="K264" s="148" t="s">
        <v>1311</v>
      </c>
      <c r="L264" s="140" t="s"/>
      <c r="M264" s="45" t="s"/>
      <c r="N264" s="140" t="s"/>
      <c r="O264" s="45" t="s"/>
      <c r="P264" s="148" t="s">
        <v>1311</v>
      </c>
      <c r="Q264" s="240" t="s"/>
      <c r="R264" s="240" t="s"/>
    </row>
    <row r="265" spans="1:18">
      <c r="A265" s="45" t="s"/>
      <c r="B265" s="27" t="s"/>
      <c r="C265" s="27" t="s"/>
      <c r="D265" s="27" t="s"/>
      <c r="E265" s="141" t="s">
        <v>2590</v>
      </c>
      <c r="F265" s="141" t="s"/>
      <c r="G265" s="128" t="s">
        <v>110</v>
      </c>
      <c r="H265" s="136" t="s">
        <v>28</v>
      </c>
      <c r="I265" s="137" t="s"/>
      <c r="J265" s="138" t="s"/>
      <c r="K265" s="148" t="s">
        <v>1311</v>
      </c>
      <c r="L265" s="140" t="s"/>
      <c r="M265" s="45" t="s"/>
      <c r="N265" s="140" t="s"/>
      <c r="O265" s="45" t="s"/>
      <c r="P265" s="148" t="s">
        <v>1311</v>
      </c>
      <c r="Q265" s="240" t="s"/>
      <c r="R265" s="240" t="s"/>
    </row>
    <row r="266" spans="1:18">
      <c r="A266" s="45" t="s"/>
      <c r="B266" s="27" t="s"/>
      <c r="C266" s="27" t="s"/>
      <c r="D266" s="27" t="s"/>
      <c r="E266" s="141" t="s">
        <v>1323</v>
      </c>
      <c r="F266" s="141" t="s"/>
      <c r="G266" s="128" t="s">
        <v>110</v>
      </c>
      <c r="H266" s="136" t="s">
        <v>28</v>
      </c>
      <c r="I266" s="137" t="s"/>
      <c r="J266" s="138" t="s"/>
      <c r="K266" s="148" t="s">
        <v>1311</v>
      </c>
      <c r="L266" s="140" t="s"/>
      <c r="M266" s="45" t="s"/>
      <c r="N266" s="140" t="s"/>
      <c r="O266" s="45" t="s"/>
      <c r="P266" s="148" t="s">
        <v>1311</v>
      </c>
      <c r="Q266" s="240" t="s"/>
      <c r="R266" s="240" t="s"/>
    </row>
    <row r="267" spans="1:18">
      <c r="A267" s="45" t="s"/>
      <c r="B267" s="27" t="s"/>
      <c r="C267" s="27" t="s"/>
      <c r="D267" s="27" t="s"/>
      <c r="E267" s="141" t="s">
        <v>1324</v>
      </c>
      <c r="F267" s="141" t="s"/>
      <c r="G267" s="128" t="s">
        <v>110</v>
      </c>
      <c r="H267" s="136" t="s">
        <v>28</v>
      </c>
      <c r="I267" s="137" t="s"/>
      <c r="J267" s="138" t="s"/>
      <c r="K267" s="148" t="s">
        <v>1311</v>
      </c>
      <c r="L267" s="140" t="s"/>
      <c r="M267" s="45" t="s"/>
      <c r="N267" s="140" t="s"/>
      <c r="O267" s="45" t="s"/>
      <c r="P267" s="148" t="s">
        <v>1311</v>
      </c>
      <c r="Q267" s="240" t="s"/>
      <c r="R267" s="240" t="s"/>
    </row>
    <row r="268" spans="1:18">
      <c r="A268" s="45" t="s"/>
      <c r="B268" s="27" t="s"/>
      <c r="C268" s="27" t="s"/>
      <c r="D268" s="27" t="s"/>
      <c r="E268" s="141" t="s">
        <v>1325</v>
      </c>
      <c r="F268" s="141" t="s"/>
      <c r="G268" s="128" t="s">
        <v>110</v>
      </c>
      <c r="H268" s="136" t="s">
        <v>28</v>
      </c>
      <c r="I268" s="137" t="s"/>
      <c r="J268" s="138" t="s"/>
      <c r="K268" s="148" t="s">
        <v>1311</v>
      </c>
      <c r="L268" s="140" t="s"/>
      <c r="M268" s="45" t="s"/>
      <c r="N268" s="140" t="s"/>
      <c r="O268" s="45" t="s"/>
      <c r="P268" s="148" t="s">
        <v>1311</v>
      </c>
      <c r="Q268" s="240" t="s"/>
      <c r="R268" s="240" t="s"/>
    </row>
    <row r="269" spans="1:18">
      <c r="A269" s="45" t="s"/>
      <c r="B269" s="27" t="s"/>
      <c r="C269" s="27" t="s"/>
      <c r="D269" s="27" t="s"/>
      <c r="E269" s="141" t="s">
        <v>1326</v>
      </c>
      <c r="F269" s="141" t="s"/>
      <c r="G269" s="128" t="s">
        <v>110</v>
      </c>
      <c r="H269" s="136" t="s">
        <v>28</v>
      </c>
      <c r="I269" s="137" t="s"/>
      <c r="J269" s="138" t="s"/>
      <c r="K269" s="148" t="s">
        <v>1311</v>
      </c>
      <c r="L269" s="140" t="s"/>
      <c r="M269" s="45" t="s"/>
      <c r="N269" s="140" t="s"/>
      <c r="O269" s="45" t="s"/>
      <c r="P269" s="148" t="s">
        <v>1311</v>
      </c>
      <c r="Q269" s="240" t="s"/>
      <c r="R269" s="240" t="s"/>
    </row>
    <row r="270" spans="1:18">
      <c r="A270" s="45" t="s"/>
      <c r="B270" s="27" t="s"/>
      <c r="C270" s="27" t="s"/>
      <c r="D270" s="27" t="s"/>
      <c r="E270" s="135" t="s">
        <v>1327</v>
      </c>
      <c r="F270" s="135" t="s"/>
      <c r="G270" s="128" t="s">
        <v>110</v>
      </c>
      <c r="H270" s="136" t="s">
        <v>28</v>
      </c>
      <c r="I270" s="137" t="s"/>
      <c r="J270" s="138" t="s"/>
      <c r="K270" s="148" t="s">
        <v>1311</v>
      </c>
      <c r="L270" s="140" t="s"/>
      <c r="M270" s="45" t="s"/>
      <c r="N270" s="140" t="s"/>
      <c r="O270" s="45" t="s"/>
      <c r="P270" s="148" t="s">
        <v>1311</v>
      </c>
      <c r="Q270" s="240" t="s"/>
      <c r="R270" s="240" t="s"/>
    </row>
    <row r="271" spans="1:18">
      <c r="A271" s="45" t="s"/>
      <c r="B271" s="27" t="s"/>
      <c r="C271" s="27" t="s"/>
      <c r="D271" s="27" t="s"/>
      <c r="E271" s="135" t="s">
        <v>1328</v>
      </c>
      <c r="F271" s="135" t="s"/>
      <c r="G271" s="128" t="s">
        <v>110</v>
      </c>
      <c r="H271" s="136" t="s">
        <v>28</v>
      </c>
      <c r="I271" s="137" t="s"/>
      <c r="J271" s="138" t="s"/>
      <c r="K271" s="148" t="s">
        <v>1311</v>
      </c>
      <c r="L271" s="140" t="s"/>
      <c r="M271" s="45" t="s"/>
      <c r="N271" s="140" t="s"/>
      <c r="O271" s="45" t="s"/>
      <c r="P271" s="148" t="s">
        <v>1311</v>
      </c>
      <c r="Q271" s="240" t="s"/>
      <c r="R271" s="240" t="s"/>
    </row>
    <row r="272" spans="1:18">
      <c r="A272" s="45" t="s"/>
      <c r="B272" s="27" t="s"/>
      <c r="C272" s="27" t="s"/>
      <c r="D272" s="27" t="s"/>
      <c r="E272" s="135" t="s">
        <v>1329</v>
      </c>
      <c r="F272" s="135" t="s"/>
      <c r="G272" s="128" t="s">
        <v>110</v>
      </c>
      <c r="H272" s="136" t="s">
        <v>28</v>
      </c>
      <c r="I272" s="137" t="s"/>
      <c r="J272" s="138" t="s"/>
      <c r="K272" s="148" t="s">
        <v>1311</v>
      </c>
      <c r="L272" s="140" t="s"/>
      <c r="M272" s="45" t="s"/>
      <c r="N272" s="140" t="s"/>
      <c r="O272" s="45" t="s"/>
      <c r="P272" s="148" t="s">
        <v>1311</v>
      </c>
      <c r="Q272" s="240" t="s"/>
      <c r="R272" s="240" t="s"/>
    </row>
    <row r="273" spans="1:18">
      <c r="A273" s="45" t="s"/>
      <c r="B273" s="27" t="s"/>
      <c r="C273" s="27" t="s"/>
      <c r="D273" s="27" t="s"/>
      <c r="E273" s="135" t="s">
        <v>1330</v>
      </c>
      <c r="F273" s="135" t="s"/>
      <c r="G273" s="128" t="s">
        <v>110</v>
      </c>
      <c r="H273" s="136" t="s">
        <v>28</v>
      </c>
      <c r="I273" s="137" t="s"/>
      <c r="J273" s="138" t="s"/>
      <c r="K273" s="148" t="s">
        <v>1311</v>
      </c>
      <c r="L273" s="140" t="s"/>
      <c r="M273" s="45" t="s"/>
      <c r="N273" s="140" t="s"/>
      <c r="O273" s="45" t="s"/>
      <c r="P273" s="148" t="s">
        <v>1311</v>
      </c>
      <c r="Q273" s="240" t="s"/>
      <c r="R273" s="240" t="s"/>
    </row>
    <row r="274" spans="1:18">
      <c r="A274" s="45" t="s"/>
      <c r="B274" s="27" t="s"/>
      <c r="C274" s="27" t="s"/>
      <c r="D274" s="27" t="s"/>
      <c r="E274" s="135" t="s">
        <v>1331</v>
      </c>
      <c r="F274" s="135" t="s"/>
      <c r="G274" s="128" t="s">
        <v>110</v>
      </c>
      <c r="H274" s="136" t="s">
        <v>28</v>
      </c>
      <c r="I274" s="137" t="s"/>
      <c r="J274" s="138" t="s"/>
      <c r="K274" s="148" t="s">
        <v>1311</v>
      </c>
      <c r="L274" s="140" t="s"/>
      <c r="M274" s="45" t="s"/>
      <c r="N274" s="140" t="s"/>
      <c r="O274" s="45" t="s"/>
      <c r="P274" s="148" t="s">
        <v>1311</v>
      </c>
      <c r="Q274" s="240" t="s"/>
      <c r="R274" s="240" t="s"/>
    </row>
    <row r="275" spans="1:18">
      <c r="A275" s="45" t="s"/>
      <c r="B275" s="27" t="s"/>
      <c r="C275" s="27" t="s"/>
      <c r="D275" s="27" t="s"/>
      <c r="E275" s="141" t="s">
        <v>1332</v>
      </c>
      <c r="F275" s="135" t="s"/>
      <c r="G275" s="128" t="s">
        <v>110</v>
      </c>
      <c r="H275" s="136" t="s">
        <v>28</v>
      </c>
      <c r="I275" s="137" t="s"/>
      <c r="J275" s="138" t="s"/>
      <c r="K275" s="148" t="s">
        <v>1311</v>
      </c>
      <c r="L275" s="140" t="s"/>
      <c r="M275" s="45" t="s"/>
      <c r="N275" s="140" t="s"/>
      <c r="O275" s="45" t="s"/>
      <c r="P275" s="148" t="s">
        <v>1311</v>
      </c>
      <c r="Q275" s="240" t="s"/>
      <c r="R275" s="240" t="s"/>
    </row>
    <row r="276" spans="1:18">
      <c r="A276" s="45" t="s"/>
      <c r="B276" s="27" t="s"/>
      <c r="C276" s="27" t="s"/>
      <c r="D276" s="27" t="s"/>
      <c r="E276" s="141" t="s">
        <v>1333</v>
      </c>
      <c r="F276" s="135" t="s"/>
      <c r="G276" s="128" t="s">
        <v>110</v>
      </c>
      <c r="H276" s="136" t="s">
        <v>28</v>
      </c>
      <c r="I276" s="137" t="s"/>
      <c r="J276" s="138" t="s"/>
      <c r="K276" s="148" t="s">
        <v>1311</v>
      </c>
      <c r="L276" s="140" t="s"/>
      <c r="M276" s="45" t="s"/>
      <c r="N276" s="140" t="s"/>
      <c r="O276" s="45" t="s"/>
      <c r="P276" s="148" t="s">
        <v>1311</v>
      </c>
      <c r="Q276" s="240" t="s"/>
      <c r="R276" s="240" t="s"/>
    </row>
    <row r="277" spans="1:18">
      <c r="A277" s="45" t="s"/>
      <c r="B277" s="27" t="s"/>
      <c r="C277" s="27" t="s"/>
      <c r="D277" s="27" t="s"/>
      <c r="E277" s="141" t="s">
        <v>1334</v>
      </c>
      <c r="F277" s="135" t="s"/>
      <c r="G277" s="128" t="s">
        <v>110</v>
      </c>
      <c r="H277" s="136" t="s">
        <v>28</v>
      </c>
      <c r="I277" s="137" t="s"/>
      <c r="J277" s="138" t="s"/>
      <c r="K277" s="148" t="s">
        <v>1311</v>
      </c>
      <c r="L277" s="140" t="s"/>
      <c r="M277" s="45" t="s"/>
      <c r="N277" s="140" t="s"/>
      <c r="O277" s="45" t="s"/>
      <c r="P277" s="148" t="s">
        <v>1311</v>
      </c>
      <c r="Q277" s="240" t="s"/>
      <c r="R277" s="240" t="s"/>
    </row>
    <row r="278" spans="1:18">
      <c r="A278" s="45" t="s"/>
      <c r="B278" s="27" t="s"/>
      <c r="C278" s="27" t="s"/>
      <c r="D278" s="27" t="s"/>
      <c r="E278" s="135" t="s">
        <v>1335</v>
      </c>
      <c r="F278" s="135" t="s"/>
      <c r="G278" s="128" t="s">
        <v>110</v>
      </c>
      <c r="H278" s="136" t="s">
        <v>28</v>
      </c>
      <c r="I278" s="137" t="s"/>
      <c r="J278" s="138" t="s"/>
      <c r="K278" s="148" t="s">
        <v>1311</v>
      </c>
      <c r="L278" s="140" t="s"/>
      <c r="M278" s="45" t="s"/>
      <c r="N278" s="140" t="s"/>
      <c r="O278" s="45" t="s"/>
      <c r="P278" s="148" t="s">
        <v>1311</v>
      </c>
      <c r="Q278" s="240" t="s"/>
      <c r="R278" s="240" t="s"/>
    </row>
    <row r="279" spans="1:18">
      <c r="A279" s="45" t="s"/>
      <c r="B279" s="27" t="s"/>
      <c r="C279" s="27" t="s"/>
      <c r="D279" s="27" t="s"/>
      <c r="E279" s="141" t="s">
        <v>1336</v>
      </c>
      <c r="F279" s="141" t="s"/>
      <c r="G279" s="128" t="s">
        <v>110</v>
      </c>
      <c r="H279" s="136" t="s">
        <v>28</v>
      </c>
      <c r="I279" s="137" t="s"/>
      <c r="J279" s="138" t="s"/>
      <c r="K279" s="148" t="s">
        <v>1311</v>
      </c>
      <c r="L279" s="140" t="s"/>
      <c r="M279" s="45" t="s"/>
      <c r="N279" s="140" t="s"/>
      <c r="O279" s="45" t="s"/>
      <c r="P279" s="148" t="s">
        <v>1311</v>
      </c>
      <c r="Q279" s="240" t="s"/>
      <c r="R279" s="240" t="s"/>
    </row>
    <row r="280" spans="1:18">
      <c r="A280" s="45" t="s"/>
      <c r="B280" s="27" t="s"/>
      <c r="C280" s="27" t="s"/>
      <c r="D280" s="27" t="s"/>
      <c r="E280" s="141" t="s">
        <v>1337</v>
      </c>
      <c r="F280" s="141" t="s"/>
      <c r="G280" s="128" t="s">
        <v>110</v>
      </c>
      <c r="H280" s="136" t="s">
        <v>28</v>
      </c>
      <c r="I280" s="137" t="s"/>
      <c r="J280" s="138" t="s"/>
      <c r="K280" s="148" t="s">
        <v>1311</v>
      </c>
      <c r="L280" s="140" t="s"/>
      <c r="M280" s="45" t="s"/>
      <c r="N280" s="140" t="s"/>
      <c r="O280" s="45" t="s"/>
      <c r="P280" s="148" t="s">
        <v>1311</v>
      </c>
      <c r="Q280" s="240" t="s"/>
      <c r="R280" s="240" t="s"/>
    </row>
    <row r="281" spans="1:18">
      <c r="A281" s="45" t="s"/>
      <c r="B281" s="27" t="s"/>
      <c r="C281" s="27" t="s"/>
      <c r="D281" s="27" t="s"/>
      <c r="E281" s="141" t="s">
        <v>1338</v>
      </c>
      <c r="F281" s="141" t="s"/>
      <c r="G281" s="128" t="s">
        <v>110</v>
      </c>
      <c r="H281" s="136" t="s">
        <v>28</v>
      </c>
      <c r="I281" s="137" t="s"/>
      <c r="J281" s="138" t="s"/>
      <c r="K281" s="148" t="s">
        <v>1311</v>
      </c>
      <c r="L281" s="140" t="s"/>
      <c r="M281" s="45" t="s"/>
      <c r="N281" s="140" t="s"/>
      <c r="O281" s="45" t="s"/>
      <c r="P281" s="148" t="s">
        <v>1311</v>
      </c>
      <c r="Q281" s="240" t="s"/>
      <c r="R281" s="240" t="s"/>
    </row>
    <row r="282" spans="1:18">
      <c r="A282" s="45" t="s"/>
      <c r="B282" s="27" t="s"/>
      <c r="C282" s="27" t="s"/>
      <c r="D282" s="27" t="s"/>
      <c r="E282" s="141" t="s">
        <v>1339</v>
      </c>
      <c r="F282" s="141" t="s"/>
      <c r="G282" s="128" t="s">
        <v>110</v>
      </c>
      <c r="H282" s="136" t="s">
        <v>28</v>
      </c>
      <c r="I282" s="137" t="s"/>
      <c r="J282" s="138" t="s"/>
      <c r="K282" s="148" t="s">
        <v>1311</v>
      </c>
      <c r="L282" s="140" t="s"/>
      <c r="M282" s="45" t="s"/>
      <c r="N282" s="140" t="s"/>
      <c r="O282" s="45" t="s"/>
      <c r="P282" s="148" t="s">
        <v>1311</v>
      </c>
      <c r="Q282" s="240" t="s"/>
      <c r="R282" s="240" t="s"/>
    </row>
    <row r="283" spans="1:18">
      <c r="A283" s="45" t="s"/>
      <c r="B283" s="27" t="s"/>
      <c r="C283" s="27" t="s"/>
      <c r="D283" s="27" t="s"/>
      <c r="E283" s="135" t="s">
        <v>1340</v>
      </c>
      <c r="F283" s="135" t="s"/>
      <c r="G283" s="128" t="s">
        <v>110</v>
      </c>
      <c r="H283" s="136" t="s">
        <v>28</v>
      </c>
      <c r="I283" s="137" t="s"/>
      <c r="J283" s="138" t="s"/>
      <c r="K283" s="148" t="s">
        <v>1311</v>
      </c>
      <c r="L283" s="140" t="s"/>
      <c r="M283" s="45" t="s"/>
      <c r="N283" s="140" t="s"/>
      <c r="O283" s="45" t="s"/>
      <c r="P283" s="148" t="s">
        <v>1311</v>
      </c>
      <c r="Q283" s="240" t="s"/>
      <c r="R283" s="240" t="s"/>
    </row>
    <row r="284" spans="1:18">
      <c r="A284" s="45" t="s"/>
      <c r="B284" s="27" t="s"/>
      <c r="C284" s="27" t="s"/>
      <c r="D284" s="27" t="s"/>
      <c r="E284" s="135" t="s">
        <v>1341</v>
      </c>
      <c r="F284" s="135" t="s"/>
      <c r="G284" s="128" t="s">
        <v>110</v>
      </c>
      <c r="H284" s="136" t="s">
        <v>28</v>
      </c>
      <c r="I284" s="137" t="s"/>
      <c r="J284" s="138" t="s"/>
      <c r="K284" s="148" t="s">
        <v>1311</v>
      </c>
      <c r="L284" s="140" t="s"/>
      <c r="M284" s="45" t="s"/>
      <c r="N284" s="140" t="s"/>
      <c r="O284" s="45" t="s"/>
      <c r="P284" s="148" t="s">
        <v>1311</v>
      </c>
      <c r="Q284" s="240" t="s"/>
      <c r="R284" s="240" t="s"/>
    </row>
    <row r="285" spans="1:18">
      <c r="A285" s="45" t="s"/>
      <c r="B285" s="27" t="s"/>
      <c r="C285" s="27" t="s"/>
      <c r="D285" s="27" t="s"/>
      <c r="E285" s="135" t="s">
        <v>1342</v>
      </c>
      <c r="F285" s="135" t="s"/>
      <c r="G285" s="128" t="s">
        <v>110</v>
      </c>
      <c r="H285" s="136" t="s">
        <v>28</v>
      </c>
      <c r="I285" s="137" t="s"/>
      <c r="J285" s="138" t="s"/>
      <c r="K285" s="148" t="s">
        <v>1311</v>
      </c>
      <c r="L285" s="140" t="s"/>
      <c r="M285" s="45" t="s"/>
      <c r="N285" s="140" t="s"/>
      <c r="O285" s="45" t="s"/>
      <c r="P285" s="148" t="s">
        <v>1311</v>
      </c>
      <c r="Q285" s="240" t="s"/>
      <c r="R285" s="240" t="s"/>
    </row>
    <row r="286" spans="1:18">
      <c r="A286" s="45" t="s"/>
      <c r="B286" s="27" t="s"/>
      <c r="C286" s="27" t="s"/>
      <c r="D286" s="27" t="s"/>
      <c r="E286" s="135" t="s">
        <v>1343</v>
      </c>
      <c r="F286" s="135" t="s"/>
      <c r="G286" s="128" t="s">
        <v>110</v>
      </c>
      <c r="H286" s="136" t="s">
        <v>28</v>
      </c>
      <c r="I286" s="137" t="s"/>
      <c r="J286" s="138" t="s"/>
      <c r="K286" s="148" t="s">
        <v>1311</v>
      </c>
      <c r="L286" s="140" t="s"/>
      <c r="M286" s="45" t="s"/>
      <c r="N286" s="140" t="s"/>
      <c r="O286" s="45" t="s"/>
      <c r="P286" s="148" t="s">
        <v>1311</v>
      </c>
      <c r="Q286" s="240" t="s"/>
      <c r="R286" s="240" t="s"/>
    </row>
    <row r="287" spans="1:18">
      <c r="A287" s="45" t="s"/>
      <c r="B287" s="27" t="s"/>
      <c r="C287" s="27" t="s"/>
      <c r="D287" s="27" t="s"/>
      <c r="E287" s="135" t="s">
        <v>1344</v>
      </c>
      <c r="F287" s="135" t="s"/>
      <c r="G287" s="128" t="s">
        <v>110</v>
      </c>
      <c r="H287" s="136" t="s">
        <v>28</v>
      </c>
      <c r="I287" s="137" t="s"/>
      <c r="J287" s="138" t="s"/>
      <c r="K287" s="148" t="s">
        <v>1311</v>
      </c>
      <c r="L287" s="140" t="s"/>
      <c r="M287" s="45" t="s"/>
      <c r="N287" s="140" t="s"/>
      <c r="O287" s="45" t="s"/>
      <c r="P287" s="148" t="s">
        <v>1311</v>
      </c>
      <c r="Q287" s="240" t="s"/>
      <c r="R287" s="240" t="s"/>
    </row>
    <row r="288" spans="1:18">
      <c r="A288" s="45" t="s"/>
      <c r="B288" s="27" t="s"/>
      <c r="C288" s="27" t="s"/>
      <c r="D288" s="27" t="s"/>
      <c r="E288" s="135" t="s">
        <v>1345</v>
      </c>
      <c r="F288" s="135" t="s"/>
      <c r="G288" s="128" t="s">
        <v>110</v>
      </c>
      <c r="H288" s="136" t="s">
        <v>28</v>
      </c>
      <c r="I288" s="137" t="s"/>
      <c r="J288" s="138" t="s"/>
      <c r="K288" s="148" t="s">
        <v>1311</v>
      </c>
      <c r="L288" s="140" t="s"/>
      <c r="M288" s="45" t="s"/>
      <c r="N288" s="140" t="s"/>
      <c r="O288" s="45" t="s"/>
      <c r="P288" s="148" t="s">
        <v>1311</v>
      </c>
      <c r="Q288" s="240" t="s"/>
      <c r="R288" s="240" t="s"/>
    </row>
    <row r="289" spans="1:18">
      <c r="A289" s="45" t="s"/>
      <c r="B289" s="27" t="s"/>
      <c r="C289" s="27" t="s"/>
      <c r="D289" s="27" t="s"/>
      <c r="E289" s="135" t="s">
        <v>1346</v>
      </c>
      <c r="F289" s="135" t="s"/>
      <c r="G289" s="128" t="s">
        <v>110</v>
      </c>
      <c r="H289" s="136" t="s">
        <v>28</v>
      </c>
      <c r="I289" s="137" t="s"/>
      <c r="J289" s="138" t="s"/>
      <c r="K289" s="148" t="s">
        <v>1311</v>
      </c>
      <c r="L289" s="140" t="s"/>
      <c r="M289" s="45" t="s"/>
      <c r="N289" s="140" t="s"/>
      <c r="O289" s="45" t="s"/>
      <c r="P289" s="148" t="s">
        <v>1311</v>
      </c>
      <c r="Q289" s="240" t="s"/>
      <c r="R289" s="240" t="s"/>
    </row>
    <row r="290" spans="1:18">
      <c r="A290" s="45" t="s"/>
      <c r="B290" s="27" t="s"/>
      <c r="C290" s="27" t="s"/>
      <c r="D290" s="27" t="s"/>
      <c r="E290" s="135" t="s">
        <v>1347</v>
      </c>
      <c r="F290" s="135" t="s"/>
      <c r="G290" s="128" t="s">
        <v>110</v>
      </c>
      <c r="H290" s="136" t="s">
        <v>28</v>
      </c>
      <c r="I290" s="137" t="s"/>
      <c r="J290" s="138" t="s"/>
      <c r="K290" s="148" t="s">
        <v>1311</v>
      </c>
      <c r="L290" s="140" t="s"/>
      <c r="M290" s="45" t="s"/>
      <c r="N290" s="140" t="s"/>
      <c r="O290" s="45" t="s"/>
      <c r="P290" s="148" t="s">
        <v>1311</v>
      </c>
      <c r="Q290" s="240" t="s"/>
      <c r="R290" s="240" t="s"/>
    </row>
    <row r="291" spans="1:18">
      <c r="A291" s="45" t="s"/>
      <c r="B291" s="27" t="s"/>
      <c r="C291" s="27" t="s"/>
      <c r="D291" s="27" t="s"/>
      <c r="E291" s="135" t="s">
        <v>1348</v>
      </c>
      <c r="F291" s="135" t="s"/>
      <c r="G291" s="128" t="s">
        <v>110</v>
      </c>
      <c r="H291" s="136" t="s">
        <v>28</v>
      </c>
      <c r="I291" s="137" t="s"/>
      <c r="J291" s="138" t="s"/>
      <c r="K291" s="148" t="s">
        <v>1311</v>
      </c>
      <c r="L291" s="140" t="s"/>
      <c r="M291" s="45" t="s"/>
      <c r="N291" s="140" t="s"/>
      <c r="O291" s="45" t="s"/>
      <c r="P291" s="148" t="s">
        <v>1311</v>
      </c>
      <c r="Q291" s="240" t="s"/>
      <c r="R291" s="240" t="s"/>
    </row>
    <row r="292" spans="1:18">
      <c r="A292" s="45" t="s"/>
      <c r="B292" s="27" t="s"/>
      <c r="C292" s="27" t="s"/>
      <c r="D292" s="27" t="s"/>
      <c r="E292" s="135" t="s">
        <v>1349</v>
      </c>
      <c r="F292" s="135" t="s"/>
      <c r="G292" s="128" t="s">
        <v>110</v>
      </c>
      <c r="H292" s="136" t="s">
        <v>28</v>
      </c>
      <c r="I292" s="137" t="s"/>
      <c r="J292" s="138" t="s"/>
      <c r="K292" s="148" t="s">
        <v>1311</v>
      </c>
      <c r="L292" s="140" t="s"/>
      <c r="M292" s="45" t="s"/>
      <c r="N292" s="140" t="s"/>
      <c r="O292" s="45" t="s"/>
      <c r="P292" s="148" t="s">
        <v>1311</v>
      </c>
      <c r="Q292" s="240" t="s"/>
      <c r="R292" s="240" t="s"/>
    </row>
    <row r="293" spans="1:18">
      <c r="A293" s="45" t="s"/>
      <c r="B293" s="27" t="s"/>
      <c r="C293" s="27" t="s"/>
      <c r="D293" s="27" t="s"/>
      <c r="E293" s="135" t="s">
        <v>1350</v>
      </c>
      <c r="F293" s="135" t="s"/>
      <c r="G293" s="128" t="s">
        <v>110</v>
      </c>
      <c r="H293" s="136" t="s">
        <v>28</v>
      </c>
      <c r="I293" s="137" t="s"/>
      <c r="J293" s="138" t="s"/>
      <c r="K293" s="148" t="s">
        <v>1311</v>
      </c>
      <c r="L293" s="140" t="s"/>
      <c r="M293" s="45" t="s"/>
      <c r="N293" s="140" t="s"/>
      <c r="O293" s="45" t="s"/>
      <c r="P293" s="148" t="s">
        <v>1311</v>
      </c>
      <c r="Q293" s="240" t="s"/>
      <c r="R293" s="240" t="s"/>
    </row>
    <row r="294" spans="1:18">
      <c r="A294" s="45" t="s"/>
      <c r="B294" s="27" t="s"/>
      <c r="C294" s="27" t="s"/>
      <c r="D294" s="27" t="s"/>
      <c r="E294" s="135" t="s">
        <v>1351</v>
      </c>
      <c r="F294" s="135" t="s"/>
      <c r="G294" s="128" t="s">
        <v>110</v>
      </c>
      <c r="H294" s="136" t="s">
        <v>28</v>
      </c>
      <c r="I294" s="137" t="s"/>
      <c r="J294" s="138" t="s"/>
      <c r="K294" s="148" t="s">
        <v>1311</v>
      </c>
      <c r="L294" s="140" t="s"/>
      <c r="M294" s="45" t="s"/>
      <c r="N294" s="140" t="s"/>
      <c r="O294" s="45" t="s"/>
      <c r="P294" s="148" t="s">
        <v>1311</v>
      </c>
      <c r="Q294" s="240" t="s"/>
      <c r="R294" s="240" t="s"/>
    </row>
    <row r="295" spans="1:18">
      <c r="A295" s="45" t="s"/>
      <c r="B295" s="27" t="s"/>
      <c r="C295" s="27" t="s"/>
      <c r="D295" s="27" t="s"/>
      <c r="E295" s="135" t="s">
        <v>1352</v>
      </c>
      <c r="F295" s="135" t="s"/>
      <c r="G295" s="128" t="s">
        <v>110</v>
      </c>
      <c r="H295" s="136" t="s">
        <v>28</v>
      </c>
      <c r="I295" s="137" t="s"/>
      <c r="J295" s="138" t="s"/>
      <c r="K295" s="148" t="s">
        <v>1311</v>
      </c>
      <c r="L295" s="140" t="s"/>
      <c r="M295" s="45" t="s"/>
      <c r="N295" s="140" t="s"/>
      <c r="O295" s="45" t="s"/>
      <c r="P295" s="148" t="s">
        <v>1311</v>
      </c>
      <c r="Q295" s="240" t="s"/>
      <c r="R295" s="240" t="s"/>
    </row>
    <row r="296" spans="1:18">
      <c r="A296" s="45" t="s"/>
      <c r="B296" s="27" t="s"/>
      <c r="C296" s="27" t="s"/>
      <c r="D296" s="27" t="s"/>
      <c r="E296" s="135" t="s">
        <v>1353</v>
      </c>
      <c r="F296" s="135" t="s"/>
      <c r="G296" s="128" t="s">
        <v>110</v>
      </c>
      <c r="H296" s="136" t="s">
        <v>28</v>
      </c>
      <c r="I296" s="137" t="s"/>
      <c r="J296" s="138" t="s"/>
      <c r="K296" s="148" t="s">
        <v>1311</v>
      </c>
      <c r="L296" s="140" t="s"/>
      <c r="M296" s="45" t="s"/>
      <c r="N296" s="140" t="s"/>
      <c r="O296" s="45" t="s"/>
      <c r="P296" s="148" t="s">
        <v>1311</v>
      </c>
      <c r="Q296" s="240" t="s"/>
      <c r="R296" s="240" t="s"/>
    </row>
    <row r="297" spans="1:18">
      <c r="A297" s="45" t="s"/>
      <c r="B297" s="27" t="s"/>
      <c r="C297" s="27" t="s"/>
      <c r="D297" s="27" t="s"/>
      <c r="E297" s="135" t="s">
        <v>1354</v>
      </c>
      <c r="F297" s="135" t="s"/>
      <c r="G297" s="128" t="s">
        <v>110</v>
      </c>
      <c r="H297" s="136" t="s">
        <v>28</v>
      </c>
      <c r="I297" s="137" t="s"/>
      <c r="J297" s="138" t="s"/>
      <c r="K297" s="148" t="s">
        <v>1311</v>
      </c>
      <c r="L297" s="140" t="s"/>
      <c r="M297" s="45" t="s"/>
      <c r="N297" s="140" t="s"/>
      <c r="O297" s="45" t="s"/>
      <c r="P297" s="148" t="s">
        <v>1311</v>
      </c>
      <c r="Q297" s="240" t="s"/>
      <c r="R297" s="240" t="s"/>
    </row>
    <row r="298" spans="1:18">
      <c r="A298" s="45" t="s"/>
      <c r="B298" s="27" t="s"/>
      <c r="C298" s="27" t="s"/>
      <c r="D298" s="27" t="s"/>
      <c r="E298" s="135" t="s">
        <v>1355</v>
      </c>
      <c r="F298" s="135" t="s"/>
      <c r="G298" s="128" t="s">
        <v>110</v>
      </c>
      <c r="H298" s="136" t="s">
        <v>28</v>
      </c>
      <c r="I298" s="137" t="s"/>
      <c r="J298" s="138" t="s"/>
      <c r="K298" s="148" t="s">
        <v>1311</v>
      </c>
      <c r="L298" s="140" t="s"/>
      <c r="M298" s="45" t="s"/>
      <c r="N298" s="140" t="s"/>
      <c r="O298" s="45" t="s"/>
      <c r="P298" s="148" t="s">
        <v>1311</v>
      </c>
      <c r="Q298" s="240" t="s"/>
      <c r="R298" s="240" t="s"/>
    </row>
    <row r="299" spans="1:18">
      <c r="A299" s="45" t="s"/>
      <c r="B299" s="27" t="s"/>
      <c r="C299" s="27" t="s"/>
      <c r="D299" s="27" t="s"/>
      <c r="E299" s="135" t="s">
        <v>1356</v>
      </c>
      <c r="F299" s="135" t="s"/>
      <c r="G299" s="128" t="s">
        <v>110</v>
      </c>
      <c r="H299" s="136" t="s">
        <v>28</v>
      </c>
      <c r="I299" s="137" t="s"/>
      <c r="J299" s="138" t="s"/>
      <c r="K299" s="148" t="s">
        <v>1311</v>
      </c>
      <c r="L299" s="140" t="s"/>
      <c r="M299" s="45" t="s"/>
      <c r="N299" s="140" t="s"/>
      <c r="O299" s="45" t="s"/>
      <c r="P299" s="148" t="s">
        <v>1311</v>
      </c>
      <c r="Q299" s="240" t="s"/>
      <c r="R299" s="240" t="s"/>
    </row>
    <row r="300" spans="1:18">
      <c r="A300" s="45" t="s"/>
      <c r="B300" s="27" t="s"/>
      <c r="C300" s="27" t="s"/>
      <c r="D300" s="27" t="s"/>
      <c r="E300" s="135" t="s">
        <v>1357</v>
      </c>
      <c r="F300" s="135" t="s"/>
      <c r="G300" s="128" t="s">
        <v>110</v>
      </c>
      <c r="H300" s="136" t="s">
        <v>28</v>
      </c>
      <c r="I300" s="137" t="s"/>
      <c r="J300" s="138" t="s"/>
      <c r="K300" s="148" t="s">
        <v>1311</v>
      </c>
      <c r="L300" s="140" t="s"/>
      <c r="M300" s="45" t="s"/>
      <c r="N300" s="140" t="s"/>
      <c r="O300" s="45" t="s"/>
      <c r="P300" s="148" t="s">
        <v>1311</v>
      </c>
      <c r="Q300" s="240" t="s"/>
      <c r="R300" s="240" t="s"/>
    </row>
    <row r="301" spans="1:18">
      <c r="A301" s="45" t="s"/>
      <c r="B301" s="27" t="s"/>
      <c r="C301" s="27" t="s"/>
      <c r="D301" s="27" t="s"/>
      <c r="E301" s="135" t="s">
        <v>1358</v>
      </c>
      <c r="F301" s="135" t="s"/>
      <c r="G301" s="128" t="s">
        <v>110</v>
      </c>
      <c r="H301" s="136" t="s">
        <v>28</v>
      </c>
      <c r="I301" s="137" t="s"/>
      <c r="J301" s="138" t="s"/>
      <c r="K301" s="148" t="s">
        <v>1311</v>
      </c>
      <c r="L301" s="140" t="s"/>
      <c r="M301" s="45" t="s"/>
      <c r="N301" s="140" t="s"/>
      <c r="O301" s="45" t="s"/>
      <c r="P301" s="148" t="s">
        <v>1311</v>
      </c>
      <c r="Q301" s="240" t="s"/>
      <c r="R301" s="240" t="s"/>
    </row>
    <row r="302" spans="1:18">
      <c r="A302" s="45" t="s"/>
      <c r="B302" s="27" t="s"/>
      <c r="C302" s="27" t="s"/>
      <c r="D302" s="27" t="s"/>
      <c r="E302" s="135" t="s">
        <v>1359</v>
      </c>
      <c r="F302" s="135" t="s"/>
      <c r="G302" s="128" t="s">
        <v>110</v>
      </c>
      <c r="H302" s="136" t="s">
        <v>28</v>
      </c>
      <c r="I302" s="137" t="s"/>
      <c r="J302" s="138" t="s"/>
      <c r="K302" s="148" t="s">
        <v>1311</v>
      </c>
      <c r="L302" s="140" t="s"/>
      <c r="M302" s="45" t="s"/>
      <c r="N302" s="140" t="s"/>
      <c r="O302" s="45" t="s"/>
      <c r="P302" s="148" t="s">
        <v>1311</v>
      </c>
      <c r="Q302" s="240" t="s"/>
      <c r="R302" s="240" t="s"/>
    </row>
    <row r="303" spans="1:18">
      <c r="A303" s="45" t="s"/>
      <c r="B303" s="27" t="s"/>
      <c r="C303" s="27" t="s"/>
      <c r="D303" s="27" t="s"/>
      <c r="E303" s="135" t="s">
        <v>1360</v>
      </c>
      <c r="F303" s="135" t="s"/>
      <c r="G303" s="128" t="s">
        <v>110</v>
      </c>
      <c r="H303" s="136" t="s">
        <v>28</v>
      </c>
      <c r="I303" s="137" t="s"/>
      <c r="J303" s="138" t="s"/>
      <c r="K303" s="148" t="s">
        <v>1311</v>
      </c>
      <c r="L303" s="140" t="s"/>
      <c r="M303" s="45" t="s"/>
      <c r="N303" s="140" t="s"/>
      <c r="O303" s="45" t="s"/>
      <c r="P303" s="148" t="s">
        <v>1311</v>
      </c>
      <c r="Q303" s="240" t="s"/>
      <c r="R303" s="240" t="s"/>
    </row>
    <row r="304" spans="1:18">
      <c r="A304" s="45" t="s"/>
      <c r="B304" s="27" t="s"/>
      <c r="C304" s="27" t="s"/>
      <c r="D304" s="27" t="s"/>
      <c r="E304" s="135" t="s">
        <v>1361</v>
      </c>
      <c r="F304" s="135" t="s"/>
      <c r="G304" s="128" t="s">
        <v>110</v>
      </c>
      <c r="H304" s="136" t="s">
        <v>28</v>
      </c>
      <c r="I304" s="137" t="s"/>
      <c r="J304" s="138" t="s"/>
      <c r="K304" s="148" t="s">
        <v>1311</v>
      </c>
      <c r="L304" s="140" t="s"/>
      <c r="M304" s="45" t="s"/>
      <c r="N304" s="140" t="s"/>
      <c r="O304" s="45" t="s"/>
      <c r="P304" s="148" t="s">
        <v>1311</v>
      </c>
      <c r="Q304" s="240" t="s"/>
      <c r="R304" s="240" t="s"/>
    </row>
    <row r="305" spans="1:18">
      <c r="A305" s="45" t="s"/>
      <c r="B305" s="27" t="s"/>
      <c r="C305" s="27" t="s"/>
      <c r="D305" s="27" t="s"/>
      <c r="E305" s="135" t="s">
        <v>1362</v>
      </c>
      <c r="F305" s="135" t="s"/>
      <c r="G305" s="128" t="s">
        <v>110</v>
      </c>
      <c r="H305" s="136" t="s">
        <v>28</v>
      </c>
      <c r="I305" s="137" t="s"/>
      <c r="J305" s="138" t="s"/>
      <c r="K305" s="148" t="s">
        <v>1311</v>
      </c>
      <c r="L305" s="140" t="s"/>
      <c r="M305" s="45" t="s"/>
      <c r="N305" s="140" t="s"/>
      <c r="O305" s="45" t="s"/>
      <c r="P305" s="148" t="s">
        <v>1311</v>
      </c>
      <c r="Q305" s="240" t="s"/>
      <c r="R305" s="240" t="s"/>
    </row>
    <row r="306" spans="1:18">
      <c r="A306" s="45" t="s"/>
      <c r="B306" s="27" t="s"/>
      <c r="C306" s="27" t="s"/>
      <c r="D306" s="27" t="s"/>
      <c r="E306" s="141" t="s">
        <v>1363</v>
      </c>
      <c r="F306" s="141" t="s"/>
      <c r="G306" s="128" t="s">
        <v>110</v>
      </c>
      <c r="H306" s="136" t="s">
        <v>28</v>
      </c>
      <c r="I306" s="137" t="s"/>
      <c r="J306" s="138" t="s"/>
      <c r="K306" s="148" t="s">
        <v>1311</v>
      </c>
      <c r="L306" s="140" t="s"/>
      <c r="M306" s="45" t="s"/>
      <c r="N306" s="140" t="s"/>
      <c r="O306" s="45" t="s"/>
      <c r="P306" s="148" t="s">
        <v>1311</v>
      </c>
      <c r="Q306" s="240" t="s"/>
      <c r="R306" s="240" t="s"/>
    </row>
    <row r="307" spans="1:18">
      <c r="A307" s="45" t="s"/>
      <c r="B307" s="27" t="s"/>
      <c r="C307" s="27" t="s"/>
      <c r="D307" s="27" t="s"/>
      <c r="E307" s="135" t="s">
        <v>1364</v>
      </c>
      <c r="F307" s="135" t="s"/>
      <c r="G307" s="128" t="s">
        <v>110</v>
      </c>
      <c r="H307" s="136" t="s">
        <v>28</v>
      </c>
      <c r="I307" s="137" t="s"/>
      <c r="J307" s="138" t="s"/>
      <c r="K307" s="148" t="s">
        <v>1311</v>
      </c>
      <c r="L307" s="140" t="s"/>
      <c r="M307" s="45" t="s"/>
      <c r="N307" s="140" t="s"/>
      <c r="O307" s="45" t="s"/>
      <c r="P307" s="148" t="s">
        <v>1311</v>
      </c>
      <c r="Q307" s="240" t="s"/>
      <c r="R307" s="240" t="s"/>
    </row>
    <row r="308" spans="1:18">
      <c r="A308" s="45" t="s"/>
      <c r="B308" s="27" t="s"/>
      <c r="C308" s="27" t="s"/>
      <c r="D308" s="27" t="s"/>
      <c r="E308" s="135" t="s">
        <v>1365</v>
      </c>
      <c r="F308" s="135" t="s"/>
      <c r="G308" s="128" t="s">
        <v>110</v>
      </c>
      <c r="H308" s="136" t="s">
        <v>28</v>
      </c>
      <c r="I308" s="137" t="s"/>
      <c r="J308" s="138" t="s"/>
      <c r="K308" s="148" t="s">
        <v>1311</v>
      </c>
      <c r="L308" s="140" t="s"/>
      <c r="M308" s="45" t="s"/>
      <c r="N308" s="140" t="s"/>
      <c r="O308" s="45" t="s"/>
      <c r="P308" s="148" t="s">
        <v>1311</v>
      </c>
      <c r="Q308" s="240" t="s"/>
      <c r="R308" s="240" t="s"/>
    </row>
    <row r="309" spans="1:18">
      <c r="A309" s="45" t="s"/>
      <c r="B309" s="27" t="s"/>
      <c r="C309" s="27" t="s"/>
      <c r="D309" s="135" t="s">
        <v>1366</v>
      </c>
      <c r="E309" s="135" t="s">
        <v>1367</v>
      </c>
      <c r="F309" s="135" t="s"/>
      <c r="G309" s="128" t="s">
        <v>110</v>
      </c>
      <c r="H309" s="136" t="s">
        <v>28</v>
      </c>
      <c r="I309" s="137" t="s"/>
      <c r="J309" s="138" t="s"/>
      <c r="K309" s="148" t="s">
        <v>1311</v>
      </c>
      <c r="L309" s="140" t="s"/>
      <c r="M309" s="45" t="s"/>
      <c r="N309" s="140" t="s"/>
      <c r="O309" s="45" t="s"/>
      <c r="P309" s="148" t="s">
        <v>1311</v>
      </c>
      <c r="Q309" s="240" t="s"/>
      <c r="R309" s="240" t="s"/>
    </row>
    <row r="310" spans="1:18">
      <c r="A310" s="45" t="s"/>
      <c r="B310" s="27" t="s"/>
      <c r="C310" s="27" t="s"/>
      <c r="D310" s="27" t="s"/>
      <c r="E310" s="135" t="s">
        <v>1368</v>
      </c>
      <c r="F310" s="135" t="s"/>
      <c r="G310" s="128" t="s">
        <v>110</v>
      </c>
      <c r="H310" s="136" t="s">
        <v>28</v>
      </c>
      <c r="I310" s="137" t="s"/>
      <c r="J310" s="138" t="s"/>
      <c r="K310" s="148" t="s">
        <v>1311</v>
      </c>
      <c r="L310" s="140" t="s"/>
      <c r="M310" s="45" t="s"/>
      <c r="N310" s="140" t="s"/>
      <c r="O310" s="45" t="s"/>
      <c r="P310" s="148" t="s">
        <v>1311</v>
      </c>
      <c r="Q310" s="240" t="s"/>
      <c r="R310" s="240" t="s"/>
    </row>
    <row r="311" spans="1:18">
      <c r="A311" s="45" t="s"/>
      <c r="B311" s="27" t="s"/>
      <c r="C311" s="27" t="s"/>
      <c r="D311" s="27" t="s"/>
      <c r="E311" s="135" t="s">
        <v>1369</v>
      </c>
      <c r="F311" s="135" t="s"/>
      <c r="G311" s="128" t="s">
        <v>110</v>
      </c>
      <c r="H311" s="136" t="s">
        <v>28</v>
      </c>
      <c r="I311" s="137" t="s"/>
      <c r="J311" s="138" t="s"/>
      <c r="K311" s="148" t="s">
        <v>1311</v>
      </c>
      <c r="L311" s="140" t="s"/>
      <c r="M311" s="45" t="s"/>
      <c r="N311" s="140" t="s"/>
      <c r="O311" s="45" t="s"/>
      <c r="P311" s="148" t="s">
        <v>1311</v>
      </c>
      <c r="Q311" s="240" t="s"/>
      <c r="R311" s="240" t="s"/>
    </row>
    <row r="312" spans="1:18">
      <c r="A312" s="45" t="s"/>
      <c r="B312" s="27" t="s"/>
      <c r="C312" s="27" t="s"/>
      <c r="D312" s="27" t="s"/>
      <c r="E312" s="135" t="s">
        <v>1370</v>
      </c>
      <c r="F312" s="135" t="s"/>
      <c r="G312" s="128" t="s">
        <v>110</v>
      </c>
      <c r="H312" s="136" t="s">
        <v>28</v>
      </c>
      <c r="I312" s="137" t="s"/>
      <c r="J312" s="138" t="s"/>
      <c r="K312" s="148" t="s">
        <v>1311</v>
      </c>
      <c r="L312" s="140" t="s"/>
      <c r="M312" s="45" t="s"/>
      <c r="N312" s="140" t="s"/>
      <c r="O312" s="45" t="s"/>
      <c r="P312" s="148" t="s">
        <v>1311</v>
      </c>
      <c r="Q312" s="240" t="s"/>
      <c r="R312" s="240" t="s"/>
    </row>
    <row r="313" spans="1:18">
      <c r="A313" s="45" t="s"/>
      <c r="B313" s="27" t="s"/>
      <c r="C313" s="27" t="s"/>
      <c r="D313" s="27" t="s"/>
      <c r="E313" s="135" t="s">
        <v>1371</v>
      </c>
      <c r="F313" s="135" t="s"/>
      <c r="G313" s="128" t="s">
        <v>110</v>
      </c>
      <c r="H313" s="136" t="s">
        <v>28</v>
      </c>
      <c r="I313" s="137" t="s"/>
      <c r="J313" s="138" t="s"/>
      <c r="K313" s="148" t="s">
        <v>1311</v>
      </c>
      <c r="L313" s="140" t="s"/>
      <c r="M313" s="45" t="s"/>
      <c r="N313" s="140" t="s"/>
      <c r="O313" s="45" t="s"/>
      <c r="P313" s="148" t="s">
        <v>1311</v>
      </c>
      <c r="Q313" s="240" t="s"/>
      <c r="R313" s="240" t="s"/>
    </row>
    <row r="314" spans="1:18">
      <c r="A314" s="45" t="s"/>
      <c r="B314" s="27" t="s"/>
      <c r="C314" s="27" t="s"/>
      <c r="D314" s="27" t="s"/>
      <c r="E314" s="135" t="s">
        <v>1372</v>
      </c>
      <c r="F314" s="135" t="s"/>
      <c r="G314" s="128" t="s">
        <v>110</v>
      </c>
      <c r="H314" s="136" t="s">
        <v>28</v>
      </c>
      <c r="I314" s="137" t="s"/>
      <c r="J314" s="138" t="s"/>
      <c r="K314" s="148" t="s">
        <v>1311</v>
      </c>
      <c r="L314" s="140" t="s"/>
      <c r="M314" s="45" t="s"/>
      <c r="N314" s="140" t="s"/>
      <c r="O314" s="45" t="s"/>
      <c r="P314" s="148" t="s">
        <v>1311</v>
      </c>
      <c r="Q314" s="240" t="s"/>
      <c r="R314" s="240" t="s"/>
    </row>
    <row r="315" spans="1:18">
      <c r="A315" s="45" t="s"/>
      <c r="B315" s="27" t="s"/>
      <c r="C315" s="27" t="s"/>
      <c r="D315" s="27" t="s"/>
      <c r="E315" s="135" t="s">
        <v>1373</v>
      </c>
      <c r="F315" s="135" t="s"/>
      <c r="G315" s="128" t="s">
        <v>110</v>
      </c>
      <c r="H315" s="136" t="s">
        <v>28</v>
      </c>
      <c r="I315" s="137" t="s"/>
      <c r="J315" s="138" t="s"/>
      <c r="K315" s="148" t="s">
        <v>1311</v>
      </c>
      <c r="L315" s="140" t="s"/>
      <c r="M315" s="45" t="s"/>
      <c r="N315" s="140" t="s"/>
      <c r="O315" s="45" t="s"/>
      <c r="P315" s="148" t="s">
        <v>1311</v>
      </c>
      <c r="Q315" s="240" t="s"/>
      <c r="R315" s="240" t="s"/>
    </row>
    <row r="316" spans="1:18">
      <c r="A316" s="45" t="s"/>
      <c r="B316" s="27" t="s"/>
      <c r="C316" s="27" t="s"/>
      <c r="D316" s="27" t="s"/>
      <c r="E316" s="141" t="s">
        <v>1374</v>
      </c>
      <c r="F316" s="141" t="s"/>
      <c r="G316" s="128" t="s">
        <v>110</v>
      </c>
      <c r="H316" s="136" t="s">
        <v>28</v>
      </c>
      <c r="I316" s="137" t="s"/>
      <c r="J316" s="138" t="s"/>
      <c r="K316" s="148" t="s">
        <v>1311</v>
      </c>
      <c r="L316" s="140" t="s"/>
      <c r="M316" s="45" t="s"/>
      <c r="N316" s="140" t="s"/>
      <c r="O316" s="45" t="s"/>
      <c r="P316" s="148" t="s">
        <v>1311</v>
      </c>
      <c r="Q316" s="240" t="s"/>
      <c r="R316" s="240" t="s"/>
    </row>
    <row r="317" spans="1:18">
      <c r="A317" s="45" t="s"/>
      <c r="B317" s="27" t="s"/>
      <c r="C317" s="27" t="s"/>
      <c r="D317" s="27" t="s"/>
      <c r="E317" s="135" t="s">
        <v>1375</v>
      </c>
      <c r="F317" s="135" t="s"/>
      <c r="G317" s="128" t="s">
        <v>110</v>
      </c>
      <c r="H317" s="136" t="s">
        <v>28</v>
      </c>
      <c r="I317" s="137" t="s"/>
      <c r="J317" s="138" t="s"/>
      <c r="K317" s="148" t="s">
        <v>1311</v>
      </c>
      <c r="L317" s="140" t="s"/>
      <c r="M317" s="45" t="s"/>
      <c r="N317" s="140" t="s"/>
      <c r="O317" s="45" t="s"/>
      <c r="P317" s="148" t="s">
        <v>1311</v>
      </c>
      <c r="Q317" s="240" t="s"/>
      <c r="R317" s="240" t="s"/>
    </row>
    <row r="318" spans="1:18">
      <c r="A318" s="45" t="s"/>
      <c r="B318" s="27" t="s"/>
      <c r="C318" s="27" t="s"/>
      <c r="D318" s="27" t="s"/>
      <c r="E318" s="135" t="s">
        <v>1376</v>
      </c>
      <c r="F318" s="135" t="s"/>
      <c r="G318" s="128" t="s">
        <v>110</v>
      </c>
      <c r="H318" s="136" t="s">
        <v>28</v>
      </c>
      <c r="I318" s="137" t="s"/>
      <c r="J318" s="138" t="s"/>
      <c r="K318" s="148" t="s">
        <v>1311</v>
      </c>
      <c r="L318" s="140" t="s"/>
      <c r="M318" s="45" t="s"/>
      <c r="N318" s="140" t="s"/>
      <c r="O318" s="45" t="s"/>
      <c r="P318" s="148" t="s">
        <v>1311</v>
      </c>
      <c r="Q318" s="240" t="s"/>
      <c r="R318" s="240" t="s"/>
    </row>
    <row r="319" spans="1:18">
      <c r="A319" s="45" t="s"/>
      <c r="B319" s="27" t="s"/>
      <c r="C319" s="27" t="s"/>
      <c r="D319" s="27" t="s"/>
      <c r="E319" s="135" t="s">
        <v>1377</v>
      </c>
      <c r="F319" s="135" t="s"/>
      <c r="G319" s="128" t="s">
        <v>110</v>
      </c>
      <c r="H319" s="136" t="s">
        <v>28</v>
      </c>
      <c r="I319" s="137" t="s"/>
      <c r="J319" s="138" t="s"/>
      <c r="K319" s="148" t="s">
        <v>1311</v>
      </c>
      <c r="L319" s="140" t="s"/>
      <c r="M319" s="45" t="s"/>
      <c r="N319" s="140" t="s"/>
      <c r="O319" s="45" t="s"/>
      <c r="P319" s="148" t="s">
        <v>1311</v>
      </c>
      <c r="Q319" s="240" t="s"/>
      <c r="R319" s="240" t="s"/>
    </row>
    <row r="320" spans="1:18">
      <c r="A320" s="45" t="s"/>
      <c r="B320" s="27" t="s"/>
      <c r="C320" s="27" t="s"/>
      <c r="D320" s="27" t="s"/>
      <c r="E320" s="135" t="s">
        <v>1378</v>
      </c>
      <c r="F320" s="135" t="s"/>
      <c r="G320" s="128" t="s">
        <v>110</v>
      </c>
      <c r="H320" s="136" t="s">
        <v>28</v>
      </c>
      <c r="I320" s="137" t="s"/>
      <c r="J320" s="138" t="s"/>
      <c r="K320" s="148" t="s">
        <v>1311</v>
      </c>
      <c r="L320" s="140" t="s"/>
      <c r="M320" s="45" t="s"/>
      <c r="N320" s="140" t="s"/>
      <c r="O320" s="45" t="s"/>
      <c r="P320" s="148" t="s">
        <v>1311</v>
      </c>
      <c r="Q320" s="240" t="s"/>
      <c r="R320" s="240" t="s"/>
    </row>
    <row r="321" spans="1:18">
      <c r="A321" s="45" t="s"/>
      <c r="B321" s="27" t="s"/>
      <c r="C321" s="27" t="s"/>
      <c r="D321" s="135" t="s">
        <v>1379</v>
      </c>
      <c r="E321" s="135" t="s">
        <v>1380</v>
      </c>
      <c r="F321" s="135" t="s"/>
      <c r="G321" s="128" t="s">
        <v>110</v>
      </c>
      <c r="H321" s="136" t="s">
        <v>28</v>
      </c>
      <c r="I321" s="137" t="s"/>
      <c r="J321" s="138" t="s"/>
      <c r="K321" s="148" t="s">
        <v>1381</v>
      </c>
      <c r="L321" s="140" t="s"/>
      <c r="M321" s="45" t="s"/>
      <c r="N321" s="140" t="s">
        <v>1220</v>
      </c>
      <c r="O321" s="45" t="s"/>
      <c r="P321" s="148" t="s">
        <v>1381</v>
      </c>
      <c r="Q321" s="240" t="s"/>
      <c r="R321" s="240" t="s"/>
    </row>
    <row r="322" spans="1:18">
      <c r="A322" s="45" t="s"/>
      <c r="B322" s="27" t="s"/>
      <c r="C322" s="27" t="s"/>
      <c r="D322" s="27" t="s"/>
      <c r="E322" s="135" t="s">
        <v>1382</v>
      </c>
      <c r="F322" s="135" t="s"/>
      <c r="G322" s="128" t="s">
        <v>110</v>
      </c>
      <c r="H322" s="136" t="s">
        <v>28</v>
      </c>
      <c r="I322" s="137" t="s"/>
      <c r="J322" s="138" t="s"/>
      <c r="K322" s="148" t="s">
        <v>1381</v>
      </c>
      <c r="L322" s="140" t="s"/>
      <c r="M322" s="45" t="s"/>
      <c r="N322" s="140" t="s">
        <v>1220</v>
      </c>
      <c r="O322" s="45" t="s"/>
      <c r="P322" s="148" t="s">
        <v>1381</v>
      </c>
      <c r="Q322" s="240" t="s"/>
      <c r="R322" s="240" t="s"/>
    </row>
    <row r="323" spans="1:18">
      <c r="A323" s="45" t="s"/>
      <c r="B323" s="27" t="s"/>
      <c r="C323" s="27" t="s"/>
      <c r="D323" s="27" t="s"/>
      <c r="E323" s="135" t="s">
        <v>1383</v>
      </c>
      <c r="F323" s="135" t="s"/>
      <c r="G323" s="128" t="s">
        <v>110</v>
      </c>
      <c r="H323" s="136" t="s">
        <v>28</v>
      </c>
      <c r="I323" s="137" t="s"/>
      <c r="J323" s="138" t="s"/>
      <c r="K323" s="148" t="s">
        <v>1381</v>
      </c>
      <c r="L323" s="140" t="s"/>
      <c r="M323" s="45" t="s"/>
      <c r="N323" s="140" t="s">
        <v>1220</v>
      </c>
      <c r="O323" s="45" t="s"/>
      <c r="P323" s="148" t="s">
        <v>1381</v>
      </c>
      <c r="Q323" s="240" t="s"/>
      <c r="R323" s="240" t="s"/>
    </row>
    <row r="324" spans="1:18">
      <c r="A324" s="45" t="s"/>
      <c r="B324" s="27" t="s"/>
      <c r="C324" s="27" t="s"/>
      <c r="D324" s="27" t="s"/>
      <c r="E324" s="135" t="s">
        <v>1384</v>
      </c>
      <c r="F324" s="135" t="s"/>
      <c r="G324" s="128" t="s">
        <v>110</v>
      </c>
      <c r="H324" s="136" t="s">
        <v>28</v>
      </c>
      <c r="I324" s="137" t="s"/>
      <c r="J324" s="138" t="s"/>
      <c r="K324" s="148" t="s">
        <v>1381</v>
      </c>
      <c r="L324" s="140" t="s"/>
      <c r="M324" s="45" t="s"/>
      <c r="N324" s="140" t="s">
        <v>1220</v>
      </c>
      <c r="O324" s="45" t="s"/>
      <c r="P324" s="148" t="s">
        <v>1381</v>
      </c>
      <c r="Q324" s="240" t="s"/>
      <c r="R324" s="240" t="s"/>
    </row>
    <row r="325" spans="1:18">
      <c r="A325" s="45" t="s"/>
      <c r="B325" s="27" t="s"/>
      <c r="C325" s="27" t="s"/>
      <c r="D325" s="27" t="s"/>
      <c r="E325" s="135" t="s">
        <v>1385</v>
      </c>
      <c r="F325" s="135" t="s"/>
      <c r="G325" s="128" t="s">
        <v>110</v>
      </c>
      <c r="H325" s="136" t="s">
        <v>28</v>
      </c>
      <c r="I325" s="137" t="s"/>
      <c r="J325" s="138" t="s"/>
      <c r="K325" s="148" t="s">
        <v>1381</v>
      </c>
      <c r="L325" s="140" t="s"/>
      <c r="M325" s="45" t="s"/>
      <c r="N325" s="140" t="s">
        <v>1220</v>
      </c>
      <c r="O325" s="45" t="s"/>
      <c r="P325" s="148" t="s">
        <v>1381</v>
      </c>
      <c r="Q325" s="240" t="s"/>
      <c r="R325" s="240" t="s"/>
    </row>
    <row r="326" spans="1:18">
      <c r="A326" s="45" t="s"/>
      <c r="B326" s="27" t="s"/>
      <c r="C326" s="27" t="s"/>
      <c r="D326" s="27" t="s"/>
      <c r="E326" s="135" t="s">
        <v>1386</v>
      </c>
      <c r="F326" s="135" t="s"/>
      <c r="G326" s="128" t="s">
        <v>110</v>
      </c>
      <c r="H326" s="136" t="s">
        <v>28</v>
      </c>
      <c r="I326" s="137" t="s"/>
      <c r="J326" s="138" t="s"/>
      <c r="K326" s="148" t="s">
        <v>1381</v>
      </c>
      <c r="L326" s="140" t="s"/>
      <c r="M326" s="45" t="s"/>
      <c r="N326" s="140" t="s">
        <v>1220</v>
      </c>
      <c r="O326" s="45" t="s"/>
      <c r="P326" s="148" t="s">
        <v>1381</v>
      </c>
      <c r="Q326" s="240" t="s"/>
      <c r="R326" s="240" t="s"/>
    </row>
    <row r="327" spans="1:18">
      <c r="A327" s="45" t="s"/>
      <c r="B327" s="27" t="s"/>
      <c r="C327" s="27" t="s"/>
      <c r="D327" s="27" t="s"/>
      <c r="E327" s="135" t="s">
        <v>1387</v>
      </c>
      <c r="F327" s="135" t="s"/>
      <c r="G327" s="128" t="s">
        <v>110</v>
      </c>
      <c r="H327" s="136" t="s">
        <v>28</v>
      </c>
      <c r="I327" s="137" t="s"/>
      <c r="J327" s="138" t="s"/>
      <c r="K327" s="148" t="s">
        <v>1381</v>
      </c>
      <c r="L327" s="140" t="s"/>
      <c r="M327" s="45" t="s"/>
      <c r="N327" s="140" t="s">
        <v>1220</v>
      </c>
      <c r="O327" s="45" t="s"/>
      <c r="P327" s="148" t="s">
        <v>1381</v>
      </c>
      <c r="Q327" s="240" t="s"/>
      <c r="R327" s="240" t="s"/>
    </row>
    <row r="328" spans="1:18">
      <c r="A328" s="45" t="s"/>
      <c r="B328" s="27" t="s"/>
      <c r="C328" s="27" t="s"/>
      <c r="D328" s="27" t="s"/>
      <c r="E328" s="135" t="s">
        <v>1388</v>
      </c>
      <c r="F328" s="135" t="s"/>
      <c r="G328" s="128" t="s">
        <v>110</v>
      </c>
      <c r="H328" s="136" t="s">
        <v>28</v>
      </c>
      <c r="I328" s="137" t="s"/>
      <c r="J328" s="138" t="s"/>
      <c r="K328" s="148" t="s">
        <v>1381</v>
      </c>
      <c r="L328" s="140" t="s"/>
      <c r="M328" s="45" t="s"/>
      <c r="N328" s="140" t="s">
        <v>1220</v>
      </c>
      <c r="O328" s="45" t="s"/>
      <c r="P328" s="148" t="s">
        <v>1381</v>
      </c>
      <c r="Q328" s="240" t="s"/>
      <c r="R328" s="240" t="s"/>
    </row>
    <row r="329" spans="1:18">
      <c r="A329" s="45" t="s"/>
      <c r="B329" s="27" t="s"/>
      <c r="C329" s="27" t="s"/>
      <c r="D329" s="27" t="s"/>
      <c r="E329" s="135" t="s">
        <v>1389</v>
      </c>
      <c r="F329" s="135" t="s"/>
      <c r="G329" s="128" t="s">
        <v>110</v>
      </c>
      <c r="H329" s="136" t="s">
        <v>28</v>
      </c>
      <c r="I329" s="137" t="s"/>
      <c r="J329" s="138" t="s"/>
      <c r="K329" s="148" t="s"/>
      <c r="L329" s="140" t="s"/>
      <c r="M329" s="45" t="s"/>
      <c r="N329" s="140" t="s"/>
      <c r="O329" s="45" t="s"/>
      <c r="P329" s="148" t="s"/>
      <c r="Q329" s="240" t="s"/>
      <c r="R329" s="240" t="s"/>
    </row>
    <row r="330" spans="1:18">
      <c r="A330" s="45" t="s"/>
      <c r="B330" s="27" t="s"/>
      <c r="C330" s="27" t="s"/>
      <c r="D330" s="27" t="s"/>
      <c r="E330" s="135" t="s">
        <v>1390</v>
      </c>
      <c r="F330" s="135" t="s"/>
      <c r="G330" s="128" t="s">
        <v>110</v>
      </c>
      <c r="H330" s="136" t="s">
        <v>28</v>
      </c>
      <c r="I330" s="137" t="s"/>
      <c r="J330" s="138" t="s"/>
      <c r="K330" s="148" t="s"/>
      <c r="L330" s="140" t="s"/>
      <c r="M330" s="45" t="s"/>
      <c r="N330" s="140" t="s"/>
      <c r="O330" s="45" t="s"/>
      <c r="P330" s="148" t="s"/>
      <c r="Q330" s="240" t="s"/>
      <c r="R330" s="240" t="s"/>
    </row>
    <row r="331" spans="1:18">
      <c r="A331" s="45" t="s"/>
      <c r="B331" s="27" t="s"/>
      <c r="C331" s="27" t="s"/>
      <c r="D331" s="27" t="s"/>
      <c r="E331" s="135" t="s">
        <v>1391</v>
      </c>
      <c r="F331" s="135" t="s"/>
      <c r="G331" s="128" t="s">
        <v>110</v>
      </c>
      <c r="H331" s="136" t="s">
        <v>28</v>
      </c>
      <c r="I331" s="137" t="s"/>
      <c r="J331" s="138" t="s"/>
      <c r="K331" s="148" t="s"/>
      <c r="L331" s="140" t="s"/>
      <c r="M331" s="45" t="s"/>
      <c r="N331" s="140" t="s"/>
      <c r="O331" s="45" t="s"/>
      <c r="P331" s="148" t="s"/>
      <c r="Q331" s="240" t="s"/>
      <c r="R331" s="240" t="s"/>
    </row>
    <row r="332" spans="1:18">
      <c r="A332" s="45" t="s"/>
      <c r="B332" s="27" t="s"/>
      <c r="C332" s="27" t="s"/>
      <c r="D332" s="27" t="s"/>
      <c r="E332" s="135" t="s">
        <v>1392</v>
      </c>
      <c r="F332" s="135" t="s"/>
      <c r="G332" s="128" t="s">
        <v>110</v>
      </c>
      <c r="H332" s="136" t="s">
        <v>28</v>
      </c>
      <c r="I332" s="137" t="s"/>
      <c r="J332" s="138" t="s"/>
      <c r="K332" s="148" t="s"/>
      <c r="L332" s="140" t="s"/>
      <c r="M332" s="45" t="s"/>
      <c r="N332" s="140" t="s"/>
      <c r="O332" s="45" t="s"/>
      <c r="P332" s="148" t="s"/>
      <c r="Q332" s="240" t="s"/>
      <c r="R332" s="240" t="s"/>
    </row>
    <row r="333" spans="1:18">
      <c r="A333" s="45" t="s"/>
      <c r="B333" s="27" t="s"/>
      <c r="C333" s="27" t="s"/>
      <c r="D333" s="27" t="s"/>
      <c r="E333" s="135" t="s">
        <v>1393</v>
      </c>
      <c r="F333" s="135" t="s"/>
      <c r="G333" s="128" t="s">
        <v>110</v>
      </c>
      <c r="H333" s="136" t="s">
        <v>28</v>
      </c>
      <c r="I333" s="137" t="s"/>
      <c r="J333" s="138" t="s"/>
      <c r="K333" s="148" t="s"/>
      <c r="L333" s="140" t="s"/>
      <c r="M333" s="45" t="s"/>
      <c r="N333" s="140" t="s"/>
      <c r="O333" s="45" t="s"/>
      <c r="P333" s="148" t="s"/>
      <c r="Q333" s="240" t="s"/>
      <c r="R333" s="240" t="s"/>
    </row>
    <row r="334" spans="1:18">
      <c r="A334" s="45" t="s"/>
      <c r="B334" s="27" t="s"/>
      <c r="C334" s="27" t="s"/>
      <c r="D334" s="27" t="s"/>
      <c r="E334" s="135" t="s">
        <v>1394</v>
      </c>
      <c r="F334" s="135" t="s"/>
      <c r="G334" s="128" t="s">
        <v>110</v>
      </c>
      <c r="H334" s="136" t="s">
        <v>28</v>
      </c>
      <c r="I334" s="137" t="s"/>
      <c r="J334" s="138" t="s"/>
      <c r="K334" s="148" t="s"/>
      <c r="L334" s="140" t="s"/>
      <c r="M334" s="45" t="s"/>
      <c r="N334" s="140" t="s"/>
      <c r="O334" s="45" t="s"/>
      <c r="P334" s="148" t="s"/>
      <c r="Q334" s="240" t="s"/>
      <c r="R334" s="240" t="s"/>
    </row>
    <row r="335" spans="1:18">
      <c r="A335" s="45" t="s"/>
      <c r="B335" s="27" t="s"/>
      <c r="C335" s="27" t="s"/>
      <c r="D335" s="27" t="s"/>
      <c r="E335" s="135" t="s">
        <v>1395</v>
      </c>
      <c r="F335" s="135" t="s"/>
      <c r="G335" s="128" t="s">
        <v>110</v>
      </c>
      <c r="H335" s="136" t="s">
        <v>28</v>
      </c>
      <c r="I335" s="137" t="s"/>
      <c r="J335" s="138" t="s"/>
      <c r="K335" s="148" t="s"/>
      <c r="L335" s="140" t="s"/>
      <c r="M335" s="45" t="s"/>
      <c r="N335" s="140" t="s"/>
      <c r="O335" s="45" t="s"/>
      <c r="P335" s="148" t="s"/>
      <c r="Q335" s="240" t="s"/>
      <c r="R335" s="240" t="s"/>
    </row>
    <row r="336" spans="1:18">
      <c r="A336" s="45" t="s"/>
      <c r="B336" s="27" t="s"/>
      <c r="C336" s="27" t="s"/>
      <c r="D336" s="27" t="s"/>
      <c r="E336" s="135" t="s">
        <v>1396</v>
      </c>
      <c r="F336" s="135" t="s"/>
      <c r="G336" s="128" t="s">
        <v>110</v>
      </c>
      <c r="H336" s="136" t="s">
        <v>28</v>
      </c>
      <c r="I336" s="137" t="s"/>
      <c r="J336" s="138" t="s"/>
      <c r="K336" s="148" t="s"/>
      <c r="L336" s="140" t="s"/>
      <c r="M336" s="45" t="s"/>
      <c r="N336" s="140" t="s"/>
      <c r="O336" s="45" t="s"/>
      <c r="P336" s="148" t="s"/>
      <c r="Q336" s="240" t="s"/>
      <c r="R336" s="240" t="s"/>
    </row>
    <row r="337" spans="1:18">
      <c r="A337" s="45" t="s"/>
      <c r="B337" s="27" t="s"/>
      <c r="C337" s="27" t="s"/>
      <c r="D337" s="135" t="s">
        <v>1397</v>
      </c>
      <c r="E337" s="135" t="s">
        <v>1398</v>
      </c>
      <c r="F337" s="135" t="s"/>
      <c r="G337" s="128" t="s">
        <v>110</v>
      </c>
      <c r="H337" s="136" t="s">
        <v>28</v>
      </c>
      <c r="I337" s="137" t="s"/>
      <c r="J337" s="138" t="s"/>
      <c r="K337" s="148" t="s">
        <v>1311</v>
      </c>
      <c r="L337" s="140" t="s"/>
      <c r="M337" s="45" t="s"/>
      <c r="N337" s="140" t="s"/>
      <c r="O337" s="45" t="s"/>
      <c r="P337" s="148" t="s">
        <v>1311</v>
      </c>
      <c r="Q337" s="240" t="s"/>
      <c r="R337" s="240" t="s"/>
    </row>
    <row r="338" spans="1:18">
      <c r="A338" s="45" t="s"/>
      <c r="B338" s="27" t="s"/>
      <c r="C338" s="27" t="s"/>
      <c r="D338" s="27" t="s"/>
      <c r="E338" s="135" t="s">
        <v>1399</v>
      </c>
      <c r="F338" s="135" t="s"/>
      <c r="G338" s="128" t="s">
        <v>110</v>
      </c>
      <c r="H338" s="136" t="s">
        <v>28</v>
      </c>
      <c r="I338" s="137" t="s"/>
      <c r="J338" s="138" t="s"/>
      <c r="K338" s="148" t="s">
        <v>1311</v>
      </c>
      <c r="L338" s="140" t="s"/>
      <c r="M338" s="45" t="s"/>
      <c r="N338" s="140" t="s"/>
      <c r="O338" s="45" t="s"/>
      <c r="P338" s="148" t="s">
        <v>1311</v>
      </c>
      <c r="Q338" s="240" t="s"/>
      <c r="R338" s="240" t="s"/>
    </row>
    <row r="339" spans="1:18">
      <c r="A339" s="45" t="s"/>
      <c r="B339" s="27" t="s"/>
      <c r="C339" s="27" t="s"/>
      <c r="D339" s="27" t="s"/>
      <c r="E339" s="135" t="s">
        <v>1400</v>
      </c>
      <c r="F339" s="135" t="s"/>
      <c r="G339" s="128" t="s">
        <v>110</v>
      </c>
      <c r="H339" s="136" t="s">
        <v>28</v>
      </c>
      <c r="I339" s="137" t="s"/>
      <c r="J339" s="138" t="s"/>
      <c r="K339" s="148" t="s">
        <v>1311</v>
      </c>
      <c r="L339" s="140" t="s"/>
      <c r="M339" s="45" t="s"/>
      <c r="N339" s="140" t="s"/>
      <c r="O339" s="45" t="s"/>
      <c r="P339" s="148" t="s">
        <v>1311</v>
      </c>
      <c r="Q339" s="240" t="s"/>
      <c r="R339" s="240" t="s"/>
    </row>
    <row r="340" spans="1:18">
      <c r="A340" s="45" t="s"/>
      <c r="B340" s="27" t="s"/>
      <c r="C340" s="27" t="s"/>
      <c r="D340" s="27" t="s"/>
      <c r="E340" s="135" t="s">
        <v>1401</v>
      </c>
      <c r="F340" s="135" t="s"/>
      <c r="G340" s="128" t="s">
        <v>110</v>
      </c>
      <c r="H340" s="136" t="s">
        <v>28</v>
      </c>
      <c r="I340" s="137" t="s"/>
      <c r="J340" s="138" t="s"/>
      <c r="K340" s="148" t="s">
        <v>1311</v>
      </c>
      <c r="L340" s="140" t="s"/>
      <c r="M340" s="45" t="s"/>
      <c r="N340" s="140" t="s"/>
      <c r="O340" s="45" t="s"/>
      <c r="P340" s="148" t="s">
        <v>1311</v>
      </c>
      <c r="Q340" s="240" t="s"/>
      <c r="R340" s="240" t="s"/>
    </row>
    <row r="341" spans="1:18">
      <c r="A341" s="45" t="s"/>
      <c r="B341" s="27" t="s"/>
      <c r="C341" s="27" t="s"/>
      <c r="D341" s="27" t="s"/>
      <c r="E341" s="141" t="s">
        <v>1402</v>
      </c>
      <c r="F341" s="135" t="s"/>
      <c r="G341" s="128" t="s">
        <v>110</v>
      </c>
      <c r="H341" s="136" t="s">
        <v>28</v>
      </c>
      <c r="I341" s="137" t="s"/>
      <c r="J341" s="138" t="s"/>
      <c r="K341" s="148" t="s">
        <v>1311</v>
      </c>
      <c r="L341" s="140" t="s"/>
      <c r="M341" s="45" t="s"/>
      <c r="N341" s="140" t="s"/>
      <c r="O341" s="45" t="s"/>
      <c r="P341" s="148" t="s">
        <v>1311</v>
      </c>
      <c r="Q341" s="240" t="s"/>
      <c r="R341" s="240" t="s"/>
    </row>
    <row r="342" spans="1:18">
      <c r="A342" s="45" t="s"/>
      <c r="B342" s="27" t="s"/>
      <c r="C342" s="27" t="s"/>
      <c r="D342" s="27" t="s"/>
      <c r="E342" s="135" t="s">
        <v>1403</v>
      </c>
      <c r="F342" s="135" t="s"/>
      <c r="G342" s="128" t="s">
        <v>110</v>
      </c>
      <c r="H342" s="136" t="s">
        <v>28</v>
      </c>
      <c r="I342" s="137" t="s"/>
      <c r="J342" s="138" t="s"/>
      <c r="K342" s="148" t="s">
        <v>1311</v>
      </c>
      <c r="L342" s="140" t="s"/>
      <c r="M342" s="45" t="s"/>
      <c r="N342" s="140" t="s"/>
      <c r="O342" s="45" t="s"/>
      <c r="P342" s="148" t="s">
        <v>1311</v>
      </c>
      <c r="Q342" s="240" t="s"/>
      <c r="R342" s="240" t="s"/>
    </row>
    <row r="343" spans="1:18">
      <c r="A343" s="45" t="s"/>
      <c r="B343" s="27" t="s"/>
      <c r="C343" s="27" t="s"/>
      <c r="D343" s="27" t="s"/>
      <c r="E343" s="135" t="s">
        <v>1404</v>
      </c>
      <c r="F343" s="135" t="s"/>
      <c r="G343" s="128" t="s">
        <v>110</v>
      </c>
      <c r="H343" s="136" t="s">
        <v>28</v>
      </c>
      <c r="I343" s="137" t="s"/>
      <c r="J343" s="138" t="s"/>
      <c r="K343" s="148" t="s">
        <v>1311</v>
      </c>
      <c r="L343" s="140" t="s"/>
      <c r="M343" s="45" t="s"/>
      <c r="N343" s="140" t="s"/>
      <c r="O343" s="45" t="s"/>
      <c r="P343" s="148" t="s">
        <v>1311</v>
      </c>
      <c r="Q343" s="240" t="s"/>
      <c r="R343" s="240" t="s"/>
    </row>
    <row r="344" spans="1:18">
      <c r="A344" s="45" t="s"/>
      <c r="B344" s="27" t="s"/>
      <c r="C344" s="27" t="s"/>
      <c r="D344" s="27" t="s"/>
      <c r="E344" s="135" t="s">
        <v>250</v>
      </c>
      <c r="F344" s="135" t="s"/>
      <c r="G344" s="128" t="s">
        <v>110</v>
      </c>
      <c r="H344" s="136" t="s">
        <v>28</v>
      </c>
      <c r="I344" s="137" t="s"/>
      <c r="J344" s="138" t="s"/>
      <c r="K344" s="148" t="s">
        <v>1311</v>
      </c>
      <c r="L344" s="140" t="s"/>
      <c r="M344" s="45" t="s"/>
      <c r="N344" s="140" t="s"/>
      <c r="O344" s="45" t="s"/>
      <c r="P344" s="148" t="s">
        <v>1311</v>
      </c>
      <c r="Q344" s="240" t="s"/>
      <c r="R344" s="240" t="s"/>
    </row>
    <row r="345" spans="1:18">
      <c r="A345" s="45" t="s"/>
      <c r="B345" s="27" t="s"/>
      <c r="C345" s="27" t="s"/>
      <c r="D345" s="27" t="s"/>
      <c r="E345" s="141" t="s">
        <v>1405</v>
      </c>
      <c r="F345" s="135" t="s"/>
      <c r="G345" s="128" t="s">
        <v>110</v>
      </c>
      <c r="H345" s="136" t="s">
        <v>28</v>
      </c>
      <c r="I345" s="137" t="s"/>
      <c r="J345" s="138" t="s"/>
      <c r="K345" s="148" t="s">
        <v>1311</v>
      </c>
      <c r="L345" s="140" t="s"/>
      <c r="M345" s="45" t="s"/>
      <c r="N345" s="140" t="s"/>
      <c r="O345" s="45" t="s"/>
      <c r="P345" s="148" t="s">
        <v>1311</v>
      </c>
      <c r="Q345" s="240" t="s"/>
      <c r="R345" s="240" t="s"/>
    </row>
    <row r="346" spans="1:18">
      <c r="A346" s="45" t="s"/>
      <c r="B346" s="27" t="s"/>
      <c r="C346" s="27" t="s"/>
      <c r="D346" s="27" t="s"/>
      <c r="E346" s="141" t="s">
        <v>1406</v>
      </c>
      <c r="F346" s="141" t="s"/>
      <c r="G346" s="128" t="s">
        <v>110</v>
      </c>
      <c r="H346" s="136" t="s">
        <v>28</v>
      </c>
      <c r="I346" s="137" t="s"/>
      <c r="J346" s="138" t="s"/>
      <c r="K346" s="148" t="s">
        <v>1311</v>
      </c>
      <c r="L346" s="140" t="s"/>
      <c r="M346" s="45" t="s"/>
      <c r="N346" s="140" t="s"/>
      <c r="O346" s="45" t="s"/>
      <c r="P346" s="148" t="s">
        <v>1311</v>
      </c>
      <c r="Q346" s="240" t="s"/>
      <c r="R346" s="240" t="s"/>
    </row>
    <row r="347" spans="1:18">
      <c r="A347" s="45" t="s"/>
      <c r="B347" s="27" t="s"/>
      <c r="C347" s="27" t="s"/>
      <c r="D347" s="27" t="s"/>
      <c r="E347" s="135" t="s">
        <v>1407</v>
      </c>
      <c r="F347" s="135" t="s"/>
      <c r="G347" s="128" t="s">
        <v>110</v>
      </c>
      <c r="H347" s="136" t="s">
        <v>28</v>
      </c>
      <c r="I347" s="137" t="s"/>
      <c r="J347" s="138" t="s"/>
      <c r="K347" s="148" t="s">
        <v>1311</v>
      </c>
      <c r="L347" s="140" t="s"/>
      <c r="M347" s="45" t="s"/>
      <c r="N347" s="140" t="s"/>
      <c r="O347" s="45" t="s"/>
      <c r="P347" s="148" t="s">
        <v>1311</v>
      </c>
      <c r="Q347" s="240" t="s"/>
      <c r="R347" s="240" t="s"/>
    </row>
    <row r="348" spans="1:18">
      <c r="A348" s="45" t="s"/>
      <c r="B348" s="27" t="s"/>
      <c r="C348" s="27" t="s"/>
      <c r="D348" s="27" t="s"/>
      <c r="E348" s="135" t="s">
        <v>1408</v>
      </c>
      <c r="F348" s="135" t="s"/>
      <c r="G348" s="128" t="s">
        <v>110</v>
      </c>
      <c r="H348" s="136" t="s">
        <v>28</v>
      </c>
      <c r="I348" s="137" t="s"/>
      <c r="J348" s="138" t="s"/>
      <c r="K348" s="148" t="s">
        <v>1311</v>
      </c>
      <c r="L348" s="140" t="s"/>
      <c r="M348" s="45" t="s"/>
      <c r="N348" s="140" t="s"/>
      <c r="O348" s="45" t="s"/>
      <c r="P348" s="148" t="s">
        <v>1311</v>
      </c>
      <c r="Q348" s="240" t="s"/>
      <c r="R348" s="240" t="s"/>
    </row>
    <row r="349" spans="1:18">
      <c r="A349" s="45" t="s"/>
      <c r="B349" s="27" t="s"/>
      <c r="C349" s="27" t="s"/>
      <c r="D349" s="155" t="s">
        <v>1409</v>
      </c>
      <c r="E349" s="135" t="s">
        <v>1410</v>
      </c>
      <c r="F349" s="135" t="s"/>
      <c r="G349" s="128" t="s">
        <v>110</v>
      </c>
      <c r="H349" s="136" t="s">
        <v>28</v>
      </c>
      <c r="I349" s="137" t="s"/>
      <c r="J349" s="138" t="s"/>
      <c r="K349" s="148" t="s">
        <v>1411</v>
      </c>
      <c r="L349" s="140" t="s"/>
      <c r="M349" s="45" t="s"/>
      <c r="N349" s="140" t="s"/>
      <c r="O349" s="45" t="s"/>
      <c r="P349" s="148" t="s">
        <v>1411</v>
      </c>
      <c r="Q349" s="240" t="s"/>
      <c r="R349" s="240" t="s"/>
    </row>
    <row r="350" spans="1:18">
      <c r="A350" s="45" t="s"/>
      <c r="B350" s="27" t="s"/>
      <c r="C350" s="27" t="s"/>
      <c r="D350" s="27" t="s"/>
      <c r="E350" s="135" t="s">
        <v>1412</v>
      </c>
      <c r="F350" s="135" t="s"/>
      <c r="G350" s="128" t="s">
        <v>110</v>
      </c>
      <c r="H350" s="136" t="s">
        <v>28</v>
      </c>
      <c r="I350" s="137" t="s"/>
      <c r="J350" s="138" t="s"/>
      <c r="K350" s="148" t="s">
        <v>1411</v>
      </c>
      <c r="L350" s="140" t="s"/>
      <c r="M350" s="45" t="s"/>
      <c r="N350" s="140" t="s"/>
      <c r="O350" s="45" t="s"/>
      <c r="P350" s="148" t="s">
        <v>1411</v>
      </c>
      <c r="Q350" s="240" t="s"/>
      <c r="R350" s="240" t="s"/>
    </row>
    <row r="351" spans="1:18">
      <c r="A351" s="45" t="s"/>
      <c r="B351" s="27" t="s"/>
      <c r="C351" s="27" t="s"/>
      <c r="D351" s="27" t="s"/>
      <c r="E351" s="135" t="s">
        <v>1413</v>
      </c>
      <c r="F351" s="135" t="s"/>
      <c r="G351" s="128" t="s">
        <v>110</v>
      </c>
      <c r="H351" s="136" t="s">
        <v>28</v>
      </c>
      <c r="I351" s="137" t="s"/>
      <c r="J351" s="138" t="s"/>
      <c r="K351" s="148" t="s">
        <v>1411</v>
      </c>
      <c r="L351" s="140" t="s"/>
      <c r="M351" s="45" t="s"/>
      <c r="N351" s="140" t="s"/>
      <c r="O351" s="45" t="s"/>
      <c r="P351" s="148" t="s">
        <v>1411</v>
      </c>
      <c r="Q351" s="240" t="s"/>
      <c r="R351" s="240" t="s"/>
    </row>
    <row r="352" spans="1:18">
      <c r="A352" s="45" t="s"/>
      <c r="B352" s="27" t="s"/>
      <c r="C352" s="27" t="s"/>
      <c r="D352" s="27" t="s"/>
      <c r="E352" s="135" t="s">
        <v>1414</v>
      </c>
      <c r="F352" s="156" t="s"/>
      <c r="G352" s="128" t="s">
        <v>110</v>
      </c>
      <c r="H352" s="136" t="s">
        <v>28</v>
      </c>
      <c r="I352" s="137" t="s"/>
      <c r="J352" s="138" t="s"/>
      <c r="K352" s="148" t="s">
        <v>1411</v>
      </c>
      <c r="L352" s="140" t="s"/>
      <c r="M352" s="45" t="s"/>
      <c r="N352" s="140" t="s"/>
      <c r="O352" s="45" t="s"/>
      <c r="P352" s="148" t="s">
        <v>1411</v>
      </c>
      <c r="Q352" s="240" t="s"/>
      <c r="R352" s="240" t="s"/>
    </row>
    <row r="353" spans="1:18">
      <c r="A353" s="45" t="s"/>
      <c r="B353" s="27" t="s"/>
      <c r="C353" s="27" t="s"/>
      <c r="D353" s="27" t="s"/>
      <c r="E353" s="141" t="s">
        <v>1415</v>
      </c>
      <c r="F353" s="27" t="s"/>
      <c r="G353" s="128" t="s">
        <v>110</v>
      </c>
      <c r="H353" s="136" t="s">
        <v>28</v>
      </c>
      <c r="I353" s="137" t="s"/>
      <c r="J353" s="138" t="s"/>
      <c r="K353" s="148" t="s">
        <v>1411</v>
      </c>
      <c r="L353" s="140" t="s"/>
      <c r="M353" s="45" t="s"/>
      <c r="N353" s="140" t="s"/>
      <c r="O353" s="45" t="s"/>
      <c r="P353" s="148" t="s">
        <v>1411</v>
      </c>
      <c r="Q353" s="240" t="s"/>
      <c r="R353" s="240" t="s"/>
    </row>
    <row r="354" spans="1:18">
      <c r="A354" s="45" t="s"/>
      <c r="B354" s="27" t="s"/>
      <c r="C354" s="27" t="s"/>
      <c r="D354" s="27" t="s"/>
      <c r="E354" s="141" t="s">
        <v>1416</v>
      </c>
      <c r="F354" s="27" t="s"/>
      <c r="G354" s="128" t="s">
        <v>110</v>
      </c>
      <c r="H354" s="136" t="s">
        <v>28</v>
      </c>
      <c r="I354" s="137" t="s"/>
      <c r="J354" s="138" t="s"/>
      <c r="K354" s="148" t="s">
        <v>1411</v>
      </c>
      <c r="L354" s="140" t="s"/>
      <c r="M354" s="45" t="s"/>
      <c r="N354" s="140" t="s"/>
      <c r="O354" s="45" t="s"/>
      <c r="P354" s="148" t="s">
        <v>1411</v>
      </c>
      <c r="Q354" s="240" t="s"/>
      <c r="R354" s="240" t="s"/>
    </row>
    <row r="355" spans="1:18">
      <c r="A355" s="45" t="s"/>
      <c r="B355" s="27" t="s"/>
      <c r="C355" s="27" t="s"/>
      <c r="D355" s="27" t="s"/>
      <c r="E355" s="135" t="s">
        <v>1417</v>
      </c>
      <c r="F355" s="135" t="s"/>
      <c r="G355" s="128" t="s">
        <v>110</v>
      </c>
      <c r="H355" s="136" t="s">
        <v>28</v>
      </c>
      <c r="I355" s="137" t="s"/>
      <c r="J355" s="138" t="s"/>
      <c r="K355" s="148" t="s">
        <v>1411</v>
      </c>
      <c r="L355" s="140" t="s"/>
      <c r="M355" s="45" t="s"/>
      <c r="N355" s="140" t="s"/>
      <c r="O355" s="45" t="s"/>
      <c r="P355" s="148" t="s">
        <v>1411</v>
      </c>
      <c r="Q355" s="240" t="s"/>
      <c r="R355" s="240" t="s"/>
    </row>
    <row r="356" spans="1:18">
      <c r="A356" s="45" t="s"/>
      <c r="B356" s="27" t="s"/>
      <c r="C356" s="27" t="s"/>
      <c r="D356" s="27" t="s"/>
      <c r="E356" s="151" t="s">
        <v>1418</v>
      </c>
      <c r="F356" s="135" t="s"/>
      <c r="G356" s="128" t="s">
        <v>110</v>
      </c>
      <c r="H356" s="136" t="s">
        <v>28</v>
      </c>
      <c r="I356" s="137" t="s"/>
      <c r="J356" s="138" t="s"/>
      <c r="K356" s="148" t="s">
        <v>1411</v>
      </c>
      <c r="L356" s="140" t="s"/>
      <c r="M356" s="45" t="s"/>
      <c r="N356" s="140" t="s"/>
      <c r="O356" s="45" t="s"/>
      <c r="P356" s="148" t="s">
        <v>1411</v>
      </c>
      <c r="Q356" s="240" t="s"/>
      <c r="R356" s="240" t="s"/>
    </row>
    <row r="357" spans="1:18">
      <c r="A357" s="45" t="s"/>
      <c r="B357" s="27" t="s"/>
      <c r="C357" s="27" t="s"/>
      <c r="D357" s="27" t="s"/>
      <c r="E357" s="135" t="s">
        <v>1419</v>
      </c>
      <c r="F357" s="135" t="s"/>
      <c r="G357" s="128" t="s">
        <v>110</v>
      </c>
      <c r="H357" s="136" t="s">
        <v>28</v>
      </c>
      <c r="I357" s="137" t="s"/>
      <c r="J357" s="138" t="s"/>
      <c r="K357" s="148" t="s">
        <v>1411</v>
      </c>
      <c r="L357" s="140" t="s"/>
      <c r="M357" s="45" t="s"/>
      <c r="N357" s="140" t="s"/>
      <c r="O357" s="45" t="s"/>
      <c r="P357" s="148" t="s">
        <v>1411</v>
      </c>
      <c r="Q357" s="240" t="s"/>
      <c r="R357" s="240" t="s"/>
    </row>
    <row r="358" spans="1:18">
      <c r="A358" s="45" t="s"/>
      <c r="B358" s="27" t="s"/>
      <c r="C358" s="27" t="s"/>
      <c r="D358" s="27" t="s"/>
      <c r="E358" s="135" t="s">
        <v>1420</v>
      </c>
      <c r="F358" s="135" t="s"/>
      <c r="G358" s="128" t="s">
        <v>110</v>
      </c>
      <c r="H358" s="136" t="s">
        <v>28</v>
      </c>
      <c r="I358" s="137" t="s"/>
      <c r="J358" s="138" t="s"/>
      <c r="K358" s="148" t="s">
        <v>1411</v>
      </c>
      <c r="L358" s="140" t="s"/>
      <c r="M358" s="45" t="s"/>
      <c r="N358" s="140" t="s"/>
      <c r="O358" s="45" t="s"/>
      <c r="P358" s="148" t="s">
        <v>1411</v>
      </c>
      <c r="Q358" s="240" t="s"/>
      <c r="R358" s="240" t="s"/>
    </row>
    <row r="359" spans="1:18">
      <c r="A359" s="45" t="s"/>
      <c r="B359" s="27" t="s"/>
      <c r="C359" s="27" t="s"/>
      <c r="D359" s="27" t="s"/>
      <c r="E359" s="135" t="s">
        <v>1421</v>
      </c>
      <c r="F359" s="135" t="s"/>
      <c r="G359" s="128" t="s">
        <v>110</v>
      </c>
      <c r="H359" s="136" t="s">
        <v>28</v>
      </c>
      <c r="I359" s="137" t="s"/>
      <c r="J359" s="138" t="s"/>
      <c r="K359" s="148" t="s">
        <v>1411</v>
      </c>
      <c r="L359" s="140" t="s"/>
      <c r="M359" s="45" t="s"/>
      <c r="N359" s="140" t="s"/>
      <c r="O359" s="45" t="s"/>
      <c r="P359" s="148" t="s">
        <v>1411</v>
      </c>
      <c r="Q359" s="240" t="s"/>
      <c r="R359" s="240" t="s"/>
    </row>
    <row r="360" spans="1:18">
      <c r="A360" s="45" t="s"/>
      <c r="B360" s="27" t="s"/>
      <c r="C360" s="27" t="s"/>
      <c r="D360" s="27" t="s"/>
      <c r="E360" s="135" t="s">
        <v>1422</v>
      </c>
      <c r="F360" s="135" t="s"/>
      <c r="G360" s="128" t="s">
        <v>110</v>
      </c>
      <c r="H360" s="136" t="s">
        <v>28</v>
      </c>
      <c r="I360" s="137" t="s"/>
      <c r="J360" s="138" t="s"/>
      <c r="K360" s="148" t="s">
        <v>1411</v>
      </c>
      <c r="L360" s="140" t="s"/>
      <c r="M360" s="45" t="s"/>
      <c r="N360" s="140" t="s"/>
      <c r="O360" s="45" t="s"/>
      <c r="P360" s="148" t="s">
        <v>1411</v>
      </c>
      <c r="Q360" s="240" t="s"/>
      <c r="R360" s="240" t="s"/>
    </row>
    <row r="361" spans="1:18">
      <c r="A361" s="45" t="s"/>
      <c r="B361" s="27" t="s"/>
      <c r="C361" s="27" t="s"/>
      <c r="D361" s="27" t="s"/>
      <c r="E361" s="135" t="s">
        <v>1423</v>
      </c>
      <c r="F361" s="135" t="s"/>
      <c r="G361" s="128" t="s">
        <v>110</v>
      </c>
      <c r="H361" s="136" t="s">
        <v>28</v>
      </c>
      <c r="I361" s="137" t="s"/>
      <c r="J361" s="138" t="s"/>
      <c r="K361" s="148" t="s">
        <v>1411</v>
      </c>
      <c r="L361" s="140" t="s"/>
      <c r="M361" s="45" t="s"/>
      <c r="N361" s="140" t="s"/>
      <c r="O361" s="45" t="s"/>
      <c r="P361" s="148" t="s">
        <v>1411</v>
      </c>
      <c r="Q361" s="240" t="s"/>
      <c r="R361" s="240" t="s"/>
    </row>
    <row r="362" spans="1:18">
      <c r="A362" s="45" t="s"/>
      <c r="B362" s="27" t="s"/>
      <c r="C362" s="27" t="s"/>
      <c r="D362" s="27" t="s"/>
      <c r="E362" s="135" t="s">
        <v>1424</v>
      </c>
      <c r="F362" s="135" t="s"/>
      <c r="G362" s="128" t="s">
        <v>110</v>
      </c>
      <c r="H362" s="136" t="s">
        <v>28</v>
      </c>
      <c r="I362" s="137" t="s"/>
      <c r="J362" s="138" t="s"/>
      <c r="K362" s="148" t="s">
        <v>1411</v>
      </c>
      <c r="L362" s="140" t="s"/>
      <c r="M362" s="45" t="s"/>
      <c r="N362" s="140" t="s"/>
      <c r="O362" s="45" t="s"/>
      <c r="P362" s="148" t="s">
        <v>1411</v>
      </c>
      <c r="Q362" s="240" t="s"/>
      <c r="R362" s="240" t="s"/>
    </row>
    <row r="363" spans="1:18">
      <c r="A363" s="45" t="s"/>
      <c r="B363" s="27" t="s"/>
      <c r="C363" s="27" t="s"/>
      <c r="D363" s="27" t="s"/>
      <c r="E363" s="135" t="s">
        <v>1425</v>
      </c>
      <c r="F363" s="135" t="s"/>
      <c r="G363" s="128" t="s">
        <v>110</v>
      </c>
      <c r="H363" s="136" t="s">
        <v>28</v>
      </c>
      <c r="I363" s="137" t="s"/>
      <c r="J363" s="138" t="s"/>
      <c r="K363" s="148" t="s">
        <v>1411</v>
      </c>
      <c r="L363" s="140" t="s"/>
      <c r="M363" s="45" t="s"/>
      <c r="N363" s="140" t="s"/>
      <c r="O363" s="45" t="s"/>
      <c r="P363" s="148" t="s">
        <v>1411</v>
      </c>
      <c r="Q363" s="240" t="s"/>
      <c r="R363" s="240" t="s"/>
    </row>
    <row r="364" spans="1:18">
      <c r="A364" s="45" t="s"/>
      <c r="B364" s="27" t="s"/>
      <c r="C364" s="27" t="s"/>
      <c r="D364" s="27" t="s"/>
      <c r="E364" s="135" t="s">
        <v>1426</v>
      </c>
      <c r="F364" s="135" t="s"/>
      <c r="G364" s="128" t="s">
        <v>110</v>
      </c>
      <c r="H364" s="136" t="s">
        <v>28</v>
      </c>
      <c r="I364" s="137" t="s"/>
      <c r="J364" s="138" t="s"/>
      <c r="K364" s="148" t="s">
        <v>1411</v>
      </c>
      <c r="L364" s="140" t="s"/>
      <c r="M364" s="45" t="s"/>
      <c r="N364" s="140" t="s"/>
      <c r="O364" s="45" t="s"/>
      <c r="P364" s="148" t="s">
        <v>1411</v>
      </c>
      <c r="Q364" s="240" t="s"/>
      <c r="R364" s="240" t="s"/>
    </row>
    <row r="365" spans="1:18">
      <c r="A365" s="45" t="s"/>
      <c r="B365" s="27" t="s"/>
      <c r="C365" s="27" t="s"/>
      <c r="D365" s="27" t="s"/>
      <c r="E365" s="135" t="s">
        <v>1427</v>
      </c>
      <c r="F365" s="135" t="s"/>
      <c r="G365" s="128" t="s">
        <v>110</v>
      </c>
      <c r="H365" s="136" t="s">
        <v>28</v>
      </c>
      <c r="I365" s="137" t="s"/>
      <c r="J365" s="138" t="s"/>
      <c r="K365" s="148" t="s">
        <v>1411</v>
      </c>
      <c r="L365" s="140" t="s"/>
      <c r="M365" s="45" t="s"/>
      <c r="N365" s="140" t="s"/>
      <c r="O365" s="45" t="s"/>
      <c r="P365" s="148" t="s">
        <v>1411</v>
      </c>
      <c r="Q365" s="240" t="s"/>
      <c r="R365" s="240" t="s"/>
    </row>
    <row r="366" spans="1:18">
      <c r="A366" s="45" t="s"/>
      <c r="B366" s="27" t="s"/>
      <c r="C366" s="27" t="s"/>
      <c r="D366" s="27" t="s"/>
      <c r="E366" s="135" t="s">
        <v>1428</v>
      </c>
      <c r="F366" s="135" t="s"/>
      <c r="G366" s="128" t="s">
        <v>110</v>
      </c>
      <c r="H366" s="136" t="s">
        <v>28</v>
      </c>
      <c r="I366" s="137" t="s"/>
      <c r="J366" s="138" t="s"/>
      <c r="K366" s="148" t="s">
        <v>1411</v>
      </c>
      <c r="L366" s="140" t="s"/>
      <c r="M366" s="45" t="s"/>
      <c r="N366" s="140" t="s"/>
      <c r="O366" s="45" t="s"/>
      <c r="P366" s="148" t="s">
        <v>1411</v>
      </c>
      <c r="Q366" s="240" t="s"/>
      <c r="R366" s="240" t="s"/>
    </row>
    <row r="367" spans="1:18">
      <c r="A367" s="45" t="s"/>
      <c r="B367" s="27" t="s"/>
      <c r="C367" s="27" t="s"/>
      <c r="D367" s="135" t="s">
        <v>1429</v>
      </c>
      <c r="E367" s="135" t="s">
        <v>1430</v>
      </c>
      <c r="F367" s="135" t="s"/>
      <c r="G367" s="128" t="s">
        <v>110</v>
      </c>
      <c r="H367" s="136" t="s">
        <v>28</v>
      </c>
      <c r="I367" s="137" t="s"/>
      <c r="J367" s="138" t="s"/>
      <c r="K367" s="148" t="s">
        <v>1431</v>
      </c>
      <c r="L367" s="140" t="s"/>
      <c r="M367" s="45" t="s"/>
      <c r="N367" s="140" t="s"/>
      <c r="O367" s="45" t="s"/>
      <c r="P367" s="148" t="s">
        <v>1431</v>
      </c>
      <c r="Q367" s="240" t="s"/>
      <c r="R367" s="240" t="s"/>
    </row>
    <row r="368" spans="1:18">
      <c r="A368" s="45" t="s"/>
      <c r="B368" s="27" t="s"/>
      <c r="C368" s="27" t="s"/>
      <c r="D368" s="27" t="s"/>
      <c r="E368" s="135" t="s">
        <v>1432</v>
      </c>
      <c r="F368" s="135" t="s"/>
      <c r="G368" s="128" t="s">
        <v>110</v>
      </c>
      <c r="H368" s="136" t="s">
        <v>28</v>
      </c>
      <c r="I368" s="137" t="s"/>
      <c r="J368" s="138" t="s"/>
      <c r="K368" s="148" t="s">
        <v>1431</v>
      </c>
      <c r="L368" s="140" t="s"/>
      <c r="M368" s="45" t="s"/>
      <c r="N368" s="140" t="s"/>
      <c r="O368" s="45" t="s"/>
      <c r="P368" s="148" t="s">
        <v>1431</v>
      </c>
      <c r="Q368" s="240" t="s"/>
      <c r="R368" s="240" t="s"/>
    </row>
    <row r="369" spans="1:18">
      <c r="A369" s="45" t="s"/>
      <c r="B369" s="27" t="s"/>
      <c r="C369" s="27" t="s"/>
      <c r="D369" s="27" t="s"/>
      <c r="E369" s="135" t="s">
        <v>1433</v>
      </c>
      <c r="F369" s="135" t="s"/>
      <c r="G369" s="128" t="s">
        <v>110</v>
      </c>
      <c r="H369" s="136" t="s">
        <v>28</v>
      </c>
      <c r="I369" s="137" t="s"/>
      <c r="J369" s="138" t="s"/>
      <c r="K369" s="148" t="s">
        <v>1431</v>
      </c>
      <c r="L369" s="140" t="s"/>
      <c r="M369" s="45" t="s"/>
      <c r="N369" s="140" t="s"/>
      <c r="O369" s="45" t="s"/>
      <c r="P369" s="148" t="s">
        <v>1431</v>
      </c>
      <c r="Q369" s="240" t="s"/>
      <c r="R369" s="240" t="s"/>
    </row>
    <row r="370" spans="1:18">
      <c r="A370" s="45" t="s"/>
      <c r="B370" s="27" t="s"/>
      <c r="C370" s="27" t="s"/>
      <c r="D370" s="27" t="s"/>
      <c r="E370" s="135" t="s">
        <v>1434</v>
      </c>
      <c r="F370" s="135" t="s"/>
      <c r="G370" s="128" t="s">
        <v>110</v>
      </c>
      <c r="H370" s="136" t="s">
        <v>28</v>
      </c>
      <c r="I370" s="137" t="s"/>
      <c r="J370" s="138" t="s"/>
      <c r="K370" s="148" t="s">
        <v>1431</v>
      </c>
      <c r="L370" s="140" t="s"/>
      <c r="M370" s="45" t="s"/>
      <c r="N370" s="140" t="s"/>
      <c r="O370" s="45" t="s"/>
      <c r="P370" s="148" t="s">
        <v>1431</v>
      </c>
      <c r="Q370" s="240" t="s"/>
      <c r="R370" s="240" t="s"/>
    </row>
    <row r="371" spans="1:18">
      <c r="A371" s="45" t="s"/>
      <c r="B371" s="27" t="s"/>
      <c r="C371" s="27" t="s"/>
      <c r="D371" s="27" t="s"/>
      <c r="E371" s="135" t="s">
        <v>1435</v>
      </c>
      <c r="F371" s="135" t="s"/>
      <c r="G371" s="128" t="s">
        <v>110</v>
      </c>
      <c r="H371" s="136" t="s">
        <v>28</v>
      </c>
      <c r="I371" s="137" t="s"/>
      <c r="J371" s="138" t="s"/>
      <c r="K371" s="148" t="s">
        <v>1431</v>
      </c>
      <c r="L371" s="140" t="s"/>
      <c r="M371" s="45" t="s"/>
      <c r="N371" s="140" t="s"/>
      <c r="O371" s="45" t="s"/>
      <c r="P371" s="148" t="s">
        <v>1431</v>
      </c>
      <c r="Q371" s="240" t="s"/>
      <c r="R371" s="240" t="s"/>
    </row>
    <row r="372" spans="1:18">
      <c r="A372" s="45" t="s"/>
      <c r="B372" s="27" t="s"/>
      <c r="C372" s="27" t="s"/>
      <c r="D372" s="27" t="s"/>
      <c r="E372" s="135" t="s">
        <v>1436</v>
      </c>
      <c r="F372" s="135" t="s"/>
      <c r="G372" s="128" t="s">
        <v>110</v>
      </c>
      <c r="H372" s="136" t="s">
        <v>28</v>
      </c>
      <c r="I372" s="137" t="s"/>
      <c r="J372" s="138" t="s"/>
      <c r="K372" s="148" t="s">
        <v>1431</v>
      </c>
      <c r="L372" s="140" t="s"/>
      <c r="M372" s="45" t="s"/>
      <c r="N372" s="140" t="s"/>
      <c r="O372" s="45" t="s"/>
      <c r="P372" s="148" t="s">
        <v>1431</v>
      </c>
      <c r="Q372" s="240" t="s"/>
      <c r="R372" s="240" t="s"/>
    </row>
    <row r="373" spans="1:18">
      <c r="A373" s="45" t="s"/>
      <c r="B373" s="27" t="s"/>
      <c r="C373" s="27" t="s"/>
      <c r="D373" s="27" t="s"/>
      <c r="E373" s="135" t="s">
        <v>1437</v>
      </c>
      <c r="F373" s="135" t="s"/>
      <c r="G373" s="128" t="s">
        <v>110</v>
      </c>
      <c r="H373" s="136" t="s">
        <v>28</v>
      </c>
      <c r="I373" s="137" t="s"/>
      <c r="J373" s="138" t="s"/>
      <c r="K373" s="148" t="s">
        <v>1431</v>
      </c>
      <c r="L373" s="140" t="s"/>
      <c r="M373" s="45" t="s"/>
      <c r="N373" s="140" t="s"/>
      <c r="O373" s="45" t="s"/>
      <c r="P373" s="148" t="s">
        <v>1431</v>
      </c>
      <c r="Q373" s="240" t="s"/>
      <c r="R373" s="240" t="s"/>
    </row>
    <row r="374" spans="1:18">
      <c r="A374" s="45" t="s"/>
      <c r="B374" s="27" t="s"/>
      <c r="C374" s="27" t="s"/>
      <c r="D374" s="27" t="s"/>
      <c r="E374" s="135" t="s">
        <v>1438</v>
      </c>
      <c r="F374" s="135" t="s"/>
      <c r="G374" s="128" t="s">
        <v>110</v>
      </c>
      <c r="H374" s="136" t="s">
        <v>28</v>
      </c>
      <c r="I374" s="137" t="s"/>
      <c r="J374" s="138" t="s"/>
      <c r="K374" s="148" t="s">
        <v>1431</v>
      </c>
      <c r="L374" s="140" t="s"/>
      <c r="M374" s="45" t="s"/>
      <c r="N374" s="140" t="s"/>
      <c r="O374" s="45" t="s"/>
      <c r="P374" s="148" t="s">
        <v>1431</v>
      </c>
      <c r="Q374" s="240" t="s"/>
      <c r="R374" s="240" t="s"/>
    </row>
    <row r="375" spans="1:18">
      <c r="A375" s="45" t="s"/>
      <c r="B375" s="27" t="s"/>
      <c r="C375" s="27" t="s"/>
      <c r="D375" s="27" t="s"/>
      <c r="E375" s="135" t="s">
        <v>1439</v>
      </c>
      <c r="F375" s="135" t="s"/>
      <c r="G375" s="128" t="s">
        <v>110</v>
      </c>
      <c r="H375" s="136" t="s">
        <v>28</v>
      </c>
      <c r="I375" s="137" t="s"/>
      <c r="J375" s="138" t="s"/>
      <c r="K375" s="148" t="s">
        <v>1431</v>
      </c>
      <c r="L375" s="140" t="s"/>
      <c r="M375" s="45" t="s"/>
      <c r="N375" s="140" t="s"/>
      <c r="O375" s="45" t="s"/>
      <c r="P375" s="148" t="s">
        <v>1431</v>
      </c>
      <c r="Q375" s="240" t="s"/>
      <c r="R375" s="240" t="s"/>
    </row>
    <row r="376" spans="1:18">
      <c r="A376" s="45" t="s"/>
      <c r="B376" s="27" t="s"/>
      <c r="C376" s="27" t="s"/>
      <c r="D376" s="27" t="s"/>
      <c r="E376" s="135" t="s">
        <v>1440</v>
      </c>
      <c r="F376" s="135" t="s"/>
      <c r="G376" s="128" t="s">
        <v>110</v>
      </c>
      <c r="H376" s="136" t="s">
        <v>28</v>
      </c>
      <c r="I376" s="137" t="s"/>
      <c r="J376" s="138" t="s"/>
      <c r="K376" s="148" t="s">
        <v>1431</v>
      </c>
      <c r="L376" s="140" t="s"/>
      <c r="M376" s="45" t="s"/>
      <c r="N376" s="140" t="s"/>
      <c r="O376" s="45" t="s"/>
      <c r="P376" s="148" t="s">
        <v>1431</v>
      </c>
      <c r="Q376" s="240" t="s"/>
      <c r="R376" s="240" t="s"/>
    </row>
    <row r="377" spans="1:18">
      <c r="A377" s="45" t="s"/>
      <c r="B377" s="27" t="s"/>
      <c r="C377" s="27" t="s"/>
      <c r="D377" s="27" t="s"/>
      <c r="E377" s="135" t="s">
        <v>1441</v>
      </c>
      <c r="F377" s="135" t="s"/>
      <c r="G377" s="128" t="s">
        <v>110</v>
      </c>
      <c r="H377" s="136" t="s">
        <v>28</v>
      </c>
      <c r="I377" s="137" t="s"/>
      <c r="J377" s="138" t="s"/>
      <c r="K377" s="148" t="s">
        <v>1431</v>
      </c>
      <c r="L377" s="140" t="s"/>
      <c r="M377" s="45" t="s"/>
      <c r="N377" s="140" t="s"/>
      <c r="O377" s="45" t="s"/>
      <c r="P377" s="148" t="s">
        <v>1431</v>
      </c>
      <c r="Q377" s="240" t="s"/>
      <c r="R377" s="240" t="s"/>
    </row>
    <row r="378" spans="1:18">
      <c r="A378" s="45" t="s"/>
      <c r="B378" s="27" t="s"/>
      <c r="C378" s="27" t="s"/>
      <c r="D378" s="27" t="s"/>
      <c r="E378" s="135" t="s">
        <v>1442</v>
      </c>
      <c r="F378" s="135" t="s"/>
      <c r="G378" s="128" t="s">
        <v>110</v>
      </c>
      <c r="H378" s="136" t="s">
        <v>28</v>
      </c>
      <c r="I378" s="137" t="s"/>
      <c r="J378" s="138" t="s"/>
      <c r="K378" s="148" t="s">
        <v>1431</v>
      </c>
      <c r="L378" s="140" t="s"/>
      <c r="M378" s="45" t="s"/>
      <c r="N378" s="140" t="s"/>
      <c r="O378" s="45" t="s"/>
      <c r="P378" s="148" t="s">
        <v>1431</v>
      </c>
      <c r="Q378" s="240" t="s"/>
      <c r="R378" s="240" t="s"/>
    </row>
    <row r="379" spans="1:18">
      <c r="A379" s="45" t="s"/>
      <c r="B379" s="27" t="s"/>
      <c r="C379" s="27" t="s"/>
      <c r="D379" s="27" t="s"/>
      <c r="E379" s="135" t="s">
        <v>1443</v>
      </c>
      <c r="F379" s="135" t="s"/>
      <c r="G379" s="128" t="s">
        <v>110</v>
      </c>
      <c r="H379" s="136" t="s">
        <v>28</v>
      </c>
      <c r="I379" s="137" t="s"/>
      <c r="J379" s="138" t="s"/>
      <c r="K379" s="148" t="s">
        <v>1431</v>
      </c>
      <c r="L379" s="140" t="s"/>
      <c r="M379" s="45" t="s"/>
      <c r="N379" s="140" t="s"/>
      <c r="O379" s="45" t="s"/>
      <c r="P379" s="148" t="s">
        <v>1431</v>
      </c>
      <c r="Q379" s="240" t="s"/>
      <c r="R379" s="240" t="s"/>
    </row>
    <row r="380" spans="1:18">
      <c r="A380" s="45" t="s"/>
      <c r="B380" s="27" t="s"/>
      <c r="C380" s="27" t="s"/>
      <c r="D380" s="27" t="s"/>
      <c r="E380" s="135" t="s">
        <v>1444</v>
      </c>
      <c r="F380" s="135" t="s"/>
      <c r="G380" s="128" t="s">
        <v>110</v>
      </c>
      <c r="H380" s="136" t="s">
        <v>28</v>
      </c>
      <c r="I380" s="137" t="s"/>
      <c r="J380" s="138" t="s"/>
      <c r="K380" s="148" t="s">
        <v>1431</v>
      </c>
      <c r="L380" s="140" t="s"/>
      <c r="M380" s="45" t="s"/>
      <c r="N380" s="140" t="s"/>
      <c r="O380" s="45" t="s"/>
      <c r="P380" s="148" t="s">
        <v>1431</v>
      </c>
      <c r="Q380" s="240" t="s"/>
      <c r="R380" s="240" t="s"/>
    </row>
    <row r="381" spans="1:18">
      <c r="A381" s="45" t="s"/>
      <c r="B381" s="27" t="s"/>
      <c r="C381" s="27" t="s"/>
      <c r="D381" s="27" t="s"/>
      <c r="E381" s="135" t="s">
        <v>1445</v>
      </c>
      <c r="F381" s="135" t="s"/>
      <c r="G381" s="128" t="s">
        <v>110</v>
      </c>
      <c r="H381" s="136" t="s">
        <v>28</v>
      </c>
      <c r="I381" s="137" t="s"/>
      <c r="J381" s="138" t="s"/>
      <c r="K381" s="148" t="s">
        <v>1431</v>
      </c>
      <c r="L381" s="140" t="s"/>
      <c r="M381" s="45" t="s"/>
      <c r="N381" s="140" t="s"/>
      <c r="O381" s="45" t="s"/>
      <c r="P381" s="148" t="s">
        <v>1431</v>
      </c>
      <c r="Q381" s="240" t="s"/>
      <c r="R381" s="240" t="s"/>
    </row>
    <row r="382" spans="1:18">
      <c r="A382" s="45" t="s"/>
      <c r="B382" s="27" t="s"/>
      <c r="C382" s="27" t="s"/>
      <c r="D382" s="27" t="s"/>
      <c r="E382" s="135" t="s">
        <v>1446</v>
      </c>
      <c r="F382" s="135" t="s"/>
      <c r="G382" s="128" t="s">
        <v>110</v>
      </c>
      <c r="H382" s="136" t="s">
        <v>28</v>
      </c>
      <c r="I382" s="137" t="s"/>
      <c r="J382" s="138" t="s"/>
      <c r="K382" s="148" t="s">
        <v>1431</v>
      </c>
      <c r="L382" s="140" t="s"/>
      <c r="M382" s="45" t="s"/>
      <c r="N382" s="140" t="s"/>
      <c r="O382" s="45" t="s"/>
      <c r="P382" s="148" t="s">
        <v>1431</v>
      </c>
      <c r="Q382" s="240" t="s"/>
      <c r="R382" s="240" t="s"/>
    </row>
    <row r="383" spans="1:18">
      <c r="A383" s="45" t="s"/>
      <c r="B383" s="27" t="s"/>
      <c r="C383" s="27" t="s"/>
      <c r="D383" s="27" t="s"/>
      <c r="E383" s="135" t="s">
        <v>1447</v>
      </c>
      <c r="F383" s="135" t="s"/>
      <c r="G383" s="128" t="s">
        <v>110</v>
      </c>
      <c r="H383" s="136" t="s">
        <v>28</v>
      </c>
      <c r="I383" s="137" t="s"/>
      <c r="J383" s="138" t="s"/>
      <c r="K383" s="148" t="s">
        <v>1431</v>
      </c>
      <c r="L383" s="140" t="s"/>
      <c r="M383" s="45" t="s"/>
      <c r="N383" s="140" t="s"/>
      <c r="O383" s="45" t="s"/>
      <c r="P383" s="148" t="s">
        <v>1431</v>
      </c>
      <c r="Q383" s="240" t="s"/>
      <c r="R383" s="240" t="s"/>
    </row>
    <row r="384" spans="1:18">
      <c r="A384" s="45" t="s"/>
      <c r="B384" s="27" t="s"/>
      <c r="C384" s="27" t="s"/>
      <c r="D384" s="27" t="s"/>
      <c r="E384" s="135" t="s">
        <v>1448</v>
      </c>
      <c r="F384" s="135" t="s"/>
      <c r="G384" s="128" t="s">
        <v>110</v>
      </c>
      <c r="H384" s="136" t="s">
        <v>28</v>
      </c>
      <c r="I384" s="137" t="s"/>
      <c r="J384" s="138" t="s"/>
      <c r="K384" s="148" t="s">
        <v>1431</v>
      </c>
      <c r="L384" s="140" t="s"/>
      <c r="M384" s="45" t="s"/>
      <c r="N384" s="140" t="s"/>
      <c r="O384" s="45" t="s"/>
      <c r="P384" s="148" t="s">
        <v>1431</v>
      </c>
      <c r="Q384" s="240" t="s"/>
      <c r="R384" s="240" t="s"/>
    </row>
    <row r="385" spans="1:18">
      <c r="A385" s="45" t="s"/>
      <c r="B385" s="27" t="s"/>
      <c r="C385" s="27" t="s"/>
      <c r="D385" s="27" t="s"/>
      <c r="E385" s="135" t="s">
        <v>1449</v>
      </c>
      <c r="F385" s="135" t="s"/>
      <c r="G385" s="128" t="s">
        <v>110</v>
      </c>
      <c r="H385" s="136" t="s">
        <v>28</v>
      </c>
      <c r="I385" s="137" t="s"/>
      <c r="J385" s="138" t="s"/>
      <c r="K385" s="148" t="s">
        <v>1431</v>
      </c>
      <c r="L385" s="140" t="s"/>
      <c r="M385" s="45" t="s"/>
      <c r="N385" s="140" t="s"/>
      <c r="O385" s="45" t="s"/>
      <c r="P385" s="148" t="s">
        <v>1431</v>
      </c>
      <c r="Q385" s="240" t="s"/>
      <c r="R385" s="240" t="s"/>
    </row>
    <row r="386" spans="1:18">
      <c r="A386" s="45" t="s"/>
      <c r="B386" s="27" t="s"/>
      <c r="C386" s="27" t="s"/>
      <c r="D386" s="155" t="s">
        <v>1450</v>
      </c>
      <c r="E386" s="135" t="s">
        <v>1451</v>
      </c>
      <c r="F386" s="135" t="s"/>
      <c r="G386" s="128" t="s">
        <v>110</v>
      </c>
      <c r="H386" s="136" t="s">
        <v>28</v>
      </c>
      <c r="I386" s="137" t="s"/>
      <c r="J386" s="138" t="s"/>
      <c r="K386" s="148" t="s"/>
      <c r="L386" s="140" t="s"/>
      <c r="M386" s="45" t="s"/>
      <c r="N386" s="140" t="s"/>
      <c r="O386" s="45" t="s"/>
      <c r="P386" s="148" t="s"/>
      <c r="Q386" s="240" t="s"/>
      <c r="R386" s="240" t="s"/>
    </row>
    <row r="387" spans="1:18">
      <c r="A387" s="45" t="s"/>
      <c r="B387" s="27" t="s"/>
      <c r="C387" s="27" t="s"/>
      <c r="D387" s="27" t="s"/>
      <c r="E387" s="135" t="s">
        <v>1452</v>
      </c>
      <c r="F387" s="135" t="s"/>
      <c r="G387" s="128" t="s">
        <v>110</v>
      </c>
      <c r="H387" s="136" t="s">
        <v>28</v>
      </c>
      <c r="I387" s="137" t="s"/>
      <c r="J387" s="138" t="s"/>
      <c r="K387" s="148" t="s"/>
      <c r="L387" s="140" t="s"/>
      <c r="M387" s="45" t="s"/>
      <c r="N387" s="140" t="s"/>
      <c r="O387" s="45" t="s"/>
      <c r="P387" s="148" t="s"/>
      <c r="Q387" s="240" t="s"/>
      <c r="R387" s="240" t="s"/>
    </row>
    <row r="388" spans="1:18">
      <c r="A388" s="45" t="s"/>
      <c r="B388" s="27" t="s"/>
      <c r="C388" s="27" t="s"/>
      <c r="D388" s="27" t="s"/>
      <c r="E388" s="135" t="s">
        <v>1453</v>
      </c>
      <c r="F388" s="135" t="s"/>
      <c r="G388" s="128" t="s">
        <v>110</v>
      </c>
      <c r="H388" s="136" t="s">
        <v>28</v>
      </c>
      <c r="I388" s="137" t="s"/>
      <c r="J388" s="138" t="s"/>
      <c r="K388" s="148" t="s"/>
      <c r="L388" s="140" t="s"/>
      <c r="M388" s="45" t="s"/>
      <c r="N388" s="140" t="s"/>
      <c r="O388" s="45" t="s"/>
      <c r="P388" s="148" t="s"/>
      <c r="Q388" s="240" t="s"/>
      <c r="R388" s="240" t="s"/>
    </row>
    <row r="389" spans="1:18">
      <c r="A389" s="45" t="s"/>
      <c r="B389" s="27" t="s"/>
      <c r="C389" s="27" t="s"/>
      <c r="D389" s="27" t="s"/>
      <c r="E389" s="135" t="s">
        <v>1454</v>
      </c>
      <c r="F389" s="135" t="s"/>
      <c r="G389" s="128" t="s">
        <v>110</v>
      </c>
      <c r="H389" s="136" t="s">
        <v>28</v>
      </c>
      <c r="I389" s="137" t="s"/>
      <c r="J389" s="138" t="s"/>
      <c r="K389" s="148" t="s"/>
      <c r="L389" s="140" t="s"/>
      <c r="M389" s="45" t="s"/>
      <c r="N389" s="140" t="s"/>
      <c r="O389" s="45" t="s"/>
      <c r="P389" s="148" t="s"/>
      <c r="Q389" s="240" t="s"/>
      <c r="R389" s="240" t="s"/>
    </row>
    <row r="390" spans="1:18">
      <c r="A390" s="45" t="s"/>
      <c r="B390" s="27" t="s"/>
      <c r="C390" s="27" t="s"/>
      <c r="D390" s="27" t="s"/>
      <c r="E390" s="135" t="s">
        <v>1455</v>
      </c>
      <c r="F390" s="135" t="s"/>
      <c r="G390" s="128" t="s">
        <v>110</v>
      </c>
      <c r="H390" s="136" t="s">
        <v>28</v>
      </c>
      <c r="I390" s="137" t="s"/>
      <c r="J390" s="138" t="s"/>
      <c r="K390" s="148" t="s"/>
      <c r="L390" s="140" t="s"/>
      <c r="M390" s="45" t="s"/>
      <c r="N390" s="140" t="s"/>
      <c r="O390" s="45" t="s"/>
      <c r="P390" s="148" t="s"/>
      <c r="Q390" s="240" t="s"/>
      <c r="R390" s="240" t="s"/>
    </row>
    <row r="391" spans="1:18">
      <c r="A391" s="45" t="s"/>
      <c r="B391" s="27" t="s"/>
      <c r="C391" s="27" t="s"/>
      <c r="D391" s="27" t="s"/>
      <c r="E391" s="135" t="s">
        <v>1456</v>
      </c>
      <c r="F391" s="135" t="s"/>
      <c r="G391" s="128" t="s">
        <v>110</v>
      </c>
      <c r="H391" s="136" t="s">
        <v>28</v>
      </c>
      <c r="I391" s="137" t="s"/>
      <c r="J391" s="138" t="s"/>
      <c r="K391" s="148" t="s"/>
      <c r="L391" s="140" t="s"/>
      <c r="M391" s="45" t="s"/>
      <c r="N391" s="140" t="s"/>
      <c r="O391" s="45" t="s"/>
      <c r="P391" s="148" t="s"/>
      <c r="Q391" s="240" t="s"/>
      <c r="R391" s="240" t="s"/>
    </row>
    <row r="392" spans="1:18">
      <c r="A392" s="45" t="s"/>
      <c r="B392" s="27" t="s"/>
      <c r="C392" s="27" t="s"/>
      <c r="D392" s="27" t="s"/>
      <c r="E392" s="135" t="s">
        <v>1457</v>
      </c>
      <c r="F392" s="135" t="s"/>
      <c r="G392" s="128" t="s">
        <v>110</v>
      </c>
      <c r="H392" s="136" t="s">
        <v>28</v>
      </c>
      <c r="I392" s="137" t="s"/>
      <c r="J392" s="138" t="s"/>
      <c r="K392" s="148" t="s"/>
      <c r="L392" s="140" t="s"/>
      <c r="M392" s="45" t="s"/>
      <c r="N392" s="140" t="s"/>
      <c r="O392" s="45" t="s"/>
      <c r="P392" s="148" t="s"/>
      <c r="Q392" s="240" t="s"/>
      <c r="R392" s="240" t="s"/>
    </row>
    <row r="393" spans="1:18">
      <c r="A393" s="45" t="s"/>
      <c r="B393" s="27" t="s"/>
      <c r="C393" s="27" t="s"/>
      <c r="D393" s="27" t="s"/>
      <c r="E393" s="135" t="s">
        <v>1458</v>
      </c>
      <c r="F393" s="135" t="s"/>
      <c r="G393" s="128" t="s">
        <v>110</v>
      </c>
      <c r="H393" s="136" t="s">
        <v>28</v>
      </c>
      <c r="I393" s="137" t="s"/>
      <c r="J393" s="138" t="s"/>
      <c r="K393" s="148" t="s"/>
      <c r="L393" s="140" t="s"/>
      <c r="M393" s="45" t="s"/>
      <c r="N393" s="140" t="s"/>
      <c r="O393" s="45" t="s"/>
      <c r="P393" s="148" t="s"/>
      <c r="Q393" s="240" t="s"/>
      <c r="R393" s="240" t="s"/>
    </row>
    <row r="394" spans="1:18">
      <c r="A394" s="45" t="s"/>
      <c r="B394" s="27" t="s"/>
      <c r="C394" s="27" t="s"/>
      <c r="D394" s="27" t="s"/>
      <c r="E394" s="157" t="s">
        <v>1459</v>
      </c>
      <c r="F394" s="135" t="s"/>
      <c r="G394" s="128" t="s">
        <v>110</v>
      </c>
      <c r="H394" s="136" t="s">
        <v>28</v>
      </c>
      <c r="I394" s="137" t="s"/>
      <c r="J394" s="138" t="s"/>
      <c r="K394" s="148" t="s"/>
      <c r="L394" s="140" t="s"/>
      <c r="M394" s="45" t="s"/>
      <c r="N394" s="140" t="s"/>
      <c r="O394" s="45" t="s"/>
      <c r="P394" s="148" t="s"/>
      <c r="Q394" s="240" t="s"/>
      <c r="R394" s="240" t="s"/>
    </row>
    <row r="395" spans="1:18">
      <c r="A395" s="45" t="s"/>
      <c r="B395" s="27" t="s"/>
      <c r="C395" s="27" t="s"/>
      <c r="D395" s="27" t="s"/>
      <c r="E395" s="157" t="s">
        <v>1460</v>
      </c>
      <c r="F395" s="135" t="s"/>
      <c r="G395" s="128" t="s">
        <v>110</v>
      </c>
      <c r="H395" s="136" t="s">
        <v>28</v>
      </c>
      <c r="I395" s="137" t="s"/>
      <c r="J395" s="138" t="s"/>
      <c r="K395" s="148" t="s"/>
      <c r="L395" s="140" t="s"/>
      <c r="M395" s="45" t="s"/>
      <c r="N395" s="140" t="s"/>
      <c r="O395" s="45" t="s"/>
      <c r="P395" s="148" t="s"/>
      <c r="Q395" s="240" t="s"/>
      <c r="R395" s="240" t="s"/>
    </row>
    <row r="396" spans="1:18">
      <c r="A396" s="45" t="s"/>
      <c r="B396" s="27" t="s"/>
      <c r="C396" s="27" t="s"/>
      <c r="D396" s="27" t="s"/>
      <c r="E396" s="141" t="s">
        <v>1461</v>
      </c>
      <c r="F396" s="135" t="s"/>
      <c r="G396" s="128" t="s">
        <v>110</v>
      </c>
      <c r="H396" s="136" t="s">
        <v>28</v>
      </c>
      <c r="I396" s="137" t="s"/>
      <c r="J396" s="138" t="s"/>
      <c r="K396" s="148" t="s"/>
      <c r="L396" s="140" t="s"/>
      <c r="M396" s="45" t="s"/>
      <c r="N396" s="140" t="s"/>
      <c r="O396" s="45" t="s"/>
      <c r="P396" s="148" t="s"/>
      <c r="Q396" s="240" t="s"/>
      <c r="R396" s="240" t="s"/>
    </row>
    <row r="397" spans="1:18">
      <c r="A397" s="45" t="s"/>
      <c r="B397" s="27" t="s"/>
      <c r="C397" s="27" t="s"/>
      <c r="D397" s="27" t="s"/>
      <c r="E397" s="135" t="s">
        <v>1462</v>
      </c>
      <c r="F397" s="135" t="s"/>
      <c r="G397" s="128" t="s">
        <v>110</v>
      </c>
      <c r="H397" s="136" t="s">
        <v>28</v>
      </c>
      <c r="I397" s="137" t="s"/>
      <c r="J397" s="138" t="s"/>
      <c r="K397" s="148" t="s"/>
      <c r="L397" s="140" t="s"/>
      <c r="M397" s="45" t="s"/>
      <c r="N397" s="140" t="s"/>
      <c r="O397" s="45" t="s"/>
      <c r="P397" s="148" t="s"/>
      <c r="Q397" s="240" t="s"/>
      <c r="R397" s="240" t="s"/>
    </row>
    <row r="398" spans="1:18">
      <c r="A398" s="45" t="s"/>
      <c r="B398" s="27" t="s"/>
      <c r="C398" s="27" t="s"/>
      <c r="D398" s="27" t="s"/>
      <c r="E398" s="135" t="s">
        <v>1463</v>
      </c>
      <c r="F398" s="135" t="s"/>
      <c r="G398" s="128" t="s">
        <v>110</v>
      </c>
      <c r="H398" s="136" t="s">
        <v>28</v>
      </c>
      <c r="I398" s="137" t="s"/>
      <c r="J398" s="138" t="s"/>
      <c r="K398" s="148" t="s"/>
      <c r="L398" s="140" t="s"/>
      <c r="M398" s="45" t="s"/>
      <c r="N398" s="140" t="s"/>
      <c r="O398" s="45" t="s"/>
      <c r="P398" s="148" t="s"/>
      <c r="Q398" s="240" t="s"/>
      <c r="R398" s="240" t="s"/>
    </row>
    <row r="399" spans="1:18">
      <c r="A399" s="45" t="s"/>
      <c r="B399" s="27" t="s"/>
      <c r="C399" s="27" t="s"/>
      <c r="D399" s="27" t="s"/>
      <c r="E399" s="155" t="s">
        <v>1464</v>
      </c>
      <c r="F399" s="135" t="s"/>
      <c r="G399" s="128" t="s">
        <v>110</v>
      </c>
      <c r="H399" s="136" t="s">
        <v>28</v>
      </c>
      <c r="I399" s="137" t="s"/>
      <c r="J399" s="138" t="s"/>
      <c r="K399" s="148" t="s"/>
      <c r="L399" s="140" t="s"/>
      <c r="M399" s="45" t="s"/>
      <c r="N399" s="140" t="s"/>
      <c r="O399" s="45" t="s"/>
      <c r="P399" s="148" t="s"/>
      <c r="Q399" s="240" t="s"/>
      <c r="R399" s="240" t="s"/>
    </row>
    <row r="400" spans="1:18">
      <c r="A400" s="45" t="s"/>
      <c r="B400" s="27" t="s"/>
      <c r="C400" s="27" t="s"/>
      <c r="D400" s="27" t="s"/>
      <c r="E400" s="135" t="s">
        <v>1465</v>
      </c>
      <c r="F400" s="135" t="s"/>
      <c r="G400" s="128" t="s">
        <v>110</v>
      </c>
      <c r="H400" s="136" t="s">
        <v>28</v>
      </c>
      <c r="I400" s="137" t="s"/>
      <c r="J400" s="138" t="s"/>
      <c r="K400" s="148" t="s"/>
      <c r="L400" s="140" t="s"/>
      <c r="M400" s="45" t="s"/>
      <c r="N400" s="140" t="s"/>
      <c r="O400" s="45" t="s"/>
      <c r="P400" s="148" t="s"/>
      <c r="Q400" s="240" t="s"/>
      <c r="R400" s="240" t="s"/>
    </row>
    <row r="401" spans="1:18">
      <c r="A401" s="45" t="s"/>
      <c r="B401" s="27" t="s"/>
      <c r="C401" s="27" t="s"/>
      <c r="D401" s="27" t="s"/>
      <c r="E401" s="135" t="s">
        <v>1466</v>
      </c>
      <c r="F401" s="135" t="s"/>
      <c r="G401" s="128" t="s">
        <v>110</v>
      </c>
      <c r="H401" s="136" t="s">
        <v>28</v>
      </c>
      <c r="I401" s="137" t="s"/>
      <c r="J401" s="138" t="s"/>
      <c r="K401" s="148" t="s"/>
      <c r="L401" s="140" t="s"/>
      <c r="M401" s="45" t="s"/>
      <c r="N401" s="140" t="s"/>
      <c r="O401" s="45" t="s"/>
      <c r="P401" s="148" t="s"/>
      <c r="Q401" s="240" t="s"/>
      <c r="R401" s="240" t="s"/>
    </row>
    <row r="402" spans="1:18">
      <c r="A402" s="45" t="s"/>
      <c r="B402" s="27" t="s"/>
      <c r="C402" s="27" t="s"/>
      <c r="D402" s="27" t="s"/>
      <c r="E402" s="135" t="s">
        <v>1467</v>
      </c>
      <c r="F402" s="135" t="s"/>
      <c r="G402" s="128" t="s">
        <v>110</v>
      </c>
      <c r="H402" s="136" t="s">
        <v>28</v>
      </c>
      <c r="I402" s="137" t="s"/>
      <c r="J402" s="138" t="s"/>
      <c r="K402" s="148" t="s"/>
      <c r="L402" s="140" t="s"/>
      <c r="M402" s="45" t="s"/>
      <c r="N402" s="140" t="s"/>
      <c r="O402" s="45" t="s"/>
      <c r="P402" s="148" t="s"/>
      <c r="Q402" s="240" t="s"/>
      <c r="R402" s="240" t="s"/>
    </row>
    <row r="403" spans="1:18">
      <c r="A403" s="45" t="s"/>
      <c r="B403" s="27" t="s"/>
      <c r="C403" s="27" t="s"/>
      <c r="D403" s="27" t="s"/>
      <c r="E403" s="135" t="s">
        <v>1468</v>
      </c>
      <c r="F403" s="135" t="s"/>
      <c r="G403" s="128" t="s">
        <v>110</v>
      </c>
      <c r="H403" s="136" t="s">
        <v>28</v>
      </c>
      <c r="I403" s="137" t="s"/>
      <c r="J403" s="138" t="s"/>
      <c r="K403" s="148" t="s"/>
      <c r="L403" s="140" t="s"/>
      <c r="M403" s="45" t="s"/>
      <c r="N403" s="140" t="s"/>
      <c r="O403" s="45" t="s"/>
      <c r="P403" s="148" t="s"/>
      <c r="Q403" s="240" t="s"/>
      <c r="R403" s="240" t="s"/>
    </row>
    <row r="404" spans="1:18">
      <c r="A404" s="45" t="s"/>
      <c r="B404" s="27" t="s"/>
      <c r="C404" s="27" t="s"/>
      <c r="D404" s="27" t="s"/>
      <c r="E404" s="135" t="s">
        <v>1469</v>
      </c>
      <c r="F404" s="135" t="s"/>
      <c r="G404" s="128" t="s">
        <v>110</v>
      </c>
      <c r="H404" s="136" t="s">
        <v>28</v>
      </c>
      <c r="I404" s="137" t="s"/>
      <c r="J404" s="138" t="s"/>
      <c r="K404" s="148" t="s"/>
      <c r="L404" s="140" t="s"/>
      <c r="M404" s="45" t="s"/>
      <c r="N404" s="140" t="s"/>
      <c r="O404" s="45" t="s"/>
      <c r="P404" s="148" t="s"/>
      <c r="Q404" s="240" t="s"/>
      <c r="R404" s="240" t="s"/>
    </row>
    <row r="405" spans="1:18">
      <c r="A405" s="45" t="s"/>
      <c r="B405" s="27" t="s"/>
      <c r="C405" s="27" t="s"/>
      <c r="D405" s="27" t="s"/>
      <c r="E405" s="135" t="s">
        <v>1470</v>
      </c>
      <c r="F405" s="135" t="s"/>
      <c r="G405" s="128" t="s">
        <v>110</v>
      </c>
      <c r="H405" s="136" t="s">
        <v>28</v>
      </c>
      <c r="I405" s="137" t="s"/>
      <c r="J405" s="138" t="s"/>
      <c r="K405" s="148" t="s"/>
      <c r="L405" s="140" t="s"/>
      <c r="M405" s="45" t="s"/>
      <c r="N405" s="140" t="s"/>
      <c r="O405" s="45" t="s"/>
      <c r="P405" s="148" t="s"/>
      <c r="Q405" s="240" t="s"/>
      <c r="R405" s="240" t="s"/>
    </row>
    <row r="406" spans="1:18">
      <c r="A406" s="45" t="s"/>
      <c r="B406" s="27" t="s"/>
      <c r="C406" s="27" t="s"/>
      <c r="D406" s="27" t="s"/>
      <c r="E406" s="135" t="s">
        <v>1471</v>
      </c>
      <c r="F406" s="135" t="s"/>
      <c r="G406" s="128" t="s">
        <v>110</v>
      </c>
      <c r="H406" s="136" t="s">
        <v>28</v>
      </c>
      <c r="I406" s="137" t="s"/>
      <c r="J406" s="138" t="s"/>
      <c r="K406" s="148" t="s"/>
      <c r="L406" s="140" t="s"/>
      <c r="M406" s="45" t="s"/>
      <c r="N406" s="140" t="s"/>
      <c r="O406" s="45" t="s"/>
      <c r="P406" s="148" t="s"/>
      <c r="Q406" s="240" t="s"/>
      <c r="R406" s="240" t="s"/>
    </row>
    <row r="407" spans="1:18">
      <c r="A407" s="45" t="s"/>
      <c r="B407" s="27" t="s"/>
      <c r="C407" s="27" t="s"/>
      <c r="D407" s="158" t="s">
        <v>102</v>
      </c>
      <c r="E407" s="155" t="s">
        <v>1472</v>
      </c>
      <c r="F407" s="135" t="s"/>
      <c r="G407" s="128" t="s">
        <v>110</v>
      </c>
      <c r="H407" s="136" t="s">
        <v>28</v>
      </c>
      <c r="I407" s="137" t="s"/>
      <c r="J407" s="138" t="s"/>
      <c r="K407" s="148" t="s"/>
      <c r="L407" s="140" t="s"/>
      <c r="M407" s="45" t="s"/>
      <c r="N407" s="140" t="s"/>
      <c r="O407" s="45" t="s"/>
      <c r="P407" s="148" t="s"/>
      <c r="Q407" s="240" t="s"/>
      <c r="R407" s="240" t="s"/>
    </row>
    <row r="408" spans="1:18">
      <c r="A408" s="45" t="s"/>
      <c r="B408" s="27" t="s"/>
      <c r="C408" s="27" t="s"/>
      <c r="D408" s="27" t="s"/>
      <c r="E408" s="157" t="s">
        <v>1473</v>
      </c>
      <c r="F408" s="135" t="s"/>
      <c r="G408" s="128" t="s">
        <v>110</v>
      </c>
      <c r="H408" s="136" t="s">
        <v>28</v>
      </c>
      <c r="I408" s="137" t="s"/>
      <c r="J408" s="138" t="s"/>
      <c r="K408" s="148" t="s"/>
      <c r="L408" s="140" t="s"/>
      <c r="M408" s="45" t="s"/>
      <c r="N408" s="140" t="s"/>
      <c r="O408" s="45" t="s"/>
      <c r="P408" s="148" t="s"/>
      <c r="Q408" s="240" t="s"/>
      <c r="R408" s="240" t="s"/>
    </row>
    <row r="409" spans="1:18">
      <c r="A409" s="45" t="s"/>
      <c r="B409" s="27" t="s"/>
      <c r="C409" s="27" t="s"/>
      <c r="D409" s="27" t="s"/>
      <c r="E409" s="157" t="s">
        <v>1474</v>
      </c>
      <c r="F409" s="135" t="s"/>
      <c r="G409" s="128" t="s">
        <v>110</v>
      </c>
      <c r="H409" s="136" t="s">
        <v>28</v>
      </c>
      <c r="I409" s="137" t="s"/>
      <c r="J409" s="138" t="s"/>
      <c r="K409" s="148" t="s"/>
      <c r="L409" s="140" t="s"/>
      <c r="M409" s="45" t="s"/>
      <c r="N409" s="140" t="s"/>
      <c r="O409" s="45" t="s"/>
      <c r="P409" s="148" t="s"/>
      <c r="Q409" s="240" t="s"/>
      <c r="R409" s="240" t="s"/>
    </row>
    <row r="410" spans="1:18">
      <c r="A410" s="45" t="s"/>
      <c r="B410" s="27" t="s"/>
      <c r="C410" s="27" t="s"/>
      <c r="D410" s="27" t="s"/>
      <c r="E410" s="157" t="s">
        <v>1475</v>
      </c>
      <c r="F410" s="135" t="s"/>
      <c r="G410" s="128" t="s">
        <v>110</v>
      </c>
      <c r="H410" s="136" t="s">
        <v>28</v>
      </c>
      <c r="I410" s="137" t="s"/>
      <c r="J410" s="138" t="s"/>
      <c r="K410" s="148" t="s"/>
      <c r="L410" s="140" t="s"/>
      <c r="M410" s="45" t="s"/>
      <c r="N410" s="140" t="s"/>
      <c r="O410" s="45" t="s"/>
      <c r="P410" s="148" t="s"/>
      <c r="Q410" s="240" t="s"/>
      <c r="R410" s="240" t="s"/>
    </row>
    <row r="411" spans="1:18">
      <c r="A411" s="45" t="s"/>
      <c r="B411" s="27" t="s"/>
      <c r="C411" s="27" t="s"/>
      <c r="D411" s="27" t="s"/>
      <c r="E411" s="157" t="s">
        <v>1476</v>
      </c>
      <c r="F411" s="135" t="s"/>
      <c r="G411" s="128" t="s">
        <v>110</v>
      </c>
      <c r="H411" s="136" t="s">
        <v>28</v>
      </c>
      <c r="I411" s="137" t="s"/>
      <c r="J411" s="138" t="s"/>
      <c r="K411" s="148" t="s"/>
      <c r="L411" s="140" t="s"/>
      <c r="M411" s="45" t="s"/>
      <c r="N411" s="140" t="s"/>
      <c r="O411" s="45" t="s"/>
      <c r="P411" s="148" t="s"/>
      <c r="Q411" s="240" t="s"/>
      <c r="R411" s="240" t="s"/>
    </row>
    <row r="412" spans="1:18">
      <c r="A412" s="45" t="s"/>
      <c r="B412" s="27" t="s"/>
      <c r="C412" s="27" t="s"/>
      <c r="D412" s="27" t="s"/>
      <c r="E412" s="157" t="s">
        <v>1477</v>
      </c>
      <c r="F412" s="141" t="s"/>
      <c r="G412" s="128" t="s">
        <v>110</v>
      </c>
      <c r="H412" s="136" t="s">
        <v>28</v>
      </c>
      <c r="I412" s="137" t="s"/>
      <c r="J412" s="138" t="s"/>
      <c r="K412" s="148" t="s"/>
      <c r="L412" s="140" t="s"/>
      <c r="M412" s="45" t="s"/>
      <c r="N412" s="140" t="s"/>
      <c r="O412" s="45" t="s"/>
      <c r="P412" s="148" t="s"/>
      <c r="Q412" s="240" t="s"/>
      <c r="R412" s="240" t="s"/>
    </row>
    <row r="413" spans="1:18">
      <c r="A413" s="45" t="s"/>
      <c r="B413" s="27" t="s"/>
      <c r="C413" s="27" t="s"/>
      <c r="D413" s="27" t="s"/>
      <c r="E413" s="157" t="s">
        <v>1478</v>
      </c>
      <c r="F413" s="135" t="s"/>
      <c r="G413" s="128" t="s">
        <v>110</v>
      </c>
      <c r="H413" s="136" t="s">
        <v>28</v>
      </c>
      <c r="I413" s="137" t="s"/>
      <c r="J413" s="138" t="s"/>
      <c r="K413" s="148" t="s"/>
      <c r="L413" s="140" t="s"/>
      <c r="M413" s="45" t="s"/>
      <c r="N413" s="140" t="s"/>
      <c r="O413" s="45" t="s"/>
      <c r="P413" s="148" t="s"/>
      <c r="Q413" s="240" t="s"/>
      <c r="R413" s="240" t="s"/>
    </row>
    <row r="414" spans="1:18">
      <c r="A414" s="45" t="s"/>
      <c r="B414" s="27" t="s"/>
      <c r="C414" s="27" t="s"/>
      <c r="D414" s="27" t="s"/>
      <c r="E414" s="157" t="s">
        <v>1479</v>
      </c>
      <c r="F414" s="135" t="s"/>
      <c r="G414" s="128" t="s">
        <v>110</v>
      </c>
      <c r="H414" s="136" t="s">
        <v>28</v>
      </c>
      <c r="I414" s="137" t="s"/>
      <c r="J414" s="138" t="s"/>
      <c r="K414" s="148" t="s"/>
      <c r="L414" s="140" t="s"/>
      <c r="M414" s="45" t="s"/>
      <c r="N414" s="140" t="s"/>
      <c r="O414" s="45" t="s"/>
      <c r="P414" s="148" t="s"/>
      <c r="Q414" s="240" t="s"/>
      <c r="R414" s="240" t="s"/>
    </row>
    <row r="415" spans="1:18">
      <c r="A415" s="45" t="s"/>
      <c r="B415" s="27" t="s"/>
      <c r="C415" s="27" t="s"/>
      <c r="D415" s="27" t="s"/>
      <c r="E415" s="157" t="s">
        <v>1480</v>
      </c>
      <c r="F415" s="135" t="s"/>
      <c r="G415" s="128" t="s">
        <v>110</v>
      </c>
      <c r="H415" s="136" t="s">
        <v>28</v>
      </c>
      <c r="I415" s="137" t="s"/>
      <c r="J415" s="138" t="s"/>
      <c r="K415" s="148" t="s"/>
      <c r="L415" s="140" t="s"/>
      <c r="M415" s="45" t="s"/>
      <c r="N415" s="140" t="s"/>
      <c r="O415" s="45" t="s"/>
      <c r="P415" s="148" t="s"/>
      <c r="Q415" s="240" t="s"/>
      <c r="R415" s="240" t="s"/>
    </row>
    <row r="416" spans="1:18">
      <c r="A416" s="45" t="s"/>
      <c r="B416" s="27" t="s"/>
      <c r="C416" s="27" t="s"/>
      <c r="D416" s="27" t="s"/>
      <c r="E416" s="155" t="s">
        <v>1481</v>
      </c>
      <c r="F416" s="141" t="s"/>
      <c r="G416" s="128" t="s">
        <v>110</v>
      </c>
      <c r="H416" s="136" t="s">
        <v>28</v>
      </c>
      <c r="I416" s="137" t="s"/>
      <c r="J416" s="138" t="s"/>
      <c r="K416" s="148" t="s"/>
      <c r="L416" s="140" t="s"/>
      <c r="M416" s="45" t="s"/>
      <c r="N416" s="140" t="s"/>
      <c r="O416" s="45" t="s"/>
      <c r="P416" s="148" t="s"/>
      <c r="Q416" s="240" t="s"/>
      <c r="R416" s="240" t="s"/>
    </row>
    <row r="417" spans="1:18">
      <c r="A417" s="45" t="s"/>
      <c r="B417" s="27" t="s"/>
      <c r="C417" s="27" t="s"/>
      <c r="D417" s="27" t="s"/>
      <c r="E417" s="157" t="s">
        <v>1482</v>
      </c>
      <c r="F417" s="141" t="s"/>
      <c r="G417" s="128" t="s">
        <v>110</v>
      </c>
      <c r="H417" s="136" t="s">
        <v>28</v>
      </c>
      <c r="I417" s="137" t="s"/>
      <c r="J417" s="138" t="s"/>
      <c r="K417" s="148" t="s"/>
      <c r="L417" s="140" t="s"/>
      <c r="M417" s="45" t="s"/>
      <c r="N417" s="140" t="s"/>
      <c r="O417" s="45" t="s"/>
      <c r="P417" s="148" t="s"/>
      <c r="Q417" s="240" t="s"/>
      <c r="R417" s="240" t="s"/>
    </row>
    <row r="418" spans="1:18">
      <c r="A418" s="45" t="s"/>
      <c r="B418" s="27" t="s"/>
      <c r="C418" s="27" t="s"/>
      <c r="D418" s="27" t="s"/>
      <c r="E418" s="157" t="s">
        <v>1483</v>
      </c>
      <c r="F418" s="135" t="s"/>
      <c r="G418" s="128" t="s">
        <v>110</v>
      </c>
      <c r="H418" s="136" t="s">
        <v>28</v>
      </c>
      <c r="I418" s="137" t="s"/>
      <c r="J418" s="138" t="s"/>
      <c r="K418" s="148" t="s"/>
      <c r="L418" s="140" t="s"/>
      <c r="M418" s="45" t="s"/>
      <c r="N418" s="140" t="s"/>
      <c r="O418" s="45" t="s"/>
      <c r="P418" s="148" t="s"/>
      <c r="Q418" s="240" t="s"/>
      <c r="R418" s="240" t="s"/>
    </row>
    <row r="419" spans="1:18">
      <c r="A419" s="45" t="s"/>
      <c r="B419" s="27" t="s"/>
      <c r="C419" s="27" t="s"/>
      <c r="D419" s="27" t="s"/>
      <c r="E419" s="157" t="s">
        <v>1484</v>
      </c>
      <c r="F419" s="141" t="s"/>
      <c r="G419" s="128" t="s">
        <v>110</v>
      </c>
      <c r="H419" s="136" t="s">
        <v>28</v>
      </c>
      <c r="I419" s="137" t="s"/>
      <c r="J419" s="138" t="s"/>
      <c r="K419" s="148" t="s"/>
      <c r="L419" s="140" t="s"/>
      <c r="M419" s="45" t="s"/>
      <c r="N419" s="140" t="s"/>
      <c r="O419" s="45" t="s"/>
      <c r="P419" s="148" t="s"/>
      <c r="Q419" s="240" t="s"/>
      <c r="R419" s="240" t="s"/>
    </row>
    <row r="420" spans="1:18">
      <c r="A420" s="45" t="s"/>
      <c r="B420" s="27" t="s"/>
      <c r="C420" s="27" t="s"/>
      <c r="D420" s="27" t="s"/>
      <c r="E420" s="157" t="s">
        <v>1485</v>
      </c>
      <c r="F420" s="141" t="s"/>
      <c r="G420" s="128" t="s">
        <v>110</v>
      </c>
      <c r="H420" s="136" t="s">
        <v>28</v>
      </c>
      <c r="I420" s="137" t="s"/>
      <c r="J420" s="138" t="s"/>
      <c r="K420" s="148" t="s"/>
      <c r="L420" s="140" t="s"/>
      <c r="M420" s="45" t="s"/>
      <c r="N420" s="140" t="s"/>
      <c r="O420" s="45" t="s"/>
      <c r="P420" s="148" t="s"/>
      <c r="Q420" s="240" t="s"/>
      <c r="R420" s="240" t="s"/>
    </row>
    <row r="421" spans="1:18">
      <c r="A421" s="45" t="s"/>
      <c r="B421" s="27" t="s"/>
      <c r="C421" s="27" t="s"/>
      <c r="D421" s="27" t="s"/>
      <c r="E421" s="157" t="s">
        <v>1486</v>
      </c>
      <c r="F421" s="141" t="s"/>
      <c r="G421" s="128" t="s">
        <v>110</v>
      </c>
      <c r="H421" s="136" t="s">
        <v>28</v>
      </c>
      <c r="I421" s="137" t="s"/>
      <c r="J421" s="138" t="s"/>
      <c r="K421" s="148" t="s"/>
      <c r="L421" s="140" t="s"/>
      <c r="M421" s="45" t="s"/>
      <c r="N421" s="140" t="s"/>
      <c r="O421" s="45" t="s"/>
      <c r="P421" s="148" t="s"/>
      <c r="Q421" s="240" t="s"/>
      <c r="R421" s="240" t="s"/>
    </row>
    <row r="422" spans="1:18">
      <c r="A422" s="45" t="s"/>
      <c r="B422" s="27" t="s"/>
      <c r="C422" s="27" t="s"/>
      <c r="D422" s="27" t="s"/>
      <c r="E422" s="157" t="s">
        <v>1487</v>
      </c>
      <c r="F422" s="141" t="s"/>
      <c r="G422" s="128" t="s">
        <v>110</v>
      </c>
      <c r="H422" s="136" t="s">
        <v>28</v>
      </c>
      <c r="I422" s="137" t="s"/>
      <c r="J422" s="138" t="s"/>
      <c r="K422" s="148" t="s"/>
      <c r="L422" s="140" t="s"/>
      <c r="M422" s="45" t="s"/>
      <c r="N422" s="140" t="s"/>
      <c r="O422" s="45" t="s"/>
      <c r="P422" s="148" t="s"/>
      <c r="Q422" s="240" t="s"/>
      <c r="R422" s="240" t="s"/>
    </row>
    <row r="423" spans="1:18">
      <c r="A423" s="45" t="s"/>
      <c r="B423" s="27" t="s"/>
      <c r="C423" s="27" t="s"/>
      <c r="D423" s="27" t="s"/>
      <c r="E423" s="157" t="s">
        <v>1488</v>
      </c>
      <c r="F423" s="135" t="s"/>
      <c r="G423" s="128" t="s">
        <v>110</v>
      </c>
      <c r="H423" s="136" t="s">
        <v>28</v>
      </c>
      <c r="I423" s="137" t="s"/>
      <c r="J423" s="138" t="s"/>
      <c r="K423" s="148" t="s"/>
      <c r="L423" s="140" t="s"/>
      <c r="M423" s="45" t="s"/>
      <c r="N423" s="140" t="s"/>
      <c r="O423" s="45" t="s"/>
      <c r="P423" s="148" t="s"/>
      <c r="Q423" s="240" t="s"/>
      <c r="R423" s="240" t="s"/>
    </row>
    <row r="424" spans="1:18">
      <c r="A424" s="45" t="s"/>
      <c r="B424" s="27" t="s"/>
      <c r="C424" s="27" t="s"/>
      <c r="D424" s="27" t="s"/>
      <c r="E424" s="157" t="s">
        <v>1489</v>
      </c>
      <c r="F424" s="135" t="s"/>
      <c r="G424" s="128" t="s">
        <v>110</v>
      </c>
      <c r="H424" s="136" t="s">
        <v>28</v>
      </c>
      <c r="I424" s="137" t="s"/>
      <c r="J424" s="138" t="s"/>
      <c r="K424" s="148" t="s"/>
      <c r="L424" s="140" t="s"/>
      <c r="M424" s="45" t="s"/>
      <c r="N424" s="140" t="s"/>
      <c r="O424" s="45" t="s"/>
      <c r="P424" s="148" t="s"/>
      <c r="Q424" s="240" t="s"/>
      <c r="R424" s="240" t="s"/>
    </row>
    <row r="425" spans="1:18">
      <c r="A425" s="45" t="s"/>
      <c r="B425" s="27" t="s"/>
      <c r="C425" s="27" t="s"/>
      <c r="D425" s="27" t="s"/>
      <c r="E425" s="157" t="s">
        <v>1490</v>
      </c>
      <c r="F425" s="141" t="s"/>
      <c r="G425" s="128" t="s">
        <v>110</v>
      </c>
      <c r="H425" s="136" t="s">
        <v>28</v>
      </c>
      <c r="I425" s="137" t="s"/>
      <c r="J425" s="138" t="s"/>
      <c r="K425" s="148" t="s"/>
      <c r="L425" s="140" t="s"/>
      <c r="M425" s="45" t="s"/>
      <c r="N425" s="140" t="s"/>
      <c r="O425" s="45" t="s"/>
      <c r="P425" s="148" t="s"/>
      <c r="Q425" s="240" t="s"/>
      <c r="R425" s="240" t="s"/>
    </row>
    <row r="426" spans="1:18">
      <c r="A426" s="45" t="s"/>
      <c r="B426" s="27" t="s"/>
      <c r="C426" s="27" t="s"/>
      <c r="D426" s="27" t="s"/>
      <c r="E426" s="157" t="s">
        <v>1491</v>
      </c>
      <c r="F426" s="141" t="s"/>
      <c r="G426" s="128" t="s">
        <v>110</v>
      </c>
      <c r="H426" s="136" t="s">
        <v>28</v>
      </c>
      <c r="I426" s="137" t="s"/>
      <c r="J426" s="138" t="s"/>
      <c r="K426" s="148" t="s"/>
      <c r="L426" s="140" t="s"/>
      <c r="M426" s="45" t="s"/>
      <c r="N426" s="140" t="s"/>
      <c r="O426" s="45" t="s"/>
      <c r="P426" s="148" t="s"/>
      <c r="Q426" s="240" t="s"/>
      <c r="R426" s="240" t="s"/>
    </row>
    <row r="427" spans="1:18">
      <c r="A427" s="45" t="s"/>
      <c r="B427" s="27" t="s"/>
      <c r="C427" s="27" t="s"/>
      <c r="D427" s="27" t="s"/>
      <c r="E427" s="157" t="s">
        <v>1492</v>
      </c>
      <c r="F427" s="135" t="s"/>
      <c r="G427" s="128" t="s">
        <v>110</v>
      </c>
      <c r="H427" s="136" t="s">
        <v>28</v>
      </c>
      <c r="I427" s="137" t="s"/>
      <c r="J427" s="138" t="s"/>
      <c r="K427" s="148" t="s"/>
      <c r="L427" s="140" t="s"/>
      <c r="M427" s="45" t="s"/>
      <c r="N427" s="140" t="s"/>
      <c r="O427" s="45" t="s"/>
      <c r="P427" s="148" t="s"/>
      <c r="Q427" s="240" t="s"/>
      <c r="R427" s="240" t="s"/>
    </row>
    <row r="428" spans="1:18">
      <c r="A428" s="45" t="s"/>
      <c r="B428" s="27" t="s"/>
      <c r="C428" s="27" t="s"/>
      <c r="D428" s="27" t="s"/>
      <c r="E428" s="157" t="s">
        <v>1493</v>
      </c>
      <c r="F428" s="141" t="s"/>
      <c r="G428" s="128" t="s">
        <v>110</v>
      </c>
      <c r="H428" s="136" t="s">
        <v>28</v>
      </c>
      <c r="I428" s="137" t="s"/>
      <c r="J428" s="138" t="s"/>
      <c r="K428" s="148" t="s"/>
      <c r="L428" s="140" t="s"/>
      <c r="M428" s="45" t="s"/>
      <c r="N428" s="140" t="s"/>
      <c r="O428" s="45" t="s"/>
      <c r="P428" s="148" t="s"/>
      <c r="Q428" s="240" t="s"/>
      <c r="R428" s="240" t="s"/>
    </row>
    <row r="429" spans="1:18">
      <c r="A429" s="45" t="s"/>
      <c r="B429" s="27" t="s"/>
      <c r="C429" s="27" t="s"/>
      <c r="D429" s="27" t="s"/>
      <c r="E429" s="157" t="s">
        <v>1494</v>
      </c>
      <c r="F429" s="141" t="s"/>
      <c r="G429" s="128" t="s">
        <v>110</v>
      </c>
      <c r="H429" s="136" t="s">
        <v>28</v>
      </c>
      <c r="I429" s="137" t="s"/>
      <c r="J429" s="138" t="s"/>
      <c r="K429" s="148" t="s"/>
      <c r="L429" s="140" t="s"/>
      <c r="M429" s="45" t="s"/>
      <c r="N429" s="140" t="s"/>
      <c r="O429" s="45" t="s"/>
      <c r="P429" s="148" t="s"/>
      <c r="Q429" s="240" t="s"/>
      <c r="R429" s="240" t="s"/>
    </row>
    <row r="430" spans="1:18">
      <c r="A430" s="45" t="s"/>
      <c r="B430" s="27" t="s"/>
      <c r="C430" s="27" t="s"/>
      <c r="D430" s="27" t="s"/>
      <c r="E430" s="157" t="s">
        <v>1495</v>
      </c>
      <c r="F430" s="135" t="s"/>
      <c r="G430" s="128" t="s">
        <v>110</v>
      </c>
      <c r="H430" s="136" t="s">
        <v>28</v>
      </c>
      <c r="I430" s="137" t="s"/>
      <c r="J430" s="138" t="s"/>
      <c r="K430" s="148" t="s"/>
      <c r="L430" s="140" t="s"/>
      <c r="M430" s="45" t="s"/>
      <c r="N430" s="140" t="s"/>
      <c r="O430" s="45" t="s"/>
      <c r="P430" s="148" t="s"/>
      <c r="Q430" s="240" t="s"/>
      <c r="R430" s="240" t="s"/>
    </row>
    <row r="431" spans="1:18">
      <c r="A431" s="45" t="s"/>
      <c r="B431" s="27" t="s"/>
      <c r="C431" s="27" t="s"/>
      <c r="D431" s="27" t="s"/>
      <c r="E431" s="157" t="s">
        <v>1496</v>
      </c>
      <c r="F431" s="135" t="s"/>
      <c r="G431" s="128" t="s">
        <v>110</v>
      </c>
      <c r="H431" s="136" t="s">
        <v>28</v>
      </c>
      <c r="I431" s="137" t="s"/>
      <c r="J431" s="138" t="s"/>
      <c r="K431" s="148" t="s"/>
      <c r="L431" s="140" t="s"/>
      <c r="M431" s="45" t="s"/>
      <c r="N431" s="140" t="s"/>
      <c r="O431" s="45" t="s"/>
      <c r="P431" s="148" t="s"/>
      <c r="Q431" s="240" t="s"/>
      <c r="R431" s="240" t="s"/>
    </row>
    <row r="432" spans="1:18">
      <c r="A432" s="45" t="s"/>
      <c r="B432" s="27" t="s"/>
      <c r="C432" s="27" t="s"/>
      <c r="D432" s="27" t="s"/>
      <c r="E432" s="157" t="s">
        <v>1497</v>
      </c>
      <c r="F432" s="141" t="s"/>
      <c r="G432" s="128" t="s">
        <v>110</v>
      </c>
      <c r="H432" s="136" t="s">
        <v>28</v>
      </c>
      <c r="I432" s="137" t="s"/>
      <c r="J432" s="138" t="s"/>
      <c r="K432" s="148" t="s"/>
      <c r="L432" s="140" t="s"/>
      <c r="M432" s="45" t="s"/>
      <c r="N432" s="140" t="s"/>
      <c r="O432" s="45" t="s"/>
      <c r="P432" s="148" t="s"/>
      <c r="Q432" s="240" t="s"/>
      <c r="R432" s="240" t="s"/>
    </row>
    <row r="433" spans="1:18">
      <c r="A433" s="45" t="s"/>
      <c r="B433" s="27" t="s"/>
      <c r="C433" s="27" t="s"/>
      <c r="D433" s="27" t="s"/>
      <c r="E433" s="157" t="s">
        <v>1498</v>
      </c>
      <c r="F433" s="141" t="s"/>
      <c r="G433" s="128" t="s">
        <v>110</v>
      </c>
      <c r="H433" s="136" t="s">
        <v>28</v>
      </c>
      <c r="I433" s="137" t="s"/>
      <c r="J433" s="138" t="s"/>
      <c r="K433" s="148" t="s"/>
      <c r="L433" s="140" t="s"/>
      <c r="M433" s="45" t="s"/>
      <c r="N433" s="140" t="s"/>
      <c r="O433" s="45" t="s"/>
      <c r="P433" s="148" t="s"/>
      <c r="Q433" s="240" t="s"/>
      <c r="R433" s="240" t="s"/>
    </row>
    <row r="434" spans="1:18">
      <c r="A434" s="45" t="s"/>
      <c r="B434" s="27" t="s"/>
      <c r="C434" s="27" t="s"/>
      <c r="D434" s="27" t="s"/>
      <c r="E434" s="157" t="s">
        <v>1499</v>
      </c>
      <c r="F434" s="141" t="s"/>
      <c r="G434" s="128" t="s">
        <v>110</v>
      </c>
      <c r="H434" s="136" t="s">
        <v>28</v>
      </c>
      <c r="I434" s="137" t="s"/>
      <c r="J434" s="138" t="s"/>
      <c r="K434" s="148" t="s"/>
      <c r="L434" s="140" t="s"/>
      <c r="M434" s="45" t="s"/>
      <c r="N434" s="140" t="s"/>
      <c r="O434" s="45" t="s"/>
      <c r="P434" s="148" t="s"/>
      <c r="Q434" s="240" t="s"/>
      <c r="R434" s="240" t="s"/>
    </row>
    <row r="435" spans="1:18">
      <c r="A435" s="45" t="s"/>
      <c r="B435" s="27" t="s"/>
      <c r="C435" s="27" t="s"/>
      <c r="D435" s="27" t="s"/>
      <c r="E435" s="157" t="s">
        <v>1500</v>
      </c>
      <c r="F435" s="135" t="s"/>
      <c r="G435" s="128" t="s">
        <v>110</v>
      </c>
      <c r="H435" s="136" t="s">
        <v>28</v>
      </c>
      <c r="I435" s="137" t="s"/>
      <c r="J435" s="138" t="s"/>
      <c r="K435" s="148" t="s"/>
      <c r="L435" s="140" t="s"/>
      <c r="M435" s="45" t="s"/>
      <c r="N435" s="140" t="s"/>
      <c r="O435" s="45" t="s"/>
      <c r="P435" s="148" t="s"/>
      <c r="Q435" s="240" t="s"/>
      <c r="R435" s="240" t="s"/>
    </row>
    <row r="436" spans="1:18">
      <c r="A436" s="45" t="s"/>
      <c r="B436" s="27" t="s"/>
      <c r="C436" s="27" t="s"/>
      <c r="D436" s="27" t="s"/>
      <c r="E436" s="157" t="s">
        <v>1501</v>
      </c>
      <c r="F436" s="135" t="s"/>
      <c r="G436" s="128" t="s">
        <v>110</v>
      </c>
      <c r="H436" s="136" t="s">
        <v>28</v>
      </c>
      <c r="I436" s="137" t="s"/>
      <c r="J436" s="138" t="s"/>
      <c r="K436" s="148" t="s"/>
      <c r="L436" s="140" t="s"/>
      <c r="M436" s="45" t="s"/>
      <c r="N436" s="140" t="s"/>
      <c r="O436" s="45" t="s"/>
      <c r="P436" s="148" t="s"/>
      <c r="Q436" s="240" t="s"/>
      <c r="R436" s="240" t="s"/>
    </row>
    <row r="437" spans="1:18">
      <c r="A437" s="45" t="s"/>
      <c r="B437" s="27" t="s"/>
      <c r="C437" s="27" t="s"/>
      <c r="D437" s="27" t="s"/>
      <c r="E437" s="157" t="s">
        <v>1502</v>
      </c>
      <c r="F437" s="141" t="s"/>
      <c r="G437" s="128" t="s">
        <v>110</v>
      </c>
      <c r="H437" s="136" t="s">
        <v>28</v>
      </c>
      <c r="I437" s="137" t="s"/>
      <c r="J437" s="138" t="s"/>
      <c r="K437" s="148" t="s"/>
      <c r="L437" s="140" t="s"/>
      <c r="M437" s="45" t="s"/>
      <c r="N437" s="140" t="s"/>
      <c r="O437" s="45" t="s"/>
      <c r="P437" s="148" t="s"/>
      <c r="Q437" s="240" t="s"/>
      <c r="R437" s="240" t="s"/>
    </row>
    <row r="438" spans="1:18">
      <c r="A438" s="45" t="s"/>
      <c r="B438" s="27" t="s"/>
      <c r="C438" s="27" t="s"/>
      <c r="D438" s="27" t="s"/>
      <c r="E438" s="157" t="s">
        <v>1503</v>
      </c>
      <c r="F438" s="141" t="s"/>
      <c r="G438" s="128" t="s">
        <v>110</v>
      </c>
      <c r="H438" s="136" t="s">
        <v>28</v>
      </c>
      <c r="I438" s="137" t="s"/>
      <c r="J438" s="138" t="s"/>
      <c r="K438" s="148" t="s"/>
      <c r="L438" s="140" t="s"/>
      <c r="M438" s="45" t="s"/>
      <c r="N438" s="140" t="s"/>
      <c r="O438" s="45" t="s"/>
      <c r="P438" s="148" t="s"/>
      <c r="Q438" s="240" t="s"/>
      <c r="R438" s="240" t="s"/>
    </row>
    <row r="439" spans="1:18">
      <c r="A439" s="45" t="s"/>
      <c r="B439" s="27" t="s"/>
      <c r="C439" s="27" t="s"/>
      <c r="D439" s="27" t="s"/>
      <c r="E439" s="157" t="s">
        <v>1504</v>
      </c>
      <c r="F439" s="135" t="s"/>
      <c r="G439" s="128" t="s">
        <v>110</v>
      </c>
      <c r="H439" s="136" t="s">
        <v>28</v>
      </c>
      <c r="I439" s="137" t="s"/>
      <c r="J439" s="138" t="s"/>
      <c r="K439" s="148" t="s"/>
      <c r="L439" s="140" t="s"/>
      <c r="M439" s="45" t="s"/>
      <c r="N439" s="140" t="s"/>
      <c r="O439" s="45" t="s"/>
      <c r="P439" s="148" t="s"/>
      <c r="Q439" s="240" t="s"/>
      <c r="R439" s="240" t="s"/>
    </row>
    <row r="440" spans="1:18">
      <c r="A440" s="45" t="s"/>
      <c r="B440" s="27" t="s"/>
      <c r="C440" s="27" t="s"/>
      <c r="D440" s="27" t="s"/>
      <c r="E440" s="157" t="s">
        <v>1505</v>
      </c>
      <c r="F440" s="135" t="s"/>
      <c r="G440" s="128" t="s">
        <v>110</v>
      </c>
      <c r="H440" s="136" t="s">
        <v>28</v>
      </c>
      <c r="I440" s="137" t="s"/>
      <c r="J440" s="138" t="s"/>
      <c r="K440" s="148" t="s"/>
      <c r="L440" s="140" t="s"/>
      <c r="M440" s="45" t="s"/>
      <c r="N440" s="140" t="s"/>
      <c r="O440" s="45" t="s"/>
      <c r="P440" s="148" t="s"/>
      <c r="Q440" s="240" t="s"/>
      <c r="R440" s="240" t="s"/>
    </row>
    <row r="441" spans="1:18">
      <c r="A441" s="45" t="s"/>
      <c r="B441" s="27" t="s"/>
      <c r="C441" s="27" t="s"/>
      <c r="D441" s="27" t="s"/>
      <c r="E441" s="157" t="s">
        <v>1506</v>
      </c>
      <c r="F441" s="135" t="s"/>
      <c r="G441" s="128" t="s">
        <v>110</v>
      </c>
      <c r="H441" s="136" t="s">
        <v>28</v>
      </c>
      <c r="I441" s="137" t="s"/>
      <c r="J441" s="138" t="s"/>
      <c r="K441" s="148" t="s"/>
      <c r="L441" s="140" t="s"/>
      <c r="M441" s="45" t="s"/>
      <c r="N441" s="140" t="s"/>
      <c r="O441" s="45" t="s"/>
      <c r="P441" s="148" t="s"/>
      <c r="Q441" s="240" t="s"/>
      <c r="R441" s="240" t="s"/>
    </row>
    <row r="442" spans="1:18">
      <c r="A442" s="45" t="s"/>
      <c r="B442" s="27" t="s"/>
      <c r="C442" s="27" t="s"/>
      <c r="D442" s="27" t="s"/>
      <c r="E442" s="157" t="s">
        <v>1507</v>
      </c>
      <c r="F442" s="135" t="s"/>
      <c r="G442" s="128" t="s">
        <v>110</v>
      </c>
      <c r="H442" s="136" t="s">
        <v>28</v>
      </c>
      <c r="I442" s="137" t="s"/>
      <c r="J442" s="138" t="s"/>
      <c r="K442" s="148" t="s"/>
      <c r="L442" s="140" t="s"/>
      <c r="M442" s="45" t="s"/>
      <c r="N442" s="140" t="s"/>
      <c r="O442" s="45" t="s"/>
      <c r="P442" s="148" t="s"/>
      <c r="Q442" s="240" t="s"/>
      <c r="R442" s="240" t="s"/>
    </row>
    <row r="443" spans="1:18">
      <c r="A443" s="45" t="s"/>
      <c r="B443" s="27" t="s"/>
      <c r="C443" s="27" t="s"/>
      <c r="D443" s="27" t="s"/>
      <c r="E443" s="157" t="s">
        <v>1508</v>
      </c>
      <c r="F443" s="141" t="s"/>
      <c r="G443" s="128" t="s">
        <v>110</v>
      </c>
      <c r="H443" s="136" t="s">
        <v>28</v>
      </c>
      <c r="I443" s="137" t="s"/>
      <c r="J443" s="138" t="s"/>
      <c r="K443" s="148" t="s"/>
      <c r="L443" s="140" t="s"/>
      <c r="M443" s="45" t="s"/>
      <c r="N443" s="140" t="s"/>
      <c r="O443" s="45" t="s"/>
      <c r="P443" s="148" t="s"/>
      <c r="Q443" s="240" t="s"/>
      <c r="R443" s="240" t="s"/>
    </row>
    <row r="444" spans="1:18">
      <c r="A444" s="45" t="s"/>
      <c r="B444" s="27" t="s"/>
      <c r="C444" s="27" t="s"/>
      <c r="D444" s="27" t="s"/>
      <c r="E444" s="157" t="s">
        <v>1509</v>
      </c>
      <c r="F444" s="135" t="s"/>
      <c r="G444" s="128" t="s">
        <v>110</v>
      </c>
      <c r="H444" s="136" t="s">
        <v>28</v>
      </c>
      <c r="I444" s="137" t="s"/>
      <c r="J444" s="138" t="s"/>
      <c r="K444" s="148" t="s"/>
      <c r="L444" s="140" t="s"/>
      <c r="M444" s="45" t="s"/>
      <c r="N444" s="140" t="s"/>
      <c r="O444" s="45" t="s"/>
      <c r="P444" s="148" t="s"/>
      <c r="Q444" s="240" t="s"/>
      <c r="R444" s="240" t="s"/>
    </row>
    <row r="445" spans="1:18">
      <c r="A445" s="45" t="s"/>
      <c r="B445" s="27" t="s"/>
      <c r="C445" s="27" t="s"/>
      <c r="D445" s="27" t="s"/>
      <c r="E445" s="157" t="s">
        <v>1510</v>
      </c>
      <c r="F445" s="135" t="s"/>
      <c r="G445" s="128" t="s">
        <v>110</v>
      </c>
      <c r="H445" s="136" t="s">
        <v>28</v>
      </c>
      <c r="I445" s="137" t="s"/>
      <c r="J445" s="138" t="s"/>
      <c r="K445" s="148" t="s"/>
      <c r="L445" s="140" t="s"/>
      <c r="M445" s="45" t="s"/>
      <c r="N445" s="140" t="s"/>
      <c r="O445" s="45" t="s"/>
      <c r="P445" s="148" t="s"/>
      <c r="Q445" s="240" t="s"/>
      <c r="R445" s="240" t="s"/>
    </row>
    <row r="446" spans="1:18">
      <c r="A446" s="45" t="s"/>
      <c r="B446" s="27" t="s"/>
      <c r="C446" s="27" t="s"/>
      <c r="D446" s="27" t="s"/>
      <c r="E446" s="157" t="s">
        <v>1511</v>
      </c>
      <c r="F446" s="135" t="s"/>
      <c r="G446" s="128" t="s">
        <v>110</v>
      </c>
      <c r="H446" s="136" t="s">
        <v>28</v>
      </c>
      <c r="I446" s="137" t="s"/>
      <c r="J446" s="138" t="s"/>
      <c r="K446" s="148" t="s"/>
      <c r="L446" s="140" t="s"/>
      <c r="M446" s="45" t="s"/>
      <c r="N446" s="140" t="s"/>
      <c r="O446" s="45" t="s"/>
      <c r="P446" s="148" t="s"/>
      <c r="Q446" s="240" t="s"/>
      <c r="R446" s="240" t="s"/>
    </row>
    <row r="447" spans="1:18">
      <c r="A447" s="45" t="s"/>
      <c r="B447" s="27" t="s"/>
      <c r="C447" s="27" t="s"/>
      <c r="D447" s="27" t="s"/>
      <c r="E447" s="157" t="s">
        <v>1512</v>
      </c>
      <c r="F447" s="135" t="s"/>
      <c r="G447" s="128" t="s">
        <v>110</v>
      </c>
      <c r="H447" s="136" t="s">
        <v>28</v>
      </c>
      <c r="I447" s="137" t="s"/>
      <c r="J447" s="138" t="s"/>
      <c r="K447" s="148" t="s"/>
      <c r="L447" s="140" t="s"/>
      <c r="M447" s="45" t="s"/>
      <c r="N447" s="140" t="s"/>
      <c r="O447" s="45" t="s"/>
      <c r="P447" s="148" t="s"/>
      <c r="Q447" s="240" t="s"/>
      <c r="R447" s="240" t="s"/>
    </row>
    <row r="448" spans="1:18">
      <c r="A448" s="45" t="s"/>
      <c r="B448" s="27" t="s"/>
      <c r="C448" s="27" t="s"/>
      <c r="D448" s="27" t="s"/>
      <c r="E448" s="157" t="s">
        <v>1513</v>
      </c>
      <c r="F448" s="141" t="s"/>
      <c r="G448" s="128" t="s">
        <v>110</v>
      </c>
      <c r="H448" s="136" t="s">
        <v>28</v>
      </c>
      <c r="I448" s="137" t="s"/>
      <c r="J448" s="138" t="s"/>
      <c r="K448" s="148" t="s"/>
      <c r="L448" s="140" t="s"/>
      <c r="M448" s="45" t="s"/>
      <c r="N448" s="140" t="s"/>
      <c r="O448" s="45" t="s"/>
      <c r="P448" s="148" t="s"/>
      <c r="Q448" s="240" t="s"/>
      <c r="R448" s="240" t="s"/>
    </row>
    <row r="449" spans="1:18">
      <c r="A449" s="45" t="s"/>
      <c r="B449" s="27" t="s"/>
      <c r="C449" s="27" t="s"/>
      <c r="D449" s="27" t="s"/>
      <c r="E449" s="157" t="s">
        <v>1514</v>
      </c>
      <c r="F449" s="135" t="s"/>
      <c r="G449" s="128" t="s">
        <v>110</v>
      </c>
      <c r="H449" s="136" t="s">
        <v>28</v>
      </c>
      <c r="I449" s="137" t="s"/>
      <c r="J449" s="138" t="s"/>
      <c r="K449" s="148" t="s"/>
      <c r="L449" s="140" t="s"/>
      <c r="M449" s="45" t="s"/>
      <c r="N449" s="140" t="s"/>
      <c r="O449" s="45" t="s"/>
      <c r="P449" s="148" t="s"/>
      <c r="Q449" s="240" t="s"/>
      <c r="R449" s="240" t="s"/>
    </row>
    <row r="450" spans="1:18">
      <c r="A450" s="45" t="s"/>
      <c r="B450" s="27" t="s"/>
      <c r="C450" s="27" t="s"/>
      <c r="D450" s="27" t="s"/>
      <c r="E450" s="157" t="s">
        <v>1515</v>
      </c>
      <c r="F450" s="135" t="s"/>
      <c r="G450" s="128" t="s">
        <v>110</v>
      </c>
      <c r="H450" s="136" t="s">
        <v>28</v>
      </c>
      <c r="I450" s="137" t="s"/>
      <c r="J450" s="138" t="s"/>
      <c r="K450" s="148" t="s"/>
      <c r="L450" s="140" t="s"/>
      <c r="M450" s="45" t="s"/>
      <c r="N450" s="140" t="s"/>
      <c r="O450" s="45" t="s"/>
      <c r="P450" s="148" t="s"/>
      <c r="Q450" s="240" t="s"/>
      <c r="R450" s="240" t="s"/>
    </row>
    <row r="451" spans="1:18">
      <c r="A451" s="45" t="s"/>
      <c r="B451" s="27" t="s"/>
      <c r="C451" s="27" t="s"/>
      <c r="D451" s="27" t="s"/>
      <c r="E451" s="157" t="s">
        <v>1516</v>
      </c>
      <c r="F451" s="135" t="s"/>
      <c r="G451" s="128" t="s">
        <v>110</v>
      </c>
      <c r="H451" s="136" t="s">
        <v>28</v>
      </c>
      <c r="I451" s="137" t="s"/>
      <c r="J451" s="138" t="s"/>
      <c r="K451" s="148" t="s"/>
      <c r="L451" s="140" t="s"/>
      <c r="M451" s="45" t="s"/>
      <c r="N451" s="140" t="s"/>
      <c r="O451" s="45" t="s"/>
      <c r="P451" s="148" t="s"/>
      <c r="Q451" s="240" t="s"/>
      <c r="R451" s="240" t="s"/>
    </row>
    <row r="452" spans="1:18">
      <c r="A452" s="45" t="s"/>
      <c r="B452" s="27" t="s"/>
      <c r="C452" s="27" t="s"/>
      <c r="D452" s="27" t="s"/>
      <c r="E452" s="157" t="s">
        <v>1517</v>
      </c>
      <c r="F452" s="135" t="s"/>
      <c r="G452" s="128" t="s">
        <v>110</v>
      </c>
      <c r="H452" s="136" t="s">
        <v>28</v>
      </c>
      <c r="I452" s="137" t="s"/>
      <c r="J452" s="138" t="s"/>
      <c r="K452" s="148" t="s"/>
      <c r="L452" s="140" t="s"/>
      <c r="M452" s="45" t="s"/>
      <c r="N452" s="140" t="s"/>
      <c r="O452" s="45" t="s"/>
      <c r="P452" s="148" t="s"/>
      <c r="Q452" s="240" t="s"/>
      <c r="R452" s="240" t="s"/>
    </row>
    <row r="453" spans="1:18">
      <c r="A453" s="45" t="s"/>
      <c r="B453" s="27" t="s"/>
      <c r="C453" s="27" t="s"/>
      <c r="D453" s="27" t="s"/>
      <c r="E453" s="157" t="s">
        <v>1518</v>
      </c>
      <c r="F453" s="135" t="s"/>
      <c r="G453" s="128" t="s">
        <v>110</v>
      </c>
      <c r="H453" s="136" t="s">
        <v>28</v>
      </c>
      <c r="I453" s="137" t="s"/>
      <c r="J453" s="138" t="s"/>
      <c r="K453" s="148" t="s"/>
      <c r="L453" s="140" t="s"/>
      <c r="M453" s="45" t="s"/>
      <c r="N453" s="140" t="s"/>
      <c r="O453" s="45" t="s"/>
      <c r="P453" s="148" t="s"/>
      <c r="Q453" s="240" t="s"/>
      <c r="R453" s="240" t="s"/>
    </row>
    <row r="454" spans="1:18">
      <c r="A454" s="45" t="s"/>
      <c r="B454" s="27" t="s"/>
      <c r="C454" s="27" t="s"/>
      <c r="D454" s="27" t="s"/>
      <c r="E454" s="155" t="s">
        <v>1519</v>
      </c>
      <c r="F454" s="135" t="s"/>
      <c r="G454" s="128" t="s">
        <v>110</v>
      </c>
      <c r="H454" s="136" t="s">
        <v>28</v>
      </c>
      <c r="I454" s="137" t="s"/>
      <c r="J454" s="138" t="s"/>
      <c r="K454" s="148" t="s"/>
      <c r="L454" s="140" t="s"/>
      <c r="M454" s="45" t="s"/>
      <c r="N454" s="140" t="s"/>
      <c r="O454" s="45" t="s"/>
      <c r="P454" s="148" t="s"/>
      <c r="Q454" s="240" t="s"/>
      <c r="R454" s="240" t="s"/>
    </row>
    <row r="455" spans="1:18">
      <c r="A455" s="45" t="s"/>
      <c r="B455" s="27" t="s"/>
      <c r="C455" s="27" t="s"/>
      <c r="D455" s="27" t="s"/>
      <c r="E455" s="155" t="s">
        <v>1520</v>
      </c>
      <c r="F455" s="135" t="s"/>
      <c r="G455" s="128" t="s">
        <v>110</v>
      </c>
      <c r="H455" s="136" t="s">
        <v>28</v>
      </c>
      <c r="I455" s="137" t="s"/>
      <c r="J455" s="138" t="s"/>
      <c r="K455" s="148" t="s"/>
      <c r="L455" s="140" t="s"/>
      <c r="M455" s="45" t="s"/>
      <c r="N455" s="140" t="s"/>
      <c r="O455" s="45" t="s"/>
      <c r="P455" s="148" t="s"/>
      <c r="Q455" s="240" t="s"/>
      <c r="R455" s="240" t="s"/>
    </row>
    <row r="456" spans="1:18">
      <c r="A456" s="45" t="s"/>
      <c r="B456" s="27" t="s"/>
      <c r="C456" s="27" t="s"/>
      <c r="D456" s="27" t="s"/>
      <c r="E456" s="155" t="s">
        <v>1521</v>
      </c>
      <c r="F456" s="135" t="s"/>
      <c r="G456" s="128" t="s">
        <v>110</v>
      </c>
      <c r="H456" s="136" t="s">
        <v>28</v>
      </c>
      <c r="I456" s="137" t="s"/>
      <c r="J456" s="138" t="s"/>
      <c r="K456" s="148" t="s"/>
      <c r="L456" s="140" t="s"/>
      <c r="M456" s="45" t="s"/>
      <c r="N456" s="140" t="s"/>
      <c r="O456" s="45" t="s"/>
      <c r="P456" s="148" t="s"/>
      <c r="Q456" s="240" t="s"/>
      <c r="R456" s="240" t="s"/>
    </row>
    <row r="457" spans="1:18">
      <c r="A457" s="45" t="s"/>
      <c r="B457" s="27" t="s"/>
      <c r="C457" s="27" t="s"/>
      <c r="D457" s="27" t="s"/>
      <c r="E457" s="155" t="s">
        <v>1522</v>
      </c>
      <c r="F457" s="135" t="s"/>
      <c r="G457" s="128" t="s">
        <v>110</v>
      </c>
      <c r="H457" s="136" t="s">
        <v>28</v>
      </c>
      <c r="I457" s="137" t="s"/>
      <c r="J457" s="138" t="s"/>
      <c r="K457" s="148" t="s"/>
      <c r="L457" s="140" t="s"/>
      <c r="M457" s="45" t="s"/>
      <c r="N457" s="140" t="s"/>
      <c r="O457" s="45" t="s"/>
      <c r="P457" s="148" t="s"/>
      <c r="Q457" s="240" t="s"/>
      <c r="R457" s="240" t="s"/>
    </row>
    <row r="458" spans="1:18">
      <c r="A458" s="45" t="s"/>
      <c r="B458" s="27" t="s"/>
      <c r="C458" s="27" t="s"/>
      <c r="D458" s="27" t="s"/>
      <c r="E458" s="157" t="s">
        <v>1523</v>
      </c>
      <c r="F458" s="135" t="s"/>
      <c r="G458" s="128" t="s">
        <v>110</v>
      </c>
      <c r="H458" s="136" t="s">
        <v>28</v>
      </c>
      <c r="I458" s="137" t="s"/>
      <c r="J458" s="138" t="s"/>
      <c r="K458" s="148" t="s"/>
      <c r="L458" s="140" t="s"/>
      <c r="M458" s="45" t="s"/>
      <c r="N458" s="140" t="s"/>
      <c r="O458" s="45" t="s"/>
      <c r="P458" s="148" t="s"/>
      <c r="Q458" s="240" t="s"/>
      <c r="R458" s="240" t="s"/>
    </row>
    <row r="459" spans="1:18">
      <c r="A459" s="45" t="s"/>
      <c r="B459" s="27" t="s"/>
      <c r="C459" s="27" t="s"/>
      <c r="D459" s="27" t="s"/>
      <c r="E459" s="157" t="s">
        <v>1524</v>
      </c>
      <c r="F459" s="135" t="s"/>
      <c r="G459" s="128" t="s">
        <v>110</v>
      </c>
      <c r="H459" s="136" t="s">
        <v>28</v>
      </c>
      <c r="I459" s="137" t="s"/>
      <c r="J459" s="138" t="s"/>
      <c r="K459" s="148" t="s"/>
      <c r="L459" s="140" t="s"/>
      <c r="M459" s="45" t="s"/>
      <c r="N459" s="140" t="s"/>
      <c r="O459" s="45" t="s"/>
      <c r="P459" s="148" t="s"/>
      <c r="Q459" s="240" t="s"/>
      <c r="R459" s="240" t="s"/>
    </row>
    <row r="460" spans="1:18">
      <c r="A460" s="45" t="s"/>
      <c r="B460" s="27" t="s"/>
      <c r="C460" s="27" t="s"/>
      <c r="D460" s="27" t="s"/>
      <c r="E460" s="157" t="s">
        <v>1525</v>
      </c>
      <c r="F460" s="135" t="s"/>
      <c r="G460" s="128" t="s">
        <v>110</v>
      </c>
      <c r="H460" s="136" t="s">
        <v>28</v>
      </c>
      <c r="I460" s="137" t="s"/>
      <c r="J460" s="138" t="s"/>
      <c r="K460" s="148" t="s"/>
      <c r="L460" s="140" t="s"/>
      <c r="M460" s="45" t="s"/>
      <c r="N460" s="140" t="s"/>
      <c r="O460" s="45" t="s"/>
      <c r="P460" s="148" t="s"/>
      <c r="Q460" s="240" t="s"/>
      <c r="R460" s="240" t="s"/>
    </row>
    <row r="461" spans="1:18">
      <c r="A461" s="45" t="s"/>
      <c r="B461" s="27" t="s"/>
      <c r="C461" s="27" t="s"/>
      <c r="D461" s="27" t="s"/>
      <c r="E461" s="155" t="s">
        <v>1526</v>
      </c>
      <c r="F461" s="141" t="s"/>
      <c r="G461" s="128" t="s">
        <v>110</v>
      </c>
      <c r="H461" s="136" t="s">
        <v>28</v>
      </c>
      <c r="I461" s="137" t="s"/>
      <c r="J461" s="138" t="s"/>
      <c r="K461" s="148" t="s"/>
      <c r="L461" s="140" t="s"/>
      <c r="M461" s="45" t="s"/>
      <c r="N461" s="140" t="s"/>
      <c r="O461" s="45" t="s"/>
      <c r="P461" s="148" t="s"/>
      <c r="Q461" s="240" t="s"/>
      <c r="R461" s="240" t="s"/>
    </row>
    <row r="462" spans="1:18">
      <c r="A462" s="45" t="s"/>
      <c r="B462" s="27" t="s"/>
      <c r="C462" s="27" t="s"/>
      <c r="D462" s="27" t="s"/>
      <c r="E462" s="155" t="s">
        <v>1527</v>
      </c>
      <c r="F462" s="141" t="s"/>
      <c r="G462" s="128" t="s">
        <v>110</v>
      </c>
      <c r="H462" s="136" t="s">
        <v>28</v>
      </c>
      <c r="I462" s="137" t="s"/>
      <c r="J462" s="138" t="s"/>
      <c r="K462" s="148" t="s"/>
      <c r="L462" s="140" t="s"/>
      <c r="M462" s="45" t="s"/>
      <c r="N462" s="140" t="s"/>
      <c r="O462" s="45" t="s"/>
      <c r="P462" s="148" t="s"/>
      <c r="Q462" s="240" t="s"/>
      <c r="R462" s="240" t="s"/>
    </row>
    <row r="463" spans="1:18">
      <c r="A463" s="45" t="s"/>
      <c r="B463" s="27" t="s"/>
      <c r="C463" s="27" t="s"/>
      <c r="D463" s="27" t="s"/>
      <c r="E463" s="155" t="s">
        <v>1528</v>
      </c>
      <c r="F463" s="141" t="s"/>
      <c r="G463" s="128" t="s">
        <v>110</v>
      </c>
      <c r="H463" s="136" t="s">
        <v>28</v>
      </c>
      <c r="I463" s="137" t="s"/>
      <c r="J463" s="138" t="s"/>
      <c r="K463" s="148" t="s"/>
      <c r="L463" s="140" t="s"/>
      <c r="M463" s="45" t="s"/>
      <c r="N463" s="140" t="s"/>
      <c r="O463" s="45" t="s"/>
      <c r="P463" s="148" t="s"/>
      <c r="Q463" s="240" t="s"/>
      <c r="R463" s="240" t="s"/>
    </row>
    <row r="464" spans="1:18">
      <c r="A464" s="45" t="s"/>
      <c r="B464" s="27" t="s"/>
      <c r="C464" s="27" t="s"/>
      <c r="D464" s="27" t="s"/>
      <c r="E464" s="155" t="s">
        <v>1529</v>
      </c>
      <c r="F464" s="141" t="s"/>
      <c r="G464" s="128" t="s">
        <v>110</v>
      </c>
      <c r="H464" s="136" t="s">
        <v>28</v>
      </c>
      <c r="I464" s="137" t="s"/>
      <c r="J464" s="138" t="s"/>
      <c r="K464" s="148" t="s"/>
      <c r="L464" s="140" t="s"/>
      <c r="M464" s="45" t="s"/>
      <c r="N464" s="140" t="s"/>
      <c r="O464" s="45" t="s"/>
      <c r="P464" s="148" t="s"/>
      <c r="Q464" s="240" t="s"/>
      <c r="R464" s="240" t="s"/>
    </row>
    <row r="465" spans="1:18">
      <c r="A465" s="45" t="s"/>
      <c r="B465" s="27" t="s"/>
      <c r="C465" s="27" t="s"/>
      <c r="D465" s="27" t="s"/>
      <c r="E465" s="155" t="s">
        <v>1530</v>
      </c>
      <c r="F465" s="141" t="s"/>
      <c r="G465" s="128" t="s">
        <v>110</v>
      </c>
      <c r="H465" s="136" t="s">
        <v>28</v>
      </c>
      <c r="I465" s="137" t="s"/>
      <c r="J465" s="138" t="s"/>
      <c r="K465" s="148" t="s"/>
      <c r="L465" s="140" t="s"/>
      <c r="M465" s="45" t="s"/>
      <c r="N465" s="140" t="s"/>
      <c r="O465" s="45" t="s"/>
      <c r="P465" s="148" t="s"/>
      <c r="Q465" s="240" t="s"/>
      <c r="R465" s="240" t="s"/>
    </row>
    <row r="466" spans="1:18">
      <c r="A466" s="45" t="s"/>
      <c r="B466" s="27" t="s"/>
      <c r="C466" s="27" t="s"/>
      <c r="D466" s="27" t="s"/>
      <c r="E466" s="155" t="s">
        <v>1531</v>
      </c>
      <c r="F466" s="141" t="s"/>
      <c r="G466" s="128" t="s">
        <v>110</v>
      </c>
      <c r="H466" s="136" t="s">
        <v>28</v>
      </c>
      <c r="I466" s="137" t="s"/>
      <c r="J466" s="138" t="s"/>
      <c r="K466" s="148" t="s"/>
      <c r="L466" s="140" t="s"/>
      <c r="M466" s="45" t="s"/>
      <c r="N466" s="140" t="s"/>
      <c r="O466" s="45" t="s"/>
      <c r="P466" s="148" t="s"/>
      <c r="Q466" s="240" t="s"/>
      <c r="R466" s="240" t="s"/>
    </row>
    <row r="467" spans="1:18">
      <c r="A467" s="45" t="s"/>
      <c r="B467" s="159" t="s">
        <v>125</v>
      </c>
      <c r="C467" s="141" t="s">
        <v>1532</v>
      </c>
      <c r="D467" s="141" t="s">
        <v>589</v>
      </c>
      <c r="E467" s="135" t="s">
        <v>1533</v>
      </c>
      <c r="F467" s="135" t="s"/>
      <c r="G467" s="128" t="s">
        <v>326</v>
      </c>
      <c r="H467" s="136" t="s">
        <v>28</v>
      </c>
      <c r="I467" s="137" t="s"/>
      <c r="J467" s="138" t="s"/>
      <c r="K467" s="146" t="s">
        <v>2591</v>
      </c>
      <c r="L467" s="140" t="s"/>
      <c r="M467" s="45" t="s"/>
      <c r="N467" s="140" t="s"/>
      <c r="O467" s="45" t="s"/>
      <c r="P467" s="134" t="s">
        <v>2591</v>
      </c>
      <c r="Q467" s="240" t="s"/>
      <c r="R467" s="240" t="s"/>
    </row>
    <row r="468" spans="1:18">
      <c r="A468" s="45" t="s"/>
      <c r="B468" s="27" t="s"/>
      <c r="C468" s="27" t="s"/>
      <c r="D468" s="27" t="s"/>
      <c r="E468" s="135" t="s">
        <v>1534</v>
      </c>
      <c r="F468" s="135" t="s"/>
      <c r="G468" s="128" t="s">
        <v>326</v>
      </c>
      <c r="H468" s="136" t="s">
        <v>28</v>
      </c>
      <c r="I468" s="137" t="s"/>
      <c r="J468" s="138" t="s"/>
      <c r="K468" s="134" t="s">
        <v>2591</v>
      </c>
      <c r="L468" s="140" t="s"/>
      <c r="M468" s="45" t="s"/>
      <c r="N468" s="140" t="s"/>
      <c r="O468" s="45" t="s"/>
      <c r="P468" s="134" t="s">
        <v>2591</v>
      </c>
      <c r="Q468" s="240" t="s"/>
      <c r="R468" s="240" t="s"/>
    </row>
    <row r="469" spans="1:18">
      <c r="A469" s="45" t="s"/>
      <c r="B469" s="27" t="s"/>
      <c r="C469" s="27" t="s"/>
      <c r="D469" s="27" t="s"/>
      <c r="E469" s="135" t="s">
        <v>1535</v>
      </c>
      <c r="F469" s="135" t="s"/>
      <c r="G469" s="128" t="s">
        <v>326</v>
      </c>
      <c r="H469" s="136" t="s">
        <v>28</v>
      </c>
      <c r="I469" s="137" t="s"/>
      <c r="J469" s="138" t="s"/>
      <c r="K469" s="134" t="s">
        <v>2591</v>
      </c>
      <c r="L469" s="140" t="s"/>
      <c r="M469" s="45" t="s"/>
      <c r="N469" s="140" t="s"/>
      <c r="O469" s="45" t="s"/>
      <c r="P469" s="134" t="s">
        <v>2591</v>
      </c>
      <c r="Q469" s="240" t="s"/>
      <c r="R469" s="240" t="s"/>
    </row>
    <row r="470" spans="1:18">
      <c r="A470" s="45" t="s"/>
      <c r="B470" s="27" t="s"/>
      <c r="C470" s="27" t="s"/>
      <c r="D470" s="27" t="s"/>
      <c r="E470" s="135" t="s">
        <v>1536</v>
      </c>
      <c r="F470" s="135" t="s"/>
      <c r="G470" s="128" t="s">
        <v>326</v>
      </c>
      <c r="H470" s="136" t="s">
        <v>28</v>
      </c>
      <c r="I470" s="137" t="s"/>
      <c r="J470" s="138" t="s"/>
      <c r="K470" s="134" t="s">
        <v>2591</v>
      </c>
      <c r="L470" s="140" t="s"/>
      <c r="M470" s="45" t="s"/>
      <c r="N470" s="140" t="s"/>
      <c r="O470" s="45" t="s"/>
      <c r="P470" s="134" t="s">
        <v>2591</v>
      </c>
      <c r="Q470" s="240" t="s"/>
      <c r="R470" s="240" t="s"/>
    </row>
    <row r="471" spans="1:18">
      <c r="A471" s="45" t="s"/>
      <c r="B471" s="27" t="s"/>
      <c r="C471" s="27" t="s"/>
      <c r="D471" s="27" t="s"/>
      <c r="E471" s="135" t="s">
        <v>1537</v>
      </c>
      <c r="F471" s="135" t="s"/>
      <c r="G471" s="128" t="s">
        <v>326</v>
      </c>
      <c r="H471" s="136" t="s">
        <v>28</v>
      </c>
      <c r="I471" s="137" t="s"/>
      <c r="J471" s="138" t="s"/>
      <c r="K471" s="134" t="s">
        <v>2591</v>
      </c>
      <c r="L471" s="140" t="s"/>
      <c r="M471" s="45" t="s"/>
      <c r="N471" s="140" t="s"/>
      <c r="O471" s="45" t="s"/>
      <c r="P471" s="134" t="s">
        <v>2591</v>
      </c>
      <c r="Q471" s="240" t="s"/>
      <c r="R471" s="240" t="s"/>
    </row>
    <row r="472" spans="1:18">
      <c r="A472" s="45" t="s"/>
      <c r="B472" s="27" t="s"/>
      <c r="C472" s="27" t="s"/>
      <c r="D472" s="27" t="s"/>
      <c r="E472" s="135" t="s">
        <v>1538</v>
      </c>
      <c r="F472" s="135" t="s"/>
      <c r="G472" s="128" t="s">
        <v>326</v>
      </c>
      <c r="H472" s="136" t="s">
        <v>28</v>
      </c>
      <c r="I472" s="137" t="s"/>
      <c r="J472" s="138" t="s"/>
      <c r="K472" s="134" t="s">
        <v>2591</v>
      </c>
      <c r="L472" s="140" t="s"/>
      <c r="M472" s="45" t="s"/>
      <c r="N472" s="140" t="s"/>
      <c r="O472" s="45" t="s"/>
      <c r="P472" s="134" t="s">
        <v>2591</v>
      </c>
      <c r="Q472" s="240" t="s"/>
      <c r="R472" s="240" t="s"/>
    </row>
    <row r="473" spans="1:18">
      <c r="A473" s="45" t="s"/>
      <c r="B473" s="27" t="s"/>
      <c r="C473" s="27" t="s"/>
      <c r="D473" s="27" t="s"/>
      <c r="E473" s="135" t="s">
        <v>1539</v>
      </c>
      <c r="F473" s="135" t="s"/>
      <c r="G473" s="128" t="s">
        <v>326</v>
      </c>
      <c r="H473" s="136" t="s">
        <v>28</v>
      </c>
      <c r="I473" s="137" t="s"/>
      <c r="J473" s="138" t="s"/>
      <c r="K473" s="134" t="s">
        <v>2591</v>
      </c>
      <c r="L473" s="140" t="s"/>
      <c r="M473" s="45" t="s"/>
      <c r="N473" s="140" t="s"/>
      <c r="O473" s="45" t="s"/>
      <c r="P473" s="134" t="s">
        <v>2591</v>
      </c>
      <c r="Q473" s="240" t="s"/>
      <c r="R473" s="240" t="s"/>
    </row>
    <row r="474" spans="1:18">
      <c r="A474" s="45" t="s"/>
      <c r="B474" s="27" t="s"/>
      <c r="C474" s="27" t="s"/>
      <c r="D474" s="27" t="s"/>
      <c r="E474" s="135" t="s">
        <v>1540</v>
      </c>
      <c r="F474" s="135" t="s"/>
      <c r="G474" s="128" t="s">
        <v>326</v>
      </c>
      <c r="H474" s="136" t="s">
        <v>28</v>
      </c>
      <c r="I474" s="137" t="s"/>
      <c r="J474" s="138" t="s"/>
      <c r="K474" s="134" t="s">
        <v>2591</v>
      </c>
      <c r="L474" s="140" t="s"/>
      <c r="M474" s="45" t="s"/>
      <c r="N474" s="140" t="s"/>
      <c r="O474" s="45" t="s"/>
      <c r="P474" s="134" t="s">
        <v>2591</v>
      </c>
      <c r="Q474" s="240" t="s"/>
      <c r="R474" s="240" t="s"/>
    </row>
    <row r="475" spans="1:18">
      <c r="A475" s="45" t="s"/>
      <c r="B475" s="27" t="s"/>
      <c r="C475" s="27" t="s"/>
      <c r="D475" s="27" t="s"/>
      <c r="E475" s="135" t="s">
        <v>1541</v>
      </c>
      <c r="F475" s="135" t="s"/>
      <c r="G475" s="128" t="s">
        <v>326</v>
      </c>
      <c r="H475" s="136" t="s">
        <v>28</v>
      </c>
      <c r="I475" s="137" t="s"/>
      <c r="J475" s="138" t="s"/>
      <c r="K475" s="134" t="s">
        <v>2591</v>
      </c>
      <c r="L475" s="140" t="s"/>
      <c r="M475" s="45" t="s"/>
      <c r="N475" s="140" t="s"/>
      <c r="O475" s="45" t="s"/>
      <c r="P475" s="134" t="s">
        <v>2591</v>
      </c>
      <c r="Q475" s="240" t="s"/>
      <c r="R475" s="240" t="s"/>
    </row>
    <row r="476" spans="1:18">
      <c r="A476" s="45" t="s"/>
      <c r="B476" s="27" t="s"/>
      <c r="C476" s="27" t="s"/>
      <c r="D476" s="27" t="s"/>
      <c r="E476" s="135" t="s">
        <v>1542</v>
      </c>
      <c r="F476" s="135" t="s"/>
      <c r="G476" s="128" t="s">
        <v>326</v>
      </c>
      <c r="H476" s="136" t="s">
        <v>28</v>
      </c>
      <c r="I476" s="137" t="s"/>
      <c r="J476" s="138" t="s"/>
      <c r="K476" s="134" t="s">
        <v>2591</v>
      </c>
      <c r="L476" s="140" t="s"/>
      <c r="M476" s="45" t="s"/>
      <c r="N476" s="140" t="s"/>
      <c r="O476" s="45" t="s"/>
      <c r="P476" s="134" t="s">
        <v>2591</v>
      </c>
      <c r="Q476" s="240" t="s"/>
      <c r="R476" s="240" t="s"/>
    </row>
    <row r="477" spans="1:18">
      <c r="A477" s="45" t="s"/>
      <c r="B477" s="27" t="s"/>
      <c r="C477" s="27" t="s"/>
      <c r="D477" s="27" t="s"/>
      <c r="E477" s="135" t="s">
        <v>1543</v>
      </c>
      <c r="F477" s="135" t="s"/>
      <c r="G477" s="128" t="s">
        <v>326</v>
      </c>
      <c r="H477" s="136" t="s">
        <v>28</v>
      </c>
      <c r="I477" s="137" t="s"/>
      <c r="J477" s="138" t="s"/>
      <c r="K477" s="134" t="s"/>
      <c r="L477" s="140" t="s"/>
      <c r="M477" s="45" t="s"/>
      <c r="N477" s="140" t="s"/>
      <c r="O477" s="45" t="s"/>
      <c r="P477" s="134" t="s"/>
      <c r="Q477" s="240" t="s"/>
      <c r="R477" s="240" t="s"/>
    </row>
    <row r="478" spans="1:18">
      <c r="A478" s="45" t="s"/>
      <c r="B478" s="27" t="s"/>
      <c r="C478" s="27" t="s"/>
      <c r="D478" s="27" t="s"/>
      <c r="E478" s="135" t="s">
        <v>1544</v>
      </c>
      <c r="F478" s="135" t="s"/>
      <c r="G478" s="128" t="s">
        <v>326</v>
      </c>
      <c r="H478" s="136" t="s">
        <v>28</v>
      </c>
      <c r="I478" s="137" t="s"/>
      <c r="J478" s="138" t="s"/>
      <c r="K478" s="134" t="s"/>
      <c r="L478" s="140" t="s"/>
      <c r="M478" s="45" t="s"/>
      <c r="N478" s="140" t="s"/>
      <c r="O478" s="45" t="s"/>
      <c r="P478" s="134" t="s"/>
      <c r="Q478" s="240" t="s"/>
      <c r="R478" s="240" t="s"/>
    </row>
    <row r="479" spans="1:18">
      <c r="A479" s="45" t="s"/>
      <c r="B479" s="27" t="s"/>
      <c r="C479" s="27" t="s"/>
      <c r="D479" s="27" t="s"/>
      <c r="E479" s="135" t="s">
        <v>1545</v>
      </c>
      <c r="F479" s="135" t="s"/>
      <c r="G479" s="128" t="s">
        <v>326</v>
      </c>
      <c r="H479" s="136" t="s">
        <v>28</v>
      </c>
      <c r="I479" s="137" t="s"/>
      <c r="J479" s="138" t="s"/>
      <c r="K479" s="134" t="s"/>
      <c r="L479" s="140" t="s"/>
      <c r="M479" s="45" t="s"/>
      <c r="N479" s="140" t="s"/>
      <c r="O479" s="45" t="s"/>
      <c r="P479" s="134" t="s"/>
      <c r="Q479" s="240" t="s"/>
      <c r="R479" s="240" t="s"/>
    </row>
    <row r="480" spans="1:18">
      <c r="A480" s="45" t="s"/>
      <c r="B480" s="27" t="s"/>
      <c r="C480" s="27" t="s"/>
      <c r="D480" s="27" t="s"/>
      <c r="E480" s="135" t="s">
        <v>1546</v>
      </c>
      <c r="F480" s="135" t="s"/>
      <c r="G480" s="128" t="s">
        <v>326</v>
      </c>
      <c r="H480" s="136" t="s">
        <v>28</v>
      </c>
      <c r="I480" s="137" t="s"/>
      <c r="J480" s="138" t="s"/>
      <c r="K480" s="134" t="s"/>
      <c r="L480" s="140" t="s"/>
      <c r="M480" s="45" t="s"/>
      <c r="N480" s="140" t="s"/>
      <c r="O480" s="45" t="s"/>
      <c r="P480" s="134" t="s"/>
      <c r="Q480" s="240" t="s"/>
      <c r="R480" s="240" t="s"/>
    </row>
    <row r="481" spans="1:18">
      <c r="A481" s="45" t="s"/>
      <c r="B481" s="27" t="s"/>
      <c r="C481" s="27" t="s"/>
      <c r="D481" s="27" t="s"/>
      <c r="E481" s="135" t="s">
        <v>1547</v>
      </c>
      <c r="F481" s="135" t="s"/>
      <c r="G481" s="128" t="s">
        <v>326</v>
      </c>
      <c r="H481" s="136" t="s">
        <v>28</v>
      </c>
      <c r="I481" s="137" t="s"/>
      <c r="J481" s="138" t="s"/>
      <c r="K481" s="134" t="s"/>
      <c r="L481" s="140" t="s"/>
      <c r="M481" s="45" t="s"/>
      <c r="N481" s="140" t="s"/>
      <c r="O481" s="45" t="s"/>
      <c r="P481" s="134" t="s"/>
      <c r="Q481" s="240" t="s"/>
      <c r="R481" s="240" t="s"/>
    </row>
    <row r="482" spans="1:18">
      <c r="A482" s="45" t="s"/>
      <c r="B482" s="27" t="s"/>
      <c r="C482" s="27" t="s"/>
      <c r="D482" s="27" t="s"/>
      <c r="E482" s="135" t="s">
        <v>1548</v>
      </c>
      <c r="F482" s="135" t="s"/>
      <c r="G482" s="128" t="s">
        <v>326</v>
      </c>
      <c r="H482" s="136" t="s">
        <v>28</v>
      </c>
      <c r="I482" s="137" t="s"/>
      <c r="J482" s="138" t="s"/>
      <c r="K482" s="134" t="s"/>
      <c r="L482" s="140" t="s"/>
      <c r="M482" s="45" t="s"/>
      <c r="N482" s="140" t="s"/>
      <c r="O482" s="45" t="s"/>
      <c r="P482" s="134" t="s"/>
      <c r="Q482" s="240" t="s"/>
      <c r="R482" s="240" t="s"/>
    </row>
    <row r="483" spans="1:18">
      <c r="A483" s="45" t="s"/>
      <c r="B483" s="27" t="s"/>
      <c r="C483" s="27" t="s"/>
      <c r="D483" s="27" t="s"/>
      <c r="E483" s="135" t="s">
        <v>1549</v>
      </c>
      <c r="F483" s="135" t="s"/>
      <c r="G483" s="128" t="s">
        <v>326</v>
      </c>
      <c r="H483" s="136" t="s">
        <v>28</v>
      </c>
      <c r="I483" s="137" t="s"/>
      <c r="J483" s="138" t="s"/>
      <c r="K483" s="134" t="s"/>
      <c r="L483" s="140" t="s"/>
      <c r="M483" s="45" t="s"/>
      <c r="N483" s="140" t="s"/>
      <c r="O483" s="45" t="s"/>
      <c r="P483" s="134" t="s"/>
      <c r="Q483" s="240" t="s"/>
      <c r="R483" s="240" t="s"/>
    </row>
    <row r="484" spans="1:18">
      <c r="A484" s="45" t="s"/>
      <c r="B484" s="27" t="s"/>
      <c r="C484" s="27" t="s"/>
      <c r="D484" s="27" t="s"/>
      <c r="E484" s="135" t="s">
        <v>1550</v>
      </c>
      <c r="F484" s="135" t="s"/>
      <c r="G484" s="128" t="s">
        <v>326</v>
      </c>
      <c r="H484" s="136" t="s">
        <v>28</v>
      </c>
      <c r="I484" s="137" t="s"/>
      <c r="J484" s="138" t="s"/>
      <c r="K484" s="134" t="s"/>
      <c r="L484" s="140" t="s"/>
      <c r="M484" s="45" t="s"/>
      <c r="N484" s="140" t="s"/>
      <c r="O484" s="45" t="s"/>
      <c r="P484" s="134" t="s"/>
      <c r="Q484" s="240" t="s"/>
      <c r="R484" s="240" t="s"/>
    </row>
    <row r="485" spans="1:18">
      <c r="A485" s="45" t="s"/>
      <c r="B485" s="27" t="s"/>
      <c r="C485" s="27" t="s"/>
      <c r="D485" s="27" t="s"/>
      <c r="E485" s="135" t="s">
        <v>1551</v>
      </c>
      <c r="F485" s="135" t="s"/>
      <c r="G485" s="128" t="s">
        <v>326</v>
      </c>
      <c r="H485" s="136" t="s">
        <v>28</v>
      </c>
      <c r="I485" s="137" t="s"/>
      <c r="J485" s="138" t="s"/>
      <c r="K485" s="134" t="s"/>
      <c r="L485" s="140" t="s"/>
      <c r="M485" s="45" t="s"/>
      <c r="N485" s="140" t="s"/>
      <c r="O485" s="45" t="s"/>
      <c r="P485" s="134" t="s"/>
      <c r="Q485" s="240" t="s"/>
      <c r="R485" s="240" t="s"/>
    </row>
    <row r="486" spans="1:18">
      <c r="A486" s="45" t="s"/>
      <c r="B486" s="27" t="s"/>
      <c r="C486" s="27" t="s"/>
      <c r="D486" s="27" t="s"/>
      <c r="E486" s="135" t="s">
        <v>1552</v>
      </c>
      <c r="F486" s="135" t="s"/>
      <c r="G486" s="128" t="s">
        <v>326</v>
      </c>
      <c r="H486" s="136" t="s">
        <v>28</v>
      </c>
      <c r="I486" s="137" t="s"/>
      <c r="J486" s="138" t="s"/>
      <c r="K486" s="134" t="s"/>
      <c r="L486" s="140" t="s"/>
      <c r="M486" s="45" t="s"/>
      <c r="N486" s="140" t="s"/>
      <c r="O486" s="45" t="s"/>
      <c r="P486" s="134" t="s"/>
      <c r="Q486" s="240" t="s"/>
      <c r="R486" s="240" t="s"/>
    </row>
    <row r="487" spans="1:18">
      <c r="A487" s="45" t="s"/>
      <c r="B487" s="27" t="s"/>
      <c r="C487" s="27" t="s"/>
      <c r="D487" s="27" t="s"/>
      <c r="E487" s="155" t="s">
        <v>1553</v>
      </c>
      <c r="F487" s="141" t="s"/>
      <c r="G487" s="128" t="s">
        <v>326</v>
      </c>
      <c r="H487" s="136" t="s">
        <v>28</v>
      </c>
      <c r="I487" s="137" t="s"/>
      <c r="J487" s="138" t="s"/>
      <c r="K487" s="148" t="s"/>
      <c r="L487" s="140" t="s"/>
      <c r="M487" s="45" t="s"/>
      <c r="N487" s="140" t="s"/>
      <c r="O487" s="45" t="s"/>
      <c r="P487" s="148" t="s"/>
      <c r="Q487" s="240" t="s"/>
      <c r="R487" s="240" t="s"/>
    </row>
    <row r="488" spans="1:18">
      <c r="A488" s="45" t="s"/>
      <c r="B488" s="27" t="s"/>
      <c r="C488" s="27" t="s"/>
      <c r="D488" s="27" t="s"/>
      <c r="E488" s="135" t="s">
        <v>1554</v>
      </c>
      <c r="F488" s="135" t="s"/>
      <c r="G488" s="128" t="s">
        <v>326</v>
      </c>
      <c r="H488" s="136" t="s">
        <v>28</v>
      </c>
      <c r="I488" s="137" t="s"/>
      <c r="J488" s="138" t="s"/>
      <c r="K488" s="134" t="s"/>
      <c r="L488" s="140" t="s"/>
      <c r="M488" s="45" t="s"/>
      <c r="N488" s="140" t="s"/>
      <c r="O488" s="45" t="s"/>
      <c r="P488" s="134" t="s"/>
      <c r="Q488" s="240" t="s"/>
      <c r="R488" s="240" t="s"/>
    </row>
    <row r="489" spans="1:18">
      <c r="A489" s="45" t="s"/>
      <c r="B489" s="27" t="s"/>
      <c r="C489" s="27" t="s"/>
      <c r="D489" s="27" t="s"/>
      <c r="E489" s="135" t="s">
        <v>1555</v>
      </c>
      <c r="F489" s="135" t="s"/>
      <c r="G489" s="128" t="s">
        <v>326</v>
      </c>
      <c r="H489" s="136" t="s">
        <v>28</v>
      </c>
      <c r="I489" s="137" t="s"/>
      <c r="J489" s="138" t="s"/>
      <c r="K489" s="134" t="s"/>
      <c r="L489" s="140" t="s"/>
      <c r="M489" s="45" t="s"/>
      <c r="N489" s="140" t="s"/>
      <c r="O489" s="45" t="s"/>
      <c r="P489" s="134" t="s"/>
      <c r="Q489" s="240" t="s"/>
      <c r="R489" s="240" t="s"/>
    </row>
    <row r="490" spans="1:18">
      <c r="A490" s="45" t="s"/>
      <c r="B490" s="27" t="s"/>
      <c r="C490" s="27" t="s"/>
      <c r="D490" s="27" t="s"/>
      <c r="E490" s="135" t="s">
        <v>1556</v>
      </c>
      <c r="F490" s="135" t="s"/>
      <c r="G490" s="128" t="s">
        <v>326</v>
      </c>
      <c r="H490" s="136" t="s">
        <v>28</v>
      </c>
      <c r="I490" s="137" t="s"/>
      <c r="J490" s="138" t="s"/>
      <c r="K490" s="134" t="s"/>
      <c r="L490" s="140" t="s"/>
      <c r="M490" s="45" t="s"/>
      <c r="N490" s="140" t="s"/>
      <c r="O490" s="45" t="s"/>
      <c r="P490" s="134" t="s"/>
      <c r="Q490" s="240" t="s"/>
      <c r="R490" s="240" t="s"/>
    </row>
    <row r="491" spans="1:18">
      <c r="A491" s="45" t="s"/>
      <c r="B491" s="27" t="s"/>
      <c r="C491" s="27" t="s"/>
      <c r="D491" s="27" t="s"/>
      <c r="E491" s="135" t="s">
        <v>1557</v>
      </c>
      <c r="F491" s="135" t="s"/>
      <c r="G491" s="128" t="s">
        <v>326</v>
      </c>
      <c r="H491" s="136" t="s">
        <v>28</v>
      </c>
      <c r="I491" s="137" t="s"/>
      <c r="J491" s="138" t="s"/>
      <c r="K491" s="134" t="s"/>
      <c r="L491" s="140" t="s"/>
      <c r="M491" s="45" t="s"/>
      <c r="N491" s="140" t="s"/>
      <c r="O491" s="45" t="s"/>
      <c r="P491" s="134" t="s"/>
      <c r="Q491" s="240" t="s"/>
      <c r="R491" s="240" t="s"/>
    </row>
    <row r="492" spans="1:18">
      <c r="A492" s="45" t="s"/>
      <c r="B492" s="27" t="s"/>
      <c r="C492" s="27" t="s"/>
      <c r="D492" s="27" t="s"/>
      <c r="E492" s="135" t="s">
        <v>1558</v>
      </c>
      <c r="F492" s="135" t="s"/>
      <c r="G492" s="128" t="s">
        <v>326</v>
      </c>
      <c r="H492" s="136" t="s">
        <v>28</v>
      </c>
      <c r="I492" s="137" t="s"/>
      <c r="J492" s="138" t="s"/>
      <c r="K492" s="134" t="s"/>
      <c r="L492" s="140" t="s"/>
      <c r="M492" s="45" t="s"/>
      <c r="N492" s="140" t="s"/>
      <c r="O492" s="45" t="s"/>
      <c r="P492" s="134" t="s"/>
      <c r="Q492" s="240" t="s"/>
      <c r="R492" s="240" t="s"/>
    </row>
    <row r="493" spans="1:18">
      <c r="A493" s="45" t="s"/>
      <c r="B493" s="27" t="s"/>
      <c r="C493" s="27" t="s"/>
      <c r="D493" s="27" t="s"/>
      <c r="E493" s="135" t="s">
        <v>1559</v>
      </c>
      <c r="F493" s="135" t="s"/>
      <c r="G493" s="128" t="s">
        <v>326</v>
      </c>
      <c r="H493" s="136" t="s">
        <v>28</v>
      </c>
      <c r="I493" s="137" t="s"/>
      <c r="J493" s="138" t="s"/>
      <c r="K493" s="134" t="s"/>
      <c r="L493" s="140" t="s"/>
      <c r="M493" s="45" t="s"/>
      <c r="N493" s="140" t="s"/>
      <c r="O493" s="45" t="s"/>
      <c r="P493" s="134" t="s"/>
      <c r="Q493" s="240" t="s"/>
      <c r="R493" s="240" t="s"/>
    </row>
    <row r="494" spans="1:18">
      <c r="A494" s="45" t="s"/>
      <c r="B494" s="27" t="s"/>
      <c r="C494" s="27" t="s"/>
      <c r="D494" s="27" t="s"/>
      <c r="E494" s="135" t="s">
        <v>1560</v>
      </c>
      <c r="F494" s="135" t="s"/>
      <c r="G494" s="128" t="s">
        <v>326</v>
      </c>
      <c r="H494" s="136" t="s">
        <v>28</v>
      </c>
      <c r="I494" s="137" t="s"/>
      <c r="J494" s="138" t="s"/>
      <c r="K494" s="134" t="s"/>
      <c r="L494" s="140" t="s"/>
      <c r="M494" s="45" t="s"/>
      <c r="N494" s="140" t="s"/>
      <c r="O494" s="45" t="s"/>
      <c r="P494" s="134" t="s"/>
      <c r="Q494" s="240" t="s"/>
      <c r="R494" s="240" t="s"/>
    </row>
    <row r="495" spans="1:18">
      <c r="A495" s="45" t="s"/>
      <c r="B495" s="27" t="s"/>
      <c r="C495" s="27" t="s"/>
      <c r="D495" s="27" t="s"/>
      <c r="E495" s="135" t="s">
        <v>1561</v>
      </c>
      <c r="F495" s="135" t="s"/>
      <c r="G495" s="128" t="s">
        <v>326</v>
      </c>
      <c r="H495" s="136" t="s">
        <v>28</v>
      </c>
      <c r="I495" s="137" t="s"/>
      <c r="J495" s="138" t="s"/>
      <c r="K495" s="134" t="s"/>
      <c r="L495" s="140" t="s"/>
      <c r="M495" s="45" t="s"/>
      <c r="N495" s="140" t="s"/>
      <c r="O495" s="45" t="s"/>
      <c r="P495" s="134" t="s"/>
      <c r="Q495" s="240" t="s"/>
      <c r="R495" s="240" t="s"/>
    </row>
    <row r="496" spans="1:18">
      <c r="A496" s="45" t="s"/>
      <c r="B496" s="27" t="s"/>
      <c r="C496" s="27" t="s"/>
      <c r="D496" s="27" t="s"/>
      <c r="E496" s="135" t="s">
        <v>1562</v>
      </c>
      <c r="F496" s="135" t="s"/>
      <c r="G496" s="128" t="s">
        <v>326</v>
      </c>
      <c r="H496" s="136" t="s">
        <v>28</v>
      </c>
      <c r="I496" s="137" t="s"/>
      <c r="J496" s="138" t="s"/>
      <c r="K496" s="134" t="s"/>
      <c r="L496" s="140" t="s"/>
      <c r="M496" s="45" t="s"/>
      <c r="N496" s="140" t="s"/>
      <c r="O496" s="45" t="s"/>
      <c r="P496" s="134" t="s"/>
      <c r="Q496" s="240" t="s"/>
      <c r="R496" s="240" t="s"/>
    </row>
    <row r="497" spans="1:18">
      <c r="A497" s="45" t="s"/>
      <c r="B497" s="27" t="s"/>
      <c r="C497" s="27" t="s"/>
      <c r="D497" s="27" t="s"/>
      <c r="E497" s="135" t="s">
        <v>1563</v>
      </c>
      <c r="F497" s="27" t="s"/>
      <c r="G497" s="128" t="s">
        <v>326</v>
      </c>
      <c r="H497" s="136" t="s">
        <v>28</v>
      </c>
      <c r="I497" s="137" t="s"/>
      <c r="J497" s="138" t="s"/>
      <c r="K497" s="134" t="s"/>
      <c r="L497" s="140" t="s"/>
      <c r="M497" s="45" t="s"/>
      <c r="N497" s="140" t="s"/>
      <c r="O497" s="45" t="s"/>
      <c r="P497" s="134" t="s"/>
      <c r="Q497" s="240" t="s"/>
      <c r="R497" s="240" t="s"/>
    </row>
    <row r="498" spans="1:18">
      <c r="A498" s="45" t="s"/>
      <c r="B498" s="27" t="s"/>
      <c r="C498" s="27" t="s"/>
      <c r="D498" s="27" t="s"/>
      <c r="E498" s="135" t="s">
        <v>1564</v>
      </c>
      <c r="F498" s="135" t="s"/>
      <c r="G498" s="128" t="s">
        <v>326</v>
      </c>
      <c r="H498" s="136" t="s">
        <v>28</v>
      </c>
      <c r="I498" s="137" t="s"/>
      <c r="J498" s="138" t="s"/>
      <c r="K498" s="134" t="s"/>
      <c r="L498" s="140" t="s"/>
      <c r="M498" s="45" t="s"/>
      <c r="N498" s="140" t="s"/>
      <c r="O498" s="45" t="s"/>
      <c r="P498" s="134" t="s"/>
      <c r="Q498" s="240" t="s"/>
      <c r="R498" s="240" t="s"/>
    </row>
    <row r="499" spans="1:18">
      <c r="A499" s="45" t="s"/>
      <c r="B499" s="27" t="s"/>
      <c r="C499" s="27" t="s"/>
      <c r="D499" s="27" t="s"/>
      <c r="E499" s="135" t="s">
        <v>1565</v>
      </c>
      <c r="F499" s="135" t="s"/>
      <c r="G499" s="128" t="s">
        <v>326</v>
      </c>
      <c r="H499" s="136" t="s">
        <v>28</v>
      </c>
      <c r="I499" s="137" t="s"/>
      <c r="J499" s="138" t="s"/>
      <c r="K499" s="134" t="s"/>
      <c r="L499" s="140" t="s"/>
      <c r="M499" s="45" t="s"/>
      <c r="N499" s="140" t="s"/>
      <c r="O499" s="45" t="s"/>
      <c r="P499" s="134" t="s"/>
      <c r="Q499" s="240" t="s"/>
      <c r="R499" s="240" t="s"/>
    </row>
    <row r="500" spans="1:18">
      <c r="A500" s="45" t="s"/>
      <c r="B500" s="27" t="s"/>
      <c r="C500" s="27" t="s"/>
      <c r="D500" s="27" t="s"/>
      <c r="E500" s="135" t="s">
        <v>1566</v>
      </c>
      <c r="F500" s="135" t="s"/>
      <c r="G500" s="128" t="s">
        <v>326</v>
      </c>
      <c r="H500" s="136" t="s">
        <v>28</v>
      </c>
      <c r="I500" s="137" t="s"/>
      <c r="J500" s="138" t="s"/>
      <c r="K500" s="134" t="s"/>
      <c r="L500" s="140" t="s"/>
      <c r="M500" s="45" t="s"/>
      <c r="N500" s="140" t="s"/>
      <c r="O500" s="45" t="s"/>
      <c r="P500" s="134" t="s"/>
      <c r="Q500" s="240" t="s"/>
      <c r="R500" s="240" t="s"/>
    </row>
    <row r="501" spans="1:18">
      <c r="A501" s="45" t="s"/>
      <c r="B501" s="27" t="s"/>
      <c r="C501" s="27" t="s"/>
      <c r="D501" s="27" t="s"/>
      <c r="E501" s="135" t="s">
        <v>1567</v>
      </c>
      <c r="F501" s="135" t="s"/>
      <c r="G501" s="128" t="s">
        <v>326</v>
      </c>
      <c r="H501" s="136" t="s">
        <v>28</v>
      </c>
      <c r="I501" s="137" t="s"/>
      <c r="J501" s="138" t="s"/>
      <c r="K501" s="134" t="s"/>
      <c r="L501" s="140" t="s"/>
      <c r="M501" s="45" t="s"/>
      <c r="N501" s="140" t="s"/>
      <c r="O501" s="45" t="s"/>
      <c r="P501" s="134" t="s"/>
      <c r="Q501" s="240" t="s"/>
      <c r="R501" s="240" t="s"/>
    </row>
    <row r="502" spans="1:18">
      <c r="A502" s="45" t="s"/>
      <c r="B502" s="27" t="s"/>
      <c r="C502" s="27" t="s"/>
      <c r="D502" s="135" t="s">
        <v>1568</v>
      </c>
      <c r="E502" s="135" t="s">
        <v>1569</v>
      </c>
      <c r="F502" s="135" t="s"/>
      <c r="G502" s="128" t="s">
        <v>326</v>
      </c>
      <c r="H502" s="136" t="s">
        <v>28</v>
      </c>
      <c r="I502" s="137" t="s"/>
      <c r="J502" s="138" t="s"/>
      <c r="K502" s="148" t="s"/>
      <c r="L502" s="140" t="s"/>
      <c r="M502" s="45" t="s"/>
      <c r="N502" s="140" t="s"/>
      <c r="O502" s="45" t="s"/>
      <c r="P502" s="148" t="s"/>
      <c r="Q502" s="240" t="s"/>
      <c r="R502" s="240" t="s"/>
    </row>
    <row r="503" spans="1:18">
      <c r="A503" s="45" t="s"/>
      <c r="B503" s="27" t="s"/>
      <c r="C503" s="27" t="s"/>
      <c r="D503" s="27" t="s"/>
      <c r="E503" s="135" t="s">
        <v>1570</v>
      </c>
      <c r="F503" s="135" t="s"/>
      <c r="G503" s="128" t="s">
        <v>326</v>
      </c>
      <c r="H503" s="136" t="s">
        <v>28</v>
      </c>
      <c r="I503" s="137" t="s"/>
      <c r="J503" s="138" t="s"/>
      <c r="K503" s="148" t="s"/>
      <c r="L503" s="140" t="s"/>
      <c r="M503" s="45" t="s"/>
      <c r="N503" s="140" t="s"/>
      <c r="O503" s="45" t="s"/>
      <c r="P503" s="148" t="s"/>
      <c r="Q503" s="240" t="s"/>
      <c r="R503" s="240" t="s"/>
    </row>
    <row r="504" spans="1:18">
      <c r="A504" s="45" t="s"/>
      <c r="B504" s="27" t="s"/>
      <c r="C504" s="27" t="s"/>
      <c r="D504" s="27" t="s"/>
      <c r="E504" s="135" t="s">
        <v>1571</v>
      </c>
      <c r="F504" s="135" t="s"/>
      <c r="G504" s="128" t="s">
        <v>326</v>
      </c>
      <c r="H504" s="136" t="s">
        <v>28</v>
      </c>
      <c r="I504" s="137" t="s"/>
      <c r="J504" s="138" t="s"/>
      <c r="K504" s="148" t="s"/>
      <c r="L504" s="140" t="s"/>
      <c r="M504" s="45" t="s"/>
      <c r="N504" s="140" t="s"/>
      <c r="O504" s="45" t="s"/>
      <c r="P504" s="148" t="s"/>
      <c r="Q504" s="240" t="s"/>
      <c r="R504" s="240" t="s"/>
    </row>
    <row r="505" spans="1:18">
      <c r="A505" s="45" t="s"/>
      <c r="B505" s="27" t="s"/>
      <c r="C505" s="27" t="s"/>
      <c r="D505" s="27" t="s"/>
      <c r="E505" s="135" t="s">
        <v>1572</v>
      </c>
      <c r="F505" s="135" t="s"/>
      <c r="G505" s="128" t="s">
        <v>326</v>
      </c>
      <c r="H505" s="136" t="s">
        <v>28</v>
      </c>
      <c r="I505" s="137" t="s"/>
      <c r="J505" s="138" t="s"/>
      <c r="K505" s="148" t="s"/>
      <c r="L505" s="140" t="s"/>
      <c r="M505" s="45" t="s"/>
      <c r="N505" s="140" t="s"/>
      <c r="O505" s="45" t="s"/>
      <c r="P505" s="148" t="s"/>
      <c r="Q505" s="240" t="s"/>
      <c r="R505" s="240" t="s"/>
    </row>
    <row r="506" spans="1:18">
      <c r="A506" s="45" t="s"/>
      <c r="B506" s="27" t="s"/>
      <c r="C506" s="27" t="s"/>
      <c r="D506" s="27" t="s"/>
      <c r="E506" s="135" t="s">
        <v>1573</v>
      </c>
      <c r="F506" s="135" t="s"/>
      <c r="G506" s="128" t="s">
        <v>326</v>
      </c>
      <c r="H506" s="136" t="s">
        <v>28</v>
      </c>
      <c r="I506" s="137" t="s"/>
      <c r="J506" s="138" t="s"/>
      <c r="K506" s="148" t="s"/>
      <c r="L506" s="140" t="s"/>
      <c r="M506" s="45" t="s"/>
      <c r="N506" s="140" t="s"/>
      <c r="O506" s="45" t="s"/>
      <c r="P506" s="148" t="s"/>
      <c r="Q506" s="240" t="s"/>
      <c r="R506" s="240" t="s"/>
    </row>
    <row r="507" spans="1:18">
      <c r="A507" s="45" t="s"/>
      <c r="B507" s="27" t="s"/>
      <c r="C507" s="27" t="s"/>
      <c r="D507" s="27" t="s"/>
      <c r="E507" s="141" t="s">
        <v>1574</v>
      </c>
      <c r="F507" s="135" t="s"/>
      <c r="G507" s="128" t="s">
        <v>326</v>
      </c>
      <c r="H507" s="136" t="s">
        <v>28</v>
      </c>
      <c r="I507" s="137" t="s"/>
      <c r="J507" s="138" t="s"/>
      <c r="K507" s="148" t="s"/>
      <c r="L507" s="140" t="s"/>
      <c r="M507" s="45" t="s"/>
      <c r="N507" s="140" t="s"/>
      <c r="O507" s="45" t="s"/>
      <c r="P507" s="148" t="s"/>
      <c r="Q507" s="240" t="s"/>
      <c r="R507" s="240" t="s"/>
    </row>
    <row r="508" spans="1:18">
      <c r="A508" s="45" t="s"/>
      <c r="B508" s="27" t="s"/>
      <c r="C508" s="27" t="s"/>
      <c r="D508" s="27" t="s"/>
      <c r="E508" s="135" t="s">
        <v>1575</v>
      </c>
      <c r="F508" s="135" t="s"/>
      <c r="G508" s="128" t="s">
        <v>326</v>
      </c>
      <c r="H508" s="136" t="s">
        <v>28</v>
      </c>
      <c r="I508" s="137" t="s"/>
      <c r="J508" s="138" t="s"/>
      <c r="K508" s="148" t="s"/>
      <c r="L508" s="140" t="s"/>
      <c r="M508" s="45" t="s"/>
      <c r="N508" s="140" t="s"/>
      <c r="O508" s="45" t="s"/>
      <c r="P508" s="148" t="s"/>
      <c r="Q508" s="240" t="s"/>
      <c r="R508" s="240" t="s"/>
    </row>
    <row r="509" spans="1:18">
      <c r="A509" s="45" t="s"/>
      <c r="B509" s="27" t="s"/>
      <c r="C509" s="27" t="s"/>
      <c r="D509" s="27" t="s"/>
      <c r="E509" s="135" t="s">
        <v>1576</v>
      </c>
      <c r="F509" s="135" t="s"/>
      <c r="G509" s="128" t="s">
        <v>326</v>
      </c>
      <c r="H509" s="136" t="s">
        <v>28</v>
      </c>
      <c r="I509" s="137" t="s"/>
      <c r="J509" s="138" t="s"/>
      <c r="K509" s="148" t="s"/>
      <c r="L509" s="140" t="s"/>
      <c r="M509" s="45" t="s"/>
      <c r="N509" s="140" t="s"/>
      <c r="O509" s="45" t="s"/>
      <c r="P509" s="148" t="s"/>
      <c r="Q509" s="240" t="s"/>
      <c r="R509" s="240" t="s"/>
    </row>
    <row r="510" spans="1:18">
      <c r="A510" s="45" t="s"/>
      <c r="B510" s="27" t="s"/>
      <c r="C510" s="27" t="s"/>
      <c r="D510" s="27" t="s"/>
      <c r="E510" s="135" t="s">
        <v>1577</v>
      </c>
      <c r="F510" s="135" t="s"/>
      <c r="G510" s="128" t="s">
        <v>326</v>
      </c>
      <c r="H510" s="136" t="s">
        <v>28</v>
      </c>
      <c r="I510" s="137" t="s"/>
      <c r="J510" s="138" t="s"/>
      <c r="K510" s="148" t="s"/>
      <c r="L510" s="140" t="s"/>
      <c r="M510" s="45" t="s"/>
      <c r="N510" s="140" t="s"/>
      <c r="O510" s="45" t="s"/>
      <c r="P510" s="148" t="s"/>
      <c r="Q510" s="240" t="s"/>
      <c r="R510" s="240" t="s"/>
    </row>
    <row r="511" spans="1:18">
      <c r="A511" s="45" t="s"/>
      <c r="B511" s="27" t="s"/>
      <c r="C511" s="27" t="s"/>
      <c r="D511" s="27" t="s"/>
      <c r="E511" s="135" t="s">
        <v>1578</v>
      </c>
      <c r="F511" s="135" t="s"/>
      <c r="G511" s="128" t="s">
        <v>326</v>
      </c>
      <c r="H511" s="136" t="s">
        <v>28</v>
      </c>
      <c r="I511" s="137" t="s"/>
      <c r="J511" s="138" t="s"/>
      <c r="K511" s="148" t="s"/>
      <c r="L511" s="140" t="s"/>
      <c r="M511" s="45" t="s"/>
      <c r="N511" s="140" t="s"/>
      <c r="O511" s="45" t="s"/>
      <c r="P511" s="148" t="s"/>
      <c r="Q511" s="240" t="s"/>
      <c r="R511" s="240" t="s"/>
    </row>
    <row r="512" spans="1:18">
      <c r="A512" s="45" t="s"/>
      <c r="B512" s="27" t="s"/>
      <c r="C512" s="27" t="s"/>
      <c r="D512" s="27" t="s"/>
      <c r="E512" s="135" t="s">
        <v>1579</v>
      </c>
      <c r="F512" s="135" t="s"/>
      <c r="G512" s="128" t="s">
        <v>326</v>
      </c>
      <c r="H512" s="136" t="s">
        <v>28</v>
      </c>
      <c r="I512" s="137" t="s"/>
      <c r="J512" s="138" t="s"/>
      <c r="K512" s="148" t="s"/>
      <c r="L512" s="140" t="s"/>
      <c r="M512" s="45" t="s"/>
      <c r="N512" s="140" t="s"/>
      <c r="O512" s="45" t="s"/>
      <c r="P512" s="148" t="s"/>
      <c r="Q512" s="240" t="s"/>
      <c r="R512" s="240" t="s"/>
    </row>
    <row r="513" spans="1:18">
      <c r="A513" s="45" t="s"/>
      <c r="B513" s="27" t="s"/>
      <c r="C513" s="27" t="s"/>
      <c r="D513" s="27" t="s"/>
      <c r="E513" s="135" t="s">
        <v>1580</v>
      </c>
      <c r="F513" s="135" t="s"/>
      <c r="G513" s="128" t="s">
        <v>326</v>
      </c>
      <c r="H513" s="136" t="s">
        <v>28</v>
      </c>
      <c r="I513" s="137" t="s"/>
      <c r="J513" s="138" t="s"/>
      <c r="K513" s="148" t="s"/>
      <c r="L513" s="140" t="s"/>
      <c r="M513" s="45" t="s"/>
      <c r="N513" s="140" t="s"/>
      <c r="O513" s="45" t="s"/>
      <c r="P513" s="148" t="s"/>
      <c r="Q513" s="240" t="s"/>
      <c r="R513" s="240" t="s"/>
    </row>
    <row r="514" spans="1:18">
      <c r="A514" s="45" t="s"/>
      <c r="B514" s="27" t="s"/>
      <c r="C514" s="27" t="s"/>
      <c r="D514" s="27" t="s"/>
      <c r="E514" s="135" t="s">
        <v>1581</v>
      </c>
      <c r="F514" s="135" t="s"/>
      <c r="G514" s="128" t="s">
        <v>326</v>
      </c>
      <c r="H514" s="136" t="s">
        <v>28</v>
      </c>
      <c r="I514" s="137" t="s"/>
      <c r="J514" s="138" t="s"/>
      <c r="K514" s="148" t="s"/>
      <c r="L514" s="140" t="s"/>
      <c r="M514" s="45" t="s"/>
      <c r="N514" s="140" t="s"/>
      <c r="O514" s="45" t="s"/>
      <c r="P514" s="148" t="s"/>
      <c r="Q514" s="240" t="s"/>
      <c r="R514" s="240" t="s"/>
    </row>
    <row r="515" spans="1:18">
      <c r="A515" s="45" t="s"/>
      <c r="B515" s="27" t="s"/>
      <c r="C515" s="27" t="s"/>
      <c r="D515" s="141" t="s">
        <v>1582</v>
      </c>
      <c r="E515" s="135" t="s">
        <v>1583</v>
      </c>
      <c r="F515" s="135" t="s"/>
      <c r="G515" s="128" t="s">
        <v>326</v>
      </c>
      <c r="H515" s="136" t="s">
        <v>28</v>
      </c>
      <c r="I515" s="137" t="s"/>
      <c r="J515" s="138" t="s"/>
      <c r="K515" s="148" t="s">
        <v>1060</v>
      </c>
      <c r="L515" s="140" t="s"/>
      <c r="M515" s="45" t="s"/>
      <c r="N515" s="140" t="s"/>
      <c r="O515" s="45" t="s"/>
      <c r="P515" s="148" t="s">
        <v>1060</v>
      </c>
      <c r="Q515" s="240" t="s"/>
      <c r="R515" s="240" t="s"/>
    </row>
    <row r="516" spans="1:18">
      <c r="A516" s="45" t="s"/>
      <c r="B516" s="27" t="s"/>
      <c r="C516" s="27" t="s"/>
      <c r="D516" s="27" t="s"/>
      <c r="E516" s="135" t="s">
        <v>1584</v>
      </c>
      <c r="F516" s="135" t="s"/>
      <c r="G516" s="128" t="s">
        <v>326</v>
      </c>
      <c r="H516" s="136" t="s">
        <v>28</v>
      </c>
      <c r="I516" s="137" t="s"/>
      <c r="J516" s="138" t="s"/>
      <c r="K516" s="148" t="s">
        <v>1060</v>
      </c>
      <c r="L516" s="140" t="s"/>
      <c r="M516" s="45" t="s"/>
      <c r="N516" s="140" t="s"/>
      <c r="O516" s="45" t="s"/>
      <c r="P516" s="148" t="s">
        <v>1060</v>
      </c>
      <c r="Q516" s="240" t="s"/>
      <c r="R516" s="240" t="s"/>
    </row>
    <row r="517" spans="1:18">
      <c r="A517" s="45" t="s"/>
      <c r="B517" s="27" t="s"/>
      <c r="C517" s="27" t="s"/>
      <c r="D517" s="27" t="s"/>
      <c r="E517" s="135" t="s">
        <v>1585</v>
      </c>
      <c r="F517" s="135" t="s"/>
      <c r="G517" s="128" t="s">
        <v>326</v>
      </c>
      <c r="H517" s="136" t="s">
        <v>28</v>
      </c>
      <c r="I517" s="137" t="s"/>
      <c r="J517" s="138" t="s"/>
      <c r="K517" s="148" t="s">
        <v>1060</v>
      </c>
      <c r="L517" s="140" t="s"/>
      <c r="M517" s="45" t="s"/>
      <c r="N517" s="140" t="s"/>
      <c r="O517" s="45" t="s"/>
      <c r="P517" s="148" t="s">
        <v>1060</v>
      </c>
      <c r="Q517" s="240" t="s"/>
      <c r="R517" s="240" t="s"/>
    </row>
    <row r="518" spans="1:18">
      <c r="A518" s="45" t="s"/>
      <c r="B518" s="27" t="s"/>
      <c r="C518" s="27" t="s"/>
      <c r="D518" s="27" t="s"/>
      <c r="E518" s="135" t="s">
        <v>1586</v>
      </c>
      <c r="F518" s="135" t="s"/>
      <c r="G518" s="128" t="s">
        <v>326</v>
      </c>
      <c r="H518" s="136" t="s">
        <v>28</v>
      </c>
      <c r="I518" s="137" t="s"/>
      <c r="J518" s="138" t="s"/>
      <c r="K518" s="148" t="s">
        <v>1060</v>
      </c>
      <c r="L518" s="140" t="s"/>
      <c r="M518" s="45" t="s"/>
      <c r="N518" s="140" t="s"/>
      <c r="O518" s="45" t="s"/>
      <c r="P518" s="148" t="s">
        <v>1060</v>
      </c>
      <c r="Q518" s="240" t="s"/>
      <c r="R518" s="240" t="s"/>
    </row>
    <row r="519" spans="1:18">
      <c r="A519" s="45" t="s"/>
      <c r="B519" s="27" t="s"/>
      <c r="C519" s="27" t="s"/>
      <c r="D519" s="27" t="s"/>
      <c r="E519" s="135" t="s">
        <v>1587</v>
      </c>
      <c r="F519" s="135" t="s"/>
      <c r="G519" s="128" t="s">
        <v>326</v>
      </c>
      <c r="H519" s="136" t="s">
        <v>28</v>
      </c>
      <c r="I519" s="137" t="s"/>
      <c r="J519" s="138" t="s"/>
      <c r="K519" s="148" t="s">
        <v>1060</v>
      </c>
      <c r="L519" s="140" t="s"/>
      <c r="M519" s="45" t="s"/>
      <c r="N519" s="140" t="s"/>
      <c r="O519" s="45" t="s"/>
      <c r="P519" s="148" t="s">
        <v>1060</v>
      </c>
      <c r="Q519" s="240" t="s"/>
      <c r="R519" s="240" t="s"/>
    </row>
    <row r="520" spans="1:18">
      <c r="A520" s="45" t="s"/>
      <c r="B520" s="27" t="s"/>
      <c r="C520" s="27" t="s"/>
      <c r="D520" s="27" t="s"/>
      <c r="E520" s="135" t="s">
        <v>1588</v>
      </c>
      <c r="F520" s="135" t="s"/>
      <c r="G520" s="128" t="s">
        <v>326</v>
      </c>
      <c r="H520" s="136" t="s">
        <v>28</v>
      </c>
      <c r="I520" s="137" t="s"/>
      <c r="J520" s="138" t="s"/>
      <c r="K520" s="148" t="s">
        <v>1060</v>
      </c>
      <c r="L520" s="140" t="s"/>
      <c r="M520" s="45" t="s"/>
      <c r="N520" s="140" t="s"/>
      <c r="O520" s="45" t="s"/>
      <c r="P520" s="148" t="s">
        <v>1060</v>
      </c>
      <c r="Q520" s="240" t="s"/>
      <c r="R520" s="240" t="s"/>
    </row>
    <row r="521" spans="1:18">
      <c r="A521" s="45" t="s"/>
      <c r="B521" s="27" t="s"/>
      <c r="C521" s="27" t="s"/>
      <c r="D521" s="27" t="s"/>
      <c r="E521" s="135" t="s">
        <v>1589</v>
      </c>
      <c r="F521" s="135" t="s"/>
      <c r="G521" s="128" t="s">
        <v>326</v>
      </c>
      <c r="H521" s="136" t="s">
        <v>28</v>
      </c>
      <c r="I521" s="137" t="s"/>
      <c r="J521" s="138" t="s"/>
      <c r="K521" s="148" t="s">
        <v>1060</v>
      </c>
      <c r="L521" s="140" t="s"/>
      <c r="M521" s="45" t="s"/>
      <c r="N521" s="140" t="s"/>
      <c r="O521" s="45" t="s"/>
      <c r="P521" s="148" t="s">
        <v>1060</v>
      </c>
      <c r="Q521" s="240" t="s"/>
      <c r="R521" s="240" t="s"/>
    </row>
    <row r="522" spans="1:18">
      <c r="A522" s="45" t="s"/>
      <c r="B522" s="27" t="s"/>
      <c r="C522" s="27" t="s"/>
      <c r="D522" s="27" t="s"/>
      <c r="E522" s="135" t="s">
        <v>1590</v>
      </c>
      <c r="F522" s="135" t="s"/>
      <c r="G522" s="128" t="s">
        <v>326</v>
      </c>
      <c r="H522" s="136" t="s">
        <v>28</v>
      </c>
      <c r="I522" s="137" t="s"/>
      <c r="J522" s="138" t="s"/>
      <c r="K522" s="148" t="s">
        <v>1060</v>
      </c>
      <c r="L522" s="140" t="s"/>
      <c r="M522" s="45" t="s"/>
      <c r="N522" s="140" t="s"/>
      <c r="O522" s="45" t="s"/>
      <c r="P522" s="148" t="s">
        <v>1060</v>
      </c>
      <c r="Q522" s="240" t="s"/>
      <c r="R522" s="240" t="s"/>
    </row>
    <row r="523" spans="1:18">
      <c r="A523" s="45" t="s"/>
      <c r="B523" s="27" t="s"/>
      <c r="C523" s="27" t="s"/>
      <c r="D523" s="27" t="s"/>
      <c r="E523" s="141" t="s">
        <v>1591</v>
      </c>
      <c r="F523" s="141" t="s"/>
      <c r="G523" s="128" t="s">
        <v>326</v>
      </c>
      <c r="H523" s="136" t="s">
        <v>28</v>
      </c>
      <c r="I523" s="137" t="s"/>
      <c r="J523" s="138" t="s"/>
      <c r="K523" s="148" t="s">
        <v>1060</v>
      </c>
      <c r="L523" s="140" t="s"/>
      <c r="M523" s="45" t="s"/>
      <c r="N523" s="140" t="s"/>
      <c r="O523" s="45" t="s"/>
      <c r="P523" s="148" t="s">
        <v>1060</v>
      </c>
      <c r="Q523" s="240" t="s"/>
      <c r="R523" s="240" t="s"/>
    </row>
    <row r="524" spans="1:18">
      <c r="A524" s="45" t="s"/>
      <c r="B524" s="27" t="s"/>
      <c r="C524" s="27" t="s"/>
      <c r="D524" s="27" t="s"/>
      <c r="E524" s="141" t="s">
        <v>1592</v>
      </c>
      <c r="F524" s="141" t="s"/>
      <c r="G524" s="128" t="s">
        <v>326</v>
      </c>
      <c r="H524" s="136" t="s">
        <v>28</v>
      </c>
      <c r="I524" s="137" t="s"/>
      <c r="J524" s="138" t="s"/>
      <c r="K524" s="148" t="s">
        <v>1060</v>
      </c>
      <c r="L524" s="140" t="s"/>
      <c r="M524" s="45" t="s"/>
      <c r="N524" s="140" t="s"/>
      <c r="O524" s="45" t="s"/>
      <c r="P524" s="148" t="s">
        <v>1060</v>
      </c>
      <c r="Q524" s="240" t="s"/>
      <c r="R524" s="240" t="s"/>
    </row>
    <row r="525" spans="1:18">
      <c r="A525" s="45" t="s"/>
      <c r="B525" s="27" t="s"/>
      <c r="C525" s="135" t="s">
        <v>1593</v>
      </c>
      <c r="D525" s="135" t="s">
        <v>1594</v>
      </c>
      <c r="E525" s="135" t="s">
        <v>1595</v>
      </c>
      <c r="F525" s="135" t="s"/>
      <c r="G525" s="128" t="s">
        <v>99</v>
      </c>
      <c r="H525" s="136" t="s">
        <v>28</v>
      </c>
      <c r="I525" s="137" t="s"/>
      <c r="J525" s="138" t="s"/>
      <c r="K525" s="148" t="s"/>
      <c r="L525" s="140" t="s"/>
      <c r="M525" s="45" t="s"/>
      <c r="N525" s="140" t="s"/>
      <c r="O525" s="45" t="s"/>
      <c r="P525" s="148" t="s"/>
      <c r="Q525" s="240" t="s"/>
      <c r="R525" s="240" t="s"/>
    </row>
    <row r="526" spans="1:18">
      <c r="A526" s="45" t="s"/>
      <c r="B526" s="27" t="s"/>
      <c r="C526" s="27" t="s"/>
      <c r="D526" s="27" t="s"/>
      <c r="E526" s="141" t="s">
        <v>1596</v>
      </c>
      <c r="F526" s="135" t="s"/>
      <c r="G526" s="128" t="s">
        <v>99</v>
      </c>
      <c r="H526" s="136" t="s">
        <v>28</v>
      </c>
      <c r="I526" s="137" t="s"/>
      <c r="J526" s="138" t="s"/>
      <c r="K526" s="148" t="s"/>
      <c r="L526" s="140" t="s"/>
      <c r="M526" s="45" t="s"/>
      <c r="N526" s="140" t="s"/>
      <c r="O526" s="45" t="s"/>
      <c r="P526" s="148" t="s"/>
      <c r="Q526" s="240" t="s"/>
      <c r="R526" s="240" t="s"/>
    </row>
    <row r="527" spans="1:18">
      <c r="A527" s="45" t="s"/>
      <c r="B527" s="27" t="s"/>
      <c r="C527" s="27" t="s"/>
      <c r="D527" s="27" t="s"/>
      <c r="E527" s="135" t="s">
        <v>1597</v>
      </c>
      <c r="F527" s="135" t="s"/>
      <c r="G527" s="128" t="s">
        <v>99</v>
      </c>
      <c r="H527" s="136" t="s">
        <v>28</v>
      </c>
      <c r="I527" s="137" t="s"/>
      <c r="J527" s="138" t="s"/>
      <c r="K527" s="148" t="s"/>
      <c r="L527" s="140" t="s"/>
      <c r="M527" s="45" t="s"/>
      <c r="N527" s="140" t="s"/>
      <c r="O527" s="45" t="s"/>
      <c r="P527" s="148" t="s"/>
      <c r="Q527" s="240" t="s"/>
      <c r="R527" s="240" t="s"/>
    </row>
    <row r="528" spans="1:18">
      <c r="A528" s="45" t="s"/>
      <c r="B528" s="27" t="s"/>
      <c r="C528" s="27" t="s"/>
      <c r="D528" s="27" t="s"/>
      <c r="E528" s="135" t="s">
        <v>1598</v>
      </c>
      <c r="F528" s="135" t="s"/>
      <c r="G528" s="128" t="s">
        <v>99</v>
      </c>
      <c r="H528" s="136" t="s">
        <v>28</v>
      </c>
      <c r="I528" s="137" t="s"/>
      <c r="J528" s="138" t="s"/>
      <c r="K528" s="148" t="s"/>
      <c r="L528" s="140" t="s"/>
      <c r="M528" s="45" t="s"/>
      <c r="N528" s="140" t="s"/>
      <c r="O528" s="45" t="s"/>
      <c r="P528" s="148" t="s"/>
      <c r="Q528" s="240" t="s"/>
      <c r="R528" s="240" t="s"/>
    </row>
    <row r="529" spans="1:18">
      <c r="A529" s="45" t="s"/>
      <c r="B529" s="27" t="s"/>
      <c r="C529" s="27" t="s"/>
      <c r="D529" s="27" t="s"/>
      <c r="E529" s="135" t="s">
        <v>1599</v>
      </c>
      <c r="F529" s="135" t="s"/>
      <c r="G529" s="128" t="s">
        <v>99</v>
      </c>
      <c r="H529" s="136" t="s">
        <v>28</v>
      </c>
      <c r="I529" s="137" t="s"/>
      <c r="J529" s="138" t="s"/>
      <c r="K529" s="148" t="s"/>
      <c r="L529" s="140" t="s"/>
      <c r="M529" s="45" t="s"/>
      <c r="N529" s="140" t="s"/>
      <c r="O529" s="45" t="s"/>
      <c r="P529" s="148" t="s"/>
      <c r="Q529" s="240" t="s"/>
      <c r="R529" s="240" t="s"/>
    </row>
    <row r="530" spans="1:18">
      <c r="A530" s="45" t="s"/>
      <c r="B530" s="27" t="s"/>
      <c r="C530" s="27" t="s"/>
      <c r="D530" s="27" t="s"/>
      <c r="E530" s="141" t="s">
        <v>1600</v>
      </c>
      <c r="F530" s="135" t="s"/>
      <c r="G530" s="128" t="s">
        <v>99</v>
      </c>
      <c r="H530" s="136" t="s">
        <v>28</v>
      </c>
      <c r="I530" s="137" t="s"/>
      <c r="J530" s="138" t="s"/>
      <c r="K530" s="148" t="s"/>
      <c r="L530" s="140" t="s"/>
      <c r="M530" s="45" t="s"/>
      <c r="N530" s="140" t="s"/>
      <c r="O530" s="45" t="s"/>
      <c r="P530" s="148" t="s"/>
      <c r="Q530" s="240" t="s"/>
      <c r="R530" s="240" t="s"/>
    </row>
    <row r="531" spans="1:18">
      <c r="A531" s="45" t="s"/>
      <c r="B531" s="27" t="s"/>
      <c r="C531" s="27" t="s"/>
      <c r="D531" s="27" t="s"/>
      <c r="E531" s="141" t="s">
        <v>1601</v>
      </c>
      <c r="F531" s="135" t="s"/>
      <c r="G531" s="128" t="s">
        <v>99</v>
      </c>
      <c r="H531" s="136" t="s">
        <v>28</v>
      </c>
      <c r="I531" s="137" t="s"/>
      <c r="J531" s="138" t="s"/>
      <c r="K531" s="148" t="s"/>
      <c r="L531" s="140" t="s"/>
      <c r="M531" s="45" t="s"/>
      <c r="N531" s="140" t="s"/>
      <c r="O531" s="45" t="s"/>
      <c r="P531" s="148" t="s"/>
      <c r="Q531" s="240" t="s"/>
      <c r="R531" s="240" t="s"/>
    </row>
    <row r="532" spans="1:18">
      <c r="A532" s="45" t="s"/>
      <c r="B532" s="27" t="s"/>
      <c r="C532" s="27" t="s"/>
      <c r="D532" s="27" t="s"/>
      <c r="E532" s="135" t="s">
        <v>1602</v>
      </c>
      <c r="F532" s="135" t="s"/>
      <c r="G532" s="128" t="s">
        <v>99</v>
      </c>
      <c r="H532" s="136" t="s">
        <v>28</v>
      </c>
      <c r="I532" s="137" t="s"/>
      <c r="J532" s="138" t="s"/>
      <c r="K532" s="148" t="s"/>
      <c r="L532" s="140" t="s"/>
      <c r="M532" s="45" t="s"/>
      <c r="N532" s="140" t="s"/>
      <c r="O532" s="45" t="s"/>
      <c r="P532" s="148" t="s"/>
      <c r="Q532" s="240" t="s"/>
      <c r="R532" s="240" t="s"/>
    </row>
    <row r="533" spans="1:18">
      <c r="A533" s="45" t="s"/>
      <c r="B533" s="27" t="s"/>
      <c r="C533" s="27" t="s"/>
      <c r="D533" s="27" t="s"/>
      <c r="E533" s="135" t="s">
        <v>1603</v>
      </c>
      <c r="F533" s="135" t="s"/>
      <c r="G533" s="128" t="s">
        <v>99</v>
      </c>
      <c r="H533" s="136" t="s">
        <v>28</v>
      </c>
      <c r="I533" s="137" t="s"/>
      <c r="J533" s="138" t="s"/>
      <c r="K533" s="148" t="s"/>
      <c r="L533" s="140" t="s"/>
      <c r="M533" s="45" t="s"/>
      <c r="N533" s="140" t="s"/>
      <c r="O533" s="45" t="s"/>
      <c r="P533" s="148" t="s"/>
      <c r="Q533" s="240" t="s"/>
      <c r="R533" s="240" t="s"/>
    </row>
    <row r="534" spans="1:18">
      <c r="A534" s="45" t="s"/>
      <c r="B534" s="27" t="s"/>
      <c r="C534" s="27" t="s"/>
      <c r="D534" s="27" t="s"/>
      <c r="E534" s="135" t="s">
        <v>1604</v>
      </c>
      <c r="F534" s="135" t="s"/>
      <c r="G534" s="128" t="s">
        <v>99</v>
      </c>
      <c r="H534" s="136" t="s">
        <v>28</v>
      </c>
      <c r="I534" s="137" t="s"/>
      <c r="J534" s="138" t="s"/>
      <c r="K534" s="148" t="s"/>
      <c r="L534" s="140" t="s"/>
      <c r="M534" s="45" t="s"/>
      <c r="N534" s="140" t="s"/>
      <c r="O534" s="45" t="s"/>
      <c r="P534" s="148" t="s"/>
      <c r="Q534" s="240" t="s"/>
      <c r="R534" s="240" t="s"/>
    </row>
    <row r="535" spans="1:18">
      <c r="A535" s="45" t="s"/>
      <c r="B535" s="27" t="s"/>
      <c r="C535" s="27" t="s"/>
      <c r="D535" s="27" t="s"/>
      <c r="E535" s="135" t="s">
        <v>1605</v>
      </c>
      <c r="F535" s="135" t="s"/>
      <c r="G535" s="128" t="s">
        <v>99</v>
      </c>
      <c r="H535" s="136" t="s">
        <v>28</v>
      </c>
      <c r="I535" s="137" t="s"/>
      <c r="J535" s="138" t="s"/>
      <c r="K535" s="148" t="s"/>
      <c r="L535" s="140" t="s"/>
      <c r="M535" s="45" t="s"/>
      <c r="N535" s="140" t="s"/>
      <c r="O535" s="45" t="s"/>
      <c r="P535" s="148" t="s"/>
      <c r="Q535" s="240" t="s"/>
      <c r="R535" s="240" t="s"/>
    </row>
    <row r="536" spans="1:18">
      <c r="A536" s="45" t="s"/>
      <c r="B536" s="27" t="s"/>
      <c r="C536" s="27" t="s"/>
      <c r="D536" s="27" t="s"/>
      <c r="E536" s="135" t="s">
        <v>1606</v>
      </c>
      <c r="F536" s="135" t="s"/>
      <c r="G536" s="128" t="s">
        <v>99</v>
      </c>
      <c r="H536" s="136" t="s">
        <v>28</v>
      </c>
      <c r="I536" s="137" t="s"/>
      <c r="J536" s="138" t="s"/>
      <c r="K536" s="148" t="s"/>
      <c r="L536" s="140" t="s"/>
      <c r="M536" s="45" t="s"/>
      <c r="N536" s="140" t="s"/>
      <c r="O536" s="45" t="s"/>
      <c r="P536" s="148" t="s"/>
      <c r="Q536" s="240" t="s"/>
      <c r="R536" s="240" t="s"/>
    </row>
    <row r="537" spans="1:18">
      <c r="A537" s="45" t="s"/>
      <c r="B537" s="27" t="s"/>
      <c r="C537" s="27" t="s"/>
      <c r="D537" s="27" t="s"/>
      <c r="E537" s="135" t="s">
        <v>1607</v>
      </c>
      <c r="F537" s="135" t="s"/>
      <c r="G537" s="128" t="s">
        <v>99</v>
      </c>
      <c r="H537" s="136" t="s">
        <v>28</v>
      </c>
      <c r="I537" s="137" t="s"/>
      <c r="J537" s="138" t="s"/>
      <c r="K537" s="148" t="s"/>
      <c r="L537" s="140" t="s"/>
      <c r="M537" s="45" t="s"/>
      <c r="N537" s="140" t="s"/>
      <c r="O537" s="45" t="s"/>
      <c r="P537" s="148" t="s"/>
      <c r="Q537" s="240" t="s"/>
      <c r="R537" s="240" t="s"/>
    </row>
    <row r="538" spans="1:18">
      <c r="A538" s="45" t="s"/>
      <c r="B538" s="27" t="s"/>
      <c r="C538" s="27" t="s"/>
      <c r="D538" s="27" t="s"/>
      <c r="E538" s="135" t="s">
        <v>1608</v>
      </c>
      <c r="F538" s="135" t="s"/>
      <c r="G538" s="128" t="s">
        <v>99</v>
      </c>
      <c r="H538" s="136" t="s">
        <v>28</v>
      </c>
      <c r="I538" s="137" t="s"/>
      <c r="J538" s="138" t="s"/>
      <c r="K538" s="148" t="s"/>
      <c r="L538" s="140" t="s"/>
      <c r="M538" s="45" t="s"/>
      <c r="N538" s="140" t="s"/>
      <c r="O538" s="45" t="s"/>
      <c r="P538" s="148" t="s"/>
      <c r="Q538" s="240" t="s"/>
      <c r="R538" s="240" t="s"/>
    </row>
    <row r="539" spans="1:18">
      <c r="A539" s="45" t="s"/>
      <c r="B539" s="27" t="s"/>
      <c r="C539" s="27" t="s"/>
      <c r="D539" s="27" t="s"/>
      <c r="E539" s="135" t="s">
        <v>1609</v>
      </c>
      <c r="F539" s="135" t="s"/>
      <c r="G539" s="128" t="s">
        <v>99</v>
      </c>
      <c r="H539" s="136" t="s">
        <v>28</v>
      </c>
      <c r="I539" s="137" t="s"/>
      <c r="J539" s="138" t="s"/>
      <c r="K539" s="148" t="s"/>
      <c r="L539" s="140" t="s"/>
      <c r="M539" s="45" t="s"/>
      <c r="N539" s="140" t="s"/>
      <c r="O539" s="45" t="s"/>
      <c r="P539" s="148" t="s"/>
      <c r="Q539" s="240" t="s"/>
      <c r="R539" s="240" t="s"/>
    </row>
    <row r="540" spans="1:18">
      <c r="A540" s="45" t="s"/>
      <c r="B540" s="27" t="s"/>
      <c r="C540" s="27" t="s"/>
      <c r="D540" s="27" t="s"/>
      <c r="E540" s="141" t="s">
        <v>1610</v>
      </c>
      <c r="F540" s="135" t="s"/>
      <c r="G540" s="128" t="s">
        <v>99</v>
      </c>
      <c r="H540" s="136" t="s">
        <v>28</v>
      </c>
      <c r="I540" s="137" t="s"/>
      <c r="J540" s="138" t="s"/>
      <c r="K540" s="148" t="s"/>
      <c r="L540" s="140" t="s"/>
      <c r="M540" s="45" t="s"/>
      <c r="N540" s="140" t="s"/>
      <c r="O540" s="45" t="s"/>
      <c r="P540" s="148" t="s"/>
      <c r="Q540" s="240" t="s"/>
      <c r="R540" s="240" t="s"/>
    </row>
    <row r="541" spans="1:18">
      <c r="A541" s="45" t="s"/>
      <c r="B541" s="27" t="s"/>
      <c r="C541" s="27" t="s"/>
      <c r="D541" s="27" t="s"/>
      <c r="E541" s="141" t="s">
        <v>1611</v>
      </c>
      <c r="F541" s="135" t="s"/>
      <c r="G541" s="128" t="s">
        <v>99</v>
      </c>
      <c r="H541" s="136" t="s">
        <v>28</v>
      </c>
      <c r="I541" s="137" t="s"/>
      <c r="J541" s="138" t="s"/>
      <c r="K541" s="148" t="s"/>
      <c r="L541" s="140" t="s"/>
      <c r="M541" s="45" t="s"/>
      <c r="N541" s="140" t="s"/>
      <c r="O541" s="45" t="s"/>
      <c r="P541" s="148" t="s"/>
      <c r="Q541" s="240" t="s"/>
      <c r="R541" s="240" t="s"/>
    </row>
    <row r="542" spans="1:18">
      <c r="A542" s="45" t="s"/>
      <c r="B542" s="27" t="s"/>
      <c r="C542" s="27" t="s"/>
      <c r="D542" s="27" t="s"/>
      <c r="E542" s="135" t="s">
        <v>1612</v>
      </c>
      <c r="F542" s="135" t="s"/>
      <c r="G542" s="128" t="s">
        <v>99</v>
      </c>
      <c r="H542" s="136" t="s">
        <v>28</v>
      </c>
      <c r="I542" s="137" t="s"/>
      <c r="J542" s="138" t="s"/>
      <c r="K542" s="148" t="s"/>
      <c r="L542" s="140" t="s"/>
      <c r="M542" s="45" t="s"/>
      <c r="N542" s="140" t="s"/>
      <c r="O542" s="45" t="s"/>
      <c r="P542" s="148" t="s"/>
      <c r="Q542" s="240" t="s"/>
      <c r="R542" s="240" t="s"/>
    </row>
    <row r="543" spans="1:18">
      <c r="A543" s="45" t="s"/>
      <c r="B543" s="27" t="s"/>
      <c r="C543" s="27" t="s"/>
      <c r="D543" s="27" t="s"/>
      <c r="E543" s="135" t="s">
        <v>1613</v>
      </c>
      <c r="F543" s="135" t="s"/>
      <c r="G543" s="128" t="s">
        <v>99</v>
      </c>
      <c r="H543" s="136" t="s">
        <v>28</v>
      </c>
      <c r="I543" s="137" t="s"/>
      <c r="J543" s="138" t="s"/>
      <c r="K543" s="148" t="s"/>
      <c r="L543" s="140" t="s"/>
      <c r="M543" s="45" t="s"/>
      <c r="N543" s="140" t="s"/>
      <c r="O543" s="45" t="s"/>
      <c r="P543" s="148" t="s"/>
      <c r="Q543" s="240" t="s"/>
      <c r="R543" s="240" t="s"/>
    </row>
    <row r="544" spans="1:18">
      <c r="A544" s="45" t="s"/>
      <c r="B544" s="27" t="s"/>
      <c r="C544" s="27" t="s"/>
      <c r="D544" s="27" t="s"/>
      <c r="E544" s="135" t="s">
        <v>1614</v>
      </c>
      <c r="F544" s="135" t="s"/>
      <c r="G544" s="128" t="s">
        <v>99</v>
      </c>
      <c r="H544" s="136" t="s">
        <v>28</v>
      </c>
      <c r="I544" s="137" t="s"/>
      <c r="J544" s="138" t="s"/>
      <c r="K544" s="148" t="s"/>
      <c r="L544" s="140" t="s"/>
      <c r="M544" s="45" t="s"/>
      <c r="N544" s="140" t="s"/>
      <c r="O544" s="45" t="s"/>
      <c r="P544" s="148" t="s"/>
      <c r="Q544" s="240" t="s"/>
      <c r="R544" s="240" t="s"/>
    </row>
    <row r="545" spans="1:18">
      <c r="A545" s="45" t="s"/>
      <c r="B545" s="27" t="s"/>
      <c r="C545" s="27" t="s"/>
      <c r="D545" s="27" t="s"/>
      <c r="E545" s="135" t="s">
        <v>1615</v>
      </c>
      <c r="F545" s="135" t="s"/>
      <c r="G545" s="128" t="s">
        <v>99</v>
      </c>
      <c r="H545" s="136" t="s">
        <v>28</v>
      </c>
      <c r="I545" s="137" t="s"/>
      <c r="J545" s="138" t="s"/>
      <c r="K545" s="148" t="s"/>
      <c r="L545" s="140" t="s"/>
      <c r="M545" s="45" t="s"/>
      <c r="N545" s="140" t="s"/>
      <c r="O545" s="45" t="s"/>
      <c r="P545" s="148" t="s"/>
      <c r="Q545" s="240" t="s"/>
      <c r="R545" s="240" t="s"/>
    </row>
    <row r="546" spans="1:18">
      <c r="A546" s="45" t="s"/>
      <c r="B546" s="27" t="s"/>
      <c r="C546" s="27" t="s"/>
      <c r="D546" s="27" t="s"/>
      <c r="E546" s="135" t="s">
        <v>1616</v>
      </c>
      <c r="F546" s="135" t="s"/>
      <c r="G546" s="128" t="s">
        <v>99</v>
      </c>
      <c r="H546" s="136" t="s">
        <v>28</v>
      </c>
      <c r="I546" s="137" t="s"/>
      <c r="J546" s="138" t="s"/>
      <c r="K546" s="148" t="s"/>
      <c r="L546" s="140" t="s"/>
      <c r="M546" s="45" t="s"/>
      <c r="N546" s="140" t="s"/>
      <c r="O546" s="45" t="s"/>
      <c r="P546" s="148" t="s"/>
      <c r="Q546" s="240" t="s"/>
      <c r="R546" s="240" t="s"/>
    </row>
    <row r="547" spans="1:18">
      <c r="A547" s="45" t="s"/>
      <c r="B547" s="27" t="s"/>
      <c r="C547" s="27" t="s"/>
      <c r="D547" s="27" t="s"/>
      <c r="E547" s="135" t="s">
        <v>1617</v>
      </c>
      <c r="F547" s="135" t="s"/>
      <c r="G547" s="128" t="s">
        <v>99</v>
      </c>
      <c r="H547" s="136" t="s">
        <v>28</v>
      </c>
      <c r="I547" s="137" t="s"/>
      <c r="J547" s="138" t="s"/>
      <c r="K547" s="148" t="s"/>
      <c r="L547" s="140" t="s"/>
      <c r="M547" s="45" t="s"/>
      <c r="N547" s="140" t="s"/>
      <c r="O547" s="45" t="s"/>
      <c r="P547" s="148" t="s"/>
      <c r="Q547" s="240" t="s"/>
      <c r="R547" s="240" t="s"/>
    </row>
    <row r="548" spans="1:18">
      <c r="A548" s="45" t="s"/>
      <c r="B548" s="27" t="s"/>
      <c r="C548" s="27" t="s"/>
      <c r="D548" s="27" t="s"/>
      <c r="E548" s="135" t="s">
        <v>1618</v>
      </c>
      <c r="F548" s="135" t="s"/>
      <c r="G548" s="128" t="s">
        <v>99</v>
      </c>
      <c r="H548" s="136" t="s">
        <v>28</v>
      </c>
      <c r="I548" s="137" t="s"/>
      <c r="J548" s="138" t="s"/>
      <c r="K548" s="148" t="s"/>
      <c r="L548" s="140" t="s"/>
      <c r="M548" s="45" t="s"/>
      <c r="N548" s="140" t="s"/>
      <c r="O548" s="45" t="s"/>
      <c r="P548" s="148" t="s"/>
      <c r="Q548" s="240" t="s"/>
      <c r="R548" s="240" t="s"/>
    </row>
    <row r="549" spans="1:18">
      <c r="A549" s="45" t="s"/>
      <c r="B549" s="27" t="s"/>
      <c r="C549" s="27" t="s"/>
      <c r="D549" s="27" t="s"/>
      <c r="E549" s="135" t="s">
        <v>1619</v>
      </c>
      <c r="F549" s="135" t="s"/>
      <c r="G549" s="128" t="s">
        <v>99</v>
      </c>
      <c r="H549" s="136" t="s">
        <v>28</v>
      </c>
      <c r="I549" s="137" t="s"/>
      <c r="J549" s="138" t="s"/>
      <c r="K549" s="148" t="s"/>
      <c r="L549" s="140" t="s"/>
      <c r="M549" s="45" t="s"/>
      <c r="N549" s="140" t="s"/>
      <c r="O549" s="45" t="s"/>
      <c r="P549" s="148" t="s"/>
      <c r="Q549" s="240" t="s"/>
      <c r="R549" s="240" t="s"/>
    </row>
    <row r="550" spans="1:18">
      <c r="A550" s="45" t="s"/>
      <c r="B550" s="27" t="s"/>
      <c r="C550" s="27" t="s"/>
      <c r="D550" s="27" t="s"/>
      <c r="E550" s="135" t="s">
        <v>1620</v>
      </c>
      <c r="F550" s="135" t="s"/>
      <c r="G550" s="128" t="s">
        <v>99</v>
      </c>
      <c r="H550" s="136" t="s">
        <v>28</v>
      </c>
      <c r="I550" s="137" t="s"/>
      <c r="J550" s="138" t="s"/>
      <c r="K550" s="148" t="s"/>
      <c r="L550" s="140" t="s"/>
      <c r="M550" s="45" t="s"/>
      <c r="N550" s="140" t="s"/>
      <c r="O550" s="45" t="s"/>
      <c r="P550" s="148" t="s"/>
      <c r="Q550" s="240" t="s"/>
      <c r="R550" s="240" t="s"/>
    </row>
    <row r="551" spans="1:18">
      <c r="A551" s="45" t="s"/>
      <c r="B551" s="27" t="s"/>
      <c r="C551" s="27" t="s"/>
      <c r="D551" s="27" t="s"/>
      <c r="E551" s="135" t="s">
        <v>1621</v>
      </c>
      <c r="F551" s="135" t="s"/>
      <c r="G551" s="128" t="s">
        <v>99</v>
      </c>
      <c r="H551" s="136" t="s">
        <v>28</v>
      </c>
      <c r="I551" s="137" t="s"/>
      <c r="J551" s="138" t="s"/>
      <c r="K551" s="148" t="s"/>
      <c r="L551" s="140" t="s"/>
      <c r="M551" s="45" t="s"/>
      <c r="N551" s="140" t="s"/>
      <c r="O551" s="45" t="s"/>
      <c r="P551" s="148" t="s"/>
      <c r="Q551" s="240" t="s"/>
      <c r="R551" s="240" t="s"/>
    </row>
    <row r="552" spans="1:18">
      <c r="A552" s="45" t="s"/>
      <c r="B552" s="27" t="s"/>
      <c r="C552" s="27" t="s"/>
      <c r="D552" s="27" t="s"/>
      <c r="E552" s="135" t="s">
        <v>1622</v>
      </c>
      <c r="F552" s="135" t="s"/>
      <c r="G552" s="128" t="s">
        <v>99</v>
      </c>
      <c r="H552" s="136" t="s">
        <v>28</v>
      </c>
      <c r="I552" s="137" t="s"/>
      <c r="J552" s="138" t="s"/>
      <c r="K552" s="148" t="s"/>
      <c r="L552" s="140" t="s"/>
      <c r="M552" s="45" t="s"/>
      <c r="N552" s="140" t="s"/>
      <c r="O552" s="45" t="s"/>
      <c r="P552" s="148" t="s"/>
      <c r="Q552" s="240" t="s"/>
      <c r="R552" s="240" t="s"/>
    </row>
    <row r="553" spans="1:18">
      <c r="A553" s="45" t="s"/>
      <c r="B553" s="27" t="s"/>
      <c r="C553" s="27" t="s"/>
      <c r="D553" s="27" t="s"/>
      <c r="E553" s="135" t="s">
        <v>1623</v>
      </c>
      <c r="F553" s="135" t="s"/>
      <c r="G553" s="128" t="s">
        <v>99</v>
      </c>
      <c r="H553" s="136" t="s">
        <v>28</v>
      </c>
      <c r="I553" s="137" t="s"/>
      <c r="J553" s="138" t="s"/>
      <c r="K553" s="148" t="s"/>
      <c r="L553" s="140" t="s"/>
      <c r="M553" s="45" t="s"/>
      <c r="N553" s="140" t="s"/>
      <c r="O553" s="45" t="s"/>
      <c r="P553" s="148" t="s"/>
      <c r="Q553" s="240" t="s"/>
      <c r="R553" s="240" t="s"/>
    </row>
    <row r="554" spans="1:18">
      <c r="A554" s="45" t="s"/>
      <c r="B554" s="27" t="s"/>
      <c r="C554" s="27" t="s"/>
      <c r="D554" s="27" t="s"/>
      <c r="E554" s="135" t="s">
        <v>1624</v>
      </c>
      <c r="F554" s="135" t="s"/>
      <c r="G554" s="128" t="s">
        <v>99</v>
      </c>
      <c r="H554" s="136" t="s">
        <v>28</v>
      </c>
      <c r="I554" s="137" t="s"/>
      <c r="J554" s="138" t="s"/>
      <c r="K554" s="148" t="s"/>
      <c r="L554" s="140" t="s"/>
      <c r="M554" s="45" t="s"/>
      <c r="N554" s="140" t="s"/>
      <c r="O554" s="45" t="s"/>
      <c r="P554" s="148" t="s"/>
      <c r="Q554" s="240" t="s"/>
      <c r="R554" s="240" t="s"/>
    </row>
    <row r="555" spans="1:18">
      <c r="A555" s="45" t="s"/>
      <c r="B555" s="27" t="s"/>
      <c r="C555" s="27" t="s"/>
      <c r="D555" s="27" t="s"/>
      <c r="E555" s="135" t="s">
        <v>1625</v>
      </c>
      <c r="F555" s="135" t="s"/>
      <c r="G555" s="128" t="s">
        <v>99</v>
      </c>
      <c r="H555" s="136" t="s">
        <v>28</v>
      </c>
      <c r="I555" s="137" t="s"/>
      <c r="J555" s="138" t="s"/>
      <c r="K555" s="148" t="s"/>
      <c r="L555" s="140" t="s"/>
      <c r="M555" s="45" t="s"/>
      <c r="N555" s="140" t="s"/>
      <c r="O555" s="45" t="s"/>
      <c r="P555" s="148" t="s"/>
      <c r="Q555" s="240" t="s"/>
      <c r="R555" s="240" t="s"/>
    </row>
    <row r="556" spans="1:18">
      <c r="A556" s="45" t="s"/>
      <c r="B556" s="27" t="s"/>
      <c r="C556" s="27" t="s"/>
      <c r="D556" s="27" t="s"/>
      <c r="E556" s="135" t="s">
        <v>1626</v>
      </c>
      <c r="F556" s="135" t="s"/>
      <c r="G556" s="128" t="s">
        <v>99</v>
      </c>
      <c r="H556" s="136" t="s">
        <v>28</v>
      </c>
      <c r="I556" s="137" t="s"/>
      <c r="J556" s="138" t="s"/>
      <c r="K556" s="148" t="s"/>
      <c r="L556" s="140" t="s"/>
      <c r="M556" s="45" t="s"/>
      <c r="N556" s="140" t="s"/>
      <c r="O556" s="45" t="s"/>
      <c r="P556" s="148" t="s"/>
      <c r="Q556" s="240" t="s"/>
      <c r="R556" s="240" t="s"/>
    </row>
    <row r="557" spans="1:18">
      <c r="A557" s="45" t="s"/>
      <c r="B557" s="27" t="s"/>
      <c r="C557" s="27" t="s"/>
      <c r="D557" s="27" t="s"/>
      <c r="E557" s="135" t="s">
        <v>1627</v>
      </c>
      <c r="F557" s="135" t="s"/>
      <c r="G557" s="128" t="s">
        <v>99</v>
      </c>
      <c r="H557" s="136" t="s">
        <v>28</v>
      </c>
      <c r="I557" s="137" t="s"/>
      <c r="J557" s="138" t="s"/>
      <c r="K557" s="148" t="s"/>
      <c r="L557" s="140" t="s"/>
      <c r="M557" s="45" t="s"/>
      <c r="N557" s="140" t="s"/>
      <c r="O557" s="45" t="s"/>
      <c r="P557" s="148" t="s"/>
      <c r="Q557" s="240" t="s"/>
      <c r="R557" s="240" t="s"/>
    </row>
    <row r="558" spans="1:18">
      <c r="A558" s="45" t="s"/>
      <c r="B558" s="27" t="s"/>
      <c r="C558" s="27" t="s"/>
      <c r="D558" s="27" t="s"/>
      <c r="E558" s="135" t="s">
        <v>1628</v>
      </c>
      <c r="F558" s="135" t="s"/>
      <c r="G558" s="128" t="s">
        <v>99</v>
      </c>
      <c r="H558" s="136" t="s">
        <v>28</v>
      </c>
      <c r="I558" s="137" t="s"/>
      <c r="J558" s="138" t="s"/>
      <c r="K558" s="148" t="s"/>
      <c r="L558" s="140" t="s"/>
      <c r="M558" s="45" t="s"/>
      <c r="N558" s="140" t="s"/>
      <c r="O558" s="45" t="s"/>
      <c r="P558" s="148" t="s"/>
      <c r="Q558" s="240" t="s"/>
      <c r="R558" s="240" t="s"/>
    </row>
    <row r="559" spans="1:18">
      <c r="A559" s="45" t="s"/>
      <c r="B559" s="27" t="s"/>
      <c r="C559" s="27" t="s"/>
      <c r="D559" s="27" t="s"/>
      <c r="E559" s="135" t="s">
        <v>1629</v>
      </c>
      <c r="F559" s="135" t="s"/>
      <c r="G559" s="128" t="s">
        <v>99</v>
      </c>
      <c r="H559" s="136" t="s">
        <v>28</v>
      </c>
      <c r="I559" s="137" t="s"/>
      <c r="J559" s="138" t="s"/>
      <c r="K559" s="148" t="s"/>
      <c r="L559" s="140" t="s"/>
      <c r="M559" s="45" t="s"/>
      <c r="N559" s="140" t="s"/>
      <c r="O559" s="45" t="s"/>
      <c r="P559" s="148" t="s"/>
      <c r="Q559" s="240" t="s"/>
      <c r="R559" s="240" t="s"/>
    </row>
    <row r="560" spans="1:18">
      <c r="A560" s="45" t="s"/>
      <c r="B560" s="27" t="s"/>
      <c r="C560" s="27" t="s"/>
      <c r="D560" s="27" t="s"/>
      <c r="E560" s="135" t="s">
        <v>1630</v>
      </c>
      <c r="F560" s="135" t="s"/>
      <c r="G560" s="128" t="s">
        <v>99</v>
      </c>
      <c r="H560" s="136" t="s">
        <v>28</v>
      </c>
      <c r="I560" s="137" t="s"/>
      <c r="J560" s="138" t="s"/>
      <c r="K560" s="148" t="s"/>
      <c r="L560" s="140" t="s"/>
      <c r="M560" s="45" t="s"/>
      <c r="N560" s="140" t="s"/>
      <c r="O560" s="45" t="s"/>
      <c r="P560" s="148" t="s"/>
      <c r="Q560" s="240" t="s"/>
      <c r="R560" s="240" t="s"/>
    </row>
    <row r="561" spans="1:18">
      <c r="A561" s="45" t="s"/>
      <c r="B561" s="27" t="s"/>
      <c r="C561" s="27" t="s"/>
      <c r="D561" s="135" t="s">
        <v>1631</v>
      </c>
      <c r="E561" s="135" t="s">
        <v>1632</v>
      </c>
      <c r="F561" s="135" t="s"/>
      <c r="G561" s="128" t="s">
        <v>99</v>
      </c>
      <c r="H561" s="136" t="s">
        <v>28</v>
      </c>
      <c r="I561" s="137" t="s"/>
      <c r="J561" s="138" t="s"/>
      <c r="K561" s="148" t="s">
        <v>1121</v>
      </c>
      <c r="L561" s="140" t="s"/>
      <c r="M561" s="45" t="s"/>
      <c r="N561" s="140" t="s"/>
      <c r="O561" s="45" t="s"/>
      <c r="P561" s="148" t="s">
        <v>1121</v>
      </c>
      <c r="Q561" s="240" t="s"/>
      <c r="R561" s="240" t="s"/>
    </row>
    <row r="562" spans="1:18">
      <c r="A562" s="45" t="s"/>
      <c r="B562" s="27" t="s"/>
      <c r="C562" s="27" t="s"/>
      <c r="D562" s="27" t="s"/>
      <c r="E562" s="135" t="s">
        <v>1633</v>
      </c>
      <c r="F562" s="135" t="s"/>
      <c r="G562" s="128" t="s">
        <v>99</v>
      </c>
      <c r="H562" s="136" t="s">
        <v>28</v>
      </c>
      <c r="I562" s="137" t="s"/>
      <c r="J562" s="138" t="s"/>
      <c r="K562" s="148" t="s">
        <v>1121</v>
      </c>
      <c r="L562" s="140" t="s"/>
      <c r="M562" s="45" t="s"/>
      <c r="N562" s="140" t="s"/>
      <c r="O562" s="45" t="s"/>
      <c r="P562" s="148" t="s">
        <v>1121</v>
      </c>
      <c r="Q562" s="240" t="s"/>
      <c r="R562" s="240" t="s"/>
    </row>
    <row r="563" spans="1:18">
      <c r="A563" s="45" t="s"/>
      <c r="B563" s="27" t="s"/>
      <c r="C563" s="27" t="s"/>
      <c r="D563" s="27" t="s"/>
      <c r="E563" s="135" t="s">
        <v>1634</v>
      </c>
      <c r="F563" s="135" t="s"/>
      <c r="G563" s="128" t="s">
        <v>99</v>
      </c>
      <c r="H563" s="136" t="s">
        <v>28</v>
      </c>
      <c r="I563" s="137" t="s"/>
      <c r="J563" s="138" t="s"/>
      <c r="K563" s="148" t="s">
        <v>1121</v>
      </c>
      <c r="L563" s="140" t="s"/>
      <c r="M563" s="45" t="s"/>
      <c r="N563" s="140" t="s"/>
      <c r="O563" s="45" t="s"/>
      <c r="P563" s="148" t="s">
        <v>1121</v>
      </c>
      <c r="Q563" s="240" t="s"/>
      <c r="R563" s="240" t="s"/>
    </row>
    <row r="564" spans="1:18">
      <c r="A564" s="45" t="s"/>
      <c r="B564" s="27" t="s"/>
      <c r="C564" s="27" t="s"/>
      <c r="D564" s="27" t="s"/>
      <c r="E564" s="135" t="s">
        <v>1635</v>
      </c>
      <c r="F564" s="135" t="s"/>
      <c r="G564" s="128" t="s">
        <v>99</v>
      </c>
      <c r="H564" s="136" t="s">
        <v>28</v>
      </c>
      <c r="I564" s="137" t="s"/>
      <c r="J564" s="138" t="s"/>
      <c r="K564" s="148" t="s">
        <v>1121</v>
      </c>
      <c r="L564" s="140" t="s"/>
      <c r="M564" s="45" t="s"/>
      <c r="N564" s="140" t="s"/>
      <c r="O564" s="45" t="s"/>
      <c r="P564" s="148" t="s">
        <v>1121</v>
      </c>
      <c r="Q564" s="240" t="s"/>
      <c r="R564" s="240" t="s"/>
    </row>
    <row r="565" spans="1:18">
      <c r="A565" s="45" t="s"/>
      <c r="B565" s="27" t="s"/>
      <c r="C565" s="27" t="s"/>
      <c r="D565" s="27" t="s"/>
      <c r="E565" s="135" t="s">
        <v>1636</v>
      </c>
      <c r="F565" s="135" t="s"/>
      <c r="G565" s="128" t="s">
        <v>99</v>
      </c>
      <c r="H565" s="136" t="s">
        <v>28</v>
      </c>
      <c r="I565" s="137" t="s"/>
      <c r="J565" s="138" t="s"/>
      <c r="K565" s="148" t="s">
        <v>1121</v>
      </c>
      <c r="L565" s="140" t="s"/>
      <c r="M565" s="45" t="s"/>
      <c r="N565" s="140" t="s"/>
      <c r="O565" s="45" t="s"/>
      <c r="P565" s="148" t="s">
        <v>1121</v>
      </c>
      <c r="Q565" s="240" t="s"/>
      <c r="R565" s="240" t="s"/>
    </row>
    <row r="566" spans="1:18">
      <c r="A566" s="45" t="s"/>
      <c r="B566" s="27" t="s"/>
      <c r="C566" s="27" t="s"/>
      <c r="D566" s="135" t="s">
        <v>1637</v>
      </c>
      <c r="E566" s="135" t="s">
        <v>1638</v>
      </c>
      <c r="F566" s="135" t="s"/>
      <c r="G566" s="128" t="s">
        <v>99</v>
      </c>
      <c r="H566" s="136" t="s">
        <v>28</v>
      </c>
      <c r="I566" s="137" t="s"/>
      <c r="J566" s="138" t="s"/>
      <c r="K566" s="148" t="s">
        <v>1639</v>
      </c>
      <c r="L566" s="140" t="s"/>
      <c r="M566" s="45" t="s"/>
      <c r="N566" s="140" t="s"/>
      <c r="O566" s="45" t="s"/>
      <c r="P566" s="148" t="s">
        <v>1639</v>
      </c>
      <c r="Q566" s="240" t="s"/>
      <c r="R566" s="240" t="s"/>
    </row>
    <row r="567" spans="1:18">
      <c r="A567" s="45" t="s"/>
      <c r="B567" s="27" t="s"/>
      <c r="C567" s="27" t="s"/>
      <c r="D567" s="27" t="s"/>
      <c r="E567" s="135" t="s">
        <v>1640</v>
      </c>
      <c r="F567" s="135" t="s"/>
      <c r="G567" s="128" t="s">
        <v>99</v>
      </c>
      <c r="H567" s="136" t="s">
        <v>28</v>
      </c>
      <c r="I567" s="137" t="s"/>
      <c r="J567" s="138" t="s"/>
      <c r="K567" s="148" t="s">
        <v>1639</v>
      </c>
      <c r="L567" s="140" t="s"/>
      <c r="M567" s="45" t="s"/>
      <c r="N567" s="140" t="s"/>
      <c r="O567" s="45" t="s"/>
      <c r="P567" s="148" t="s">
        <v>1639</v>
      </c>
      <c r="Q567" s="240" t="s"/>
      <c r="R567" s="240" t="s"/>
    </row>
    <row r="568" spans="1:18">
      <c r="A568" s="45" t="s"/>
      <c r="B568" s="27" t="s"/>
      <c r="C568" s="27" t="s"/>
      <c r="D568" s="27" t="s"/>
      <c r="E568" s="135" t="s">
        <v>1641</v>
      </c>
      <c r="F568" s="135" t="s"/>
      <c r="G568" s="128" t="s">
        <v>99</v>
      </c>
      <c r="H568" s="136" t="s">
        <v>28</v>
      </c>
      <c r="I568" s="137" t="s"/>
      <c r="J568" s="138" t="s"/>
      <c r="K568" s="148" t="s">
        <v>1639</v>
      </c>
      <c r="L568" s="140" t="s"/>
      <c r="M568" s="45" t="s"/>
      <c r="N568" s="140" t="s"/>
      <c r="O568" s="45" t="s"/>
      <c r="P568" s="148" t="s">
        <v>1639</v>
      </c>
      <c r="Q568" s="240" t="s"/>
      <c r="R568" s="240" t="s"/>
    </row>
    <row r="569" spans="1:18">
      <c r="A569" s="45" t="s"/>
      <c r="B569" s="27" t="s"/>
      <c r="C569" s="27" t="s"/>
      <c r="D569" s="27" t="s"/>
      <c r="E569" s="135" t="s">
        <v>1642</v>
      </c>
      <c r="F569" s="135" t="s"/>
      <c r="G569" s="128" t="s">
        <v>99</v>
      </c>
      <c r="H569" s="136" t="s">
        <v>28</v>
      </c>
      <c r="I569" s="137" t="s"/>
      <c r="J569" s="138" t="s"/>
      <c r="K569" s="148" t="s">
        <v>1639</v>
      </c>
      <c r="L569" s="140" t="s"/>
      <c r="M569" s="45" t="s"/>
      <c r="N569" s="140" t="s"/>
      <c r="O569" s="45" t="s"/>
      <c r="P569" s="148" t="s">
        <v>1639</v>
      </c>
      <c r="Q569" s="240" t="s"/>
      <c r="R569" s="240" t="s"/>
    </row>
    <row r="570" spans="1:18">
      <c r="A570" s="45" t="s"/>
      <c r="B570" s="27" t="s"/>
      <c r="C570" s="27" t="s"/>
      <c r="D570" s="27" t="s"/>
      <c r="E570" s="135" t="s">
        <v>1643</v>
      </c>
      <c r="F570" s="135" t="s"/>
      <c r="G570" s="128" t="s">
        <v>99</v>
      </c>
      <c r="H570" s="136" t="s">
        <v>28</v>
      </c>
      <c r="I570" s="137" t="s"/>
      <c r="J570" s="138" t="s"/>
      <c r="K570" s="148" t="s">
        <v>1639</v>
      </c>
      <c r="L570" s="140" t="s"/>
      <c r="M570" s="45" t="s"/>
      <c r="N570" s="140" t="s"/>
      <c r="O570" s="45" t="s"/>
      <c r="P570" s="148" t="s">
        <v>1639</v>
      </c>
      <c r="Q570" s="240" t="s"/>
      <c r="R570" s="240" t="s"/>
    </row>
    <row r="571" spans="1:18">
      <c r="A571" s="45" t="s"/>
      <c r="B571" s="27" t="s"/>
      <c r="C571" s="27" t="s"/>
      <c r="D571" s="27" t="s"/>
      <c r="E571" s="141" t="s">
        <v>1644</v>
      </c>
      <c r="F571" s="135" t="s"/>
      <c r="G571" s="128" t="s">
        <v>99</v>
      </c>
      <c r="H571" s="136" t="s">
        <v>28</v>
      </c>
      <c r="I571" s="137" t="s"/>
      <c r="J571" s="138" t="s"/>
      <c r="K571" s="148" t="s">
        <v>1639</v>
      </c>
      <c r="L571" s="140" t="s"/>
      <c r="M571" s="45" t="s"/>
      <c r="N571" s="140" t="s"/>
      <c r="O571" s="45" t="s"/>
      <c r="P571" s="148" t="s">
        <v>1639</v>
      </c>
      <c r="Q571" s="240" t="s"/>
      <c r="R571" s="240" t="s"/>
    </row>
    <row r="572" spans="1:18">
      <c r="A572" s="45" t="s"/>
      <c r="B572" s="27" t="s"/>
      <c r="C572" s="27" t="s"/>
      <c r="D572" s="27" t="s"/>
      <c r="E572" s="135" t="s">
        <v>1645</v>
      </c>
      <c r="F572" s="135" t="s"/>
      <c r="G572" s="128" t="s">
        <v>99</v>
      </c>
      <c r="H572" s="136" t="s">
        <v>28</v>
      </c>
      <c r="I572" s="137" t="s"/>
      <c r="J572" s="138" t="s"/>
      <c r="K572" s="148" t="s">
        <v>1639</v>
      </c>
      <c r="L572" s="140" t="s"/>
      <c r="M572" s="45" t="s"/>
      <c r="N572" s="140" t="s"/>
      <c r="O572" s="45" t="s"/>
      <c r="P572" s="148" t="s">
        <v>1639</v>
      </c>
      <c r="Q572" s="240" t="s"/>
      <c r="R572" s="240" t="s"/>
    </row>
    <row r="573" spans="1:18">
      <c r="A573" s="45" t="s"/>
      <c r="B573" s="27" t="s"/>
      <c r="C573" s="27" t="s"/>
      <c r="D573" s="27" t="s"/>
      <c r="E573" s="135" t="s">
        <v>1646</v>
      </c>
      <c r="F573" s="135" t="s"/>
      <c r="G573" s="128" t="s">
        <v>99</v>
      </c>
      <c r="H573" s="136" t="s">
        <v>28</v>
      </c>
      <c r="I573" s="137" t="s"/>
      <c r="J573" s="138" t="s"/>
      <c r="K573" s="148" t="s">
        <v>1639</v>
      </c>
      <c r="L573" s="140" t="s"/>
      <c r="M573" s="45" t="s"/>
      <c r="N573" s="140" t="s"/>
      <c r="O573" s="45" t="s"/>
      <c r="P573" s="148" t="s">
        <v>1639</v>
      </c>
      <c r="Q573" s="240" t="s"/>
      <c r="R573" s="240" t="s"/>
    </row>
    <row r="574" spans="1:18">
      <c r="A574" s="45" t="s"/>
      <c r="B574" s="27" t="s"/>
      <c r="C574" s="27" t="s"/>
      <c r="D574" s="27" t="s"/>
      <c r="E574" s="135" t="s">
        <v>1647</v>
      </c>
      <c r="F574" s="135" t="s"/>
      <c r="G574" s="128" t="s">
        <v>99</v>
      </c>
      <c r="H574" s="136" t="s">
        <v>28</v>
      </c>
      <c r="I574" s="137" t="s"/>
      <c r="J574" s="138" t="s"/>
      <c r="K574" s="148" t="s">
        <v>1639</v>
      </c>
      <c r="L574" s="140" t="s"/>
      <c r="M574" s="45" t="s"/>
      <c r="N574" s="140" t="s"/>
      <c r="O574" s="45" t="s"/>
      <c r="P574" s="148" t="s">
        <v>1639</v>
      </c>
      <c r="Q574" s="240" t="s"/>
      <c r="R574" s="240" t="s"/>
    </row>
    <row r="575" spans="1:18">
      <c r="A575" s="45" t="s"/>
      <c r="B575" s="27" t="s"/>
      <c r="C575" s="27" t="s"/>
      <c r="D575" s="27" t="s"/>
      <c r="E575" s="135" t="s">
        <v>1648</v>
      </c>
      <c r="F575" s="135" t="s"/>
      <c r="G575" s="128" t="s">
        <v>99</v>
      </c>
      <c r="H575" s="136" t="s">
        <v>28</v>
      </c>
      <c r="I575" s="137" t="s"/>
      <c r="J575" s="138" t="s"/>
      <c r="K575" s="148" t="s">
        <v>1639</v>
      </c>
      <c r="L575" s="140" t="s"/>
      <c r="M575" s="45" t="s"/>
      <c r="N575" s="140" t="s"/>
      <c r="O575" s="45" t="s"/>
      <c r="P575" s="148" t="s">
        <v>1639</v>
      </c>
      <c r="Q575" s="240" t="s"/>
      <c r="R575" s="240" t="s"/>
    </row>
    <row r="576" spans="1:18">
      <c r="A576" s="45" t="s"/>
      <c r="B576" s="27" t="s"/>
      <c r="C576" s="27" t="s"/>
      <c r="D576" s="27" t="s"/>
      <c r="E576" s="135" t="s">
        <v>1649</v>
      </c>
      <c r="F576" s="135" t="s"/>
      <c r="G576" s="128" t="s">
        <v>99</v>
      </c>
      <c r="H576" s="136" t="s">
        <v>28</v>
      </c>
      <c r="I576" s="137" t="s"/>
      <c r="J576" s="138" t="s"/>
      <c r="K576" s="148" t="s">
        <v>1639</v>
      </c>
      <c r="L576" s="140" t="s"/>
      <c r="M576" s="45" t="s"/>
      <c r="N576" s="140" t="s"/>
      <c r="O576" s="45" t="s"/>
      <c r="P576" s="148" t="s">
        <v>1639</v>
      </c>
      <c r="Q576" s="240" t="s"/>
      <c r="R576" s="240" t="s"/>
    </row>
    <row r="577" spans="1:18">
      <c r="A577" s="45" t="s"/>
      <c r="B577" s="27" t="s"/>
      <c r="C577" s="27" t="s"/>
      <c r="D577" s="27" t="s"/>
      <c r="E577" s="135" t="s">
        <v>1650</v>
      </c>
      <c r="F577" s="135" t="s"/>
      <c r="G577" s="128" t="s">
        <v>99</v>
      </c>
      <c r="H577" s="136" t="s">
        <v>28</v>
      </c>
      <c r="I577" s="137" t="s"/>
      <c r="J577" s="138" t="s"/>
      <c r="K577" s="148" t="s">
        <v>1639</v>
      </c>
      <c r="L577" s="140" t="s"/>
      <c r="M577" s="45" t="s"/>
      <c r="N577" s="140" t="s"/>
      <c r="O577" s="45" t="s"/>
      <c r="P577" s="148" t="s">
        <v>1639</v>
      </c>
      <c r="Q577" s="240" t="s"/>
      <c r="R577" s="240" t="s"/>
    </row>
    <row r="578" spans="1:18">
      <c r="A578" s="45" t="s"/>
      <c r="B578" s="27" t="s"/>
      <c r="C578" s="27" t="s"/>
      <c r="D578" s="27" t="s"/>
      <c r="E578" s="135" t="s">
        <v>1651</v>
      </c>
      <c r="F578" s="135" t="s"/>
      <c r="G578" s="128" t="s">
        <v>99</v>
      </c>
      <c r="H578" s="136" t="s">
        <v>28</v>
      </c>
      <c r="I578" s="137" t="s"/>
      <c r="J578" s="138" t="s"/>
      <c r="K578" s="148" t="s">
        <v>1639</v>
      </c>
      <c r="L578" s="140" t="s"/>
      <c r="M578" s="45" t="s"/>
      <c r="N578" s="140" t="s"/>
      <c r="O578" s="45" t="s"/>
      <c r="P578" s="148" t="s">
        <v>1639</v>
      </c>
      <c r="Q578" s="240" t="s"/>
      <c r="R578" s="240" t="s"/>
    </row>
    <row r="579" spans="1:18">
      <c r="A579" s="45" t="s"/>
      <c r="B579" s="27" t="s"/>
      <c r="C579" s="27" t="s"/>
      <c r="D579" s="27" t="s"/>
      <c r="E579" s="135" t="s">
        <v>1652</v>
      </c>
      <c r="F579" s="135" t="s"/>
      <c r="G579" s="128" t="s">
        <v>99</v>
      </c>
      <c r="H579" s="136" t="s">
        <v>28</v>
      </c>
      <c r="I579" s="137" t="s"/>
      <c r="J579" s="138" t="s"/>
      <c r="K579" s="148" t="s">
        <v>1639</v>
      </c>
      <c r="L579" s="140" t="s"/>
      <c r="M579" s="45" t="s"/>
      <c r="N579" s="140" t="s"/>
      <c r="O579" s="45" t="s"/>
      <c r="P579" s="148" t="s">
        <v>1639</v>
      </c>
      <c r="Q579" s="240" t="s"/>
      <c r="R579" s="240" t="s"/>
    </row>
    <row r="580" spans="1:18">
      <c r="A580" s="45" t="s"/>
      <c r="B580" s="27" t="s"/>
      <c r="C580" s="27" t="s"/>
      <c r="D580" s="27" t="s"/>
      <c r="E580" s="135" t="s">
        <v>1653</v>
      </c>
      <c r="F580" s="135" t="s"/>
      <c r="G580" s="128" t="s">
        <v>99</v>
      </c>
      <c r="H580" s="136" t="s">
        <v>28</v>
      </c>
      <c r="I580" s="137" t="s"/>
      <c r="J580" s="138" t="s"/>
      <c r="K580" s="148" t="s">
        <v>1639</v>
      </c>
      <c r="L580" s="140" t="s"/>
      <c r="M580" s="45" t="s"/>
      <c r="N580" s="140" t="s"/>
      <c r="O580" s="45" t="s"/>
      <c r="P580" s="148" t="s">
        <v>1639</v>
      </c>
      <c r="Q580" s="240" t="s"/>
      <c r="R580" s="240" t="s"/>
    </row>
    <row r="581" spans="1:18">
      <c r="A581" s="45" t="s"/>
      <c r="B581" s="27" t="s"/>
      <c r="C581" s="27" t="s"/>
      <c r="D581" s="27" t="s"/>
      <c r="E581" s="135" t="s">
        <v>1654</v>
      </c>
      <c r="F581" s="135" t="s"/>
      <c r="G581" s="128" t="s">
        <v>99</v>
      </c>
      <c r="H581" s="136" t="s">
        <v>28</v>
      </c>
      <c r="I581" s="137" t="s"/>
      <c r="J581" s="138" t="s"/>
      <c r="K581" s="148" t="s">
        <v>1639</v>
      </c>
      <c r="L581" s="140" t="s"/>
      <c r="M581" s="45" t="s"/>
      <c r="N581" s="140" t="s"/>
      <c r="O581" s="45" t="s"/>
      <c r="P581" s="148" t="s">
        <v>1639</v>
      </c>
      <c r="Q581" s="240" t="s"/>
      <c r="R581" s="240" t="s"/>
    </row>
    <row r="582" spans="1:18">
      <c r="A582" s="45" t="s"/>
      <c r="B582" s="27" t="s"/>
      <c r="C582" s="27" t="s"/>
      <c r="D582" s="27" t="s"/>
      <c r="E582" s="135" t="s">
        <v>1655</v>
      </c>
      <c r="F582" s="135" t="s"/>
      <c r="G582" s="128" t="s">
        <v>99</v>
      </c>
      <c r="H582" s="136" t="s">
        <v>28</v>
      </c>
      <c r="I582" s="137" t="s"/>
      <c r="J582" s="138" t="s"/>
      <c r="K582" s="148" t="s">
        <v>1639</v>
      </c>
      <c r="L582" s="140" t="s"/>
      <c r="M582" s="45" t="s"/>
      <c r="N582" s="140" t="s"/>
      <c r="O582" s="45" t="s"/>
      <c r="P582" s="148" t="s">
        <v>1639</v>
      </c>
      <c r="Q582" s="240" t="s"/>
      <c r="R582" s="240" t="s"/>
    </row>
    <row r="583" spans="1:18">
      <c r="A583" s="45" t="s"/>
      <c r="B583" s="27" t="s"/>
      <c r="C583" s="27" t="s"/>
      <c r="D583" s="27" t="s"/>
      <c r="E583" s="135" t="s">
        <v>1656</v>
      </c>
      <c r="F583" s="135" t="s"/>
      <c r="G583" s="128" t="s">
        <v>99</v>
      </c>
      <c r="H583" s="136" t="s">
        <v>28</v>
      </c>
      <c r="I583" s="137" t="s"/>
      <c r="J583" s="138" t="s"/>
      <c r="K583" s="148" t="s">
        <v>1639</v>
      </c>
      <c r="L583" s="140" t="s"/>
      <c r="M583" s="45" t="s"/>
      <c r="N583" s="140" t="s"/>
      <c r="O583" s="45" t="s"/>
      <c r="P583" s="148" t="s">
        <v>1639</v>
      </c>
      <c r="Q583" s="240" t="s"/>
      <c r="R583" s="240" t="s"/>
    </row>
    <row r="584" spans="1:18">
      <c r="A584" s="45" t="s"/>
      <c r="B584" s="27" t="s"/>
      <c r="C584" s="27" t="s"/>
      <c r="D584" s="27" t="s"/>
      <c r="E584" s="135" t="s">
        <v>1657</v>
      </c>
      <c r="F584" s="135" t="s"/>
      <c r="G584" s="128" t="s">
        <v>99</v>
      </c>
      <c r="H584" s="136" t="s">
        <v>28</v>
      </c>
      <c r="I584" s="137" t="s"/>
      <c r="J584" s="138" t="s"/>
      <c r="K584" s="148" t="s">
        <v>1639</v>
      </c>
      <c r="L584" s="140" t="s"/>
      <c r="M584" s="45" t="s"/>
      <c r="N584" s="140" t="s"/>
      <c r="O584" s="45" t="s"/>
      <c r="P584" s="148" t="s">
        <v>1639</v>
      </c>
      <c r="Q584" s="240" t="s"/>
      <c r="R584" s="240" t="s"/>
    </row>
    <row r="585" spans="1:18">
      <c r="A585" s="45" t="s"/>
      <c r="B585" s="27" t="s"/>
      <c r="C585" s="27" t="s"/>
      <c r="D585" s="27" t="s"/>
      <c r="E585" s="135" t="s">
        <v>1658</v>
      </c>
      <c r="F585" s="135" t="s"/>
      <c r="G585" s="128" t="s">
        <v>99</v>
      </c>
      <c r="H585" s="136" t="s">
        <v>28</v>
      </c>
      <c r="I585" s="137" t="s"/>
      <c r="J585" s="138" t="s"/>
      <c r="K585" s="148" t="s">
        <v>1639</v>
      </c>
      <c r="L585" s="140" t="s"/>
      <c r="M585" s="45" t="s"/>
      <c r="N585" s="140" t="s"/>
      <c r="O585" s="45" t="s"/>
      <c r="P585" s="148" t="s">
        <v>1639</v>
      </c>
      <c r="Q585" s="240" t="s"/>
      <c r="R585" s="240" t="s"/>
    </row>
    <row r="586" spans="1:18">
      <c r="A586" s="45" t="s"/>
      <c r="B586" s="27" t="s"/>
      <c r="C586" s="27" t="s"/>
      <c r="D586" s="27" t="s"/>
      <c r="E586" s="135" t="s">
        <v>1659</v>
      </c>
      <c r="F586" s="135" t="s"/>
      <c r="G586" s="128" t="s">
        <v>99</v>
      </c>
      <c r="H586" s="136" t="s">
        <v>28</v>
      </c>
      <c r="I586" s="137" t="s"/>
      <c r="J586" s="138" t="s"/>
      <c r="K586" s="148" t="s">
        <v>1639</v>
      </c>
      <c r="L586" s="140" t="s"/>
      <c r="M586" s="45" t="s"/>
      <c r="N586" s="140" t="s"/>
      <c r="O586" s="45" t="s"/>
      <c r="P586" s="148" t="s">
        <v>1639</v>
      </c>
      <c r="Q586" s="240" t="s"/>
      <c r="R586" s="240" t="s"/>
    </row>
    <row r="587" spans="1:18">
      <c r="A587" s="45" t="s"/>
      <c r="B587" s="27" t="s"/>
      <c r="C587" s="27" t="s"/>
      <c r="D587" s="27" t="s"/>
      <c r="E587" s="135" t="s">
        <v>1660</v>
      </c>
      <c r="F587" s="135" t="s"/>
      <c r="G587" s="128" t="s">
        <v>99</v>
      </c>
      <c r="H587" s="136" t="s">
        <v>28</v>
      </c>
      <c r="I587" s="137" t="s"/>
      <c r="J587" s="138" t="s"/>
      <c r="K587" s="148" t="s">
        <v>1639</v>
      </c>
      <c r="L587" s="140" t="s"/>
      <c r="M587" s="45" t="s"/>
      <c r="N587" s="140" t="s"/>
      <c r="O587" s="45" t="s"/>
      <c r="P587" s="148" t="s">
        <v>1639</v>
      </c>
      <c r="Q587" s="240" t="s"/>
      <c r="R587" s="240" t="s"/>
    </row>
    <row r="588" spans="1:18">
      <c r="A588" s="45" t="s"/>
      <c r="B588" s="27" t="s"/>
      <c r="C588" s="27" t="s"/>
      <c r="D588" s="27" t="s"/>
      <c r="E588" s="135" t="s">
        <v>1661</v>
      </c>
      <c r="F588" s="135" t="s"/>
      <c r="G588" s="128" t="s">
        <v>99</v>
      </c>
      <c r="H588" s="136" t="s">
        <v>28</v>
      </c>
      <c r="I588" s="137" t="s"/>
      <c r="J588" s="138" t="s"/>
      <c r="K588" s="148" t="s">
        <v>1639</v>
      </c>
      <c r="L588" s="140" t="s"/>
      <c r="M588" s="45" t="s"/>
      <c r="N588" s="140" t="s"/>
      <c r="O588" s="45" t="s"/>
      <c r="P588" s="148" t="s">
        <v>1639</v>
      </c>
      <c r="Q588" s="240" t="s"/>
      <c r="R588" s="240" t="s"/>
    </row>
    <row r="589" spans="1:18">
      <c r="A589" s="45" t="s"/>
      <c r="B589" s="27" t="s"/>
      <c r="C589" s="27" t="s"/>
      <c r="D589" s="27" t="s"/>
      <c r="E589" s="135" t="s">
        <v>1662</v>
      </c>
      <c r="F589" s="135" t="s"/>
      <c r="G589" s="128" t="s">
        <v>99</v>
      </c>
      <c r="H589" s="136" t="s">
        <v>28</v>
      </c>
      <c r="I589" s="137" t="s"/>
      <c r="J589" s="138" t="s"/>
      <c r="K589" s="148" t="s">
        <v>1639</v>
      </c>
      <c r="L589" s="140" t="s"/>
      <c r="M589" s="45" t="s"/>
      <c r="N589" s="140" t="s"/>
      <c r="O589" s="45" t="s"/>
      <c r="P589" s="148" t="s">
        <v>1639</v>
      </c>
      <c r="Q589" s="240" t="s"/>
      <c r="R589" s="240" t="s"/>
    </row>
    <row r="590" spans="1:18">
      <c r="A590" s="45" t="s"/>
      <c r="B590" s="27" t="s"/>
      <c r="C590" s="27" t="s"/>
      <c r="D590" s="158" t="s">
        <v>1663</v>
      </c>
      <c r="E590" s="135" t="s">
        <v>1664</v>
      </c>
      <c r="F590" s="135" t="s"/>
      <c r="G590" s="128" t="s">
        <v>99</v>
      </c>
      <c r="H590" s="136" t="s">
        <v>28</v>
      </c>
      <c r="I590" s="137" t="s"/>
      <c r="J590" s="138" t="s"/>
      <c r="K590" s="148" t="s">
        <v>947</v>
      </c>
      <c r="L590" s="140" t="s"/>
      <c r="M590" s="45" t="s"/>
      <c r="N590" s="140" t="s"/>
      <c r="O590" s="45" t="s"/>
      <c r="P590" s="148" t="s">
        <v>947</v>
      </c>
      <c r="Q590" s="240" t="s"/>
      <c r="R590" s="240" t="s"/>
    </row>
    <row r="591" spans="1:18">
      <c r="A591" s="45" t="s"/>
      <c r="B591" s="27" t="s"/>
      <c r="C591" s="27" t="s"/>
      <c r="D591" s="27" t="s"/>
      <c r="E591" s="135" t="s">
        <v>1665</v>
      </c>
      <c r="F591" s="135" t="s"/>
      <c r="G591" s="128" t="s">
        <v>99</v>
      </c>
      <c r="H591" s="136" t="s">
        <v>28</v>
      </c>
      <c r="I591" s="137" t="s"/>
      <c r="J591" s="138" t="s"/>
      <c r="K591" s="148" t="s">
        <v>947</v>
      </c>
      <c r="L591" s="140" t="s"/>
      <c r="M591" s="45" t="s"/>
      <c r="N591" s="140" t="s"/>
      <c r="O591" s="45" t="s"/>
      <c r="P591" s="148" t="s">
        <v>947</v>
      </c>
      <c r="Q591" s="240" t="s"/>
      <c r="R591" s="240" t="s"/>
    </row>
    <row r="592" spans="1:18">
      <c r="A592" s="45" t="s"/>
      <c r="B592" s="27" t="s"/>
      <c r="C592" s="27" t="s"/>
      <c r="D592" s="27" t="s"/>
      <c r="E592" s="135" t="s">
        <v>1666</v>
      </c>
      <c r="F592" s="135" t="s"/>
      <c r="G592" s="128" t="s">
        <v>99</v>
      </c>
      <c r="H592" s="136" t="s">
        <v>28</v>
      </c>
      <c r="I592" s="137" t="s"/>
      <c r="J592" s="138" t="s"/>
      <c r="K592" s="148" t="s">
        <v>947</v>
      </c>
      <c r="L592" s="140" t="s"/>
      <c r="M592" s="45" t="s"/>
      <c r="N592" s="140" t="s"/>
      <c r="O592" s="45" t="s"/>
      <c r="P592" s="148" t="s">
        <v>947</v>
      </c>
      <c r="Q592" s="240" t="s"/>
      <c r="R592" s="240" t="s"/>
    </row>
    <row r="593" spans="1:18">
      <c r="A593" s="45" t="s"/>
      <c r="B593" s="27" t="s"/>
      <c r="C593" s="27" t="s"/>
      <c r="D593" s="27" t="s"/>
      <c r="E593" s="135" t="s">
        <v>1667</v>
      </c>
      <c r="F593" s="135" t="s"/>
      <c r="G593" s="128" t="s">
        <v>99</v>
      </c>
      <c r="H593" s="136" t="s">
        <v>28</v>
      </c>
      <c r="I593" s="137" t="s"/>
      <c r="J593" s="138" t="s"/>
      <c r="K593" s="148" t="s">
        <v>947</v>
      </c>
      <c r="L593" s="140" t="s"/>
      <c r="M593" s="45" t="s"/>
      <c r="N593" s="140" t="s"/>
      <c r="O593" s="45" t="s"/>
      <c r="P593" s="148" t="s">
        <v>947</v>
      </c>
      <c r="Q593" s="240" t="s"/>
      <c r="R593" s="240" t="s"/>
    </row>
    <row r="594" spans="1:18">
      <c r="A594" s="45" t="s"/>
      <c r="B594" s="27" t="s"/>
      <c r="C594" s="27" t="s"/>
      <c r="D594" s="27" t="s"/>
      <c r="E594" s="135" t="s">
        <v>1668</v>
      </c>
      <c r="F594" s="135" t="s"/>
      <c r="G594" s="128" t="s">
        <v>99</v>
      </c>
      <c r="H594" s="136" t="s">
        <v>28</v>
      </c>
      <c r="I594" s="137" t="s"/>
      <c r="J594" s="138" t="s"/>
      <c r="K594" s="148" t="s">
        <v>947</v>
      </c>
      <c r="L594" s="140" t="s"/>
      <c r="M594" s="45" t="s"/>
      <c r="N594" s="140" t="s"/>
      <c r="O594" s="45" t="s"/>
      <c r="P594" s="148" t="s">
        <v>947</v>
      </c>
      <c r="Q594" s="240" t="s"/>
      <c r="R594" s="240" t="s"/>
    </row>
    <row r="595" spans="1:18">
      <c r="A595" s="45" t="s"/>
      <c r="B595" s="27" t="s"/>
      <c r="C595" s="27" t="s"/>
      <c r="D595" s="27" t="s"/>
      <c r="E595" s="135" t="s">
        <v>1669</v>
      </c>
      <c r="F595" s="160" t="s"/>
      <c r="G595" s="128" t="s">
        <v>99</v>
      </c>
      <c r="H595" s="136" t="s">
        <v>28</v>
      </c>
      <c r="I595" s="137" t="s"/>
      <c r="J595" s="138" t="s"/>
      <c r="K595" s="148" t="s">
        <v>947</v>
      </c>
      <c r="L595" s="140" t="s"/>
      <c r="M595" s="45" t="s"/>
      <c r="N595" s="140" t="s"/>
      <c r="O595" s="45" t="s"/>
      <c r="P595" s="148" t="s">
        <v>947</v>
      </c>
      <c r="Q595" s="240" t="s"/>
      <c r="R595" s="240" t="s"/>
    </row>
    <row r="596" spans="1:18">
      <c r="A596" s="45" t="s"/>
      <c r="B596" s="27" t="s"/>
      <c r="C596" s="27" t="s"/>
      <c r="D596" s="27" t="s"/>
      <c r="E596" s="155" t="s">
        <v>1670</v>
      </c>
      <c r="F596" s="161" t="s"/>
      <c r="G596" s="128" t="s">
        <v>99</v>
      </c>
      <c r="H596" s="136" t="s">
        <v>28</v>
      </c>
      <c r="I596" s="137" t="s"/>
      <c r="J596" s="138" t="s"/>
      <c r="K596" s="148" t="s"/>
      <c r="L596" s="140" t="s"/>
      <c r="M596" s="45" t="s"/>
      <c r="N596" s="140" t="s"/>
      <c r="O596" s="45" t="s"/>
      <c r="P596" s="148" t="s"/>
      <c r="Q596" s="240" t="s"/>
      <c r="R596" s="240" t="s"/>
    </row>
    <row r="597" spans="1:18">
      <c r="A597" s="45" t="s"/>
      <c r="B597" s="27" t="s"/>
      <c r="C597" s="27" t="s"/>
      <c r="D597" s="27" t="s"/>
      <c r="E597" s="135" t="s">
        <v>1671</v>
      </c>
      <c r="F597" s="135" t="s"/>
      <c r="G597" s="128" t="s">
        <v>99</v>
      </c>
      <c r="H597" s="136" t="s">
        <v>28</v>
      </c>
      <c r="I597" s="137" t="s"/>
      <c r="J597" s="138" t="s"/>
      <c r="K597" s="148" t="s">
        <v>947</v>
      </c>
      <c r="L597" s="140" t="s"/>
      <c r="M597" s="45" t="s"/>
      <c r="N597" s="140" t="s"/>
      <c r="O597" s="45" t="s"/>
      <c r="P597" s="148" t="s">
        <v>947</v>
      </c>
      <c r="Q597" s="240" t="s"/>
      <c r="R597" s="240" t="s"/>
    </row>
    <row r="598" spans="1:18">
      <c r="A598" s="45" t="s"/>
      <c r="B598" s="27" t="s"/>
      <c r="C598" s="27" t="s"/>
      <c r="D598" s="27" t="s"/>
      <c r="E598" s="135" t="s">
        <v>1672</v>
      </c>
      <c r="F598" s="135" t="s"/>
      <c r="G598" s="128" t="s">
        <v>99</v>
      </c>
      <c r="H598" s="136" t="s">
        <v>28</v>
      </c>
      <c r="I598" s="137" t="s"/>
      <c r="J598" s="138" t="s"/>
      <c r="K598" s="148" t="s">
        <v>947</v>
      </c>
      <c r="L598" s="140" t="s"/>
      <c r="M598" s="45" t="s"/>
      <c r="N598" s="140" t="s"/>
      <c r="O598" s="45" t="s"/>
      <c r="P598" s="148" t="s">
        <v>947</v>
      </c>
      <c r="Q598" s="240" t="s"/>
      <c r="R598" s="240" t="s"/>
    </row>
    <row r="599" spans="1:18">
      <c r="A599" s="45" t="s"/>
      <c r="B599" s="27" t="s"/>
      <c r="C599" s="27" t="s"/>
      <c r="D599" s="27" t="s"/>
      <c r="E599" s="135" t="s">
        <v>1673</v>
      </c>
      <c r="F599" s="135" t="s"/>
      <c r="G599" s="128" t="s">
        <v>99</v>
      </c>
      <c r="H599" s="136" t="s">
        <v>28</v>
      </c>
      <c r="I599" s="137" t="s"/>
      <c r="J599" s="138" t="s"/>
      <c r="K599" s="148" t="s">
        <v>947</v>
      </c>
      <c r="L599" s="140" t="s"/>
      <c r="M599" s="45" t="s"/>
      <c r="N599" s="140" t="s"/>
      <c r="O599" s="45" t="s"/>
      <c r="P599" s="148" t="s">
        <v>947</v>
      </c>
      <c r="Q599" s="240" t="s"/>
      <c r="R599" s="240" t="s"/>
    </row>
    <row r="600" spans="1:18">
      <c r="A600" s="45" t="s"/>
      <c r="B600" s="27" t="s"/>
      <c r="C600" s="27" t="s"/>
      <c r="D600" s="27" t="s"/>
      <c r="E600" s="135" t="s">
        <v>1674</v>
      </c>
      <c r="F600" s="135" t="s"/>
      <c r="G600" s="128" t="s">
        <v>99</v>
      </c>
      <c r="H600" s="136" t="s">
        <v>28</v>
      </c>
      <c r="I600" s="137" t="s"/>
      <c r="J600" s="138" t="s"/>
      <c r="K600" s="148" t="s">
        <v>947</v>
      </c>
      <c r="L600" s="140" t="s"/>
      <c r="M600" s="45" t="s"/>
      <c r="N600" s="140" t="s"/>
      <c r="O600" s="45" t="s"/>
      <c r="P600" s="148" t="s">
        <v>947</v>
      </c>
      <c r="Q600" s="240" t="s"/>
      <c r="R600" s="240" t="s"/>
    </row>
    <row r="601" spans="1:18">
      <c r="A601" s="45" t="s"/>
      <c r="B601" s="27" t="s"/>
      <c r="C601" s="27" t="s"/>
      <c r="D601" s="27" t="s"/>
      <c r="E601" s="135" t="s">
        <v>1675</v>
      </c>
      <c r="F601" s="135" t="s"/>
      <c r="G601" s="128" t="s">
        <v>99</v>
      </c>
      <c r="H601" s="136" t="s">
        <v>28</v>
      </c>
      <c r="I601" s="137" t="s"/>
      <c r="J601" s="138" t="s"/>
      <c r="K601" s="148" t="s">
        <v>947</v>
      </c>
      <c r="L601" s="140" t="s"/>
      <c r="M601" s="45" t="s"/>
      <c r="N601" s="140" t="s"/>
      <c r="O601" s="45" t="s"/>
      <c r="P601" s="148" t="s">
        <v>947</v>
      </c>
      <c r="Q601" s="240" t="s"/>
      <c r="R601" s="240" t="s"/>
    </row>
    <row r="602" spans="1:18">
      <c r="A602" s="45" t="s"/>
      <c r="B602" s="27" t="s"/>
      <c r="C602" s="27" t="s"/>
      <c r="D602" s="27" t="s"/>
      <c r="E602" s="135" t="s">
        <v>1676</v>
      </c>
      <c r="F602" s="135" t="s"/>
      <c r="G602" s="128" t="s">
        <v>99</v>
      </c>
      <c r="H602" s="136" t="s">
        <v>28</v>
      </c>
      <c r="I602" s="137" t="s"/>
      <c r="J602" s="138" t="s"/>
      <c r="K602" s="148" t="s">
        <v>947</v>
      </c>
      <c r="L602" s="140" t="s"/>
      <c r="M602" s="45" t="s"/>
      <c r="N602" s="140" t="s"/>
      <c r="O602" s="45" t="s"/>
      <c r="P602" s="148" t="s">
        <v>947</v>
      </c>
      <c r="Q602" s="240" t="s"/>
      <c r="R602" s="240" t="s"/>
    </row>
    <row r="603" spans="1:18">
      <c r="A603" s="45" t="s"/>
      <c r="B603" s="27" t="s"/>
      <c r="C603" s="27" t="s"/>
      <c r="D603" s="27" t="s"/>
      <c r="E603" s="135" t="s">
        <v>1677</v>
      </c>
      <c r="F603" s="135" t="s"/>
      <c r="G603" s="128" t="s">
        <v>99</v>
      </c>
      <c r="H603" s="136" t="s">
        <v>28</v>
      </c>
      <c r="I603" s="137" t="s"/>
      <c r="J603" s="138" t="s"/>
      <c r="K603" s="148" t="s">
        <v>947</v>
      </c>
      <c r="L603" s="140" t="s"/>
      <c r="M603" s="45" t="s"/>
      <c r="N603" s="140" t="s"/>
      <c r="O603" s="45" t="s"/>
      <c r="P603" s="148" t="s">
        <v>947</v>
      </c>
      <c r="Q603" s="240" t="s"/>
      <c r="R603" s="240" t="s"/>
    </row>
    <row r="604" spans="1:18">
      <c r="A604" s="45" t="s"/>
      <c r="B604" s="27" t="s"/>
      <c r="C604" s="27" t="s"/>
      <c r="D604" s="27" t="s"/>
      <c r="E604" s="135" t="s">
        <v>1678</v>
      </c>
      <c r="F604" s="135" t="s"/>
      <c r="G604" s="128" t="s">
        <v>99</v>
      </c>
      <c r="H604" s="136" t="s">
        <v>28</v>
      </c>
      <c r="I604" s="137" t="s"/>
      <c r="J604" s="138" t="s"/>
      <c r="K604" s="148" t="s">
        <v>947</v>
      </c>
      <c r="L604" s="140" t="s"/>
      <c r="M604" s="45" t="s"/>
      <c r="N604" s="140" t="s"/>
      <c r="O604" s="45" t="s"/>
      <c r="P604" s="148" t="s">
        <v>947</v>
      </c>
      <c r="Q604" s="240" t="s"/>
      <c r="R604" s="240" t="s"/>
    </row>
    <row r="605" spans="1:18">
      <c r="A605" s="45" t="s"/>
      <c r="B605" s="27" t="s"/>
      <c r="C605" s="27" t="s"/>
      <c r="D605" s="27" t="s"/>
      <c r="E605" s="155" t="s">
        <v>1679</v>
      </c>
      <c r="F605" s="161" t="s"/>
      <c r="G605" s="128" t="s">
        <v>99</v>
      </c>
      <c r="H605" s="136" t="s">
        <v>28</v>
      </c>
      <c r="I605" s="137" t="s"/>
      <c r="J605" s="138" t="s"/>
      <c r="K605" s="148" t="s"/>
      <c r="L605" s="140" t="s"/>
      <c r="M605" s="45" t="s"/>
      <c r="N605" s="140" t="s"/>
      <c r="O605" s="45" t="s"/>
      <c r="P605" s="148" t="s"/>
      <c r="Q605" s="240" t="s"/>
      <c r="R605" s="240" t="s"/>
    </row>
    <row r="606" spans="1:18">
      <c r="A606" s="45" t="s"/>
      <c r="B606" s="27" t="s"/>
      <c r="C606" s="27" t="s"/>
      <c r="D606" s="27" t="s"/>
      <c r="E606" s="135" t="s">
        <v>1680</v>
      </c>
      <c r="F606" s="135" t="s"/>
      <c r="G606" s="128" t="s">
        <v>99</v>
      </c>
      <c r="H606" s="136" t="s">
        <v>28</v>
      </c>
      <c r="I606" s="137" t="s"/>
      <c r="J606" s="138" t="s"/>
      <c r="K606" s="148" t="s">
        <v>947</v>
      </c>
      <c r="L606" s="140" t="s"/>
      <c r="M606" s="45" t="s"/>
      <c r="N606" s="140" t="s"/>
      <c r="O606" s="45" t="s"/>
      <c r="P606" s="148" t="s">
        <v>947</v>
      </c>
      <c r="Q606" s="240" t="s"/>
      <c r="R606" s="240" t="s"/>
    </row>
    <row r="607" spans="1:18">
      <c r="A607" s="45" t="s"/>
      <c r="B607" s="27" t="s"/>
      <c r="C607" s="27" t="s"/>
      <c r="D607" s="27" t="s"/>
      <c r="E607" s="135" t="s">
        <v>1681</v>
      </c>
      <c r="F607" s="135" t="s"/>
      <c r="G607" s="128" t="s">
        <v>99</v>
      </c>
      <c r="H607" s="136" t="s">
        <v>28</v>
      </c>
      <c r="I607" s="137" t="s"/>
      <c r="J607" s="138" t="s"/>
      <c r="K607" s="148" t="s">
        <v>947</v>
      </c>
      <c r="L607" s="140" t="s"/>
      <c r="M607" s="45" t="s"/>
      <c r="N607" s="140" t="s"/>
      <c r="O607" s="45" t="s"/>
      <c r="P607" s="148" t="s">
        <v>947</v>
      </c>
      <c r="Q607" s="240" t="s"/>
      <c r="R607" s="240" t="s"/>
    </row>
    <row r="608" spans="1:18">
      <c r="A608" s="45" t="s"/>
      <c r="B608" s="27" t="s"/>
      <c r="C608" s="27" t="s"/>
      <c r="D608" s="27" t="s"/>
      <c r="E608" s="135" t="s">
        <v>1682</v>
      </c>
      <c r="F608" s="135" t="s"/>
      <c r="G608" s="128" t="s">
        <v>99</v>
      </c>
      <c r="H608" s="136" t="s">
        <v>28</v>
      </c>
      <c r="I608" s="137" t="s"/>
      <c r="J608" s="138" t="s"/>
      <c r="K608" s="148" t="s">
        <v>947</v>
      </c>
      <c r="L608" s="140" t="s"/>
      <c r="M608" s="45" t="s"/>
      <c r="N608" s="140" t="s"/>
      <c r="O608" s="45" t="s"/>
      <c r="P608" s="148" t="s">
        <v>947</v>
      </c>
      <c r="Q608" s="240" t="s"/>
      <c r="R608" s="240" t="s"/>
    </row>
    <row r="609" spans="1:18">
      <c r="A609" s="45" t="s"/>
      <c r="B609" s="27" t="s"/>
      <c r="C609" s="27" t="s"/>
      <c r="D609" s="27" t="s"/>
      <c r="E609" s="135" t="s">
        <v>1683</v>
      </c>
      <c r="F609" s="135" t="s"/>
      <c r="G609" s="128" t="s">
        <v>99</v>
      </c>
      <c r="H609" s="136" t="s">
        <v>28</v>
      </c>
      <c r="I609" s="137" t="s"/>
      <c r="J609" s="138" t="s"/>
      <c r="K609" s="148" t="s">
        <v>947</v>
      </c>
      <c r="L609" s="140" t="s"/>
      <c r="M609" s="45" t="s"/>
      <c r="N609" s="140" t="s"/>
      <c r="O609" s="45" t="s"/>
      <c r="P609" s="148" t="s">
        <v>947</v>
      </c>
      <c r="Q609" s="240" t="s"/>
      <c r="R609" s="240" t="s"/>
    </row>
    <row r="610" spans="1:18">
      <c r="A610" s="45" t="s"/>
      <c r="B610" s="27" t="s"/>
      <c r="C610" s="27" t="s"/>
      <c r="D610" s="27" t="s"/>
      <c r="E610" s="135" t="s">
        <v>1684</v>
      </c>
      <c r="F610" s="135" t="s"/>
      <c r="G610" s="128" t="s">
        <v>99</v>
      </c>
      <c r="H610" s="136" t="s">
        <v>28</v>
      </c>
      <c r="I610" s="137" t="s"/>
      <c r="J610" s="138" t="s"/>
      <c r="K610" s="148" t="s">
        <v>947</v>
      </c>
      <c r="L610" s="140" t="s"/>
      <c r="M610" s="45" t="s"/>
      <c r="N610" s="140" t="s"/>
      <c r="O610" s="45" t="s"/>
      <c r="P610" s="148" t="s">
        <v>947</v>
      </c>
      <c r="Q610" s="240" t="s"/>
      <c r="R610" s="240" t="s"/>
    </row>
    <row r="611" spans="1:18">
      <c r="A611" s="45" t="s"/>
      <c r="B611" s="27" t="s"/>
      <c r="C611" s="27" t="s"/>
      <c r="D611" s="27" t="s"/>
      <c r="E611" s="135" t="s">
        <v>1685</v>
      </c>
      <c r="F611" s="135" t="s"/>
      <c r="G611" s="128" t="s">
        <v>99</v>
      </c>
      <c r="H611" s="136" t="s">
        <v>28</v>
      </c>
      <c r="I611" s="137" t="s"/>
      <c r="J611" s="138" t="s"/>
      <c r="K611" s="148" t="s">
        <v>947</v>
      </c>
      <c r="L611" s="140" t="s"/>
      <c r="M611" s="45" t="s"/>
      <c r="N611" s="140" t="s"/>
      <c r="O611" s="45" t="s"/>
      <c r="P611" s="148" t="s">
        <v>947</v>
      </c>
      <c r="Q611" s="240" t="s"/>
      <c r="R611" s="240" t="s"/>
    </row>
    <row r="612" spans="1:18">
      <c r="A612" s="45" t="s"/>
      <c r="B612" s="27" t="s"/>
      <c r="C612" s="27" t="s"/>
      <c r="D612" s="27" t="s"/>
      <c r="E612" s="135" t="s">
        <v>1686</v>
      </c>
      <c r="F612" s="135" t="s"/>
      <c r="G612" s="128" t="s">
        <v>99</v>
      </c>
      <c r="H612" s="136" t="s">
        <v>28</v>
      </c>
      <c r="I612" s="137" t="s"/>
      <c r="J612" s="138" t="s"/>
      <c r="K612" s="148" t="s">
        <v>947</v>
      </c>
      <c r="L612" s="140" t="s"/>
      <c r="M612" s="45" t="s"/>
      <c r="N612" s="140" t="s"/>
      <c r="O612" s="45" t="s"/>
      <c r="P612" s="148" t="s">
        <v>947</v>
      </c>
      <c r="Q612" s="240" t="s"/>
      <c r="R612" s="240" t="s"/>
    </row>
    <row r="613" spans="1:18">
      <c r="A613" s="45" t="s"/>
      <c r="B613" s="27" t="s"/>
      <c r="C613" s="27" t="s"/>
      <c r="D613" s="27" t="s"/>
      <c r="E613" s="135" t="s">
        <v>1687</v>
      </c>
      <c r="F613" s="141" t="s"/>
      <c r="G613" s="128" t="s">
        <v>99</v>
      </c>
      <c r="H613" s="136" t="s">
        <v>28</v>
      </c>
      <c r="I613" s="137" t="s"/>
      <c r="J613" s="138" t="s"/>
      <c r="K613" s="148" t="s">
        <v>947</v>
      </c>
      <c r="L613" s="140" t="s"/>
      <c r="M613" s="45" t="s"/>
      <c r="N613" s="140" t="s"/>
      <c r="O613" s="45" t="s"/>
      <c r="P613" s="148" t="s">
        <v>947</v>
      </c>
      <c r="Q613" s="240" t="s"/>
      <c r="R613" s="240" t="s"/>
    </row>
    <row r="614" spans="1:18">
      <c r="A614" s="45" t="s"/>
      <c r="B614" s="27" t="s"/>
      <c r="C614" s="27" t="s"/>
      <c r="D614" s="27" t="s"/>
      <c r="E614" s="155" t="s">
        <v>1688</v>
      </c>
      <c r="F614" s="161" t="s"/>
      <c r="G614" s="128" t="s">
        <v>99</v>
      </c>
      <c r="H614" s="136" t="s">
        <v>28</v>
      </c>
      <c r="I614" s="137" t="s"/>
      <c r="J614" s="138" t="s"/>
      <c r="K614" s="148" t="s"/>
      <c r="L614" s="140" t="s"/>
      <c r="M614" s="45" t="s"/>
      <c r="N614" s="140" t="s"/>
      <c r="O614" s="45" t="s"/>
      <c r="P614" s="148" t="s"/>
      <c r="Q614" s="240" t="s"/>
      <c r="R614" s="240" t="s"/>
    </row>
    <row r="615" spans="1:18">
      <c r="A615" s="45" t="s"/>
      <c r="B615" s="27" t="s"/>
      <c r="C615" s="27" t="s"/>
      <c r="D615" s="27" t="s"/>
      <c r="E615" s="135" t="s">
        <v>1689</v>
      </c>
      <c r="F615" s="135" t="s"/>
      <c r="G615" s="128" t="s">
        <v>99</v>
      </c>
      <c r="H615" s="136" t="s">
        <v>28</v>
      </c>
      <c r="I615" s="137" t="s"/>
      <c r="J615" s="138" t="s"/>
      <c r="K615" s="148" t="s">
        <v>947</v>
      </c>
      <c r="L615" s="140" t="s"/>
      <c r="M615" s="45" t="s"/>
      <c r="N615" s="140" t="s"/>
      <c r="O615" s="45" t="s"/>
      <c r="P615" s="148" t="s">
        <v>947</v>
      </c>
      <c r="Q615" s="240" t="s"/>
      <c r="R615" s="240" t="s"/>
    </row>
    <row r="616" spans="1:18">
      <c r="A616" s="45" t="s"/>
      <c r="B616" s="27" t="s"/>
      <c r="C616" s="27" t="s"/>
      <c r="D616" s="27" t="s"/>
      <c r="E616" s="135" t="s">
        <v>1690</v>
      </c>
      <c r="F616" s="135" t="s"/>
      <c r="G616" s="128" t="s">
        <v>99</v>
      </c>
      <c r="H616" s="136" t="s">
        <v>28</v>
      </c>
      <c r="I616" s="137" t="s"/>
      <c r="J616" s="138" t="s"/>
      <c r="K616" s="148" t="s">
        <v>947</v>
      </c>
      <c r="L616" s="140" t="s"/>
      <c r="M616" s="45" t="s"/>
      <c r="N616" s="140" t="s"/>
      <c r="O616" s="45" t="s"/>
      <c r="P616" s="148" t="s">
        <v>947</v>
      </c>
      <c r="Q616" s="240" t="s"/>
      <c r="R616" s="240" t="s"/>
    </row>
    <row r="617" spans="1:18">
      <c r="A617" s="45" t="s"/>
      <c r="B617" s="27" t="s"/>
      <c r="C617" s="27" t="s"/>
      <c r="D617" s="27" t="s"/>
      <c r="E617" s="135" t="s">
        <v>1691</v>
      </c>
      <c r="F617" s="135" t="s"/>
      <c r="G617" s="128" t="s">
        <v>99</v>
      </c>
      <c r="H617" s="136" t="s">
        <v>28</v>
      </c>
      <c r="I617" s="137" t="s"/>
      <c r="J617" s="138" t="s"/>
      <c r="K617" s="148" t="s">
        <v>947</v>
      </c>
      <c r="L617" s="140" t="s"/>
      <c r="M617" s="45" t="s"/>
      <c r="N617" s="140" t="s"/>
      <c r="O617" s="45" t="s"/>
      <c r="P617" s="148" t="s">
        <v>947</v>
      </c>
      <c r="Q617" s="240" t="s"/>
      <c r="R617" s="240" t="s"/>
    </row>
    <row r="618" spans="1:18">
      <c r="A618" s="45" t="s"/>
      <c r="B618" s="27" t="s"/>
      <c r="C618" s="27" t="s"/>
      <c r="D618" s="27" t="s"/>
      <c r="E618" s="155" t="s">
        <v>1692</v>
      </c>
      <c r="F618" s="135" t="s"/>
      <c r="G618" s="128" t="s">
        <v>99</v>
      </c>
      <c r="H618" s="136" t="s">
        <v>28</v>
      </c>
      <c r="I618" s="137" t="s"/>
      <c r="J618" s="138" t="s"/>
      <c r="K618" s="148" t="s"/>
      <c r="L618" s="140" t="s"/>
      <c r="M618" s="45" t="s"/>
      <c r="N618" s="140" t="s"/>
      <c r="O618" s="45" t="s"/>
      <c r="P618" s="148" t="s"/>
      <c r="Q618" s="240" t="s"/>
      <c r="R618" s="240" t="s"/>
    </row>
    <row r="619" spans="1:18">
      <c r="A619" s="45" t="s"/>
      <c r="B619" s="27" t="s"/>
      <c r="C619" s="27" t="s"/>
      <c r="D619" s="27" t="s"/>
      <c r="E619" s="157" t="s">
        <v>1693</v>
      </c>
      <c r="F619" s="135" t="s"/>
      <c r="G619" s="128" t="s">
        <v>99</v>
      </c>
      <c r="H619" s="136" t="s">
        <v>28</v>
      </c>
      <c r="I619" s="137" t="s"/>
      <c r="J619" s="138" t="s"/>
      <c r="K619" s="148" t="s"/>
      <c r="L619" s="140" t="s"/>
      <c r="M619" s="45" t="s"/>
      <c r="N619" s="140" t="s"/>
      <c r="O619" s="45" t="s"/>
      <c r="P619" s="148" t="s"/>
      <c r="Q619" s="240" t="s"/>
      <c r="R619" s="240" t="s"/>
    </row>
    <row r="620" spans="1:18">
      <c r="A620" s="45" t="s"/>
      <c r="B620" s="27" t="s"/>
      <c r="C620" s="27" t="s"/>
      <c r="D620" s="27" t="s"/>
      <c r="E620" s="155" t="s">
        <v>1694</v>
      </c>
      <c r="F620" s="141" t="s"/>
      <c r="G620" s="128" t="s">
        <v>99</v>
      </c>
      <c r="H620" s="136" t="s">
        <v>28</v>
      </c>
      <c r="I620" s="137" t="s"/>
      <c r="J620" s="138" t="s"/>
      <c r="K620" s="148" t="s"/>
      <c r="L620" s="140" t="s"/>
      <c r="M620" s="45" t="s"/>
      <c r="N620" s="140" t="s"/>
      <c r="O620" s="45" t="s"/>
      <c r="P620" s="148" t="s"/>
      <c r="Q620" s="240" t="s"/>
      <c r="R620" s="240" t="s"/>
    </row>
    <row r="621" spans="1:18">
      <c r="A621" s="45" t="s"/>
      <c r="B621" s="27" t="s"/>
      <c r="C621" s="27" t="s"/>
      <c r="D621" s="27" t="s"/>
      <c r="E621" s="157" t="s">
        <v>1695</v>
      </c>
      <c r="F621" s="135" t="s"/>
      <c r="G621" s="128" t="s">
        <v>99</v>
      </c>
      <c r="H621" s="136" t="s">
        <v>28</v>
      </c>
      <c r="I621" s="137" t="s"/>
      <c r="J621" s="138" t="s"/>
      <c r="K621" s="148" t="s"/>
      <c r="L621" s="140" t="s"/>
      <c r="M621" s="45" t="s"/>
      <c r="N621" s="140" t="s"/>
      <c r="O621" s="45" t="s"/>
      <c r="P621" s="148" t="s"/>
      <c r="Q621" s="240" t="s"/>
      <c r="R621" s="240" t="s"/>
    </row>
    <row r="622" spans="1:18">
      <c r="A622" s="45" t="s"/>
      <c r="B622" s="27" t="s"/>
      <c r="C622" s="27" t="s"/>
      <c r="D622" s="27" t="s"/>
      <c r="E622" s="155" t="s">
        <v>1696</v>
      </c>
      <c r="F622" s="141" t="s"/>
      <c r="G622" s="128" t="s">
        <v>99</v>
      </c>
      <c r="H622" s="136" t="s">
        <v>28</v>
      </c>
      <c r="I622" s="137" t="s"/>
      <c r="J622" s="138" t="s"/>
      <c r="K622" s="148" t="s"/>
      <c r="L622" s="140" t="s"/>
      <c r="M622" s="45" t="s"/>
      <c r="N622" s="140" t="s"/>
      <c r="O622" s="45" t="s"/>
      <c r="P622" s="148" t="s"/>
      <c r="Q622" s="240" t="s"/>
      <c r="R622" s="240" t="s"/>
    </row>
    <row r="623" spans="1:18">
      <c r="A623" s="45" t="s"/>
      <c r="B623" s="27" t="s"/>
      <c r="C623" s="27" t="s"/>
      <c r="D623" s="27" t="s"/>
      <c r="E623" s="155" t="s">
        <v>1697</v>
      </c>
      <c r="F623" s="141" t="s"/>
      <c r="G623" s="128" t="s">
        <v>99</v>
      </c>
      <c r="H623" s="136" t="s">
        <v>28</v>
      </c>
      <c r="I623" s="137" t="s"/>
      <c r="J623" s="138" t="s"/>
      <c r="K623" s="148" t="s"/>
      <c r="L623" s="140" t="s"/>
      <c r="M623" s="45" t="s"/>
      <c r="N623" s="140" t="s"/>
      <c r="O623" s="45" t="s"/>
      <c r="P623" s="148" t="s"/>
      <c r="Q623" s="240" t="s"/>
      <c r="R623" s="240" t="s"/>
    </row>
    <row r="624" spans="1:18">
      <c r="A624" s="45" t="s"/>
      <c r="B624" s="27" t="s"/>
      <c r="C624" s="27" t="s"/>
      <c r="D624" s="158" t="s">
        <v>1698</v>
      </c>
      <c r="E624" s="135" t="s">
        <v>1699</v>
      </c>
      <c r="F624" s="135" t="s"/>
      <c r="G624" s="128" t="s">
        <v>99</v>
      </c>
      <c r="H624" s="136" t="s">
        <v>28</v>
      </c>
      <c r="I624" s="137" t="s"/>
      <c r="J624" s="138" t="s"/>
      <c r="K624" s="148" t="s"/>
      <c r="L624" s="140" t="s"/>
      <c r="M624" s="45" t="s"/>
      <c r="N624" s="140" t="s"/>
      <c r="O624" s="45" t="s"/>
      <c r="P624" s="148" t="s"/>
      <c r="Q624" s="240" t="s"/>
      <c r="R624" s="240" t="s"/>
    </row>
    <row r="625" spans="1:18">
      <c r="A625" s="45" t="s"/>
      <c r="B625" s="27" t="s"/>
      <c r="C625" s="27" t="s"/>
      <c r="D625" s="27" t="s"/>
      <c r="E625" s="135" t="s">
        <v>1700</v>
      </c>
      <c r="F625" s="135" t="s"/>
      <c r="G625" s="128" t="s">
        <v>99</v>
      </c>
      <c r="H625" s="136" t="s">
        <v>28</v>
      </c>
      <c r="I625" s="137" t="s"/>
      <c r="J625" s="138" t="s"/>
      <c r="K625" s="148" t="s"/>
      <c r="L625" s="140" t="s"/>
      <c r="M625" s="45" t="s"/>
      <c r="N625" s="140" t="s"/>
      <c r="O625" s="45" t="s"/>
      <c r="P625" s="148" t="s"/>
      <c r="Q625" s="240" t="s"/>
      <c r="R625" s="240" t="s"/>
    </row>
    <row r="626" spans="1:18">
      <c r="A626" s="45" t="s"/>
      <c r="B626" s="27" t="s"/>
      <c r="C626" s="27" t="s"/>
      <c r="D626" s="27" t="s"/>
      <c r="E626" s="155" t="s">
        <v>1701</v>
      </c>
      <c r="F626" s="135" t="s"/>
      <c r="G626" s="128" t="s">
        <v>99</v>
      </c>
      <c r="H626" s="136" t="s">
        <v>28</v>
      </c>
      <c r="I626" s="137" t="s"/>
      <c r="J626" s="138" t="s"/>
      <c r="K626" s="148" t="s"/>
      <c r="L626" s="140" t="s"/>
      <c r="M626" s="45" t="s"/>
      <c r="N626" s="140" t="s"/>
      <c r="O626" s="45" t="s"/>
      <c r="P626" s="148" t="s"/>
      <c r="Q626" s="240" t="s"/>
      <c r="R626" s="240" t="s"/>
    </row>
    <row r="627" spans="1:18">
      <c r="A627" s="45" t="s"/>
      <c r="B627" s="27" t="s"/>
      <c r="C627" s="27" t="s"/>
      <c r="D627" s="27" t="s"/>
      <c r="E627" s="157" t="s">
        <v>1702</v>
      </c>
      <c r="F627" s="135" t="s"/>
      <c r="G627" s="128" t="s">
        <v>99</v>
      </c>
      <c r="H627" s="136" t="s">
        <v>28</v>
      </c>
      <c r="I627" s="137" t="s"/>
      <c r="J627" s="138" t="s"/>
      <c r="K627" s="148" t="s"/>
      <c r="L627" s="140" t="s"/>
      <c r="M627" s="45" t="s"/>
      <c r="N627" s="140" t="s"/>
      <c r="O627" s="45" t="s"/>
      <c r="P627" s="148" t="s"/>
      <c r="Q627" s="240" t="s"/>
      <c r="R627" s="240" t="s"/>
    </row>
    <row r="628" spans="1:18">
      <c r="A628" s="45" t="s"/>
      <c r="B628" s="27" t="s"/>
      <c r="C628" s="27" t="s"/>
      <c r="D628" s="27" t="s"/>
      <c r="E628" s="157" t="s">
        <v>1703</v>
      </c>
      <c r="F628" s="135" t="s"/>
      <c r="G628" s="128" t="s">
        <v>99</v>
      </c>
      <c r="H628" s="136" t="s">
        <v>28</v>
      </c>
      <c r="I628" s="137" t="s"/>
      <c r="J628" s="138" t="s"/>
      <c r="K628" s="148" t="s"/>
      <c r="L628" s="140" t="s"/>
      <c r="M628" s="45" t="s"/>
      <c r="N628" s="140" t="s"/>
      <c r="O628" s="45" t="s"/>
      <c r="P628" s="148" t="s"/>
      <c r="Q628" s="240" t="s"/>
      <c r="R628" s="240" t="s"/>
    </row>
    <row r="629" spans="1:18">
      <c r="A629" s="45" t="s"/>
      <c r="B629" s="27" t="s"/>
      <c r="C629" s="27" t="s"/>
      <c r="D629" s="27" t="s"/>
      <c r="E629" s="157" t="s">
        <v>1704</v>
      </c>
      <c r="F629" s="135" t="s"/>
      <c r="G629" s="128" t="s">
        <v>99</v>
      </c>
      <c r="H629" s="136" t="s">
        <v>28</v>
      </c>
      <c r="I629" s="137" t="s"/>
      <c r="J629" s="138" t="s"/>
      <c r="K629" s="148" t="s"/>
      <c r="L629" s="140" t="s"/>
      <c r="M629" s="45" t="s"/>
      <c r="N629" s="140" t="s"/>
      <c r="O629" s="45" t="s"/>
      <c r="P629" s="148" t="s"/>
      <c r="Q629" s="240" t="s"/>
      <c r="R629" s="240" t="s"/>
    </row>
    <row r="630" spans="1:18">
      <c r="A630" s="45" t="s"/>
      <c r="B630" s="27" t="s"/>
      <c r="C630" s="27" t="s"/>
      <c r="D630" s="27" t="s"/>
      <c r="E630" s="157" t="s">
        <v>1705</v>
      </c>
      <c r="F630" s="135" t="s"/>
      <c r="G630" s="128" t="s">
        <v>99</v>
      </c>
      <c r="H630" s="136" t="s">
        <v>28</v>
      </c>
      <c r="I630" s="137" t="s"/>
      <c r="J630" s="138" t="s"/>
      <c r="K630" s="148" t="s"/>
      <c r="L630" s="140" t="s"/>
      <c r="M630" s="45" t="s"/>
      <c r="N630" s="140" t="s"/>
      <c r="O630" s="45" t="s"/>
      <c r="P630" s="148" t="s"/>
      <c r="Q630" s="240" t="s"/>
      <c r="R630" s="240" t="s"/>
    </row>
    <row r="631" spans="1:18">
      <c r="A631" s="45" t="s"/>
      <c r="B631" s="27" t="s"/>
      <c r="C631" s="27" t="s"/>
      <c r="D631" s="27" t="s"/>
      <c r="E631" s="155" t="s">
        <v>1706</v>
      </c>
      <c r="F631" s="135" t="s"/>
      <c r="G631" s="128" t="s">
        <v>99</v>
      </c>
      <c r="H631" s="136" t="s">
        <v>28</v>
      </c>
      <c r="I631" s="137" t="s"/>
      <c r="J631" s="138" t="s"/>
      <c r="K631" s="148" t="s"/>
      <c r="L631" s="140" t="s"/>
      <c r="M631" s="45" t="s"/>
      <c r="N631" s="140" t="s"/>
      <c r="O631" s="45" t="s"/>
      <c r="P631" s="148" t="s"/>
      <c r="Q631" s="240" t="s"/>
      <c r="R631" s="240" t="s"/>
    </row>
    <row r="632" spans="1:18">
      <c r="A632" s="45" t="s"/>
      <c r="B632" s="27" t="s"/>
      <c r="C632" s="27" t="s"/>
      <c r="D632" s="27" t="s"/>
      <c r="E632" s="157" t="s">
        <v>1707</v>
      </c>
      <c r="F632" s="135" t="s"/>
      <c r="G632" s="128" t="s">
        <v>99</v>
      </c>
      <c r="H632" s="136" t="s">
        <v>28</v>
      </c>
      <c r="I632" s="137" t="s"/>
      <c r="J632" s="138" t="s"/>
      <c r="K632" s="148" t="s"/>
      <c r="L632" s="140" t="s"/>
      <c r="M632" s="45" t="s"/>
      <c r="N632" s="140" t="s"/>
      <c r="O632" s="45" t="s"/>
      <c r="P632" s="148" t="s"/>
      <c r="Q632" s="240" t="s"/>
      <c r="R632" s="240" t="s"/>
    </row>
    <row r="633" spans="1:18">
      <c r="A633" s="45" t="s"/>
      <c r="B633" s="27" t="s"/>
      <c r="C633" s="27" t="s"/>
      <c r="D633" s="27" t="s"/>
      <c r="E633" s="157" t="s">
        <v>1708</v>
      </c>
      <c r="F633" s="135" t="s"/>
      <c r="G633" s="128" t="s">
        <v>99</v>
      </c>
      <c r="H633" s="136" t="s">
        <v>28</v>
      </c>
      <c r="I633" s="137" t="s"/>
      <c r="J633" s="138" t="s"/>
      <c r="K633" s="148" t="s"/>
      <c r="L633" s="140" t="s"/>
      <c r="M633" s="45" t="s"/>
      <c r="N633" s="140" t="s"/>
      <c r="O633" s="45" t="s"/>
      <c r="P633" s="148" t="s"/>
      <c r="Q633" s="240" t="s"/>
      <c r="R633" s="240" t="s"/>
    </row>
    <row r="634" spans="1:18">
      <c r="A634" s="45" t="s"/>
      <c r="B634" s="27" t="s"/>
      <c r="C634" s="27" t="s"/>
      <c r="D634" s="27" t="s"/>
      <c r="E634" s="157" t="s">
        <v>1709</v>
      </c>
      <c r="F634" s="135" t="s"/>
      <c r="G634" s="128" t="s">
        <v>99</v>
      </c>
      <c r="H634" s="136" t="s">
        <v>28</v>
      </c>
      <c r="I634" s="137" t="s"/>
      <c r="J634" s="138" t="s"/>
      <c r="K634" s="148" t="s"/>
      <c r="L634" s="140" t="s"/>
      <c r="M634" s="45" t="s"/>
      <c r="N634" s="140" t="s"/>
      <c r="O634" s="45" t="s"/>
      <c r="P634" s="148" t="s"/>
      <c r="Q634" s="240" t="s"/>
      <c r="R634" s="240" t="s"/>
    </row>
    <row r="635" spans="1:18">
      <c r="A635" s="45" t="s"/>
      <c r="B635" s="27" t="s"/>
      <c r="C635" s="27" t="s"/>
      <c r="D635" s="27" t="s"/>
      <c r="E635" s="157" t="s">
        <v>1710</v>
      </c>
      <c r="F635" s="135" t="s"/>
      <c r="G635" s="128" t="s">
        <v>99</v>
      </c>
      <c r="H635" s="136" t="s">
        <v>28</v>
      </c>
      <c r="I635" s="137" t="s"/>
      <c r="J635" s="138" t="s"/>
      <c r="K635" s="148" t="s"/>
      <c r="L635" s="140" t="s"/>
      <c r="M635" s="45" t="s"/>
      <c r="N635" s="140" t="s"/>
      <c r="O635" s="45" t="s"/>
      <c r="P635" s="148" t="s"/>
      <c r="Q635" s="240" t="s"/>
      <c r="R635" s="240" t="s"/>
    </row>
    <row r="636" spans="1:18">
      <c r="A636" s="45" t="s"/>
      <c r="B636" s="27" t="s"/>
      <c r="C636" s="27" t="s"/>
      <c r="D636" s="27" t="s"/>
      <c r="E636" s="157" t="s">
        <v>1711</v>
      </c>
      <c r="F636" s="135" t="s"/>
      <c r="G636" s="128" t="s">
        <v>99</v>
      </c>
      <c r="H636" s="136" t="s">
        <v>28</v>
      </c>
      <c r="I636" s="137" t="s"/>
      <c r="J636" s="138" t="s"/>
      <c r="K636" s="148" t="s"/>
      <c r="L636" s="140" t="s"/>
      <c r="M636" s="45" t="s"/>
      <c r="N636" s="140" t="s"/>
      <c r="O636" s="45" t="s"/>
      <c r="P636" s="148" t="s"/>
      <c r="Q636" s="240" t="s"/>
      <c r="R636" s="240" t="s"/>
    </row>
    <row r="637" spans="1:18">
      <c r="A637" s="45" t="s"/>
      <c r="B637" s="27" t="s"/>
      <c r="C637" s="27" t="s"/>
      <c r="D637" s="27" t="s"/>
      <c r="E637" s="157" t="s">
        <v>1712</v>
      </c>
      <c r="F637" s="135" t="s"/>
      <c r="G637" s="128" t="s">
        <v>99</v>
      </c>
      <c r="H637" s="136" t="s">
        <v>28</v>
      </c>
      <c r="I637" s="137" t="s"/>
      <c r="J637" s="138" t="s"/>
      <c r="K637" s="148" t="s"/>
      <c r="L637" s="140" t="s"/>
      <c r="M637" s="45" t="s"/>
      <c r="N637" s="140" t="s"/>
      <c r="O637" s="45" t="s"/>
      <c r="P637" s="148" t="s"/>
      <c r="Q637" s="240" t="s"/>
      <c r="R637" s="240" t="s"/>
    </row>
    <row r="638" spans="1:18">
      <c r="A638" s="45" t="s"/>
      <c r="B638" s="27" t="s"/>
      <c r="C638" s="27" t="s"/>
      <c r="D638" s="27" t="s"/>
      <c r="E638" s="157" t="s">
        <v>1713</v>
      </c>
      <c r="F638" s="135" t="s"/>
      <c r="G638" s="128" t="s">
        <v>99</v>
      </c>
      <c r="H638" s="136" t="s">
        <v>28</v>
      </c>
      <c r="I638" s="137" t="s"/>
      <c r="J638" s="138" t="s"/>
      <c r="K638" s="148" t="s"/>
      <c r="L638" s="140" t="s"/>
      <c r="M638" s="45" t="s"/>
      <c r="N638" s="140" t="s"/>
      <c r="O638" s="45" t="s"/>
      <c r="P638" s="148" t="s"/>
      <c r="Q638" s="240" t="s"/>
      <c r="R638" s="240" t="s"/>
    </row>
    <row r="639" spans="1:18">
      <c r="A639" s="45" t="s"/>
      <c r="B639" s="27" t="s"/>
      <c r="C639" s="27" t="s"/>
      <c r="D639" s="27" t="s"/>
      <c r="E639" s="157" t="s">
        <v>1714</v>
      </c>
      <c r="F639" s="135" t="s"/>
      <c r="G639" s="128" t="s">
        <v>99</v>
      </c>
      <c r="H639" s="136" t="s">
        <v>28</v>
      </c>
      <c r="I639" s="137" t="s"/>
      <c r="J639" s="138" t="s"/>
      <c r="K639" s="148" t="s"/>
      <c r="L639" s="140" t="s"/>
      <c r="M639" s="45" t="s"/>
      <c r="N639" s="140" t="s"/>
      <c r="O639" s="45" t="s"/>
      <c r="P639" s="148" t="s"/>
      <c r="Q639" s="240" t="s"/>
      <c r="R639" s="240" t="s"/>
    </row>
    <row r="640" spans="1:18">
      <c r="A640" s="45" t="s"/>
      <c r="B640" s="27" t="s"/>
      <c r="C640" s="27" t="s"/>
      <c r="D640" s="27" t="s"/>
      <c r="E640" s="155" t="s">
        <v>1715</v>
      </c>
      <c r="F640" s="141" t="s"/>
      <c r="G640" s="128" t="s">
        <v>99</v>
      </c>
      <c r="H640" s="136" t="s">
        <v>28</v>
      </c>
      <c r="I640" s="137" t="s"/>
      <c r="J640" s="138" t="s"/>
      <c r="K640" s="148" t="s"/>
      <c r="L640" s="140" t="s"/>
      <c r="M640" s="45" t="s"/>
      <c r="N640" s="140" t="s"/>
      <c r="O640" s="45" t="s"/>
      <c r="P640" s="148" t="s"/>
      <c r="Q640" s="240" t="s"/>
      <c r="R640" s="240" t="s"/>
    </row>
    <row r="641" spans="1:18">
      <c r="A641" s="45" t="s"/>
      <c r="B641" s="27" t="s"/>
      <c r="C641" s="27" t="s"/>
      <c r="D641" s="27" t="s"/>
      <c r="E641" s="155" t="s">
        <v>1716</v>
      </c>
      <c r="F641" s="141" t="s"/>
      <c r="G641" s="128" t="s">
        <v>99</v>
      </c>
      <c r="H641" s="136" t="s">
        <v>28</v>
      </c>
      <c r="I641" s="137" t="s"/>
      <c r="J641" s="138" t="s"/>
      <c r="K641" s="148" t="s"/>
      <c r="L641" s="140" t="s"/>
      <c r="M641" s="45" t="s"/>
      <c r="N641" s="140" t="s"/>
      <c r="O641" s="45" t="s"/>
      <c r="P641" s="148" t="s"/>
      <c r="Q641" s="240" t="s"/>
      <c r="R641" s="240" t="s"/>
    </row>
    <row r="642" spans="1:18">
      <c r="A642" s="45" t="s"/>
      <c r="B642" s="27" t="s"/>
      <c r="C642" s="27" t="s"/>
      <c r="D642" s="155" t="s">
        <v>1717</v>
      </c>
      <c r="E642" s="155" t="s">
        <v>1718</v>
      </c>
      <c r="F642" s="135" t="s"/>
      <c r="G642" s="128" t="s">
        <v>99</v>
      </c>
      <c r="H642" s="136" t="s">
        <v>28</v>
      </c>
      <c r="I642" s="137" t="s"/>
      <c r="J642" s="138" t="s"/>
      <c r="K642" s="148" t="s"/>
      <c r="L642" s="140" t="s"/>
      <c r="M642" s="45" t="s"/>
      <c r="N642" s="140" t="s"/>
      <c r="O642" s="45" t="s"/>
      <c r="P642" s="148" t="s"/>
      <c r="Q642" s="240" t="s"/>
      <c r="R642" s="240" t="s"/>
    </row>
    <row r="643" spans="1:18">
      <c r="A643" s="45" t="s"/>
      <c r="B643" s="27" t="s"/>
      <c r="C643" s="27" t="s"/>
      <c r="D643" s="27" t="s"/>
      <c r="E643" s="157" t="s">
        <v>1719</v>
      </c>
      <c r="F643" s="135" t="s"/>
      <c r="G643" s="128" t="s">
        <v>99</v>
      </c>
      <c r="H643" s="136" t="s">
        <v>28</v>
      </c>
      <c r="I643" s="137" t="s"/>
      <c r="J643" s="138" t="s"/>
      <c r="K643" s="148" t="s"/>
      <c r="L643" s="140" t="s"/>
      <c r="M643" s="45" t="s"/>
      <c r="N643" s="140" t="s"/>
      <c r="O643" s="45" t="s"/>
      <c r="P643" s="148" t="s"/>
      <c r="Q643" s="240" t="s"/>
      <c r="R643" s="240" t="s"/>
    </row>
    <row r="644" spans="1:18">
      <c r="A644" s="45" t="s"/>
      <c r="B644" s="27" t="s"/>
      <c r="C644" s="27" t="s"/>
      <c r="D644" s="27" t="s"/>
      <c r="E644" s="157" t="s">
        <v>1720</v>
      </c>
      <c r="F644" s="135" t="s"/>
      <c r="G644" s="128" t="s">
        <v>99</v>
      </c>
      <c r="H644" s="136" t="s">
        <v>28</v>
      </c>
      <c r="I644" s="137" t="s"/>
      <c r="J644" s="138" t="s"/>
      <c r="K644" s="148" t="s"/>
      <c r="L644" s="140" t="s"/>
      <c r="M644" s="45" t="s"/>
      <c r="N644" s="140" t="s"/>
      <c r="O644" s="45" t="s"/>
      <c r="P644" s="148" t="s"/>
      <c r="Q644" s="240" t="s"/>
      <c r="R644" s="240" t="s"/>
    </row>
    <row r="645" spans="1:18">
      <c r="A645" s="45" t="s"/>
      <c r="B645" s="27" t="s"/>
      <c r="C645" s="27" t="s"/>
      <c r="D645" s="27" t="s"/>
      <c r="E645" s="157" t="s">
        <v>1721</v>
      </c>
      <c r="F645" s="135" t="s"/>
      <c r="G645" s="128" t="s">
        <v>99</v>
      </c>
      <c r="H645" s="136" t="s">
        <v>28</v>
      </c>
      <c r="I645" s="137" t="s"/>
      <c r="J645" s="138" t="s"/>
      <c r="K645" s="148" t="s"/>
      <c r="L645" s="140" t="s"/>
      <c r="M645" s="45" t="s"/>
      <c r="N645" s="140" t="s"/>
      <c r="O645" s="45" t="s"/>
      <c r="P645" s="148" t="s"/>
      <c r="Q645" s="240" t="s"/>
      <c r="R645" s="240" t="s"/>
    </row>
    <row r="646" spans="1:18">
      <c r="A646" s="45" t="s"/>
      <c r="B646" s="27" t="s"/>
      <c r="C646" s="27" t="s"/>
      <c r="D646" s="27" t="s"/>
      <c r="E646" s="157" t="s">
        <v>1722</v>
      </c>
      <c r="F646" s="135" t="s"/>
      <c r="G646" s="128" t="s">
        <v>99</v>
      </c>
      <c r="H646" s="136" t="s">
        <v>28</v>
      </c>
      <c r="I646" s="137" t="s"/>
      <c r="J646" s="138" t="s"/>
      <c r="K646" s="148" t="s"/>
      <c r="L646" s="140" t="s"/>
      <c r="M646" s="45" t="s"/>
      <c r="N646" s="140" t="s"/>
      <c r="O646" s="45" t="s"/>
      <c r="P646" s="148" t="s"/>
      <c r="Q646" s="240" t="s"/>
      <c r="R646" s="240" t="s"/>
    </row>
    <row r="647" spans="1:18">
      <c r="A647" s="45" t="s"/>
      <c r="B647" s="27" t="s"/>
      <c r="C647" s="27" t="s"/>
      <c r="D647" s="27" t="s"/>
      <c r="E647" s="157" t="s">
        <v>1723</v>
      </c>
      <c r="F647" s="135" t="s"/>
      <c r="G647" s="128" t="s">
        <v>99</v>
      </c>
      <c r="H647" s="136" t="s">
        <v>28</v>
      </c>
      <c r="I647" s="137" t="s"/>
      <c r="J647" s="138" t="s"/>
      <c r="K647" s="148" t="s"/>
      <c r="L647" s="140" t="s"/>
      <c r="M647" s="45" t="s"/>
      <c r="N647" s="140" t="s"/>
      <c r="O647" s="45" t="s"/>
      <c r="P647" s="148" t="s"/>
      <c r="Q647" s="240" t="s"/>
      <c r="R647" s="240" t="s"/>
    </row>
    <row r="648" spans="1:18">
      <c r="A648" s="45" t="s"/>
      <c r="B648" s="27" t="s"/>
      <c r="C648" s="27" t="s"/>
      <c r="D648" s="27" t="s"/>
      <c r="E648" s="157" t="s">
        <v>1724</v>
      </c>
      <c r="F648" s="135" t="s"/>
      <c r="G648" s="128" t="s">
        <v>99</v>
      </c>
      <c r="H648" s="136" t="s">
        <v>28</v>
      </c>
      <c r="I648" s="137" t="s"/>
      <c r="J648" s="138" t="s"/>
      <c r="K648" s="148" t="s"/>
      <c r="L648" s="140" t="s"/>
      <c r="M648" s="45" t="s"/>
      <c r="N648" s="140" t="s"/>
      <c r="O648" s="45" t="s"/>
      <c r="P648" s="148" t="s"/>
      <c r="Q648" s="240" t="s"/>
      <c r="R648" s="240" t="s"/>
    </row>
    <row r="649" spans="1:18">
      <c r="A649" s="45" t="s"/>
      <c r="B649" s="27" t="s"/>
      <c r="C649" s="27" t="s"/>
      <c r="D649" s="27" t="s"/>
      <c r="E649" s="157" t="s">
        <v>1725</v>
      </c>
      <c r="F649" s="135" t="s"/>
      <c r="G649" s="128" t="s">
        <v>99</v>
      </c>
      <c r="H649" s="136" t="s">
        <v>28</v>
      </c>
      <c r="I649" s="137" t="s"/>
      <c r="J649" s="138" t="s"/>
      <c r="K649" s="148" t="s"/>
      <c r="L649" s="140" t="s"/>
      <c r="M649" s="45" t="s"/>
      <c r="N649" s="140" t="s"/>
      <c r="O649" s="45" t="s"/>
      <c r="P649" s="148" t="s"/>
      <c r="Q649" s="240" t="s"/>
      <c r="R649" s="240" t="s"/>
    </row>
    <row r="650" spans="1:18">
      <c r="A650" s="45" t="s"/>
      <c r="B650" s="27" t="s"/>
      <c r="C650" s="27" t="s"/>
      <c r="D650" s="27" t="s"/>
      <c r="E650" s="157" t="s">
        <v>1726</v>
      </c>
      <c r="F650" s="135" t="s"/>
      <c r="G650" s="128" t="s">
        <v>99</v>
      </c>
      <c r="H650" s="136" t="s">
        <v>28</v>
      </c>
      <c r="I650" s="137" t="s"/>
      <c r="J650" s="138" t="s"/>
      <c r="K650" s="148" t="s"/>
      <c r="L650" s="140" t="s"/>
      <c r="M650" s="45" t="s"/>
      <c r="N650" s="140" t="s"/>
      <c r="O650" s="45" t="s"/>
      <c r="P650" s="148" t="s"/>
      <c r="Q650" s="240" t="s"/>
      <c r="R650" s="240" t="s"/>
    </row>
    <row r="651" spans="1:18">
      <c r="A651" s="45" t="s"/>
      <c r="B651" s="27" t="s"/>
      <c r="C651" s="27" t="s"/>
      <c r="D651" s="27" t="s"/>
      <c r="E651" s="157" t="s">
        <v>1727</v>
      </c>
      <c r="F651" s="135" t="s"/>
      <c r="G651" s="128" t="s">
        <v>99</v>
      </c>
      <c r="H651" s="136" t="s">
        <v>28</v>
      </c>
      <c r="I651" s="137" t="s"/>
      <c r="J651" s="138" t="s"/>
      <c r="K651" s="148" t="s"/>
      <c r="L651" s="140" t="s"/>
      <c r="M651" s="45" t="s"/>
      <c r="N651" s="140" t="s"/>
      <c r="O651" s="45" t="s"/>
      <c r="P651" s="148" t="s"/>
      <c r="Q651" s="240" t="s"/>
      <c r="R651" s="240" t="s"/>
    </row>
    <row r="652" spans="1:18">
      <c r="A652" s="45" t="s"/>
      <c r="B652" s="27" t="s"/>
      <c r="C652" s="27" t="s"/>
      <c r="D652" s="27" t="s"/>
      <c r="E652" s="157" t="s">
        <v>1728</v>
      </c>
      <c r="F652" s="135" t="s"/>
      <c r="G652" s="128" t="s">
        <v>99</v>
      </c>
      <c r="H652" s="136" t="s">
        <v>28</v>
      </c>
      <c r="I652" s="137" t="s"/>
      <c r="J652" s="138" t="s"/>
      <c r="K652" s="148" t="s"/>
      <c r="L652" s="140" t="s"/>
      <c r="M652" s="45" t="s"/>
      <c r="N652" s="140" t="s"/>
      <c r="O652" s="45" t="s"/>
      <c r="P652" s="148" t="s"/>
      <c r="Q652" s="240" t="s"/>
      <c r="R652" s="240" t="s"/>
    </row>
    <row r="653" spans="1:18">
      <c r="A653" s="45" t="s"/>
      <c r="B653" s="27" t="s"/>
      <c r="C653" s="27" t="s"/>
      <c r="D653" s="27" t="s"/>
      <c r="E653" s="157" t="s">
        <v>1729</v>
      </c>
      <c r="F653" s="135" t="s"/>
      <c r="G653" s="128" t="s">
        <v>99</v>
      </c>
      <c r="H653" s="136" t="s">
        <v>28</v>
      </c>
      <c r="I653" s="137" t="s"/>
      <c r="J653" s="138" t="s"/>
      <c r="K653" s="148" t="s"/>
      <c r="L653" s="140" t="s"/>
      <c r="M653" s="45" t="s"/>
      <c r="N653" s="140" t="s"/>
      <c r="O653" s="45" t="s"/>
      <c r="P653" s="148" t="s"/>
      <c r="Q653" s="240" t="s"/>
      <c r="R653" s="240" t="s"/>
    </row>
    <row r="654" spans="1:18">
      <c r="A654" s="45" t="s"/>
      <c r="B654" s="27" t="s"/>
      <c r="C654" s="27" t="s"/>
      <c r="D654" s="27" t="s"/>
      <c r="E654" s="157" t="s">
        <v>1730</v>
      </c>
      <c r="F654" s="135" t="s"/>
      <c r="G654" s="128" t="s">
        <v>99</v>
      </c>
      <c r="H654" s="136" t="s">
        <v>28</v>
      </c>
      <c r="I654" s="137" t="s"/>
      <c r="J654" s="138" t="s"/>
      <c r="K654" s="148" t="s"/>
      <c r="L654" s="140" t="s"/>
      <c r="M654" s="45" t="s"/>
      <c r="N654" s="140" t="s"/>
      <c r="O654" s="45" t="s"/>
      <c r="P654" s="148" t="s"/>
      <c r="Q654" s="240" t="s"/>
      <c r="R654" s="240" t="s"/>
    </row>
    <row r="655" spans="1:18">
      <c r="A655" s="45" t="s"/>
      <c r="B655" s="27" t="s"/>
      <c r="C655" s="27" t="s"/>
      <c r="D655" s="27" t="s"/>
      <c r="E655" s="157" t="s">
        <v>1731</v>
      </c>
      <c r="F655" s="135" t="s"/>
      <c r="G655" s="128" t="s">
        <v>99</v>
      </c>
      <c r="H655" s="136" t="s">
        <v>28</v>
      </c>
      <c r="I655" s="137" t="s"/>
      <c r="J655" s="138" t="s"/>
      <c r="K655" s="148" t="s"/>
      <c r="L655" s="140" t="s"/>
      <c r="M655" s="45" t="s"/>
      <c r="N655" s="140" t="s"/>
      <c r="O655" s="45" t="s"/>
      <c r="P655" s="148" t="s"/>
      <c r="Q655" s="240" t="s"/>
      <c r="R655" s="240" t="s"/>
    </row>
    <row r="656" spans="1:18">
      <c r="A656" s="45" t="s"/>
      <c r="B656" s="27" t="s"/>
      <c r="C656" s="27" t="s"/>
      <c r="D656" s="27" t="s"/>
      <c r="E656" s="157" t="s">
        <v>1732</v>
      </c>
      <c r="F656" s="135" t="s"/>
      <c r="G656" s="128" t="s">
        <v>99</v>
      </c>
      <c r="H656" s="136" t="s">
        <v>28</v>
      </c>
      <c r="I656" s="137" t="s"/>
      <c r="J656" s="138" t="s"/>
      <c r="K656" s="148" t="s"/>
      <c r="L656" s="140" t="s"/>
      <c r="M656" s="45" t="s"/>
      <c r="N656" s="140" t="s"/>
      <c r="O656" s="45" t="s"/>
      <c r="P656" s="148" t="s"/>
      <c r="Q656" s="240" t="s"/>
      <c r="R656" s="240" t="s"/>
    </row>
    <row r="657" spans="1:18">
      <c r="A657" s="45" t="s"/>
      <c r="B657" s="27" t="s"/>
      <c r="C657" s="27" t="s"/>
      <c r="D657" s="27" t="s"/>
      <c r="E657" s="157" t="s">
        <v>1733</v>
      </c>
      <c r="F657" s="135" t="s"/>
      <c r="G657" s="128" t="s">
        <v>99</v>
      </c>
      <c r="H657" s="136" t="s">
        <v>28</v>
      </c>
      <c r="I657" s="137" t="s"/>
      <c r="J657" s="138" t="s"/>
      <c r="K657" s="148" t="s"/>
      <c r="L657" s="140" t="s"/>
      <c r="M657" s="45" t="s"/>
      <c r="N657" s="140" t="s"/>
      <c r="O657" s="45" t="s"/>
      <c r="P657" s="148" t="s"/>
      <c r="Q657" s="240" t="s"/>
      <c r="R657" s="240" t="s"/>
    </row>
    <row r="658" spans="1:18">
      <c r="A658" s="45" t="s"/>
      <c r="B658" s="27" t="s"/>
      <c r="C658" s="27" t="s"/>
      <c r="D658" s="27" t="s"/>
      <c r="E658" s="157" t="s">
        <v>1734</v>
      </c>
      <c r="F658" s="135" t="s"/>
      <c r="G658" s="128" t="s">
        <v>99</v>
      </c>
      <c r="H658" s="136" t="s">
        <v>28</v>
      </c>
      <c r="I658" s="137" t="s"/>
      <c r="J658" s="138" t="s"/>
      <c r="K658" s="148" t="s"/>
      <c r="L658" s="140" t="s"/>
      <c r="M658" s="45" t="s"/>
      <c r="N658" s="140" t="s"/>
      <c r="O658" s="45" t="s"/>
      <c r="P658" s="148" t="s"/>
      <c r="Q658" s="240" t="s"/>
      <c r="R658" s="240" t="s"/>
    </row>
    <row r="659" spans="1:18">
      <c r="A659" s="45" t="s"/>
      <c r="B659" s="27" t="s"/>
      <c r="C659" s="27" t="s"/>
      <c r="D659" s="27" t="s"/>
      <c r="E659" s="157" t="s">
        <v>1735</v>
      </c>
      <c r="F659" s="135" t="s"/>
      <c r="G659" s="128" t="s">
        <v>99</v>
      </c>
      <c r="H659" s="136" t="s">
        <v>28</v>
      </c>
      <c r="I659" s="137" t="s"/>
      <c r="J659" s="138" t="s"/>
      <c r="K659" s="148" t="s"/>
      <c r="L659" s="140" t="s"/>
      <c r="M659" s="45" t="s"/>
      <c r="N659" s="140" t="s"/>
      <c r="O659" s="45" t="s"/>
      <c r="P659" s="148" t="s"/>
      <c r="Q659" s="240" t="s"/>
      <c r="R659" s="240" t="s"/>
    </row>
    <row r="660" spans="1:18">
      <c r="A660" s="45" t="s"/>
      <c r="B660" s="27" t="s"/>
      <c r="C660" s="27" t="s"/>
      <c r="D660" s="27" t="s"/>
      <c r="E660" s="157" t="s">
        <v>1736</v>
      </c>
      <c r="F660" s="135" t="s"/>
      <c r="G660" s="128" t="s">
        <v>99</v>
      </c>
      <c r="H660" s="136" t="s">
        <v>28</v>
      </c>
      <c r="I660" s="137" t="s"/>
      <c r="J660" s="138" t="s"/>
      <c r="K660" s="148" t="s"/>
      <c r="L660" s="140" t="s"/>
      <c r="M660" s="45" t="s"/>
      <c r="N660" s="140" t="s"/>
      <c r="O660" s="45" t="s"/>
      <c r="P660" s="148" t="s"/>
      <c r="Q660" s="240" t="s"/>
      <c r="R660" s="240" t="s"/>
    </row>
    <row r="661" spans="1:18">
      <c r="A661" s="45" t="s"/>
      <c r="B661" s="27" t="s"/>
      <c r="C661" s="27" t="s"/>
      <c r="D661" s="27" t="s"/>
      <c r="E661" s="157" t="s">
        <v>1737</v>
      </c>
      <c r="F661" s="135" t="s"/>
      <c r="G661" s="128" t="s">
        <v>99</v>
      </c>
      <c r="H661" s="136" t="s">
        <v>28</v>
      </c>
      <c r="I661" s="137" t="s"/>
      <c r="J661" s="138" t="s"/>
      <c r="K661" s="148" t="s"/>
      <c r="L661" s="140" t="s"/>
      <c r="M661" s="45" t="s"/>
      <c r="N661" s="140" t="s"/>
      <c r="O661" s="45" t="s"/>
      <c r="P661" s="148" t="s"/>
      <c r="Q661" s="240" t="s"/>
      <c r="R661" s="240" t="s"/>
    </row>
    <row r="662" spans="1:18">
      <c r="A662" s="45" t="s"/>
      <c r="B662" s="27" t="s"/>
      <c r="C662" s="135" t="s">
        <v>1738</v>
      </c>
      <c r="D662" s="155" t="s">
        <v>1739</v>
      </c>
      <c r="E662" s="135" t="s">
        <v>1740</v>
      </c>
      <c r="F662" s="135" t="s"/>
      <c r="G662" s="128" t="s">
        <v>326</v>
      </c>
      <c r="H662" s="136" t="s">
        <v>28</v>
      </c>
      <c r="I662" s="137" t="s"/>
      <c r="J662" s="138" t="s"/>
      <c r="K662" s="146" t="s">
        <v>2592</v>
      </c>
      <c r="L662" s="140" t="s"/>
      <c r="M662" s="45" t="s"/>
      <c r="N662" s="140" t="s">
        <v>1220</v>
      </c>
      <c r="O662" s="45" t="s"/>
      <c r="P662" s="134" t="s">
        <v>2592</v>
      </c>
      <c r="Q662" s="240" t="s"/>
      <c r="R662" s="240" t="s"/>
    </row>
    <row r="663" spans="1:18">
      <c r="A663" s="45" t="s"/>
      <c r="B663" s="27" t="s"/>
      <c r="C663" s="27" t="s"/>
      <c r="D663" s="27" t="s"/>
      <c r="E663" s="135" t="s">
        <v>1741</v>
      </c>
      <c r="F663" s="135" t="s"/>
      <c r="G663" s="128" t="s">
        <v>326</v>
      </c>
      <c r="H663" s="136" t="s">
        <v>28</v>
      </c>
      <c r="I663" s="137" t="s"/>
      <c r="J663" s="138" t="s"/>
      <c r="K663" s="134" t="s">
        <v>2592</v>
      </c>
      <c r="L663" s="140" t="s"/>
      <c r="M663" s="45" t="s"/>
      <c r="N663" s="140" t="s">
        <v>1220</v>
      </c>
      <c r="O663" s="45" t="s"/>
      <c r="P663" s="134" t="s">
        <v>2592</v>
      </c>
      <c r="Q663" s="240" t="s"/>
      <c r="R663" s="240" t="s"/>
    </row>
    <row r="664" spans="1:18">
      <c r="A664" s="45" t="s"/>
      <c r="B664" s="27" t="s"/>
      <c r="C664" s="27" t="s"/>
      <c r="D664" s="27" t="s"/>
      <c r="E664" s="135" t="s">
        <v>1742</v>
      </c>
      <c r="F664" s="135" t="s"/>
      <c r="G664" s="128" t="s">
        <v>326</v>
      </c>
      <c r="H664" s="136" t="s">
        <v>28</v>
      </c>
      <c r="I664" s="137" t="s"/>
      <c r="J664" s="138" t="s"/>
      <c r="K664" s="134" t="s">
        <v>2592</v>
      </c>
      <c r="L664" s="140" t="s"/>
      <c r="M664" s="45" t="s"/>
      <c r="N664" s="140" t="s">
        <v>1220</v>
      </c>
      <c r="O664" s="45" t="s"/>
      <c r="P664" s="134" t="s">
        <v>2592</v>
      </c>
      <c r="Q664" s="240" t="s"/>
      <c r="R664" s="240" t="s"/>
    </row>
    <row r="665" spans="1:18">
      <c r="A665" s="45" t="s"/>
      <c r="B665" s="27" t="s"/>
      <c r="C665" s="27" t="s"/>
      <c r="D665" s="27" t="s"/>
      <c r="E665" s="135" t="s">
        <v>1743</v>
      </c>
      <c r="F665" s="135" t="s"/>
      <c r="G665" s="128" t="s">
        <v>326</v>
      </c>
      <c r="H665" s="136" t="s">
        <v>28</v>
      </c>
      <c r="I665" s="137" t="s"/>
      <c r="J665" s="138" t="s"/>
      <c r="K665" s="134" t="s">
        <v>2592</v>
      </c>
      <c r="L665" s="140" t="s"/>
      <c r="M665" s="45" t="s"/>
      <c r="N665" s="140" t="s">
        <v>1220</v>
      </c>
      <c r="O665" s="45" t="s"/>
      <c r="P665" s="134" t="s">
        <v>2592</v>
      </c>
      <c r="Q665" s="240" t="s"/>
      <c r="R665" s="240" t="s"/>
    </row>
    <row r="666" spans="1:18">
      <c r="A666" s="45" t="s"/>
      <c r="B666" s="27" t="s"/>
      <c r="C666" s="27" t="s"/>
      <c r="D666" s="27" t="s"/>
      <c r="E666" s="135" t="s">
        <v>1744</v>
      </c>
      <c r="F666" s="135" t="s"/>
      <c r="G666" s="128" t="s">
        <v>326</v>
      </c>
      <c r="H666" s="136" t="s">
        <v>28</v>
      </c>
      <c r="I666" s="137" t="s"/>
      <c r="J666" s="138" t="s"/>
      <c r="K666" s="134" t="s">
        <v>2592</v>
      </c>
      <c r="L666" s="140" t="s"/>
      <c r="M666" s="45" t="s"/>
      <c r="N666" s="140" t="s">
        <v>1220</v>
      </c>
      <c r="O666" s="45" t="s"/>
      <c r="P666" s="134" t="s">
        <v>2592</v>
      </c>
      <c r="Q666" s="240" t="s"/>
      <c r="R666" s="240" t="s"/>
    </row>
    <row r="667" spans="1:18">
      <c r="A667" s="45" t="s"/>
      <c r="B667" s="27" t="s"/>
      <c r="C667" s="27" t="s"/>
      <c r="D667" s="27" t="s"/>
      <c r="E667" s="135" t="s">
        <v>1745</v>
      </c>
      <c r="F667" s="135" t="s"/>
      <c r="G667" s="128" t="s">
        <v>326</v>
      </c>
      <c r="H667" s="136" t="s">
        <v>28</v>
      </c>
      <c r="I667" s="137" t="s"/>
      <c r="J667" s="138" t="s"/>
      <c r="K667" s="134" t="s">
        <v>2592</v>
      </c>
      <c r="L667" s="140" t="s"/>
      <c r="M667" s="45" t="s"/>
      <c r="N667" s="140" t="s">
        <v>1220</v>
      </c>
      <c r="O667" s="45" t="s"/>
      <c r="P667" s="134" t="s">
        <v>2592</v>
      </c>
      <c r="Q667" s="240" t="s"/>
      <c r="R667" s="240" t="s"/>
    </row>
    <row r="668" spans="1:18">
      <c r="A668" s="45" t="s"/>
      <c r="B668" s="27" t="s"/>
      <c r="C668" s="27" t="s"/>
      <c r="D668" s="27" t="s"/>
      <c r="E668" s="141" t="s">
        <v>1746</v>
      </c>
      <c r="F668" s="135" t="s"/>
      <c r="G668" s="128" t="s">
        <v>326</v>
      </c>
      <c r="H668" s="136" t="s">
        <v>28</v>
      </c>
      <c r="I668" s="137" t="s"/>
      <c r="J668" s="138" t="s"/>
      <c r="K668" s="134" t="s">
        <v>2592</v>
      </c>
      <c r="L668" s="140" t="s"/>
      <c r="M668" s="45" t="s"/>
      <c r="N668" s="140" t="s">
        <v>1220</v>
      </c>
      <c r="O668" s="45" t="s"/>
      <c r="P668" s="134" t="s">
        <v>2592</v>
      </c>
      <c r="Q668" s="240" t="s"/>
      <c r="R668" s="240" t="s"/>
    </row>
    <row r="669" spans="1:18">
      <c r="A669" s="45" t="s"/>
      <c r="B669" s="27" t="s"/>
      <c r="C669" s="27" t="s"/>
      <c r="D669" s="27" t="s"/>
      <c r="E669" s="135" t="s">
        <v>1747</v>
      </c>
      <c r="F669" s="135" t="s"/>
      <c r="G669" s="128" t="s">
        <v>326</v>
      </c>
      <c r="H669" s="136" t="s">
        <v>28</v>
      </c>
      <c r="I669" s="137" t="s"/>
      <c r="J669" s="138" t="s"/>
      <c r="K669" s="134" t="s">
        <v>2592</v>
      </c>
      <c r="L669" s="140" t="s"/>
      <c r="M669" s="45" t="s"/>
      <c r="N669" s="140" t="s">
        <v>1220</v>
      </c>
      <c r="O669" s="45" t="s"/>
      <c r="P669" s="134" t="s">
        <v>2592</v>
      </c>
      <c r="Q669" s="240" t="s"/>
      <c r="R669" s="240" t="s"/>
    </row>
    <row r="670" spans="1:18">
      <c r="A670" s="45" t="s"/>
      <c r="B670" s="27" t="s"/>
      <c r="C670" s="27" t="s"/>
      <c r="D670" s="27" t="s"/>
      <c r="E670" s="135" t="s">
        <v>1748</v>
      </c>
      <c r="F670" s="135" t="s"/>
      <c r="G670" s="128" t="s">
        <v>326</v>
      </c>
      <c r="H670" s="136" t="s">
        <v>28</v>
      </c>
      <c r="I670" s="137" t="s"/>
      <c r="J670" s="138" t="s"/>
      <c r="K670" s="148" t="s"/>
      <c r="L670" s="140" t="s"/>
      <c r="M670" s="45" t="s"/>
      <c r="N670" s="140" t="s"/>
      <c r="O670" s="45" t="s"/>
      <c r="P670" s="148" t="s"/>
      <c r="Q670" s="240" t="s"/>
      <c r="R670" s="240" t="s"/>
    </row>
    <row r="671" spans="1:18">
      <c r="A671" s="45" t="s"/>
      <c r="B671" s="27" t="s"/>
      <c r="C671" s="27" t="s"/>
      <c r="D671" s="27" t="s"/>
      <c r="E671" s="135" t="s">
        <v>1749</v>
      </c>
      <c r="F671" s="135" t="s"/>
      <c r="G671" s="128" t="s">
        <v>326</v>
      </c>
      <c r="H671" s="136" t="s">
        <v>28</v>
      </c>
      <c r="I671" s="137" t="s"/>
      <c r="J671" s="138" t="s"/>
      <c r="K671" s="146" t="s">
        <v>2593</v>
      </c>
      <c r="L671" s="140" t="s"/>
      <c r="M671" s="45" t="s"/>
      <c r="N671" s="140" t="s">
        <v>1220</v>
      </c>
      <c r="O671" s="45" t="s"/>
      <c r="P671" s="134" t="s">
        <v>2593</v>
      </c>
      <c r="Q671" s="240" t="s"/>
      <c r="R671" s="240" t="s"/>
    </row>
    <row r="672" spans="1:18">
      <c r="A672" s="45" t="s"/>
      <c r="B672" s="27" t="s"/>
      <c r="C672" s="27" t="s"/>
      <c r="D672" s="27" t="s"/>
      <c r="E672" s="135" t="s">
        <v>1750</v>
      </c>
      <c r="F672" s="135" t="s"/>
      <c r="G672" s="128" t="s">
        <v>326</v>
      </c>
      <c r="H672" s="136" t="s">
        <v>28</v>
      </c>
      <c r="I672" s="137" t="s"/>
      <c r="J672" s="138" t="s"/>
      <c r="K672" s="134" t="s">
        <v>2593</v>
      </c>
      <c r="L672" s="140" t="s"/>
      <c r="M672" s="45" t="s"/>
      <c r="N672" s="140" t="s">
        <v>1220</v>
      </c>
      <c r="O672" s="45" t="s"/>
      <c r="P672" s="134" t="s">
        <v>2593</v>
      </c>
      <c r="Q672" s="240" t="s"/>
      <c r="R672" s="240" t="s"/>
    </row>
    <row r="673" spans="1:18">
      <c r="A673" s="45" t="s"/>
      <c r="B673" s="27" t="s"/>
      <c r="C673" s="27" t="s"/>
      <c r="D673" s="27" t="s"/>
      <c r="E673" s="135" t="s">
        <v>1751</v>
      </c>
      <c r="F673" s="135" t="s"/>
      <c r="G673" s="128" t="s">
        <v>326</v>
      </c>
      <c r="H673" s="136" t="s">
        <v>28</v>
      </c>
      <c r="I673" s="137" t="s"/>
      <c r="J673" s="138" t="s"/>
      <c r="K673" s="134" t="s">
        <v>2593</v>
      </c>
      <c r="L673" s="140" t="s"/>
      <c r="M673" s="45" t="s"/>
      <c r="N673" s="140" t="s">
        <v>1220</v>
      </c>
      <c r="O673" s="45" t="s"/>
      <c r="P673" s="134" t="s">
        <v>2593</v>
      </c>
      <c r="Q673" s="240" t="s"/>
      <c r="R673" s="240" t="s"/>
    </row>
    <row r="674" spans="1:18">
      <c r="A674" s="45" t="s"/>
      <c r="B674" s="27" t="s"/>
      <c r="C674" s="27" t="s"/>
      <c r="D674" s="27" t="s"/>
      <c r="E674" s="135" t="s">
        <v>1752</v>
      </c>
      <c r="F674" s="135" t="s"/>
      <c r="G674" s="128" t="s">
        <v>326</v>
      </c>
      <c r="H674" s="136" t="s">
        <v>28</v>
      </c>
      <c r="I674" s="137" t="s"/>
      <c r="J674" s="138" t="s"/>
      <c r="K674" s="134" t="s">
        <v>2593</v>
      </c>
      <c r="L674" s="140" t="s"/>
      <c r="M674" s="45" t="s"/>
      <c r="N674" s="140" t="s">
        <v>1220</v>
      </c>
      <c r="O674" s="45" t="s"/>
      <c r="P674" s="134" t="s">
        <v>2593</v>
      </c>
      <c r="Q674" s="240" t="s"/>
      <c r="R674" s="240" t="s"/>
    </row>
    <row r="675" spans="1:18">
      <c r="A675" s="45" t="s"/>
      <c r="B675" s="27" t="s"/>
      <c r="C675" s="27" t="s"/>
      <c r="D675" s="27" t="s"/>
      <c r="E675" s="141" t="s">
        <v>1753</v>
      </c>
      <c r="F675" s="135" t="s"/>
      <c r="G675" s="128" t="s">
        <v>326</v>
      </c>
      <c r="H675" s="136" t="s">
        <v>28</v>
      </c>
      <c r="I675" s="137" t="s"/>
      <c r="J675" s="138" t="s"/>
      <c r="K675" s="134" t="s">
        <v>2593</v>
      </c>
      <c r="L675" s="140" t="s"/>
      <c r="M675" s="45" t="s"/>
      <c r="N675" s="140" t="s">
        <v>1220</v>
      </c>
      <c r="O675" s="45" t="s"/>
      <c r="P675" s="134" t="s">
        <v>2593</v>
      </c>
      <c r="Q675" s="240" t="s"/>
      <c r="R675" s="240" t="s"/>
    </row>
    <row r="676" spans="1:18">
      <c r="A676" s="45" t="s"/>
      <c r="B676" s="27" t="s"/>
      <c r="C676" s="27" t="s"/>
      <c r="D676" s="27" t="s"/>
      <c r="E676" s="141" t="s">
        <v>1754</v>
      </c>
      <c r="F676" s="135" t="s"/>
      <c r="G676" s="128" t="s">
        <v>326</v>
      </c>
      <c r="H676" s="136" t="s">
        <v>28</v>
      </c>
      <c r="I676" s="137" t="s"/>
      <c r="J676" s="138" t="s"/>
      <c r="K676" s="134" t="s">
        <v>2593</v>
      </c>
      <c r="L676" s="140" t="s"/>
      <c r="M676" s="45" t="s"/>
      <c r="N676" s="140" t="s">
        <v>1220</v>
      </c>
      <c r="O676" s="45" t="s"/>
      <c r="P676" s="134" t="s">
        <v>2593</v>
      </c>
      <c r="Q676" s="240" t="s"/>
      <c r="R676" s="240" t="s"/>
    </row>
    <row r="677" spans="1:18">
      <c r="A677" s="45" t="s"/>
      <c r="B677" s="27" t="s"/>
      <c r="C677" s="27" t="s"/>
      <c r="D677" s="27" t="s"/>
      <c r="E677" s="135" t="s">
        <v>1755</v>
      </c>
      <c r="F677" s="135" t="s"/>
      <c r="G677" s="128" t="s">
        <v>326</v>
      </c>
      <c r="H677" s="136" t="s">
        <v>28</v>
      </c>
      <c r="I677" s="137" t="s"/>
      <c r="J677" s="138" t="s"/>
      <c r="K677" s="134" t="s">
        <v>2593</v>
      </c>
      <c r="L677" s="140" t="s"/>
      <c r="M677" s="45" t="s"/>
      <c r="N677" s="140" t="s">
        <v>1220</v>
      </c>
      <c r="O677" s="45" t="s"/>
      <c r="P677" s="134" t="s">
        <v>2593</v>
      </c>
      <c r="Q677" s="240" t="s"/>
      <c r="R677" s="240" t="s"/>
    </row>
    <row r="678" spans="1:18">
      <c r="A678" s="45" t="s"/>
      <c r="B678" s="27" t="s"/>
      <c r="C678" s="27" t="s"/>
      <c r="D678" s="27" t="s"/>
      <c r="E678" s="135" t="s">
        <v>1756</v>
      </c>
      <c r="F678" s="135" t="s"/>
      <c r="G678" s="128" t="s">
        <v>326</v>
      </c>
      <c r="H678" s="136" t="s">
        <v>28</v>
      </c>
      <c r="I678" s="137" t="s"/>
      <c r="J678" s="138" t="s"/>
      <c r="K678" s="134" t="s">
        <v>2593</v>
      </c>
      <c r="L678" s="140" t="s"/>
      <c r="M678" s="45" t="s"/>
      <c r="N678" s="140" t="s">
        <v>1220</v>
      </c>
      <c r="O678" s="45" t="s"/>
      <c r="P678" s="134" t="s">
        <v>2593</v>
      </c>
      <c r="Q678" s="240" t="s"/>
      <c r="R678" s="240" t="s"/>
    </row>
    <row r="679" spans="1:18">
      <c r="A679" s="45" t="s"/>
      <c r="B679" s="27" t="s"/>
      <c r="C679" s="27" t="s"/>
      <c r="D679" s="27" t="s"/>
      <c r="E679" s="135" t="s">
        <v>1757</v>
      </c>
      <c r="F679" s="135" t="s"/>
      <c r="G679" s="128" t="s">
        <v>326</v>
      </c>
      <c r="H679" s="136" t="s">
        <v>28</v>
      </c>
      <c r="I679" s="137" t="s"/>
      <c r="J679" s="138" t="s"/>
      <c r="K679" s="148" t="s"/>
      <c r="L679" s="140" t="s"/>
      <c r="M679" s="45" t="s"/>
      <c r="N679" s="140" t="s"/>
      <c r="O679" s="45" t="s"/>
      <c r="P679" s="148" t="s"/>
      <c r="Q679" s="240" t="s"/>
      <c r="R679" s="240" t="s"/>
    </row>
    <row r="680" spans="1:18">
      <c r="A680" s="45" t="s"/>
      <c r="B680" s="27" t="s"/>
      <c r="C680" s="27" t="s"/>
      <c r="D680" s="27" t="s"/>
      <c r="E680" s="135" t="s">
        <v>1758</v>
      </c>
      <c r="F680" s="135" t="s"/>
      <c r="G680" s="128" t="s">
        <v>326</v>
      </c>
      <c r="H680" s="136" t="s">
        <v>28</v>
      </c>
      <c r="I680" s="137" t="s"/>
      <c r="J680" s="138" t="s"/>
      <c r="K680" s="134" t="s">
        <v>2594</v>
      </c>
      <c r="L680" s="140" t="s"/>
      <c r="M680" s="45" t="s"/>
      <c r="N680" s="140" t="s">
        <v>1220</v>
      </c>
      <c r="O680" s="45" t="s"/>
      <c r="P680" s="134" t="s">
        <v>2594</v>
      </c>
      <c r="Q680" s="240" t="s"/>
      <c r="R680" s="240" t="s"/>
    </row>
    <row r="681" spans="1:18">
      <c r="A681" s="45" t="s"/>
      <c r="B681" s="27" t="s"/>
      <c r="C681" s="27" t="s"/>
      <c r="D681" s="27" t="s"/>
      <c r="E681" s="135" t="s">
        <v>1759</v>
      </c>
      <c r="F681" s="135" t="s"/>
      <c r="G681" s="128" t="s">
        <v>326</v>
      </c>
      <c r="H681" s="136" t="s">
        <v>28</v>
      </c>
      <c r="I681" s="137" t="s"/>
      <c r="J681" s="138" t="s"/>
      <c r="K681" s="134" t="s">
        <v>2594</v>
      </c>
      <c r="L681" s="140" t="s"/>
      <c r="M681" s="45" t="s"/>
      <c r="N681" s="140" t="s">
        <v>1220</v>
      </c>
      <c r="O681" s="45" t="s"/>
      <c r="P681" s="134" t="s">
        <v>2594</v>
      </c>
      <c r="Q681" s="240" t="s"/>
      <c r="R681" s="240" t="s"/>
    </row>
    <row r="682" spans="1:18">
      <c r="A682" s="45" t="s"/>
      <c r="B682" s="27" t="s"/>
      <c r="C682" s="27" t="s"/>
      <c r="D682" s="27" t="s"/>
      <c r="E682" s="135" t="s">
        <v>1760</v>
      </c>
      <c r="F682" s="135" t="s"/>
      <c r="G682" s="128" t="s">
        <v>326</v>
      </c>
      <c r="H682" s="136" t="s">
        <v>28</v>
      </c>
      <c r="I682" s="137" t="s"/>
      <c r="J682" s="138" t="s"/>
      <c r="K682" s="134" t="s">
        <v>2594</v>
      </c>
      <c r="L682" s="140" t="s"/>
      <c r="M682" s="45" t="s"/>
      <c r="N682" s="140" t="s">
        <v>1220</v>
      </c>
      <c r="O682" s="45" t="s"/>
      <c r="P682" s="134" t="s">
        <v>2594</v>
      </c>
      <c r="Q682" s="240" t="s"/>
      <c r="R682" s="240" t="s"/>
    </row>
    <row r="683" spans="1:18">
      <c r="A683" s="45" t="s"/>
      <c r="B683" s="27" t="s"/>
      <c r="C683" s="27" t="s"/>
      <c r="D683" s="27" t="s"/>
      <c r="E683" s="135" t="s">
        <v>1761</v>
      </c>
      <c r="F683" s="135" t="s"/>
      <c r="G683" s="128" t="s">
        <v>326</v>
      </c>
      <c r="H683" s="136" t="s">
        <v>28</v>
      </c>
      <c r="I683" s="137" t="s"/>
      <c r="J683" s="138" t="s"/>
      <c r="K683" s="134" t="s">
        <v>2594</v>
      </c>
      <c r="L683" s="140" t="s"/>
      <c r="M683" s="45" t="s"/>
      <c r="N683" s="140" t="s">
        <v>1220</v>
      </c>
      <c r="O683" s="45" t="s"/>
      <c r="P683" s="134" t="s">
        <v>2594</v>
      </c>
      <c r="Q683" s="240" t="s"/>
      <c r="R683" s="240" t="s"/>
    </row>
    <row r="684" spans="1:18">
      <c r="A684" s="45" t="s"/>
      <c r="B684" s="27" t="s"/>
      <c r="C684" s="27" t="s"/>
      <c r="D684" s="27" t="s"/>
      <c r="E684" s="135" t="s">
        <v>1762</v>
      </c>
      <c r="F684" s="135" t="s"/>
      <c r="G684" s="128" t="s">
        <v>326</v>
      </c>
      <c r="H684" s="136" t="s">
        <v>28</v>
      </c>
      <c r="I684" s="137" t="s"/>
      <c r="J684" s="138" t="s"/>
      <c r="K684" s="134" t="s">
        <v>2594</v>
      </c>
      <c r="L684" s="140" t="s"/>
      <c r="M684" s="45" t="s"/>
      <c r="N684" s="140" t="s">
        <v>1220</v>
      </c>
      <c r="O684" s="45" t="s"/>
      <c r="P684" s="134" t="s">
        <v>2594</v>
      </c>
      <c r="Q684" s="240" t="s"/>
      <c r="R684" s="240" t="s"/>
    </row>
    <row r="685" spans="1:18">
      <c r="A685" s="45" t="s"/>
      <c r="B685" s="27" t="s"/>
      <c r="C685" s="27" t="s"/>
      <c r="D685" s="27" t="s"/>
      <c r="E685" s="135" t="s">
        <v>1763</v>
      </c>
      <c r="F685" s="135" t="s"/>
      <c r="G685" s="128" t="s">
        <v>326</v>
      </c>
      <c r="H685" s="136" t="s">
        <v>28</v>
      </c>
      <c r="I685" s="137" t="s"/>
      <c r="J685" s="138" t="s"/>
      <c r="K685" s="134" t="s">
        <v>2594</v>
      </c>
      <c r="L685" s="140" t="s"/>
      <c r="M685" s="45" t="s"/>
      <c r="N685" s="140" t="s">
        <v>1220</v>
      </c>
      <c r="O685" s="45" t="s"/>
      <c r="P685" s="134" t="s">
        <v>2594</v>
      </c>
      <c r="Q685" s="240" t="s"/>
      <c r="R685" s="240" t="s"/>
    </row>
    <row r="686" spans="1:18">
      <c r="A686" s="45" t="s"/>
      <c r="B686" s="27" t="s"/>
      <c r="C686" s="27" t="s"/>
      <c r="D686" s="27" t="s"/>
      <c r="E686" s="135" t="s">
        <v>1764</v>
      </c>
      <c r="F686" s="135" t="s"/>
      <c r="G686" s="128" t="s">
        <v>326</v>
      </c>
      <c r="H686" s="136" t="s">
        <v>28</v>
      </c>
      <c r="I686" s="137" t="s"/>
      <c r="J686" s="138" t="s"/>
      <c r="K686" s="134" t="s">
        <v>2594</v>
      </c>
      <c r="L686" s="140" t="s"/>
      <c r="M686" s="45" t="s"/>
      <c r="N686" s="140" t="s">
        <v>1220</v>
      </c>
      <c r="O686" s="45" t="s"/>
      <c r="P686" s="134" t="s">
        <v>2594</v>
      </c>
      <c r="Q686" s="240" t="s"/>
      <c r="R686" s="240" t="s"/>
    </row>
    <row r="687" spans="1:18">
      <c r="A687" s="45" t="s"/>
      <c r="B687" s="27" t="s"/>
      <c r="C687" s="27" t="s"/>
      <c r="D687" s="27" t="s"/>
      <c r="E687" s="135" t="s">
        <v>1765</v>
      </c>
      <c r="F687" s="135" t="s"/>
      <c r="G687" s="128" t="s">
        <v>326</v>
      </c>
      <c r="H687" s="136" t="s">
        <v>28</v>
      </c>
      <c r="I687" s="137" t="s"/>
      <c r="J687" s="138" t="s"/>
      <c r="K687" s="134" t="s">
        <v>2594</v>
      </c>
      <c r="L687" s="140" t="s"/>
      <c r="M687" s="45" t="s"/>
      <c r="N687" s="140" t="s">
        <v>1220</v>
      </c>
      <c r="O687" s="45" t="s"/>
      <c r="P687" s="134" t="s">
        <v>2594</v>
      </c>
      <c r="Q687" s="240" t="s"/>
      <c r="R687" s="240" t="s"/>
    </row>
    <row r="688" spans="1:18">
      <c r="A688" s="45" t="s"/>
      <c r="B688" s="27" t="s"/>
      <c r="C688" s="27" t="s"/>
      <c r="D688" s="27" t="s"/>
      <c r="E688" s="141" t="s">
        <v>1766</v>
      </c>
      <c r="F688" s="135" t="s"/>
      <c r="G688" s="128" t="s">
        <v>326</v>
      </c>
      <c r="H688" s="136" t="s">
        <v>28</v>
      </c>
      <c r="I688" s="137" t="s"/>
      <c r="J688" s="138" t="s"/>
      <c r="K688" s="134" t="s">
        <v>2594</v>
      </c>
      <c r="L688" s="140" t="s"/>
      <c r="M688" s="45" t="s"/>
      <c r="N688" s="140" t="s">
        <v>1220</v>
      </c>
      <c r="O688" s="45" t="s"/>
      <c r="P688" s="134" t="s">
        <v>2594</v>
      </c>
      <c r="Q688" s="240" t="s"/>
      <c r="R688" s="240" t="s"/>
    </row>
    <row r="689" spans="1:18">
      <c r="A689" s="45" t="s"/>
      <c r="B689" s="27" t="s"/>
      <c r="C689" s="27" t="s"/>
      <c r="D689" s="27" t="s"/>
      <c r="E689" s="135" t="s">
        <v>1767</v>
      </c>
      <c r="F689" s="135" t="s"/>
      <c r="G689" s="128" t="s">
        <v>326</v>
      </c>
      <c r="H689" s="136" t="s">
        <v>28</v>
      </c>
      <c r="I689" s="137" t="s"/>
      <c r="J689" s="138" t="s"/>
      <c r="K689" s="146" t="s">
        <v>2594</v>
      </c>
      <c r="L689" s="140" t="s"/>
      <c r="M689" s="45" t="s"/>
      <c r="N689" s="140" t="s">
        <v>1220</v>
      </c>
      <c r="O689" s="45" t="s"/>
      <c r="P689" s="134" t="s">
        <v>2594</v>
      </c>
      <c r="Q689" s="240" t="s"/>
      <c r="R689" s="240" t="s"/>
    </row>
    <row r="690" spans="1:18">
      <c r="A690" s="45" t="s"/>
      <c r="B690" s="27" t="s"/>
      <c r="C690" s="27" t="s"/>
      <c r="D690" s="27" t="s"/>
      <c r="E690" s="141" t="s">
        <v>2595</v>
      </c>
      <c r="F690" s="135" t="s"/>
      <c r="G690" s="128" t="s">
        <v>326</v>
      </c>
      <c r="H690" s="136" t="s">
        <v>28</v>
      </c>
      <c r="I690" s="137" t="s"/>
      <c r="J690" s="138" t="s"/>
      <c r="K690" s="134" t="s">
        <v>2596</v>
      </c>
      <c r="L690" s="140" t="s"/>
      <c r="M690" s="45" t="s"/>
      <c r="N690" s="140" t="s">
        <v>1220</v>
      </c>
      <c r="O690" s="45" t="s"/>
      <c r="P690" s="134" t="s">
        <v>2596</v>
      </c>
      <c r="Q690" s="240" t="s"/>
      <c r="R690" s="240" t="s"/>
    </row>
    <row r="691" spans="1:18">
      <c r="A691" s="45" t="s"/>
      <c r="B691" s="27" t="s"/>
      <c r="C691" s="27" t="s"/>
      <c r="D691" s="27" t="s"/>
      <c r="E691" s="135" t="s">
        <v>1768</v>
      </c>
      <c r="F691" s="135" t="s"/>
      <c r="G691" s="128" t="s">
        <v>326</v>
      </c>
      <c r="H691" s="136" t="s">
        <v>28</v>
      </c>
      <c r="I691" s="137" t="s"/>
      <c r="J691" s="138" t="s"/>
      <c r="K691" s="134" t="s">
        <v>2596</v>
      </c>
      <c r="L691" s="140" t="s"/>
      <c r="M691" s="45" t="s"/>
      <c r="N691" s="140" t="s">
        <v>1220</v>
      </c>
      <c r="O691" s="45" t="s"/>
      <c r="P691" s="134" t="s">
        <v>2596</v>
      </c>
      <c r="Q691" s="240" t="s"/>
      <c r="R691" s="240" t="s"/>
    </row>
    <row r="692" spans="1:18">
      <c r="A692" s="45" t="s"/>
      <c r="B692" s="27" t="s"/>
      <c r="C692" s="27" t="s"/>
      <c r="D692" s="27" t="s"/>
      <c r="E692" s="135" t="s">
        <v>1769</v>
      </c>
      <c r="F692" s="135" t="s"/>
      <c r="G692" s="128" t="s">
        <v>326</v>
      </c>
      <c r="H692" s="136" t="s">
        <v>28</v>
      </c>
      <c r="I692" s="137" t="s"/>
      <c r="J692" s="138" t="s"/>
      <c r="K692" s="134" t="s">
        <v>2596</v>
      </c>
      <c r="L692" s="140" t="s"/>
      <c r="M692" s="45" t="s"/>
      <c r="N692" s="140" t="s">
        <v>1220</v>
      </c>
      <c r="O692" s="45" t="s"/>
      <c r="P692" s="134" t="s">
        <v>2596</v>
      </c>
      <c r="Q692" s="240" t="s"/>
      <c r="R692" s="240" t="s"/>
    </row>
    <row r="693" spans="1:18">
      <c r="A693" s="45" t="s"/>
      <c r="B693" s="27" t="s"/>
      <c r="C693" s="27" t="s"/>
      <c r="D693" s="27" t="s"/>
      <c r="E693" s="135" t="s">
        <v>1770</v>
      </c>
      <c r="F693" s="135" t="s"/>
      <c r="G693" s="128" t="s">
        <v>326</v>
      </c>
      <c r="H693" s="136" t="s">
        <v>28</v>
      </c>
      <c r="I693" s="137" t="s"/>
      <c r="J693" s="138" t="s"/>
      <c r="K693" s="134" t="s">
        <v>2596</v>
      </c>
      <c r="L693" s="140" t="s"/>
      <c r="M693" s="45" t="s"/>
      <c r="N693" s="140" t="s">
        <v>1220</v>
      </c>
      <c r="O693" s="45" t="s"/>
      <c r="P693" s="134" t="s">
        <v>2596</v>
      </c>
      <c r="Q693" s="240" t="s"/>
      <c r="R693" s="240" t="s"/>
    </row>
    <row r="694" spans="1:18">
      <c r="A694" s="45" t="s"/>
      <c r="B694" s="27" t="s"/>
      <c r="C694" s="27" t="s"/>
      <c r="D694" s="27" t="s"/>
      <c r="E694" s="135" t="s">
        <v>1771</v>
      </c>
      <c r="F694" s="135" t="s"/>
      <c r="G694" s="128" t="s">
        <v>326</v>
      </c>
      <c r="H694" s="136" t="s">
        <v>28</v>
      </c>
      <c r="I694" s="137" t="s"/>
      <c r="J694" s="138" t="s"/>
      <c r="K694" s="134" t="s">
        <v>2596</v>
      </c>
      <c r="L694" s="140" t="s"/>
      <c r="M694" s="45" t="s"/>
      <c r="N694" s="140" t="s">
        <v>1220</v>
      </c>
      <c r="O694" s="45" t="s"/>
      <c r="P694" s="134" t="s">
        <v>2596</v>
      </c>
      <c r="Q694" s="240" t="s"/>
      <c r="R694" s="240" t="s"/>
    </row>
    <row r="695" spans="1:18">
      <c r="A695" s="45" t="s"/>
      <c r="B695" s="27" t="s"/>
      <c r="C695" s="27" t="s"/>
      <c r="D695" s="27" t="s"/>
      <c r="E695" s="135" t="s">
        <v>1772</v>
      </c>
      <c r="F695" s="135" t="s"/>
      <c r="G695" s="128" t="s">
        <v>326</v>
      </c>
      <c r="H695" s="136" t="s">
        <v>28</v>
      </c>
      <c r="I695" s="137" t="s"/>
      <c r="J695" s="138" t="s"/>
      <c r="K695" s="134" t="s">
        <v>2596</v>
      </c>
      <c r="L695" s="140" t="s"/>
      <c r="M695" s="45" t="s"/>
      <c r="N695" s="140" t="s">
        <v>1220</v>
      </c>
      <c r="O695" s="45" t="s"/>
      <c r="P695" s="134" t="s">
        <v>2596</v>
      </c>
      <c r="Q695" s="240" t="s"/>
      <c r="R695" s="240" t="s"/>
    </row>
    <row r="696" spans="1:18">
      <c r="A696" s="45" t="s"/>
      <c r="B696" s="27" t="s"/>
      <c r="C696" s="27" t="s"/>
      <c r="D696" s="27" t="s"/>
      <c r="E696" s="135" t="s">
        <v>1773</v>
      </c>
      <c r="F696" s="135" t="s"/>
      <c r="G696" s="128" t="s">
        <v>326</v>
      </c>
      <c r="H696" s="136" t="s">
        <v>28</v>
      </c>
      <c r="I696" s="137" t="s"/>
      <c r="J696" s="138" t="s"/>
      <c r="K696" s="134" t="s">
        <v>2596</v>
      </c>
      <c r="L696" s="140" t="s"/>
      <c r="M696" s="45" t="s"/>
      <c r="N696" s="140" t="s">
        <v>1220</v>
      </c>
      <c r="O696" s="45" t="s"/>
      <c r="P696" s="134" t="s">
        <v>2596</v>
      </c>
      <c r="Q696" s="240" t="s"/>
      <c r="R696" s="240" t="s"/>
    </row>
    <row r="697" spans="1:18">
      <c r="A697" s="45" t="s"/>
      <c r="B697" s="27" t="s"/>
      <c r="C697" s="27" t="s"/>
      <c r="D697" s="27" t="s"/>
      <c r="E697" s="135" t="s">
        <v>1774</v>
      </c>
      <c r="F697" s="135" t="s"/>
      <c r="G697" s="128" t="s">
        <v>326</v>
      </c>
      <c r="H697" s="136" t="s">
        <v>28</v>
      </c>
      <c r="I697" s="137" t="s"/>
      <c r="J697" s="138" t="s"/>
      <c r="K697" s="134" t="s">
        <v>2596</v>
      </c>
      <c r="L697" s="140" t="s"/>
      <c r="M697" s="45" t="s"/>
      <c r="N697" s="140" t="s">
        <v>1220</v>
      </c>
      <c r="O697" s="45" t="s"/>
      <c r="P697" s="134" t="s">
        <v>2596</v>
      </c>
      <c r="Q697" s="240" t="s"/>
      <c r="R697" s="240" t="s"/>
    </row>
    <row r="698" spans="1:18">
      <c r="A698" s="45" t="s"/>
      <c r="B698" s="27" t="s"/>
      <c r="C698" s="27" t="s"/>
      <c r="D698" s="27" t="s"/>
      <c r="E698" s="141" t="s">
        <v>2597</v>
      </c>
      <c r="F698" s="135" t="s"/>
      <c r="G698" s="128" t="s">
        <v>326</v>
      </c>
      <c r="H698" s="136" t="s">
        <v>28</v>
      </c>
      <c r="I698" s="137" t="s"/>
      <c r="J698" s="138" t="s"/>
      <c r="K698" s="146" t="s">
        <v>2596</v>
      </c>
      <c r="L698" s="140" t="s"/>
      <c r="M698" s="45" t="s"/>
      <c r="N698" s="140" t="s">
        <v>1220</v>
      </c>
      <c r="O698" s="45" t="s"/>
      <c r="P698" s="134" t="s">
        <v>2596</v>
      </c>
      <c r="Q698" s="240" t="s"/>
      <c r="R698" s="240" t="s"/>
    </row>
    <row r="699" spans="1:18">
      <c r="A699" s="45" t="s"/>
      <c r="B699" s="27" t="s"/>
      <c r="C699" s="27" t="s"/>
      <c r="D699" s="27" t="s"/>
      <c r="E699" s="157" t="s">
        <v>1775</v>
      </c>
      <c r="F699" s="135" t="s"/>
      <c r="G699" s="128" t="s">
        <v>326</v>
      </c>
      <c r="H699" s="136" t="s">
        <v>28</v>
      </c>
      <c r="I699" s="137" t="s"/>
      <c r="J699" s="138" t="s"/>
      <c r="K699" s="148" t="s"/>
      <c r="L699" s="140" t="s"/>
      <c r="M699" s="45" t="s"/>
      <c r="N699" s="140" t="s"/>
      <c r="O699" s="45" t="s"/>
      <c r="P699" s="148" t="s"/>
      <c r="Q699" s="240" t="s"/>
      <c r="R699" s="240" t="s"/>
    </row>
    <row r="700" spans="1:18">
      <c r="A700" s="45" t="s"/>
      <c r="B700" s="27" t="s"/>
      <c r="C700" s="27" t="s"/>
      <c r="D700" s="27" t="s"/>
      <c r="E700" s="157" t="s">
        <v>1776</v>
      </c>
      <c r="F700" s="135" t="s"/>
      <c r="G700" s="128" t="s">
        <v>326</v>
      </c>
      <c r="H700" s="136" t="s">
        <v>28</v>
      </c>
      <c r="I700" s="137" t="s"/>
      <c r="J700" s="138" t="s"/>
      <c r="K700" s="148" t="s"/>
      <c r="L700" s="140" t="s"/>
      <c r="M700" s="45" t="s"/>
      <c r="N700" s="140" t="s"/>
      <c r="O700" s="45" t="s"/>
      <c r="P700" s="148" t="s"/>
      <c r="Q700" s="240" t="s"/>
      <c r="R700" s="240" t="s"/>
    </row>
    <row r="701" spans="1:18">
      <c r="A701" s="45" t="s"/>
      <c r="B701" s="27" t="s"/>
      <c r="C701" s="27" t="s"/>
      <c r="D701" s="27" t="s"/>
      <c r="E701" s="157" t="s">
        <v>1777</v>
      </c>
      <c r="F701" s="135" t="s"/>
      <c r="G701" s="128" t="s">
        <v>326</v>
      </c>
      <c r="H701" s="136" t="s">
        <v>28</v>
      </c>
      <c r="I701" s="137" t="s"/>
      <c r="J701" s="138" t="s"/>
      <c r="K701" s="148" t="s"/>
      <c r="L701" s="140" t="s"/>
      <c r="M701" s="45" t="s"/>
      <c r="N701" s="140" t="s"/>
      <c r="O701" s="45" t="s"/>
      <c r="P701" s="148" t="s"/>
      <c r="Q701" s="240" t="s"/>
      <c r="R701" s="240" t="s"/>
    </row>
    <row r="702" spans="1:18">
      <c r="A702" s="45" t="s"/>
      <c r="B702" s="27" t="s"/>
      <c r="C702" s="27" t="s"/>
      <c r="D702" s="27" t="s"/>
      <c r="E702" s="157" t="s">
        <v>1778</v>
      </c>
      <c r="F702" s="135" t="s"/>
      <c r="G702" s="128" t="s">
        <v>326</v>
      </c>
      <c r="H702" s="136" t="s">
        <v>28</v>
      </c>
      <c r="I702" s="137" t="s"/>
      <c r="J702" s="138" t="s"/>
      <c r="K702" s="148" t="s"/>
      <c r="L702" s="140" t="s"/>
      <c r="M702" s="45" t="s"/>
      <c r="N702" s="140" t="s"/>
      <c r="O702" s="45" t="s"/>
      <c r="P702" s="148" t="s"/>
      <c r="Q702" s="240" t="s"/>
      <c r="R702" s="240" t="s"/>
    </row>
    <row r="703" spans="1:18">
      <c r="A703" s="45" t="s"/>
      <c r="B703" s="27" t="s"/>
      <c r="C703" s="27" t="s"/>
      <c r="D703" s="27" t="s"/>
      <c r="E703" s="157" t="s">
        <v>1779</v>
      </c>
      <c r="F703" s="135" t="s"/>
      <c r="G703" s="128" t="s">
        <v>326</v>
      </c>
      <c r="H703" s="136" t="s">
        <v>28</v>
      </c>
      <c r="I703" s="137" t="s"/>
      <c r="J703" s="138" t="s"/>
      <c r="K703" s="148" t="s"/>
      <c r="L703" s="140" t="s"/>
      <c r="M703" s="45" t="s"/>
      <c r="N703" s="140" t="s"/>
      <c r="O703" s="45" t="s"/>
      <c r="P703" s="148" t="s"/>
      <c r="Q703" s="240" t="s"/>
      <c r="R703" s="240" t="s"/>
    </row>
    <row r="704" spans="1:18">
      <c r="A704" s="45" t="s"/>
      <c r="B704" s="27" t="s"/>
      <c r="C704" s="27" t="s"/>
      <c r="D704" s="27" t="s"/>
      <c r="E704" s="157" t="s">
        <v>1780</v>
      </c>
      <c r="F704" s="135" t="s"/>
      <c r="G704" s="128" t="s">
        <v>326</v>
      </c>
      <c r="H704" s="136" t="s">
        <v>28</v>
      </c>
      <c r="I704" s="137" t="s"/>
      <c r="J704" s="138" t="s"/>
      <c r="K704" s="148" t="s"/>
      <c r="L704" s="140" t="s"/>
      <c r="M704" s="45" t="s"/>
      <c r="N704" s="140" t="s"/>
      <c r="O704" s="45" t="s"/>
      <c r="P704" s="148" t="s"/>
      <c r="Q704" s="240" t="s"/>
      <c r="R704" s="240" t="s"/>
    </row>
    <row r="705" spans="1:18">
      <c r="A705" s="45" t="s"/>
      <c r="B705" s="27" t="s"/>
      <c r="C705" s="27" t="s"/>
      <c r="D705" s="27" t="s"/>
      <c r="E705" s="157" t="s">
        <v>1781</v>
      </c>
      <c r="F705" s="135" t="s"/>
      <c r="G705" s="128" t="s">
        <v>326</v>
      </c>
      <c r="H705" s="136" t="s">
        <v>28</v>
      </c>
      <c r="I705" s="137" t="s"/>
      <c r="J705" s="138" t="s"/>
      <c r="K705" s="148" t="s"/>
      <c r="L705" s="140" t="s"/>
      <c r="M705" s="45" t="s"/>
      <c r="N705" s="140" t="s"/>
      <c r="O705" s="45" t="s"/>
      <c r="P705" s="148" t="s"/>
      <c r="Q705" s="240" t="s"/>
      <c r="R705" s="240" t="s"/>
    </row>
    <row r="706" spans="1:18">
      <c r="A706" s="45" t="s"/>
      <c r="B706" s="27" t="s"/>
      <c r="C706" s="27" t="s"/>
      <c r="D706" s="27" t="s"/>
      <c r="E706" s="157" t="s">
        <v>1782</v>
      </c>
      <c r="F706" s="135" t="s"/>
      <c r="G706" s="128" t="s">
        <v>326</v>
      </c>
      <c r="H706" s="136" t="s">
        <v>28</v>
      </c>
      <c r="I706" s="137" t="s"/>
      <c r="J706" s="138" t="s"/>
      <c r="K706" s="148" t="s"/>
      <c r="L706" s="140" t="s"/>
      <c r="M706" s="45" t="s"/>
      <c r="N706" s="140" t="s"/>
      <c r="O706" s="45" t="s"/>
      <c r="P706" s="148" t="s"/>
      <c r="Q706" s="240" t="s"/>
      <c r="R706" s="240" t="s"/>
    </row>
    <row r="707" spans="1:18">
      <c r="A707" s="45" t="s"/>
      <c r="B707" s="27" t="s"/>
      <c r="C707" s="27" t="s"/>
      <c r="D707" s="27" t="s"/>
      <c r="E707" s="157" t="s">
        <v>1783</v>
      </c>
      <c r="F707" s="135" t="s"/>
      <c r="G707" s="128" t="s">
        <v>326</v>
      </c>
      <c r="H707" s="136" t="s">
        <v>28</v>
      </c>
      <c r="I707" s="137" t="s"/>
      <c r="J707" s="138" t="s"/>
      <c r="K707" s="148" t="s"/>
      <c r="L707" s="140" t="s"/>
      <c r="M707" s="45" t="s"/>
      <c r="N707" s="140" t="s"/>
      <c r="O707" s="45" t="s"/>
      <c r="P707" s="148" t="s"/>
      <c r="Q707" s="240" t="s"/>
      <c r="R707" s="240" t="s"/>
    </row>
    <row r="708" spans="1:18">
      <c r="A708" s="45" t="s"/>
      <c r="B708" s="27" t="s"/>
      <c r="C708" s="27" t="s"/>
      <c r="D708" s="27" t="s"/>
      <c r="E708" s="157" t="s">
        <v>1784</v>
      </c>
      <c r="F708" s="135" t="s"/>
      <c r="G708" s="128" t="s">
        <v>326</v>
      </c>
      <c r="H708" s="136" t="s">
        <v>28</v>
      </c>
      <c r="I708" s="137" t="s"/>
      <c r="J708" s="138" t="s"/>
      <c r="K708" s="148" t="s"/>
      <c r="L708" s="140" t="s"/>
      <c r="M708" s="45" t="s"/>
      <c r="N708" s="140" t="s"/>
      <c r="O708" s="45" t="s"/>
      <c r="P708" s="148" t="s"/>
      <c r="Q708" s="240" t="s"/>
      <c r="R708" s="240" t="s"/>
    </row>
    <row r="709" spans="1:18">
      <c r="A709" s="45" t="s"/>
      <c r="B709" s="27" t="s"/>
      <c r="C709" s="27" t="s"/>
      <c r="D709" s="151" t="s">
        <v>1785</v>
      </c>
      <c r="E709" s="135" t="s">
        <v>1786</v>
      </c>
      <c r="F709" s="135" t="s"/>
      <c r="G709" s="128" t="s">
        <v>326</v>
      </c>
      <c r="H709" s="136" t="s">
        <v>28</v>
      </c>
      <c r="I709" s="137" t="s"/>
      <c r="J709" s="138" t="s"/>
      <c r="K709" s="148" t="s">
        <v>1787</v>
      </c>
      <c r="L709" s="140" t="s"/>
      <c r="M709" s="45" t="s"/>
      <c r="N709" s="140" t="s"/>
      <c r="O709" s="45" t="s"/>
      <c r="P709" s="148" t="s">
        <v>1787</v>
      </c>
      <c r="Q709" s="240" t="s"/>
      <c r="R709" s="240" t="s"/>
    </row>
    <row r="710" spans="1:18">
      <c r="A710" s="45" t="s"/>
      <c r="B710" s="27" t="s"/>
      <c r="C710" s="27" t="s"/>
      <c r="D710" s="27" t="s"/>
      <c r="E710" s="135" t="s">
        <v>1788</v>
      </c>
      <c r="F710" s="135" t="s"/>
      <c r="G710" s="128" t="s">
        <v>326</v>
      </c>
      <c r="H710" s="136" t="s">
        <v>28</v>
      </c>
      <c r="I710" s="137" t="s"/>
      <c r="J710" s="138" t="s"/>
      <c r="K710" s="148" t="s">
        <v>1787</v>
      </c>
      <c r="L710" s="140" t="s"/>
      <c r="M710" s="45" t="s"/>
      <c r="N710" s="140" t="s"/>
      <c r="O710" s="45" t="s"/>
      <c r="P710" s="148" t="s">
        <v>1787</v>
      </c>
      <c r="Q710" s="240" t="s"/>
      <c r="R710" s="240" t="s"/>
    </row>
    <row r="711" spans="1:18">
      <c r="A711" s="45" t="s"/>
      <c r="B711" s="27" t="s"/>
      <c r="C711" s="27" t="s"/>
      <c r="D711" s="27" t="s"/>
      <c r="E711" s="135" t="s">
        <v>1789</v>
      </c>
      <c r="F711" s="135" t="s"/>
      <c r="G711" s="128" t="s">
        <v>326</v>
      </c>
      <c r="H711" s="136" t="s">
        <v>28</v>
      </c>
      <c r="I711" s="137" t="s"/>
      <c r="J711" s="138" t="s"/>
      <c r="K711" s="148" t="s">
        <v>1787</v>
      </c>
      <c r="L711" s="140" t="s"/>
      <c r="M711" s="45" t="s"/>
      <c r="N711" s="140" t="s"/>
      <c r="O711" s="45" t="s"/>
      <c r="P711" s="148" t="s">
        <v>1787</v>
      </c>
      <c r="Q711" s="240" t="s"/>
      <c r="R711" s="240" t="s"/>
    </row>
    <row r="712" spans="1:18">
      <c r="A712" s="45" t="s"/>
      <c r="B712" s="27" t="s"/>
      <c r="C712" s="27" t="s"/>
      <c r="D712" s="27" t="s"/>
      <c r="E712" s="135" t="s">
        <v>1790</v>
      </c>
      <c r="F712" s="135" t="s"/>
      <c r="G712" s="128" t="s">
        <v>326</v>
      </c>
      <c r="H712" s="136" t="s">
        <v>28</v>
      </c>
      <c r="I712" s="137" t="s"/>
      <c r="J712" s="138" t="s"/>
      <c r="K712" s="148" t="s">
        <v>1787</v>
      </c>
      <c r="L712" s="140" t="s"/>
      <c r="M712" s="45" t="s"/>
      <c r="N712" s="140" t="s"/>
      <c r="O712" s="45" t="s"/>
      <c r="P712" s="148" t="s">
        <v>1787</v>
      </c>
      <c r="Q712" s="240" t="s"/>
      <c r="R712" s="240" t="s"/>
    </row>
    <row r="713" spans="1:18">
      <c r="A713" s="45" t="s"/>
      <c r="B713" s="27" t="s"/>
      <c r="C713" s="27" t="s"/>
      <c r="D713" s="27" t="s"/>
      <c r="E713" s="135" t="s">
        <v>1791</v>
      </c>
      <c r="F713" s="135" t="s"/>
      <c r="G713" s="128" t="s">
        <v>326</v>
      </c>
      <c r="H713" s="136" t="s">
        <v>28</v>
      </c>
      <c r="I713" s="137" t="s"/>
      <c r="J713" s="138" t="s"/>
      <c r="K713" s="148" t="s">
        <v>1787</v>
      </c>
      <c r="L713" s="140" t="s"/>
      <c r="M713" s="45" t="s"/>
      <c r="N713" s="140" t="s"/>
      <c r="O713" s="45" t="s"/>
      <c r="P713" s="148" t="s">
        <v>1787</v>
      </c>
      <c r="Q713" s="240" t="s"/>
      <c r="R713" s="240" t="s"/>
    </row>
    <row r="714" spans="1:18">
      <c r="A714" s="45" t="s"/>
      <c r="B714" s="27" t="s"/>
      <c r="C714" s="27" t="s"/>
      <c r="D714" s="27" t="s"/>
      <c r="E714" s="135" t="s">
        <v>1792</v>
      </c>
      <c r="F714" s="135" t="s"/>
      <c r="G714" s="128" t="s">
        <v>326</v>
      </c>
      <c r="H714" s="136" t="s">
        <v>28</v>
      </c>
      <c r="I714" s="137" t="s"/>
      <c r="J714" s="138" t="s"/>
      <c r="K714" s="148" t="s">
        <v>1787</v>
      </c>
      <c r="L714" s="140" t="s"/>
      <c r="M714" s="45" t="s"/>
      <c r="N714" s="140" t="s"/>
      <c r="O714" s="45" t="s"/>
      <c r="P714" s="148" t="s">
        <v>1787</v>
      </c>
      <c r="Q714" s="240" t="s"/>
      <c r="R714" s="240" t="s"/>
    </row>
    <row r="715" spans="1:18">
      <c r="A715" s="45" t="s"/>
      <c r="B715" s="27" t="s"/>
      <c r="C715" s="27" t="s"/>
      <c r="D715" s="27" t="s"/>
      <c r="E715" s="135" t="s">
        <v>1793</v>
      </c>
      <c r="F715" s="135" t="s"/>
      <c r="G715" s="128" t="s">
        <v>326</v>
      </c>
      <c r="H715" s="136" t="s">
        <v>28</v>
      </c>
      <c r="I715" s="137" t="s"/>
      <c r="J715" s="138" t="s"/>
      <c r="K715" s="148" t="s">
        <v>1787</v>
      </c>
      <c r="L715" s="140" t="s"/>
      <c r="M715" s="45" t="s"/>
      <c r="N715" s="140" t="s"/>
      <c r="O715" s="45" t="s"/>
      <c r="P715" s="148" t="s">
        <v>1787</v>
      </c>
      <c r="Q715" s="240" t="s"/>
      <c r="R715" s="240" t="s"/>
    </row>
    <row r="716" spans="1:18">
      <c r="A716" s="45" t="s"/>
      <c r="B716" s="27" t="s"/>
      <c r="C716" s="27" t="s"/>
      <c r="D716" s="27" t="s"/>
      <c r="E716" s="147" t="s">
        <v>1794</v>
      </c>
      <c r="F716" s="135" t="s"/>
      <c r="G716" s="128" t="s">
        <v>326</v>
      </c>
      <c r="H716" s="136" t="s">
        <v>28</v>
      </c>
      <c r="I716" s="137" t="s"/>
      <c r="J716" s="138" t="s"/>
      <c r="K716" s="148" t="s">
        <v>1787</v>
      </c>
      <c r="L716" s="140" t="s"/>
      <c r="M716" s="45" t="s"/>
      <c r="N716" s="140" t="s"/>
      <c r="O716" s="45" t="s"/>
      <c r="P716" s="148" t="s">
        <v>1787</v>
      </c>
      <c r="Q716" s="240" t="s"/>
      <c r="R716" s="240" t="s"/>
    </row>
    <row r="717" spans="1:18">
      <c r="A717" s="45" t="s"/>
      <c r="B717" s="27" t="s"/>
      <c r="C717" s="27" t="s"/>
      <c r="D717" s="27" t="s"/>
      <c r="E717" s="151" t="s">
        <v>1795</v>
      </c>
      <c r="F717" s="135" t="s"/>
      <c r="G717" s="128" t="s">
        <v>326</v>
      </c>
      <c r="H717" s="136" t="s">
        <v>28</v>
      </c>
      <c r="I717" s="137" t="s"/>
      <c r="J717" s="138" t="s"/>
      <c r="K717" s="148" t="s">
        <v>1787</v>
      </c>
      <c r="L717" s="140" t="s"/>
      <c r="M717" s="45" t="s"/>
      <c r="N717" s="140" t="s"/>
      <c r="O717" s="45" t="s"/>
      <c r="P717" s="148" t="s">
        <v>1787</v>
      </c>
      <c r="Q717" s="240" t="s"/>
      <c r="R717" s="240" t="s"/>
    </row>
    <row r="718" spans="1:18">
      <c r="A718" s="45" t="s"/>
      <c r="B718" s="27" t="s"/>
      <c r="C718" s="27" t="s"/>
      <c r="D718" s="27" t="s"/>
      <c r="E718" s="147" t="s">
        <v>1796</v>
      </c>
      <c r="F718" s="135" t="s"/>
      <c r="G718" s="128" t="s">
        <v>326</v>
      </c>
      <c r="H718" s="136" t="s">
        <v>28</v>
      </c>
      <c r="I718" s="137" t="s"/>
      <c r="J718" s="138" t="s"/>
      <c r="K718" s="148" t="s">
        <v>1787</v>
      </c>
      <c r="L718" s="140" t="s"/>
      <c r="M718" s="45" t="s"/>
      <c r="N718" s="140" t="s"/>
      <c r="O718" s="45" t="s"/>
      <c r="P718" s="148" t="s">
        <v>1787</v>
      </c>
      <c r="Q718" s="240" t="s"/>
      <c r="R718" s="240" t="s"/>
    </row>
    <row r="719" spans="1:18">
      <c r="A719" s="45" t="s"/>
      <c r="B719" s="27" t="s"/>
      <c r="C719" s="27" t="s"/>
      <c r="D719" s="27" t="s"/>
      <c r="E719" s="151" t="s">
        <v>1797</v>
      </c>
      <c r="F719" s="135" t="s"/>
      <c r="G719" s="128" t="s">
        <v>326</v>
      </c>
      <c r="H719" s="136" t="s">
        <v>28</v>
      </c>
      <c r="I719" s="137" t="s"/>
      <c r="J719" s="138" t="s"/>
      <c r="K719" s="148" t="s">
        <v>1787</v>
      </c>
      <c r="L719" s="140" t="s"/>
      <c r="M719" s="45" t="s"/>
      <c r="N719" s="140" t="s"/>
      <c r="O719" s="45" t="s"/>
      <c r="P719" s="148" t="s">
        <v>1787</v>
      </c>
      <c r="Q719" s="240" t="s"/>
      <c r="R719" s="240" t="s"/>
    </row>
    <row r="720" spans="1:18">
      <c r="A720" s="45" t="s"/>
      <c r="B720" s="27" t="s"/>
      <c r="C720" s="27" t="s"/>
      <c r="D720" s="155" t="s">
        <v>1798</v>
      </c>
      <c r="E720" s="135" t="s">
        <v>1799</v>
      </c>
      <c r="F720" s="162" t="s"/>
      <c r="G720" s="163" t="s">
        <v>326</v>
      </c>
      <c r="H720" s="136" t="s">
        <v>28</v>
      </c>
      <c r="I720" s="137" t="s"/>
      <c r="J720" s="138" t="s"/>
      <c r="K720" s="148" t="s">
        <v>1800</v>
      </c>
      <c r="L720" s="140" t="s"/>
      <c r="M720" s="45" t="s"/>
      <c r="N720" s="140" t="s"/>
      <c r="O720" s="45" t="s"/>
      <c r="P720" s="148" t="s">
        <v>1800</v>
      </c>
      <c r="Q720" s="240" t="s"/>
      <c r="R720" s="240" t="s"/>
    </row>
    <row r="721" spans="1:18">
      <c r="A721" s="45" t="s"/>
      <c r="B721" s="27" t="s"/>
      <c r="C721" s="27" t="s"/>
      <c r="D721" s="27" t="s"/>
      <c r="E721" s="135" t="s">
        <v>1801</v>
      </c>
      <c r="F721" s="162" t="s"/>
      <c r="G721" s="163" t="s">
        <v>326</v>
      </c>
      <c r="H721" s="136" t="s">
        <v>28</v>
      </c>
      <c r="I721" s="137" t="s"/>
      <c r="J721" s="138" t="s"/>
      <c r="K721" s="148" t="s">
        <v>1800</v>
      </c>
      <c r="L721" s="140" t="s"/>
      <c r="M721" s="45" t="s"/>
      <c r="N721" s="140" t="s"/>
      <c r="O721" s="45" t="s"/>
      <c r="P721" s="148" t="s">
        <v>1800</v>
      </c>
      <c r="Q721" s="240" t="s"/>
      <c r="R721" s="240" t="s"/>
    </row>
    <row r="722" spans="1:18">
      <c r="A722" s="45" t="s"/>
      <c r="B722" s="27" t="s"/>
      <c r="C722" s="27" t="s"/>
      <c r="D722" s="27" t="s"/>
      <c r="E722" s="135" t="s">
        <v>1802</v>
      </c>
      <c r="F722" s="162" t="s"/>
      <c r="G722" s="163" t="s">
        <v>326</v>
      </c>
      <c r="H722" s="136" t="s">
        <v>28</v>
      </c>
      <c r="I722" s="137" t="s"/>
      <c r="J722" s="138" t="s"/>
      <c r="K722" s="148" t="s">
        <v>1800</v>
      </c>
      <c r="L722" s="140" t="s"/>
      <c r="M722" s="45" t="s"/>
      <c r="N722" s="140" t="s"/>
      <c r="O722" s="45" t="s"/>
      <c r="P722" s="148" t="s">
        <v>1800</v>
      </c>
      <c r="Q722" s="240" t="s"/>
      <c r="R722" s="240" t="s"/>
    </row>
    <row r="723" spans="1:18">
      <c r="A723" s="45" t="s"/>
      <c r="B723" s="27" t="s"/>
      <c r="C723" s="27" t="s"/>
      <c r="D723" s="27" t="s"/>
      <c r="E723" s="135" t="s">
        <v>1803</v>
      </c>
      <c r="F723" s="162" t="s"/>
      <c r="G723" s="163" t="s">
        <v>326</v>
      </c>
      <c r="H723" s="136" t="s">
        <v>28</v>
      </c>
      <c r="I723" s="137" t="s"/>
      <c r="J723" s="138" t="s"/>
      <c r="K723" s="148" t="s">
        <v>1800</v>
      </c>
      <c r="L723" s="140" t="s"/>
      <c r="M723" s="45" t="s"/>
      <c r="N723" s="140" t="s"/>
      <c r="O723" s="45" t="s"/>
      <c r="P723" s="148" t="s">
        <v>1800</v>
      </c>
      <c r="Q723" s="240" t="s"/>
      <c r="R723" s="240" t="s"/>
    </row>
    <row r="724" spans="1:18">
      <c r="A724" s="45" t="s"/>
      <c r="B724" s="27" t="s"/>
      <c r="C724" s="27" t="s"/>
      <c r="D724" s="27" t="s"/>
      <c r="E724" s="141" t="s">
        <v>1804</v>
      </c>
      <c r="F724" s="162" t="s"/>
      <c r="G724" s="163" t="s">
        <v>326</v>
      </c>
      <c r="H724" s="136" t="s">
        <v>28</v>
      </c>
      <c r="I724" s="137" t="s"/>
      <c r="J724" s="138" t="s"/>
      <c r="K724" s="148" t="s">
        <v>1805</v>
      </c>
      <c r="L724" s="140" t="s"/>
      <c r="M724" s="45" t="s"/>
      <c r="N724" s="140" t="s"/>
      <c r="O724" s="45" t="s"/>
      <c r="P724" s="148" t="s">
        <v>1805</v>
      </c>
      <c r="Q724" s="240" t="s"/>
      <c r="R724" s="240" t="s"/>
    </row>
    <row r="725" spans="1:18">
      <c r="A725" s="45" t="s"/>
      <c r="B725" s="27" t="s"/>
      <c r="C725" s="27" t="s"/>
      <c r="D725" s="27" t="s"/>
      <c r="E725" s="151" t="s">
        <v>1806</v>
      </c>
      <c r="F725" s="162" t="s"/>
      <c r="G725" s="163" t="s">
        <v>326</v>
      </c>
      <c r="H725" s="136" t="s">
        <v>28</v>
      </c>
      <c r="I725" s="137" t="s"/>
      <c r="J725" s="138" t="s"/>
      <c r="K725" s="148" t="s">
        <v>1805</v>
      </c>
      <c r="L725" s="140" t="s"/>
      <c r="M725" s="45" t="s"/>
      <c r="N725" s="140" t="s"/>
      <c r="O725" s="45" t="s"/>
      <c r="P725" s="148" t="s">
        <v>1805</v>
      </c>
      <c r="Q725" s="240" t="s"/>
      <c r="R725" s="240" t="s"/>
    </row>
    <row r="726" spans="1:18">
      <c r="A726" s="45" t="s"/>
      <c r="B726" s="27" t="s"/>
      <c r="C726" s="27" t="s"/>
      <c r="D726" s="27" t="s"/>
      <c r="E726" s="151" t="s">
        <v>1807</v>
      </c>
      <c r="F726" s="162" t="s"/>
      <c r="G726" s="163" t="s">
        <v>326</v>
      </c>
      <c r="H726" s="136" t="s">
        <v>28</v>
      </c>
      <c r="I726" s="137" t="s"/>
      <c r="J726" s="138" t="s"/>
      <c r="K726" s="148" t="s">
        <v>1805</v>
      </c>
      <c r="L726" s="140" t="s"/>
      <c r="M726" s="45" t="s"/>
      <c r="N726" s="140" t="s"/>
      <c r="O726" s="45" t="s"/>
      <c r="P726" s="148" t="s">
        <v>1805</v>
      </c>
      <c r="Q726" s="240" t="s"/>
      <c r="R726" s="240" t="s"/>
    </row>
    <row r="727" spans="1:18">
      <c r="A727" s="45" t="s"/>
      <c r="B727" s="27" t="s"/>
      <c r="C727" s="27" t="s"/>
      <c r="D727" s="27" t="s"/>
      <c r="E727" s="141" t="s">
        <v>1808</v>
      </c>
      <c r="F727" s="162" t="s"/>
      <c r="G727" s="163" t="s">
        <v>326</v>
      </c>
      <c r="H727" s="136" t="s">
        <v>28</v>
      </c>
      <c r="I727" s="137" t="s"/>
      <c r="J727" s="138" t="s"/>
      <c r="K727" s="148" t="s">
        <v>1805</v>
      </c>
      <c r="L727" s="140" t="s"/>
      <c r="M727" s="45" t="s"/>
      <c r="N727" s="140" t="s"/>
      <c r="O727" s="45" t="s"/>
      <c r="P727" s="148" t="s">
        <v>1805</v>
      </c>
      <c r="Q727" s="240" t="s"/>
      <c r="R727" s="240" t="s"/>
    </row>
    <row r="728" spans="1:18">
      <c r="A728" s="45" t="s"/>
      <c r="B728" s="27" t="s"/>
      <c r="C728" s="27" t="s"/>
      <c r="D728" s="27" t="s"/>
      <c r="E728" s="155" t="s">
        <v>1809</v>
      </c>
      <c r="F728" s="162" t="s"/>
      <c r="G728" s="163" t="s">
        <v>326</v>
      </c>
      <c r="H728" s="136" t="s">
        <v>28</v>
      </c>
      <c r="I728" s="137" t="s"/>
      <c r="J728" s="138" t="s"/>
      <c r="K728" s="148" t="s"/>
      <c r="L728" s="140" t="s"/>
      <c r="M728" s="45" t="s"/>
      <c r="N728" s="140" t="s"/>
      <c r="O728" s="45" t="s"/>
      <c r="P728" s="148" t="s"/>
      <c r="Q728" s="240" t="s"/>
      <c r="R728" s="240" t="s"/>
    </row>
    <row r="729" spans="1:18">
      <c r="A729" s="45" t="s"/>
      <c r="B729" s="27" t="s"/>
      <c r="C729" s="27" t="s"/>
      <c r="D729" s="27" t="s"/>
      <c r="E729" s="155" t="s">
        <v>1810</v>
      </c>
      <c r="F729" s="162" t="s"/>
      <c r="G729" s="163" t="s">
        <v>326</v>
      </c>
      <c r="H729" s="136" t="s">
        <v>28</v>
      </c>
      <c r="I729" s="137" t="s"/>
      <c r="J729" s="138" t="s"/>
      <c r="K729" s="148" t="s"/>
      <c r="L729" s="140" t="s"/>
      <c r="M729" s="45" t="s"/>
      <c r="N729" s="140" t="s"/>
      <c r="O729" s="45" t="s"/>
      <c r="P729" s="148" t="s"/>
      <c r="Q729" s="240" t="s"/>
      <c r="R729" s="240" t="s"/>
    </row>
    <row r="730" spans="1:18">
      <c r="A730" s="45" t="s"/>
      <c r="B730" s="27" t="s"/>
      <c r="C730" s="27" t="s"/>
      <c r="D730" s="27" t="s"/>
      <c r="E730" s="135" t="s">
        <v>1811</v>
      </c>
      <c r="F730" s="162" t="s"/>
      <c r="G730" s="163" t="s">
        <v>326</v>
      </c>
      <c r="H730" s="136" t="s">
        <v>28</v>
      </c>
      <c r="I730" s="137" t="s"/>
      <c r="J730" s="138" t="s"/>
      <c r="K730" s="148" t="s">
        <v>1812</v>
      </c>
      <c r="L730" s="140" t="s"/>
      <c r="M730" s="45" t="s"/>
      <c r="N730" s="140" t="s"/>
      <c r="O730" s="45" t="s"/>
      <c r="P730" s="148" t="s">
        <v>1812</v>
      </c>
      <c r="Q730" s="240" t="s"/>
      <c r="R730" s="240" t="s"/>
    </row>
    <row r="731" spans="1:18">
      <c r="A731" s="45" t="s"/>
      <c r="B731" s="27" t="s"/>
      <c r="C731" s="27" t="s"/>
      <c r="D731" s="27" t="s"/>
      <c r="E731" s="135" t="s">
        <v>1813</v>
      </c>
      <c r="F731" s="162" t="s"/>
      <c r="G731" s="163" t="s">
        <v>326</v>
      </c>
      <c r="H731" s="136" t="s">
        <v>28</v>
      </c>
      <c r="I731" s="137" t="s"/>
      <c r="J731" s="138" t="s"/>
      <c r="K731" s="148" t="s">
        <v>1812</v>
      </c>
      <c r="L731" s="140" t="s"/>
      <c r="M731" s="45" t="s"/>
      <c r="N731" s="140" t="s"/>
      <c r="O731" s="45" t="s"/>
      <c r="P731" s="148" t="s">
        <v>1812</v>
      </c>
      <c r="Q731" s="240" t="s"/>
      <c r="R731" s="240" t="s"/>
    </row>
    <row r="732" spans="1:18">
      <c r="A732" s="45" t="s"/>
      <c r="B732" s="27" t="s"/>
      <c r="C732" s="27" t="s"/>
      <c r="D732" s="27" t="s"/>
      <c r="E732" s="135" t="s">
        <v>1814</v>
      </c>
      <c r="F732" s="162" t="s"/>
      <c r="G732" s="163" t="s">
        <v>326</v>
      </c>
      <c r="H732" s="136" t="s">
        <v>28</v>
      </c>
      <c r="I732" s="137" t="s"/>
      <c r="J732" s="138" t="s"/>
      <c r="K732" s="148" t="s">
        <v>1812</v>
      </c>
      <c r="L732" s="140" t="s"/>
      <c r="M732" s="45" t="s"/>
      <c r="N732" s="140" t="s"/>
      <c r="O732" s="45" t="s"/>
      <c r="P732" s="148" t="s">
        <v>1812</v>
      </c>
      <c r="Q732" s="240" t="s"/>
      <c r="R732" s="240" t="s"/>
    </row>
    <row r="733" spans="1:18">
      <c r="A733" s="45" t="s"/>
      <c r="B733" s="27" t="s"/>
      <c r="C733" s="27" t="s"/>
      <c r="D733" s="27" t="s"/>
      <c r="E733" s="135" t="s">
        <v>1815</v>
      </c>
      <c r="F733" s="162" t="s"/>
      <c r="G733" s="163" t="s">
        <v>326</v>
      </c>
      <c r="H733" s="136" t="s">
        <v>28</v>
      </c>
      <c r="I733" s="137" t="s"/>
      <c r="J733" s="138" t="s"/>
      <c r="K733" s="148" t="s">
        <v>1812</v>
      </c>
      <c r="L733" s="140" t="s"/>
      <c r="M733" s="45" t="s"/>
      <c r="N733" s="140" t="s"/>
      <c r="O733" s="45" t="s"/>
      <c r="P733" s="148" t="s">
        <v>1812</v>
      </c>
      <c r="Q733" s="240" t="s"/>
      <c r="R733" s="240" t="s"/>
    </row>
    <row r="734" spans="1:18">
      <c r="A734" s="45" t="s"/>
      <c r="B734" s="27" t="s"/>
      <c r="C734" s="27" t="s"/>
      <c r="D734" s="27" t="s"/>
      <c r="E734" s="135" t="s">
        <v>1816</v>
      </c>
      <c r="F734" s="162" t="s"/>
      <c r="G734" s="163" t="s">
        <v>326</v>
      </c>
      <c r="H734" s="136" t="s">
        <v>28</v>
      </c>
      <c r="I734" s="137" t="s"/>
      <c r="J734" s="138" t="s"/>
      <c r="K734" s="148" t="s">
        <v>1812</v>
      </c>
      <c r="L734" s="140" t="s"/>
      <c r="M734" s="45" t="s"/>
      <c r="N734" s="140" t="s"/>
      <c r="O734" s="45" t="s"/>
      <c r="P734" s="148" t="s">
        <v>1812</v>
      </c>
      <c r="Q734" s="240" t="s"/>
      <c r="R734" s="240" t="s"/>
    </row>
    <row r="735" spans="1:18">
      <c r="A735" s="45" t="s"/>
      <c r="B735" s="27" t="s"/>
      <c r="C735" s="27" t="s"/>
      <c r="D735" s="27" t="s"/>
      <c r="E735" s="135" t="s">
        <v>1817</v>
      </c>
      <c r="F735" s="162" t="s"/>
      <c r="G735" s="163" t="s">
        <v>326</v>
      </c>
      <c r="H735" s="136" t="s">
        <v>28</v>
      </c>
      <c r="I735" s="137" t="s"/>
      <c r="J735" s="138" t="s"/>
      <c r="K735" s="148" t="s">
        <v>1812</v>
      </c>
      <c r="L735" s="140" t="s"/>
      <c r="M735" s="45" t="s"/>
      <c r="N735" s="140" t="s"/>
      <c r="O735" s="45" t="s"/>
      <c r="P735" s="148" t="s">
        <v>1812</v>
      </c>
      <c r="Q735" s="240" t="s"/>
      <c r="R735" s="240" t="s"/>
    </row>
    <row r="736" spans="1:18">
      <c r="A736" s="45" t="s"/>
      <c r="B736" s="27" t="s"/>
      <c r="C736" s="27" t="s"/>
      <c r="D736" s="27" t="s"/>
      <c r="E736" s="135" t="s">
        <v>1818</v>
      </c>
      <c r="F736" s="162" t="s"/>
      <c r="G736" s="163" t="s">
        <v>326</v>
      </c>
      <c r="H736" s="136" t="s">
        <v>28</v>
      </c>
      <c r="I736" s="137" t="s"/>
      <c r="J736" s="138" t="s"/>
      <c r="K736" s="148" t="s">
        <v>1812</v>
      </c>
      <c r="L736" s="140" t="s"/>
      <c r="M736" s="45" t="s"/>
      <c r="N736" s="140" t="s"/>
      <c r="O736" s="45" t="s"/>
      <c r="P736" s="148" t="s">
        <v>1812</v>
      </c>
      <c r="Q736" s="240" t="s"/>
      <c r="R736" s="240" t="s"/>
    </row>
    <row r="737" spans="1:18">
      <c r="A737" s="45" t="s"/>
      <c r="B737" s="27" t="s"/>
      <c r="C737" s="27" t="s"/>
      <c r="D737" s="27" t="s"/>
      <c r="E737" s="135" t="s">
        <v>1819</v>
      </c>
      <c r="F737" s="162" t="s"/>
      <c r="G737" s="163" t="s">
        <v>326</v>
      </c>
      <c r="H737" s="136" t="s">
        <v>28</v>
      </c>
      <c r="I737" s="137" t="s"/>
      <c r="J737" s="138" t="s"/>
      <c r="K737" s="148" t="s">
        <v>1812</v>
      </c>
      <c r="L737" s="140" t="s"/>
      <c r="M737" s="45" t="s"/>
      <c r="N737" s="140" t="s"/>
      <c r="O737" s="45" t="s"/>
      <c r="P737" s="148" t="s">
        <v>1812</v>
      </c>
      <c r="Q737" s="240" t="s"/>
      <c r="R737" s="240" t="s"/>
    </row>
    <row r="738" spans="1:18">
      <c r="A738" s="45" t="s"/>
      <c r="B738" s="27" t="s"/>
      <c r="C738" s="27" t="s"/>
      <c r="D738" s="27" t="s"/>
      <c r="E738" s="135" t="s">
        <v>1820</v>
      </c>
      <c r="F738" s="162" t="s"/>
      <c r="G738" s="163" t="s">
        <v>326</v>
      </c>
      <c r="H738" s="136" t="s">
        <v>28</v>
      </c>
      <c r="I738" s="137" t="s"/>
      <c r="J738" s="138" t="s"/>
      <c r="K738" s="148" t="s">
        <v>1812</v>
      </c>
      <c r="L738" s="140" t="s"/>
      <c r="M738" s="45" t="s"/>
      <c r="N738" s="140" t="s"/>
      <c r="O738" s="45" t="s"/>
      <c r="P738" s="148" t="s">
        <v>1812</v>
      </c>
      <c r="Q738" s="240" t="s"/>
      <c r="R738" s="240" t="s"/>
    </row>
    <row r="739" spans="1:18">
      <c r="A739" s="45" t="s"/>
      <c r="B739" s="27" t="s"/>
      <c r="C739" s="27" t="s"/>
      <c r="D739" s="27" t="s"/>
      <c r="E739" s="155" t="s">
        <v>1821</v>
      </c>
      <c r="F739" s="162" t="s"/>
      <c r="G739" s="163" t="s">
        <v>326</v>
      </c>
      <c r="H739" s="136" t="s">
        <v>28</v>
      </c>
      <c r="I739" s="137" t="s"/>
      <c r="J739" s="138" t="s"/>
      <c r="K739" s="148" t="s">
        <v>1812</v>
      </c>
      <c r="L739" s="140" t="s"/>
      <c r="M739" s="45" t="s"/>
      <c r="N739" s="140" t="s"/>
      <c r="O739" s="45" t="s"/>
      <c r="P739" s="148" t="s">
        <v>1812</v>
      </c>
      <c r="Q739" s="240" t="s"/>
      <c r="R739" s="240" t="s"/>
    </row>
    <row r="740" spans="1:18">
      <c r="A740" s="45" t="s"/>
      <c r="B740" s="27" t="s"/>
      <c r="C740" s="27" t="s"/>
      <c r="D740" s="27" t="s"/>
      <c r="E740" s="157" t="s">
        <v>1822</v>
      </c>
      <c r="F740" s="162" t="s"/>
      <c r="G740" s="163" t="s">
        <v>326</v>
      </c>
      <c r="H740" s="136" t="s">
        <v>28</v>
      </c>
      <c r="I740" s="137" t="s"/>
      <c r="J740" s="138" t="s"/>
      <c r="K740" s="148" t="s">
        <v>1812</v>
      </c>
      <c r="L740" s="140" t="s"/>
      <c r="M740" s="45" t="s"/>
      <c r="N740" s="140" t="s"/>
      <c r="O740" s="45" t="s"/>
      <c r="P740" s="148" t="s">
        <v>1812</v>
      </c>
      <c r="Q740" s="240" t="s"/>
      <c r="R740" s="240" t="s"/>
    </row>
    <row r="741" spans="1:18">
      <c r="A741" s="45" t="s"/>
      <c r="B741" s="27" t="s"/>
      <c r="C741" s="27" t="s"/>
      <c r="D741" s="27" t="s"/>
      <c r="E741" s="155" t="s">
        <v>1823</v>
      </c>
      <c r="F741" s="162" t="s"/>
      <c r="G741" s="163" t="s">
        <v>326</v>
      </c>
      <c r="H741" s="136" t="s">
        <v>28</v>
      </c>
      <c r="I741" s="137" t="s"/>
      <c r="J741" s="138" t="s"/>
      <c r="K741" s="148" t="s">
        <v>1812</v>
      </c>
      <c r="L741" s="140" t="s"/>
      <c r="M741" s="45" t="s"/>
      <c r="N741" s="140" t="s"/>
      <c r="O741" s="45" t="s"/>
      <c r="P741" s="148" t="s">
        <v>1812</v>
      </c>
      <c r="Q741" s="240" t="s"/>
      <c r="R741" s="240" t="s"/>
    </row>
    <row r="742" spans="1:18">
      <c r="A742" s="45" t="s"/>
      <c r="B742" s="27" t="s"/>
      <c r="C742" s="27" t="s"/>
      <c r="D742" s="27" t="s"/>
      <c r="E742" s="135" t="s">
        <v>1824</v>
      </c>
      <c r="F742" s="162" t="s"/>
      <c r="G742" s="163" t="s">
        <v>326</v>
      </c>
      <c r="H742" s="136" t="s">
        <v>28</v>
      </c>
      <c r="I742" s="137" t="s"/>
      <c r="J742" s="138" t="s"/>
      <c r="K742" s="148" t="s">
        <v>1812</v>
      </c>
      <c r="L742" s="140" t="s"/>
      <c r="M742" s="45" t="s"/>
      <c r="N742" s="140" t="s"/>
      <c r="O742" s="45" t="s"/>
      <c r="P742" s="148" t="s">
        <v>1812</v>
      </c>
      <c r="Q742" s="240" t="s"/>
      <c r="R742" s="240" t="s"/>
    </row>
    <row r="743" spans="1:18">
      <c r="A743" s="45" t="s"/>
      <c r="B743" s="27" t="s"/>
      <c r="C743" s="27" t="s"/>
      <c r="D743" s="27" t="s"/>
      <c r="E743" s="141" t="s">
        <v>1825</v>
      </c>
      <c r="F743" s="162" t="s"/>
      <c r="G743" s="163" t="s">
        <v>326</v>
      </c>
      <c r="H743" s="136" t="s">
        <v>28</v>
      </c>
      <c r="I743" s="137" t="s"/>
      <c r="J743" s="138" t="s"/>
      <c r="K743" s="148" t="s">
        <v>1826</v>
      </c>
      <c r="L743" s="140" t="s"/>
      <c r="M743" s="45" t="s"/>
      <c r="N743" s="140" t="s"/>
      <c r="O743" s="45" t="s"/>
      <c r="P743" s="148" t="s">
        <v>1826</v>
      </c>
      <c r="Q743" s="240" t="s"/>
      <c r="R743" s="240" t="s"/>
    </row>
    <row r="744" spans="1:18">
      <c r="A744" s="45" t="s"/>
      <c r="B744" s="27" t="s"/>
      <c r="C744" s="27" t="s"/>
      <c r="D744" s="27" t="s"/>
      <c r="E744" s="135" t="s">
        <v>1827</v>
      </c>
      <c r="F744" s="162" t="s"/>
      <c r="G744" s="163" t="s">
        <v>326</v>
      </c>
      <c r="H744" s="136" t="s">
        <v>28</v>
      </c>
      <c r="I744" s="137" t="s"/>
      <c r="J744" s="138" t="s"/>
      <c r="K744" s="148" t="s">
        <v>1826</v>
      </c>
      <c r="L744" s="140" t="s"/>
      <c r="M744" s="45" t="s"/>
      <c r="N744" s="140" t="s"/>
      <c r="O744" s="45" t="s"/>
      <c r="P744" s="148" t="s">
        <v>1826</v>
      </c>
      <c r="Q744" s="240" t="s"/>
      <c r="R744" s="240" t="s"/>
    </row>
    <row r="745" spans="1:18">
      <c r="A745" s="45" t="s"/>
      <c r="B745" s="27" t="s"/>
      <c r="C745" s="27" t="s"/>
      <c r="D745" s="27" t="s"/>
      <c r="E745" s="135" t="s">
        <v>1828</v>
      </c>
      <c r="F745" s="162" t="s"/>
      <c r="G745" s="163" t="s">
        <v>326</v>
      </c>
      <c r="H745" s="136" t="s">
        <v>28</v>
      </c>
      <c r="I745" s="137" t="s"/>
      <c r="J745" s="138" t="s"/>
      <c r="K745" s="148" t="s">
        <v>1826</v>
      </c>
      <c r="L745" s="140" t="s"/>
      <c r="M745" s="45" t="s"/>
      <c r="N745" s="140" t="s"/>
      <c r="O745" s="45" t="s"/>
      <c r="P745" s="148" t="s">
        <v>1826</v>
      </c>
      <c r="Q745" s="240" t="s"/>
      <c r="R745" s="240" t="s"/>
    </row>
    <row r="746" spans="1:18">
      <c r="A746" s="45" t="s"/>
      <c r="B746" s="27" t="s"/>
      <c r="C746" s="27" t="s"/>
      <c r="D746" s="27" t="s"/>
      <c r="E746" s="135" t="s">
        <v>1829</v>
      </c>
      <c r="F746" s="162" t="s"/>
      <c r="G746" s="163" t="s">
        <v>326</v>
      </c>
      <c r="H746" s="136" t="s">
        <v>28</v>
      </c>
      <c r="I746" s="137" t="s"/>
      <c r="J746" s="138" t="s"/>
      <c r="K746" s="148" t="s">
        <v>1826</v>
      </c>
      <c r="L746" s="140" t="s"/>
      <c r="M746" s="45" t="s"/>
      <c r="N746" s="140" t="s"/>
      <c r="O746" s="45" t="s"/>
      <c r="P746" s="148" t="s">
        <v>1826</v>
      </c>
      <c r="Q746" s="240" t="s"/>
      <c r="R746" s="240" t="s"/>
    </row>
    <row r="747" spans="1:18">
      <c r="A747" s="45" t="s"/>
      <c r="B747" s="27" t="s"/>
      <c r="C747" s="27" t="s"/>
      <c r="D747" s="27" t="s"/>
      <c r="E747" s="135" t="s">
        <v>1830</v>
      </c>
      <c r="F747" s="162" t="s"/>
      <c r="G747" s="163" t="s">
        <v>326</v>
      </c>
      <c r="H747" s="136" t="s">
        <v>28</v>
      </c>
      <c r="I747" s="137" t="s"/>
      <c r="J747" s="138" t="s"/>
      <c r="K747" s="148" t="s">
        <v>1826</v>
      </c>
      <c r="L747" s="140" t="s"/>
      <c r="M747" s="45" t="s"/>
      <c r="N747" s="140" t="s"/>
      <c r="O747" s="45" t="s"/>
      <c r="P747" s="148" t="s">
        <v>1826</v>
      </c>
      <c r="Q747" s="240" t="s"/>
      <c r="R747" s="240" t="s"/>
    </row>
    <row r="748" spans="1:18">
      <c r="A748" s="45" t="s"/>
      <c r="B748" s="27" t="s"/>
      <c r="C748" s="27" t="s"/>
      <c r="D748" s="27" t="s"/>
      <c r="E748" s="135" t="s">
        <v>1831</v>
      </c>
      <c r="F748" s="162" t="s"/>
      <c r="G748" s="163" t="s">
        <v>326</v>
      </c>
      <c r="H748" s="136" t="s">
        <v>28</v>
      </c>
      <c r="I748" s="137" t="s"/>
      <c r="J748" s="138" t="s"/>
      <c r="K748" s="148" t="s">
        <v>1832</v>
      </c>
      <c r="L748" s="140" t="s"/>
      <c r="M748" s="45" t="s"/>
      <c r="N748" s="140" t="s"/>
      <c r="O748" s="45" t="s"/>
      <c r="P748" s="148" t="s">
        <v>1832</v>
      </c>
      <c r="Q748" s="240" t="s"/>
      <c r="R748" s="240" t="s"/>
    </row>
    <row r="749" spans="1:18">
      <c r="A749" s="45" t="s"/>
      <c r="B749" s="27" t="s"/>
      <c r="C749" s="27" t="s"/>
      <c r="D749" s="27" t="s"/>
      <c r="E749" s="141" t="s">
        <v>1833</v>
      </c>
      <c r="F749" s="162" t="s"/>
      <c r="G749" s="163" t="s">
        <v>326</v>
      </c>
      <c r="H749" s="136" t="s">
        <v>28</v>
      </c>
      <c r="I749" s="137" t="s"/>
      <c r="J749" s="138" t="s"/>
      <c r="K749" s="148" t="s">
        <v>1832</v>
      </c>
      <c r="L749" s="140" t="s"/>
      <c r="M749" s="45" t="s"/>
      <c r="N749" s="140" t="s"/>
      <c r="O749" s="45" t="s"/>
      <c r="P749" s="148" t="s">
        <v>1832</v>
      </c>
      <c r="Q749" s="240" t="s"/>
      <c r="R749" s="240" t="s"/>
    </row>
    <row r="750" spans="1:18">
      <c r="A750" s="45" t="s"/>
      <c r="B750" s="27" t="s"/>
      <c r="C750" s="27" t="s"/>
      <c r="D750" s="27" t="s"/>
      <c r="E750" s="135" t="s">
        <v>1834</v>
      </c>
      <c r="F750" s="162" t="s"/>
      <c r="G750" s="163" t="s">
        <v>326</v>
      </c>
      <c r="H750" s="136" t="s">
        <v>28</v>
      </c>
      <c r="I750" s="137" t="s"/>
      <c r="J750" s="138" t="s"/>
      <c r="K750" s="148" t="s">
        <v>1832</v>
      </c>
      <c r="L750" s="140" t="s"/>
      <c r="M750" s="45" t="s"/>
      <c r="N750" s="140" t="s"/>
      <c r="O750" s="45" t="s"/>
      <c r="P750" s="148" t="s">
        <v>1832</v>
      </c>
      <c r="Q750" s="240" t="s"/>
      <c r="R750" s="240" t="s"/>
    </row>
    <row r="751" spans="1:18">
      <c r="A751" s="45" t="s"/>
      <c r="B751" s="27" t="s"/>
      <c r="C751" s="27" t="s"/>
      <c r="D751" s="27" t="s"/>
      <c r="E751" s="135" t="s">
        <v>1835</v>
      </c>
      <c r="F751" s="162" t="s"/>
      <c r="G751" s="163" t="s">
        <v>326</v>
      </c>
      <c r="H751" s="136" t="s">
        <v>28</v>
      </c>
      <c r="I751" s="137" t="s"/>
      <c r="J751" s="138" t="s"/>
      <c r="K751" s="148" t="s">
        <v>1836</v>
      </c>
      <c r="L751" s="140" t="s"/>
      <c r="M751" s="45" t="s"/>
      <c r="N751" s="140" t="s"/>
      <c r="O751" s="45" t="s"/>
      <c r="P751" s="148" t="s">
        <v>1836</v>
      </c>
      <c r="Q751" s="240" t="s"/>
      <c r="R751" s="240" t="s"/>
    </row>
    <row r="752" spans="1:18">
      <c r="A752" s="45" t="s"/>
      <c r="B752" s="27" t="s"/>
      <c r="C752" s="27" t="s"/>
      <c r="D752" s="27" t="s"/>
      <c r="E752" s="135" t="s">
        <v>1837</v>
      </c>
      <c r="F752" s="162" t="s"/>
      <c r="G752" s="163" t="s">
        <v>326</v>
      </c>
      <c r="H752" s="136" t="s">
        <v>28</v>
      </c>
      <c r="I752" s="137" t="s"/>
      <c r="J752" s="138" t="s"/>
      <c r="K752" s="148" t="s">
        <v>1836</v>
      </c>
      <c r="L752" s="140" t="s"/>
      <c r="M752" s="45" t="s"/>
      <c r="N752" s="140" t="s"/>
      <c r="O752" s="45" t="s"/>
      <c r="P752" s="148" t="s">
        <v>1836</v>
      </c>
      <c r="Q752" s="240" t="s"/>
      <c r="R752" s="240" t="s"/>
    </row>
    <row r="753" spans="1:18">
      <c r="A753" s="45" t="s"/>
      <c r="B753" s="27" t="s"/>
      <c r="C753" s="27" t="s"/>
      <c r="D753" s="27" t="s"/>
      <c r="E753" s="135" t="s">
        <v>1838</v>
      </c>
      <c r="F753" s="162" t="s"/>
      <c r="G753" s="163" t="s">
        <v>326</v>
      </c>
      <c r="H753" s="136" t="s">
        <v>28</v>
      </c>
      <c r="I753" s="137" t="s"/>
      <c r="J753" s="138" t="s"/>
      <c r="K753" s="148" t="s">
        <v>1839</v>
      </c>
      <c r="L753" s="140" t="s"/>
      <c r="M753" s="45" t="s"/>
      <c r="N753" s="140" t="s"/>
      <c r="O753" s="45" t="s"/>
      <c r="P753" s="148" t="s">
        <v>1839</v>
      </c>
      <c r="Q753" s="240" t="s"/>
      <c r="R753" s="240" t="s"/>
    </row>
    <row r="754" spans="1:18">
      <c r="A754" s="45" t="s"/>
      <c r="B754" s="27" t="s"/>
      <c r="C754" s="27" t="s"/>
      <c r="D754" s="27" t="s"/>
      <c r="E754" s="135" t="s">
        <v>1840</v>
      </c>
      <c r="F754" s="162" t="s"/>
      <c r="G754" s="163" t="s">
        <v>326</v>
      </c>
      <c r="H754" s="136" t="s">
        <v>28</v>
      </c>
      <c r="I754" s="137" t="s"/>
      <c r="J754" s="138" t="s"/>
      <c r="K754" s="148" t="s">
        <v>1839</v>
      </c>
      <c r="L754" s="140" t="s"/>
      <c r="M754" s="45" t="s"/>
      <c r="N754" s="140" t="s"/>
      <c r="O754" s="45" t="s"/>
      <c r="P754" s="148" t="s">
        <v>1839</v>
      </c>
      <c r="Q754" s="240" t="s"/>
      <c r="R754" s="240" t="s"/>
    </row>
    <row r="755" spans="1:18" ht="18" customHeight="1">
      <c r="A755" s="45" t="s"/>
      <c r="B755" s="27" t="s"/>
      <c r="C755" s="27" t="s"/>
      <c r="D755" s="27" t="s"/>
      <c r="E755" s="135" t="s">
        <v>1841</v>
      </c>
      <c r="F755" s="162" t="s"/>
      <c r="G755" s="163" t="s">
        <v>326</v>
      </c>
      <c r="H755" s="136" t="s">
        <v>28</v>
      </c>
      <c r="I755" s="137" t="s"/>
      <c r="J755" s="138" t="s"/>
      <c r="K755" s="148" t="s">
        <v>1839</v>
      </c>
      <c r="L755" s="140" t="s"/>
      <c r="M755" s="45" t="s"/>
      <c r="N755" s="140" t="s"/>
      <c r="O755" s="45" t="s"/>
      <c r="P755" s="148" t="s">
        <v>1839</v>
      </c>
      <c r="Q755" s="240" t="s"/>
      <c r="R755" s="240" t="s"/>
    </row>
    <row r="756" spans="1:18">
      <c r="A756" s="45" t="s"/>
      <c r="B756" s="27" t="s"/>
      <c r="C756" s="27" t="s"/>
      <c r="D756" s="135" t="s">
        <v>1842</v>
      </c>
      <c r="E756" s="141" t="s">
        <v>1843</v>
      </c>
      <c r="F756" s="162" t="s"/>
      <c r="G756" s="128" t="s">
        <v>326</v>
      </c>
      <c r="H756" s="136" t="s">
        <v>28</v>
      </c>
      <c r="I756" s="137" t="s"/>
      <c r="J756" s="138" t="s"/>
      <c r="K756" s="148" t="s">
        <v>1844</v>
      </c>
      <c r="L756" s="140" t="s"/>
      <c r="M756" s="45" t="s"/>
      <c r="N756" s="140" t="s">
        <v>1220</v>
      </c>
      <c r="O756" s="45" t="s"/>
      <c r="P756" s="148" t="s">
        <v>1844</v>
      </c>
      <c r="Q756" s="240" t="s"/>
      <c r="R756" s="240" t="s"/>
    </row>
    <row r="757" spans="1:18">
      <c r="A757" s="45" t="s"/>
      <c r="B757" s="27" t="s"/>
      <c r="C757" s="27" t="s"/>
      <c r="D757" s="27" t="s"/>
      <c r="E757" s="141" t="s">
        <v>1845</v>
      </c>
      <c r="F757" s="162" t="s"/>
      <c r="G757" s="128" t="s">
        <v>326</v>
      </c>
      <c r="H757" s="136" t="s">
        <v>28</v>
      </c>
      <c r="I757" s="137" t="s"/>
      <c r="J757" s="138" t="s"/>
      <c r="K757" s="148" t="s">
        <v>1844</v>
      </c>
      <c r="L757" s="140" t="s"/>
      <c r="M757" s="45" t="s"/>
      <c r="N757" s="140" t="s">
        <v>1220</v>
      </c>
      <c r="O757" s="45" t="s"/>
      <c r="P757" s="148" t="s">
        <v>1844</v>
      </c>
      <c r="Q757" s="240" t="s"/>
      <c r="R757" s="240" t="s"/>
    </row>
    <row r="758" spans="1:18">
      <c r="A758" s="45" t="s"/>
      <c r="B758" s="27" t="s"/>
      <c r="C758" s="27" t="s"/>
      <c r="D758" s="27" t="s"/>
      <c r="E758" s="135" t="s">
        <v>1846</v>
      </c>
      <c r="F758" s="162" t="s"/>
      <c r="G758" s="128" t="s">
        <v>326</v>
      </c>
      <c r="H758" s="136" t="s">
        <v>28</v>
      </c>
      <c r="I758" s="137" t="s"/>
      <c r="J758" s="138" t="s"/>
      <c r="K758" s="148" t="s">
        <v>1844</v>
      </c>
      <c r="L758" s="140" t="s"/>
      <c r="M758" s="45" t="s"/>
      <c r="N758" s="140" t="s">
        <v>1220</v>
      </c>
      <c r="O758" s="45" t="s"/>
      <c r="P758" s="148" t="s">
        <v>1844</v>
      </c>
      <c r="Q758" s="240" t="s"/>
      <c r="R758" s="240" t="s"/>
    </row>
    <row r="759" spans="1:18">
      <c r="A759" s="45" t="s"/>
      <c r="B759" s="27" t="s"/>
      <c r="C759" s="27" t="s"/>
      <c r="D759" s="27" t="s"/>
      <c r="E759" s="135" t="s">
        <v>1847</v>
      </c>
      <c r="F759" s="162" t="s"/>
      <c r="G759" s="128" t="s">
        <v>326</v>
      </c>
      <c r="H759" s="136" t="s">
        <v>28</v>
      </c>
      <c r="I759" s="137" t="s"/>
      <c r="J759" s="138" t="s"/>
      <c r="K759" s="148" t="s">
        <v>1844</v>
      </c>
      <c r="L759" s="140" t="s"/>
      <c r="M759" s="45" t="s"/>
      <c r="N759" s="140" t="s">
        <v>1220</v>
      </c>
      <c r="O759" s="45" t="s"/>
      <c r="P759" s="148" t="s">
        <v>1844</v>
      </c>
      <c r="Q759" s="240" t="s"/>
      <c r="R759" s="240" t="s"/>
    </row>
    <row r="760" spans="1:18">
      <c r="A760" s="45" t="s"/>
      <c r="B760" s="27" t="s"/>
      <c r="C760" s="27" t="s"/>
      <c r="D760" s="27" t="s"/>
      <c r="E760" s="135" t="s">
        <v>1848</v>
      </c>
      <c r="F760" s="162" t="s"/>
      <c r="G760" s="128" t="s">
        <v>326</v>
      </c>
      <c r="H760" s="136" t="s">
        <v>28</v>
      </c>
      <c r="I760" s="137" t="s"/>
      <c r="J760" s="138" t="s"/>
      <c r="K760" s="148" t="s">
        <v>1844</v>
      </c>
      <c r="L760" s="140" t="s"/>
      <c r="M760" s="45" t="s"/>
      <c r="N760" s="140" t="s">
        <v>1220</v>
      </c>
      <c r="O760" s="45" t="s"/>
      <c r="P760" s="148" t="s">
        <v>1844</v>
      </c>
      <c r="Q760" s="240" t="s"/>
      <c r="R760" s="240" t="s"/>
    </row>
    <row r="761" spans="1:18">
      <c r="A761" s="45" t="s"/>
      <c r="B761" s="27" t="s"/>
      <c r="C761" s="27" t="s"/>
      <c r="D761" s="27" t="s"/>
      <c r="E761" s="135" t="s">
        <v>1849</v>
      </c>
      <c r="F761" s="162" t="s"/>
      <c r="G761" s="128" t="s">
        <v>326</v>
      </c>
      <c r="H761" s="136" t="s">
        <v>28</v>
      </c>
      <c r="I761" s="137" t="s"/>
      <c r="J761" s="138" t="s"/>
      <c r="K761" s="148" t="s"/>
      <c r="L761" s="140" t="s"/>
      <c r="M761" s="45" t="s"/>
      <c r="N761" s="140" t="s"/>
      <c r="O761" s="45" t="s"/>
      <c r="P761" s="148" t="s"/>
      <c r="Q761" s="240" t="s"/>
      <c r="R761" s="240" t="s"/>
    </row>
    <row r="762" spans="1:18">
      <c r="A762" s="45" t="s"/>
      <c r="B762" s="27" t="s"/>
      <c r="C762" s="27" t="s"/>
      <c r="D762" s="27" t="s"/>
      <c r="E762" s="135" t="s">
        <v>1850</v>
      </c>
      <c r="F762" s="162" t="s"/>
      <c r="G762" s="128" t="s">
        <v>326</v>
      </c>
      <c r="H762" s="136" t="s">
        <v>28</v>
      </c>
      <c r="I762" s="137" t="s"/>
      <c r="J762" s="138" t="s"/>
      <c r="K762" s="148" t="s">
        <v>1844</v>
      </c>
      <c r="L762" s="140" t="s"/>
      <c r="M762" s="45" t="s"/>
      <c r="N762" s="140" t="s">
        <v>1220</v>
      </c>
      <c r="O762" s="45" t="s"/>
      <c r="P762" s="148" t="s">
        <v>1844</v>
      </c>
      <c r="Q762" s="240" t="s"/>
      <c r="R762" s="240" t="s"/>
    </row>
    <row r="763" spans="1:18">
      <c r="A763" s="45" t="s"/>
      <c r="B763" s="27" t="s"/>
      <c r="C763" s="27" t="s"/>
      <c r="D763" s="27" t="s"/>
      <c r="E763" s="135" t="s">
        <v>1851</v>
      </c>
      <c r="F763" s="162" t="s"/>
      <c r="G763" s="128" t="s">
        <v>326</v>
      </c>
      <c r="H763" s="136" t="s">
        <v>28</v>
      </c>
      <c r="I763" s="137" t="s"/>
      <c r="J763" s="138" t="s"/>
      <c r="K763" s="148" t="s">
        <v>1844</v>
      </c>
      <c r="L763" s="140" t="s"/>
      <c r="M763" s="45" t="s"/>
      <c r="N763" s="140" t="s">
        <v>1220</v>
      </c>
      <c r="O763" s="45" t="s"/>
      <c r="P763" s="148" t="s">
        <v>1844</v>
      </c>
      <c r="Q763" s="240" t="s"/>
      <c r="R763" s="240" t="s"/>
    </row>
    <row r="764" spans="1:18">
      <c r="A764" s="45" t="s"/>
      <c r="B764" s="27" t="s"/>
      <c r="C764" s="27" t="s"/>
      <c r="D764" s="27" t="s"/>
      <c r="E764" s="135" t="s">
        <v>1852</v>
      </c>
      <c r="F764" s="162" t="s"/>
      <c r="G764" s="128" t="s">
        <v>326</v>
      </c>
      <c r="H764" s="136" t="s">
        <v>28</v>
      </c>
      <c r="I764" s="137" t="s"/>
      <c r="J764" s="138" t="s"/>
      <c r="K764" s="148" t="s">
        <v>1844</v>
      </c>
      <c r="L764" s="140" t="s"/>
      <c r="M764" s="45" t="s"/>
      <c r="N764" s="140" t="s">
        <v>1220</v>
      </c>
      <c r="O764" s="45" t="s"/>
      <c r="P764" s="148" t="s">
        <v>1844</v>
      </c>
      <c r="Q764" s="240" t="s"/>
      <c r="R764" s="240" t="s"/>
    </row>
    <row r="765" spans="1:18">
      <c r="A765" s="45" t="s"/>
      <c r="B765" s="27" t="s"/>
      <c r="C765" s="27" t="s"/>
      <c r="D765" s="27" t="s"/>
      <c r="E765" s="135" t="s">
        <v>1853</v>
      </c>
      <c r="F765" s="162" t="s"/>
      <c r="G765" s="128" t="s">
        <v>326</v>
      </c>
      <c r="H765" s="136" t="s">
        <v>28</v>
      </c>
      <c r="I765" s="137" t="s"/>
      <c r="J765" s="138" t="s"/>
      <c r="K765" s="148" t="s">
        <v>1844</v>
      </c>
      <c r="L765" s="140" t="s"/>
      <c r="M765" s="45" t="s"/>
      <c r="N765" s="140" t="s">
        <v>1220</v>
      </c>
      <c r="O765" s="45" t="s"/>
      <c r="P765" s="148" t="s">
        <v>1844</v>
      </c>
      <c r="Q765" s="240" t="s"/>
      <c r="R765" s="240" t="s"/>
    </row>
    <row r="766" spans="1:18">
      <c r="A766" s="45" t="s"/>
      <c r="B766" s="27" t="s"/>
      <c r="C766" s="27" t="s"/>
      <c r="D766" s="135" t="s">
        <v>1854</v>
      </c>
      <c r="E766" s="135" t="s">
        <v>1855</v>
      </c>
      <c r="F766" s="135" t="s"/>
      <c r="G766" s="128" t="s">
        <v>326</v>
      </c>
      <c r="H766" s="136" t="s">
        <v>28</v>
      </c>
      <c r="I766" s="137" t="s"/>
      <c r="J766" s="138" t="s"/>
      <c r="K766" s="148" t="s">
        <v>1856</v>
      </c>
      <c r="L766" s="140" t="s"/>
      <c r="M766" s="45" t="s"/>
      <c r="N766" s="140" t="s"/>
      <c r="O766" s="45" t="s"/>
      <c r="P766" s="148" t="s">
        <v>1856</v>
      </c>
      <c r="Q766" s="240" t="s"/>
      <c r="R766" s="240" t="s"/>
    </row>
    <row r="767" spans="1:18">
      <c r="A767" s="45" t="s"/>
      <c r="B767" s="27" t="s"/>
      <c r="C767" s="27" t="s"/>
      <c r="D767" s="27" t="s"/>
      <c r="E767" s="135" t="s">
        <v>1857</v>
      </c>
      <c r="F767" s="135" t="s"/>
      <c r="G767" s="128" t="s">
        <v>326</v>
      </c>
      <c r="H767" s="136" t="s">
        <v>28</v>
      </c>
      <c r="I767" s="137" t="s"/>
      <c r="J767" s="138" t="s"/>
      <c r="K767" s="148" t="s">
        <v>1856</v>
      </c>
      <c r="L767" s="140" t="s"/>
      <c r="M767" s="45" t="s"/>
      <c r="N767" s="140" t="s"/>
      <c r="O767" s="45" t="s"/>
      <c r="P767" s="148" t="s">
        <v>1856</v>
      </c>
      <c r="Q767" s="240" t="s"/>
      <c r="R767" s="240" t="s"/>
    </row>
    <row r="768" spans="1:18">
      <c r="A768" s="45" t="s"/>
      <c r="B768" s="27" t="s"/>
      <c r="C768" s="27" t="s"/>
      <c r="D768" s="27" t="s"/>
      <c r="E768" s="135" t="s">
        <v>1858</v>
      </c>
      <c r="F768" s="135" t="s"/>
      <c r="G768" s="128" t="s">
        <v>326</v>
      </c>
      <c r="H768" s="136" t="s">
        <v>28</v>
      </c>
      <c r="I768" s="137" t="s"/>
      <c r="J768" s="138" t="s"/>
      <c r="K768" s="148" t="s">
        <v>1856</v>
      </c>
      <c r="L768" s="140" t="s"/>
      <c r="M768" s="45" t="s"/>
      <c r="N768" s="140" t="s"/>
      <c r="O768" s="45" t="s"/>
      <c r="P768" s="148" t="s">
        <v>1856</v>
      </c>
      <c r="Q768" s="240" t="s"/>
      <c r="R768" s="240" t="s"/>
    </row>
    <row r="769" spans="1:18">
      <c r="A769" s="45" t="s"/>
      <c r="B769" s="27" t="s"/>
      <c r="C769" s="27" t="s"/>
      <c r="D769" s="27" t="s"/>
      <c r="E769" s="135" t="s">
        <v>1859</v>
      </c>
      <c r="F769" s="135" t="s"/>
      <c r="G769" s="128" t="s">
        <v>326</v>
      </c>
      <c r="H769" s="136" t="s">
        <v>28</v>
      </c>
      <c r="I769" s="137" t="s"/>
      <c r="J769" s="138" t="s"/>
      <c r="K769" s="148" t="s">
        <v>1856</v>
      </c>
      <c r="L769" s="140" t="s"/>
      <c r="M769" s="45" t="s"/>
      <c r="N769" s="140" t="s"/>
      <c r="O769" s="45" t="s"/>
      <c r="P769" s="148" t="s">
        <v>1856</v>
      </c>
      <c r="Q769" s="240" t="s"/>
      <c r="R769" s="240" t="s"/>
    </row>
    <row r="770" spans="1:18">
      <c r="A770" s="45" t="s"/>
      <c r="B770" s="27" t="s"/>
      <c r="C770" s="27" t="s"/>
      <c r="D770" s="27" t="s"/>
      <c r="E770" s="135" t="s">
        <v>1860</v>
      </c>
      <c r="F770" s="135" t="s"/>
      <c r="G770" s="128" t="s">
        <v>326</v>
      </c>
      <c r="H770" s="136" t="s">
        <v>28</v>
      </c>
      <c r="I770" s="137" t="s"/>
      <c r="J770" s="138" t="s"/>
      <c r="K770" s="148" t="s">
        <v>1856</v>
      </c>
      <c r="L770" s="140" t="s"/>
      <c r="M770" s="45" t="s"/>
      <c r="N770" s="140" t="s"/>
      <c r="O770" s="45" t="s"/>
      <c r="P770" s="148" t="s">
        <v>1856</v>
      </c>
      <c r="Q770" s="240" t="s"/>
      <c r="R770" s="240" t="s"/>
    </row>
    <row r="771" spans="1:18">
      <c r="A771" s="45" t="s"/>
      <c r="B771" s="27" t="s"/>
      <c r="C771" s="27" t="s"/>
      <c r="D771" s="27" t="s"/>
      <c r="E771" s="135" t="s">
        <v>1861</v>
      </c>
      <c r="F771" s="135" t="s"/>
      <c r="G771" s="128" t="s">
        <v>326</v>
      </c>
      <c r="H771" s="136" t="s">
        <v>28</v>
      </c>
      <c r="I771" s="137" t="s"/>
      <c r="J771" s="138" t="s"/>
      <c r="K771" s="148" t="s">
        <v>1856</v>
      </c>
      <c r="L771" s="140" t="s"/>
      <c r="M771" s="45" t="s"/>
      <c r="N771" s="140" t="s"/>
      <c r="O771" s="45" t="s"/>
      <c r="P771" s="148" t="s">
        <v>1856</v>
      </c>
      <c r="Q771" s="240" t="s"/>
      <c r="R771" s="240" t="s"/>
    </row>
    <row r="772" spans="1:18">
      <c r="A772" s="45" t="s"/>
      <c r="B772" s="27" t="s"/>
      <c r="C772" s="27" t="s"/>
      <c r="D772" s="27" t="s"/>
      <c r="E772" s="135" t="s">
        <v>1862</v>
      </c>
      <c r="F772" s="135" t="s"/>
      <c r="G772" s="128" t="s">
        <v>326</v>
      </c>
      <c r="H772" s="136" t="s">
        <v>28</v>
      </c>
      <c r="I772" s="137" t="s"/>
      <c r="J772" s="138" t="s"/>
      <c r="K772" s="148" t="s">
        <v>1856</v>
      </c>
      <c r="L772" s="140" t="s"/>
      <c r="M772" s="45" t="s"/>
      <c r="N772" s="140" t="s"/>
      <c r="O772" s="45" t="s"/>
      <c r="P772" s="148" t="s">
        <v>1856</v>
      </c>
      <c r="Q772" s="240" t="s"/>
      <c r="R772" s="240" t="s"/>
    </row>
    <row r="773" spans="1:18">
      <c r="A773" s="45" t="s"/>
      <c r="B773" s="27" t="s"/>
      <c r="C773" s="27" t="s"/>
      <c r="D773" s="27" t="s"/>
      <c r="E773" s="135" t="s">
        <v>1863</v>
      </c>
      <c r="F773" s="135" t="s"/>
      <c r="G773" s="128" t="s">
        <v>326</v>
      </c>
      <c r="H773" s="136" t="s">
        <v>28</v>
      </c>
      <c r="I773" s="137" t="s"/>
      <c r="J773" s="138" t="s"/>
      <c r="K773" s="148" t="s">
        <v>1864</v>
      </c>
      <c r="L773" s="140" t="s"/>
      <c r="M773" s="45" t="s"/>
      <c r="N773" s="140" t="s"/>
      <c r="O773" s="45" t="s"/>
      <c r="P773" s="148" t="s">
        <v>1864</v>
      </c>
      <c r="Q773" s="240" t="s"/>
      <c r="R773" s="240" t="s"/>
    </row>
    <row r="774" spans="1:18">
      <c r="A774" s="45" t="s"/>
      <c r="B774" s="27" t="s"/>
      <c r="C774" s="27" t="s"/>
      <c r="D774" s="27" t="s"/>
      <c r="E774" s="135" t="s">
        <v>1865</v>
      </c>
      <c r="F774" s="135" t="s"/>
      <c r="G774" s="128" t="s">
        <v>326</v>
      </c>
      <c r="H774" s="136" t="s">
        <v>28</v>
      </c>
      <c r="I774" s="137" t="s"/>
      <c r="J774" s="138" t="s"/>
      <c r="K774" s="148" t="s">
        <v>1864</v>
      </c>
      <c r="L774" s="140" t="s"/>
      <c r="M774" s="45" t="s"/>
      <c r="N774" s="140" t="s"/>
      <c r="O774" s="45" t="s"/>
      <c r="P774" s="148" t="s">
        <v>1864</v>
      </c>
      <c r="Q774" s="240" t="s"/>
      <c r="R774" s="240" t="s"/>
    </row>
    <row r="775" spans="1:18">
      <c r="A775" s="45" t="s"/>
      <c r="B775" s="27" t="s"/>
      <c r="C775" s="27" t="s"/>
      <c r="D775" s="27" t="s"/>
      <c r="E775" s="135" t="s">
        <v>1866</v>
      </c>
      <c r="F775" s="135" t="s"/>
      <c r="G775" s="128" t="s">
        <v>326</v>
      </c>
      <c r="H775" s="136" t="s">
        <v>28</v>
      </c>
      <c r="I775" s="137" t="s"/>
      <c r="J775" s="138" t="s"/>
      <c r="K775" s="148" t="s">
        <v>1864</v>
      </c>
      <c r="L775" s="140" t="s"/>
      <c r="M775" s="45" t="s"/>
      <c r="N775" s="140" t="s"/>
      <c r="O775" s="45" t="s"/>
      <c r="P775" s="148" t="s">
        <v>1864</v>
      </c>
      <c r="Q775" s="240" t="s"/>
      <c r="R775" s="240" t="s"/>
    </row>
    <row r="776" spans="1:18">
      <c r="A776" s="45" t="s"/>
      <c r="B776" s="27" t="s"/>
      <c r="C776" s="27" t="s"/>
      <c r="D776" s="27" t="s"/>
      <c r="E776" s="135" t="s">
        <v>1867</v>
      </c>
      <c r="F776" s="135" t="s"/>
      <c r="G776" s="128" t="s">
        <v>326</v>
      </c>
      <c r="H776" s="136" t="s">
        <v>28</v>
      </c>
      <c r="I776" s="137" t="s"/>
      <c r="J776" s="138" t="s"/>
      <c r="K776" s="148" t="s">
        <v>1864</v>
      </c>
      <c r="L776" s="140" t="s"/>
      <c r="M776" s="45" t="s"/>
      <c r="N776" s="140" t="s"/>
      <c r="O776" s="45" t="s"/>
      <c r="P776" s="148" t="s">
        <v>1864</v>
      </c>
      <c r="Q776" s="240" t="s"/>
      <c r="R776" s="240" t="s"/>
    </row>
    <row r="777" spans="1:18">
      <c r="A777" s="45" t="s"/>
      <c r="B777" s="27" t="s"/>
      <c r="C777" s="27" t="s"/>
      <c r="D777" s="27" t="s"/>
      <c r="E777" s="135" t="s">
        <v>1868</v>
      </c>
      <c r="F777" s="135" t="s"/>
      <c r="G777" s="128" t="s">
        <v>326</v>
      </c>
      <c r="H777" s="136" t="s">
        <v>28</v>
      </c>
      <c r="I777" s="137" t="s"/>
      <c r="J777" s="138" t="s"/>
      <c r="K777" s="148" t="s">
        <v>1864</v>
      </c>
      <c r="L777" s="140" t="s"/>
      <c r="M777" s="45" t="s"/>
      <c r="N777" s="140" t="s"/>
      <c r="O777" s="45" t="s"/>
      <c r="P777" s="148" t="s">
        <v>1864</v>
      </c>
      <c r="Q777" s="240" t="s"/>
      <c r="R777" s="240" t="s"/>
    </row>
    <row r="778" spans="1:18">
      <c r="A778" s="45" t="s"/>
      <c r="B778" s="27" t="s"/>
      <c r="C778" s="27" t="s"/>
      <c r="D778" s="27" t="s"/>
      <c r="E778" s="135" t="s">
        <v>1869</v>
      </c>
      <c r="F778" s="135" t="s"/>
      <c r="G778" s="128" t="s">
        <v>326</v>
      </c>
      <c r="H778" s="136" t="s">
        <v>28</v>
      </c>
      <c r="I778" s="137" t="s"/>
      <c r="J778" s="138" t="s"/>
      <c r="K778" s="148" t="s">
        <v>1864</v>
      </c>
      <c r="L778" s="140" t="s"/>
      <c r="M778" s="45" t="s"/>
      <c r="N778" s="140" t="s"/>
      <c r="O778" s="45" t="s"/>
      <c r="P778" s="148" t="s">
        <v>1864</v>
      </c>
      <c r="Q778" s="240" t="s"/>
      <c r="R778" s="240" t="s"/>
    </row>
    <row r="779" spans="1:18">
      <c r="A779" s="45" t="s"/>
      <c r="B779" s="27" t="s"/>
      <c r="C779" s="27" t="s"/>
      <c r="D779" s="27" t="s"/>
      <c r="E779" s="135" t="s">
        <v>1870</v>
      </c>
      <c r="F779" s="135" t="s"/>
      <c r="G779" s="128" t="s">
        <v>326</v>
      </c>
      <c r="H779" s="136" t="s">
        <v>28</v>
      </c>
      <c r="I779" s="137" t="s"/>
      <c r="J779" s="138" t="s"/>
      <c r="K779" s="148" t="s">
        <v>1864</v>
      </c>
      <c r="L779" s="140" t="s"/>
      <c r="M779" s="45" t="s"/>
      <c r="N779" s="140" t="s"/>
      <c r="O779" s="45" t="s"/>
      <c r="P779" s="148" t="s">
        <v>1864</v>
      </c>
      <c r="Q779" s="240" t="s"/>
      <c r="R779" s="240" t="s"/>
    </row>
    <row r="780" spans="1:18">
      <c r="A780" s="45" t="s"/>
      <c r="B780" s="27" t="s"/>
      <c r="C780" s="27" t="s"/>
      <c r="D780" s="27" t="s"/>
      <c r="E780" s="135" t="s">
        <v>1871</v>
      </c>
      <c r="F780" s="135" t="s"/>
      <c r="G780" s="128" t="s">
        <v>326</v>
      </c>
      <c r="H780" s="136" t="s">
        <v>28</v>
      </c>
      <c r="I780" s="137" t="s"/>
      <c r="J780" s="138" t="s"/>
      <c r="K780" s="148" t="s">
        <v>1864</v>
      </c>
      <c r="L780" s="140" t="s"/>
      <c r="M780" s="45" t="s"/>
      <c r="N780" s="140" t="s"/>
      <c r="O780" s="45" t="s"/>
      <c r="P780" s="148" t="s">
        <v>1864</v>
      </c>
      <c r="Q780" s="240" t="s"/>
      <c r="R780" s="240" t="s"/>
    </row>
    <row r="781" spans="1:18">
      <c r="A781" s="45" t="s"/>
      <c r="B781" s="27" t="s"/>
      <c r="C781" s="27" t="s"/>
      <c r="D781" s="27" t="s"/>
      <c r="E781" s="135" t="s">
        <v>1872</v>
      </c>
      <c r="F781" s="135" t="s"/>
      <c r="G781" s="128" t="s">
        <v>326</v>
      </c>
      <c r="H781" s="136" t="s">
        <v>28</v>
      </c>
      <c r="I781" s="137" t="s"/>
      <c r="J781" s="138" t="s"/>
      <c r="K781" s="148" t="s">
        <v>1864</v>
      </c>
      <c r="L781" s="140" t="s"/>
      <c r="M781" s="45" t="s"/>
      <c r="N781" s="140" t="s"/>
      <c r="O781" s="45" t="s"/>
      <c r="P781" s="148" t="s">
        <v>1864</v>
      </c>
      <c r="Q781" s="240" t="s"/>
      <c r="R781" s="240" t="s"/>
    </row>
    <row r="782" spans="1:18">
      <c r="A782" s="45" t="s"/>
      <c r="B782" s="27" t="s"/>
      <c r="C782" s="27" t="s"/>
      <c r="D782" s="27" t="s"/>
      <c r="E782" s="135" t="s">
        <v>1873</v>
      </c>
      <c r="F782" s="135" t="s"/>
      <c r="G782" s="128" t="s">
        <v>326</v>
      </c>
      <c r="H782" s="136" t="s">
        <v>28</v>
      </c>
      <c r="I782" s="137" t="s"/>
      <c r="J782" s="138" t="s"/>
      <c r="K782" s="148" t="s">
        <v>1864</v>
      </c>
      <c r="L782" s="140" t="s"/>
      <c r="M782" s="45" t="s"/>
      <c r="N782" s="140" t="s"/>
      <c r="O782" s="45" t="s"/>
      <c r="P782" s="148" t="s">
        <v>1864</v>
      </c>
      <c r="Q782" s="240" t="s"/>
      <c r="R782" s="240" t="s"/>
    </row>
    <row r="783" spans="1:18">
      <c r="A783" s="45" t="s"/>
      <c r="B783" s="27" t="s"/>
      <c r="C783" s="27" t="s"/>
      <c r="D783" s="27" t="s"/>
      <c r="E783" s="135" t="s">
        <v>1874</v>
      </c>
      <c r="F783" s="135" t="s"/>
      <c r="G783" s="128" t="s">
        <v>326</v>
      </c>
      <c r="H783" s="136" t="s">
        <v>28</v>
      </c>
      <c r="I783" s="137" t="s"/>
      <c r="J783" s="138" t="s"/>
      <c r="K783" s="148" t="s">
        <v>1864</v>
      </c>
      <c r="L783" s="140" t="s"/>
      <c r="M783" s="45" t="s"/>
      <c r="N783" s="140" t="s"/>
      <c r="O783" s="45" t="s"/>
      <c r="P783" s="148" t="s">
        <v>1864</v>
      </c>
      <c r="Q783" s="240" t="s"/>
      <c r="R783" s="240" t="s"/>
    </row>
    <row r="784" spans="1:18">
      <c r="A784" s="45" t="s"/>
      <c r="B784" s="27" t="s"/>
      <c r="C784" s="27" t="s"/>
      <c r="D784" s="27" t="s"/>
      <c r="E784" s="135" t="s">
        <v>1875</v>
      </c>
      <c r="F784" s="135" t="s"/>
      <c r="G784" s="128" t="s">
        <v>326</v>
      </c>
      <c r="H784" s="136" t="s">
        <v>28</v>
      </c>
      <c r="I784" s="137" t="s"/>
      <c r="J784" s="138" t="s"/>
      <c r="K784" s="148" t="s">
        <v>1864</v>
      </c>
      <c r="L784" s="140" t="s"/>
      <c r="M784" s="45" t="s"/>
      <c r="N784" s="140" t="s"/>
      <c r="O784" s="45" t="s"/>
      <c r="P784" s="148" t="s">
        <v>1864</v>
      </c>
      <c r="Q784" s="240" t="s"/>
      <c r="R784" s="240" t="s"/>
    </row>
    <row r="785" spans="1:18">
      <c r="A785" s="45" t="s"/>
      <c r="B785" s="27" t="s"/>
      <c r="C785" s="27" t="s"/>
      <c r="D785" s="27" t="s"/>
      <c r="E785" s="135" t="s">
        <v>1876</v>
      </c>
      <c r="F785" s="135" t="s"/>
      <c r="G785" s="128" t="s">
        <v>326</v>
      </c>
      <c r="H785" s="136" t="s">
        <v>28</v>
      </c>
      <c r="I785" s="137" t="s"/>
      <c r="J785" s="138" t="s"/>
      <c r="K785" s="148" t="s">
        <v>1864</v>
      </c>
      <c r="L785" s="140" t="s"/>
      <c r="M785" s="45" t="s"/>
      <c r="N785" s="140" t="s"/>
      <c r="O785" s="45" t="s"/>
      <c r="P785" s="148" t="s">
        <v>1864</v>
      </c>
      <c r="Q785" s="240" t="s"/>
      <c r="R785" s="240" t="s"/>
    </row>
    <row r="786" spans="1:18">
      <c r="A786" s="45" t="s"/>
      <c r="B786" s="27" t="s"/>
      <c r="C786" s="27" t="s"/>
      <c r="D786" s="27" t="s"/>
      <c r="E786" s="135" t="s">
        <v>1877</v>
      </c>
      <c r="F786" s="135" t="s"/>
      <c r="G786" s="128" t="s">
        <v>326</v>
      </c>
      <c r="H786" s="136" t="s">
        <v>28</v>
      </c>
      <c r="I786" s="137" t="s"/>
      <c r="J786" s="138" t="s"/>
      <c r="K786" s="148" t="s">
        <v>1864</v>
      </c>
      <c r="L786" s="140" t="s"/>
      <c r="M786" s="45" t="s"/>
      <c r="N786" s="140" t="s"/>
      <c r="O786" s="45" t="s"/>
      <c r="P786" s="148" t="s">
        <v>1864</v>
      </c>
      <c r="Q786" s="240" t="s"/>
      <c r="R786" s="240" t="s"/>
    </row>
    <row r="787" spans="1:18">
      <c r="A787" s="45" t="s"/>
      <c r="B787" s="27" t="s"/>
      <c r="C787" s="27" t="s"/>
      <c r="D787" s="27" t="s"/>
      <c r="E787" s="135" t="s">
        <v>1878</v>
      </c>
      <c r="F787" s="135" t="s"/>
      <c r="G787" s="128" t="s">
        <v>326</v>
      </c>
      <c r="H787" s="136" t="s">
        <v>28</v>
      </c>
      <c r="I787" s="137" t="s"/>
      <c r="J787" s="138" t="s"/>
      <c r="K787" s="148" t="s">
        <v>1864</v>
      </c>
      <c r="L787" s="140" t="s"/>
      <c r="M787" s="45" t="s"/>
      <c r="N787" s="140" t="s"/>
      <c r="O787" s="45" t="s"/>
      <c r="P787" s="148" t="s">
        <v>1864</v>
      </c>
      <c r="Q787" s="240" t="s"/>
      <c r="R787" s="240" t="s"/>
    </row>
    <row r="788" spans="1:18">
      <c r="A788" s="45" t="s"/>
      <c r="B788" s="27" t="s"/>
      <c r="C788" s="27" t="s"/>
      <c r="D788" s="27" t="s"/>
      <c r="E788" s="135" t="s">
        <v>1879</v>
      </c>
      <c r="F788" s="135" t="s"/>
      <c r="G788" s="128" t="s">
        <v>326</v>
      </c>
      <c r="H788" s="136" t="s">
        <v>28</v>
      </c>
      <c r="I788" s="137" t="s"/>
      <c r="J788" s="138" t="s"/>
      <c r="K788" s="148" t="s">
        <v>1864</v>
      </c>
      <c r="L788" s="140" t="s"/>
      <c r="M788" s="45" t="s"/>
      <c r="N788" s="140" t="s"/>
      <c r="O788" s="45" t="s"/>
      <c r="P788" s="148" t="s">
        <v>1864</v>
      </c>
      <c r="Q788" s="240" t="s"/>
      <c r="R788" s="240" t="s"/>
    </row>
    <row r="789" spans="1:18">
      <c r="A789" s="45" t="s"/>
      <c r="B789" s="27" t="s"/>
      <c r="C789" s="27" t="s"/>
      <c r="D789" s="27" t="s"/>
      <c r="E789" s="135" t="s">
        <v>1880</v>
      </c>
      <c r="F789" s="135" t="s"/>
      <c r="G789" s="128" t="s">
        <v>326</v>
      </c>
      <c r="H789" s="136" t="s">
        <v>28</v>
      </c>
      <c r="I789" s="137" t="s"/>
      <c r="J789" s="138" t="s"/>
      <c r="K789" s="148" t="s">
        <v>1864</v>
      </c>
      <c r="L789" s="140" t="s"/>
      <c r="M789" s="45" t="s"/>
      <c r="N789" s="140" t="s"/>
      <c r="O789" s="45" t="s"/>
      <c r="P789" s="148" t="s">
        <v>1864</v>
      </c>
      <c r="Q789" s="240" t="s"/>
      <c r="R789" s="240" t="s"/>
    </row>
    <row r="790" spans="1:18">
      <c r="A790" s="45" t="s"/>
      <c r="B790" s="27" t="s"/>
      <c r="C790" s="27" t="s"/>
      <c r="D790" s="27" t="s"/>
      <c r="E790" s="135" t="s">
        <v>1881</v>
      </c>
      <c r="F790" s="135" t="s"/>
      <c r="G790" s="128" t="s">
        <v>326</v>
      </c>
      <c r="H790" s="136" t="s">
        <v>28</v>
      </c>
      <c r="I790" s="137" t="s"/>
      <c r="J790" s="138" t="s"/>
      <c r="K790" s="148" t="s">
        <v>1864</v>
      </c>
      <c r="L790" s="140" t="s"/>
      <c r="M790" s="45" t="s"/>
      <c r="N790" s="140" t="s"/>
      <c r="O790" s="45" t="s"/>
      <c r="P790" s="148" t="s">
        <v>1864</v>
      </c>
      <c r="Q790" s="240" t="s"/>
      <c r="R790" s="240" t="s"/>
    </row>
    <row r="791" spans="1:18">
      <c r="A791" s="45" t="s"/>
      <c r="B791" s="27" t="s"/>
      <c r="C791" s="27" t="s"/>
      <c r="D791" s="27" t="s"/>
      <c r="E791" s="135" t="s">
        <v>1882</v>
      </c>
      <c r="F791" s="135" t="s"/>
      <c r="G791" s="128" t="s">
        <v>326</v>
      </c>
      <c r="H791" s="136" t="s">
        <v>28</v>
      </c>
      <c r="I791" s="137" t="s"/>
      <c r="J791" s="138" t="s"/>
      <c r="K791" s="148" t="s">
        <v>1864</v>
      </c>
      <c r="L791" s="140" t="s"/>
      <c r="M791" s="45" t="s"/>
      <c r="N791" s="140" t="s"/>
      <c r="O791" s="45" t="s"/>
      <c r="P791" s="148" t="s">
        <v>1864</v>
      </c>
      <c r="Q791" s="240" t="s"/>
      <c r="R791" s="240" t="s"/>
    </row>
    <row r="792" spans="1:18">
      <c r="A792" s="45" t="s"/>
      <c r="B792" s="27" t="s"/>
      <c r="C792" s="27" t="s"/>
      <c r="D792" s="27" t="s"/>
      <c r="E792" s="135" t="s">
        <v>1883</v>
      </c>
      <c r="F792" s="135" t="s"/>
      <c r="G792" s="128" t="s">
        <v>326</v>
      </c>
      <c r="H792" s="136" t="s">
        <v>28</v>
      </c>
      <c r="I792" s="137" t="s"/>
      <c r="J792" s="138" t="s"/>
      <c r="K792" s="148" t="s">
        <v>1864</v>
      </c>
      <c r="L792" s="140" t="s"/>
      <c r="M792" s="45" t="s"/>
      <c r="N792" s="140" t="s"/>
      <c r="O792" s="45" t="s"/>
      <c r="P792" s="148" t="s">
        <v>1864</v>
      </c>
      <c r="Q792" s="240" t="s"/>
      <c r="R792" s="240" t="s"/>
    </row>
    <row r="793" spans="1:18">
      <c r="A793" s="45" t="s"/>
      <c r="B793" s="27" t="s"/>
      <c r="C793" s="161" t="s">
        <v>1884</v>
      </c>
      <c r="D793" s="158" t="s">
        <v>1885</v>
      </c>
      <c r="E793" s="135" t="s">
        <v>1886</v>
      </c>
      <c r="F793" s="164" t="s"/>
      <c r="G793" s="128" t="s">
        <v>27</v>
      </c>
      <c r="H793" s="136" t="s">
        <v>28</v>
      </c>
      <c r="I793" s="137" t="s">
        <v>29</v>
      </c>
      <c r="J793" s="138" t="s"/>
      <c r="K793" s="148" t="s">
        <v>1887</v>
      </c>
      <c r="L793" s="140" t="s">
        <v>1888</v>
      </c>
      <c r="M793" s="45" t="s"/>
      <c r="N793" s="140" t="s"/>
      <c r="O793" s="45" t="s"/>
      <c r="P793" s="148" t="s">
        <v>1889</v>
      </c>
      <c r="Q793" s="240" t="s"/>
      <c r="R793" s="240" t="s"/>
    </row>
    <row r="794" spans="1:18">
      <c r="A794" s="45" t="s"/>
      <c r="B794" s="27" t="s"/>
      <c r="C794" s="27" t="s"/>
      <c r="D794" s="27" t="s"/>
      <c r="E794" s="155" t="s">
        <v>1890</v>
      </c>
      <c r="F794" s="164" t="s"/>
      <c r="G794" s="128" t="s">
        <v>27</v>
      </c>
      <c r="H794" s="136" t="s">
        <v>28</v>
      </c>
      <c r="I794" s="137" t="s">
        <v>29</v>
      </c>
      <c r="J794" s="138" t="s"/>
      <c r="K794" s="148" t="s">
        <v>1887</v>
      </c>
      <c r="L794" s="140" t="s">
        <v>1891</v>
      </c>
      <c r="M794" s="45" t="s"/>
      <c r="N794" s="140" t="s"/>
      <c r="O794" s="45" t="s"/>
      <c r="P794" s="148" t="s">
        <v>1892</v>
      </c>
      <c r="Q794" s="241" t="s">
        <v>2539</v>
      </c>
      <c r="R794" s="241" t="s">
        <v>2540</v>
      </c>
    </row>
    <row r="795" spans="1:18">
      <c r="A795" s="45" t="s"/>
      <c r="B795" s="27" t="s"/>
      <c r="C795" s="27" t="s"/>
      <c r="D795" s="27" t="s"/>
      <c r="E795" s="135" t="s">
        <v>1893</v>
      </c>
      <c r="F795" s="165" t="s"/>
      <c r="G795" s="128" t="s">
        <v>27</v>
      </c>
      <c r="H795" s="136" t="s">
        <v>28</v>
      </c>
      <c r="I795" s="137" t="s">
        <v>29</v>
      </c>
      <c r="J795" s="138" t="s"/>
      <c r="K795" s="148" t="s">
        <v>1887</v>
      </c>
      <c r="L795" s="140" t="s">
        <v>1894</v>
      </c>
      <c r="M795" s="45" t="s"/>
      <c r="N795" s="140" t="s"/>
      <c r="O795" s="45" t="s"/>
      <c r="P795" s="148" t="s">
        <v>1889</v>
      </c>
      <c r="Q795" s="240" t="s"/>
      <c r="R795" s="240" t="s"/>
    </row>
    <row r="796" spans="1:18">
      <c r="A796" s="45" t="s"/>
      <c r="B796" s="27" t="s"/>
      <c r="C796" s="27" t="s"/>
      <c r="D796" s="27" t="s"/>
      <c r="E796" s="155" t="s">
        <v>1895</v>
      </c>
      <c r="F796" s="164" t="s"/>
      <c r="G796" s="128" t="s">
        <v>27</v>
      </c>
      <c r="H796" s="136" t="s">
        <v>28</v>
      </c>
      <c r="I796" s="137" t="s">
        <v>29</v>
      </c>
      <c r="J796" s="138" t="s"/>
      <c r="K796" s="148" t="s">
        <v>1887</v>
      </c>
      <c r="L796" s="140" t="s">
        <v>66</v>
      </c>
      <c r="M796" s="45" t="s"/>
      <c r="N796" s="140" t="s"/>
      <c r="O796" s="45" t="s"/>
      <c r="P796" s="148" t="s">
        <v>1892</v>
      </c>
      <c r="Q796" s="241" t="s">
        <v>2539</v>
      </c>
      <c r="R796" s="241" t="s">
        <v>2540</v>
      </c>
    </row>
    <row r="797" spans="1:18">
      <c r="A797" s="45" t="s"/>
      <c r="B797" s="27" t="s"/>
      <c r="C797" s="27" t="s"/>
      <c r="D797" s="27" t="s"/>
      <c r="E797" s="155" t="s">
        <v>1896</v>
      </c>
      <c r="F797" s="166" t="s"/>
      <c r="G797" s="128" t="s">
        <v>27</v>
      </c>
      <c r="H797" s="136" t="s">
        <v>28</v>
      </c>
      <c r="I797" s="137" t="s">
        <v>29</v>
      </c>
      <c r="J797" s="138" t="s"/>
      <c r="K797" s="148" t="s">
        <v>1887</v>
      </c>
      <c r="L797" s="140" t="s">
        <v>1897</v>
      </c>
      <c r="M797" s="45" t="s"/>
      <c r="N797" s="140" t="s"/>
      <c r="O797" s="45" t="s"/>
      <c r="P797" s="148" t="s">
        <v>1892</v>
      </c>
      <c r="Q797" s="241" t="s">
        <v>2539</v>
      </c>
      <c r="R797" s="241" t="s">
        <v>2540</v>
      </c>
    </row>
    <row r="798" spans="1:18">
      <c r="A798" s="45" t="s"/>
      <c r="B798" s="27" t="s"/>
      <c r="C798" s="27" t="s"/>
      <c r="D798" s="27" t="s"/>
      <c r="E798" s="157" t="s">
        <v>1898</v>
      </c>
      <c r="F798" s="164" t="s"/>
      <c r="G798" s="128" t="s">
        <v>27</v>
      </c>
      <c r="H798" s="136" t="s">
        <v>28</v>
      </c>
      <c r="I798" s="137" t="s">
        <v>29</v>
      </c>
      <c r="J798" s="138" t="s"/>
      <c r="K798" s="148" t="s">
        <v>1887</v>
      </c>
      <c r="L798" s="140" t="s">
        <v>1899</v>
      </c>
      <c r="M798" s="45" t="s"/>
      <c r="N798" s="140" t="s"/>
      <c r="O798" s="45" t="s"/>
      <c r="P798" s="148" t="s">
        <v>1892</v>
      </c>
      <c r="Q798" s="241" t="s">
        <v>2539</v>
      </c>
      <c r="R798" s="241" t="s">
        <v>2540</v>
      </c>
    </row>
    <row r="799" spans="1:18">
      <c r="A799" s="45" t="s"/>
      <c r="B799" s="27" t="s"/>
      <c r="C799" s="27" t="s"/>
      <c r="D799" s="27" t="s"/>
      <c r="E799" s="157" t="s">
        <v>1900</v>
      </c>
      <c r="F799" s="164" t="s"/>
      <c r="G799" s="128" t="s">
        <v>27</v>
      </c>
      <c r="H799" s="136" t="s">
        <v>28</v>
      </c>
      <c r="I799" s="137" t="s">
        <v>29</v>
      </c>
      <c r="J799" s="138" t="s"/>
      <c r="K799" s="148" t="s">
        <v>1887</v>
      </c>
      <c r="L799" s="140" t="s">
        <v>42</v>
      </c>
      <c r="M799" s="45" t="s"/>
      <c r="N799" s="140" t="s"/>
      <c r="O799" s="45" t="s"/>
      <c r="P799" s="148" t="s">
        <v>1892</v>
      </c>
      <c r="Q799" s="241" t="s">
        <v>2539</v>
      </c>
      <c r="R799" s="241" t="s">
        <v>2540</v>
      </c>
    </row>
    <row r="800" spans="1:18">
      <c r="A800" s="45" t="s"/>
      <c r="B800" s="27" t="s"/>
      <c r="C800" s="27" t="s"/>
      <c r="D800" s="27" t="s"/>
      <c r="E800" s="135" t="s">
        <v>1901</v>
      </c>
      <c r="F800" s="164" t="s"/>
      <c r="G800" s="128" t="s">
        <v>27</v>
      </c>
      <c r="H800" s="136" t="s">
        <v>28</v>
      </c>
      <c r="I800" s="137" t="s">
        <v>29</v>
      </c>
      <c r="J800" s="138" t="s"/>
      <c r="K800" s="148" t="s">
        <v>1887</v>
      </c>
      <c r="L800" s="140" t="s">
        <v>60</v>
      </c>
      <c r="M800" s="45" t="s"/>
      <c r="N800" s="140" t="s"/>
      <c r="O800" s="45" t="s"/>
      <c r="P800" s="148" t="s">
        <v>1889</v>
      </c>
      <c r="Q800" s="240" t="s"/>
      <c r="R800" s="240" t="s"/>
    </row>
    <row r="801" spans="1:18">
      <c r="A801" s="45" t="s"/>
      <c r="B801" s="27" t="s"/>
      <c r="C801" s="27" t="s"/>
      <c r="D801" s="27" t="s"/>
      <c r="E801" s="135" t="s">
        <v>1902</v>
      </c>
      <c r="F801" s="164" t="s"/>
      <c r="G801" s="128" t="s">
        <v>27</v>
      </c>
      <c r="H801" s="136" t="s">
        <v>28</v>
      </c>
      <c r="I801" s="137" t="s">
        <v>29</v>
      </c>
      <c r="J801" s="138" t="s"/>
      <c r="K801" s="148" t="s">
        <v>1887</v>
      </c>
      <c r="L801" s="140" t="s">
        <v>66</v>
      </c>
      <c r="M801" s="45" t="s"/>
      <c r="N801" s="140" t="s"/>
      <c r="O801" s="45" t="s"/>
      <c r="P801" s="148" t="s">
        <v>1889</v>
      </c>
      <c r="Q801" s="240" t="s"/>
      <c r="R801" s="240" t="s"/>
    </row>
    <row r="802" spans="1:18">
      <c r="A802" s="45" t="s"/>
      <c r="B802" s="27" t="s"/>
      <c r="C802" s="27" t="s"/>
      <c r="D802" s="27" t="s"/>
      <c r="E802" s="135" t="s">
        <v>1903</v>
      </c>
      <c r="F802" s="164" t="s"/>
      <c r="G802" s="128" t="s">
        <v>27</v>
      </c>
      <c r="H802" s="136" t="s">
        <v>28</v>
      </c>
      <c r="I802" s="137" t="s">
        <v>29</v>
      </c>
      <c r="J802" s="138" t="s"/>
      <c r="K802" s="148" t="s">
        <v>1887</v>
      </c>
      <c r="L802" s="140" t="s">
        <v>31</v>
      </c>
      <c r="M802" s="45" t="s"/>
      <c r="N802" s="140" t="s"/>
      <c r="O802" s="45" t="s"/>
      <c r="P802" s="148" t="s">
        <v>1889</v>
      </c>
      <c r="Q802" s="240" t="s"/>
      <c r="R802" s="240" t="s"/>
    </row>
    <row r="803" spans="1:18">
      <c r="A803" s="45" t="s"/>
      <c r="B803" s="27" t="s"/>
      <c r="C803" s="27" t="s"/>
      <c r="D803" s="27" t="s"/>
      <c r="E803" s="157" t="s">
        <v>1904</v>
      </c>
      <c r="F803" s="164" t="s"/>
      <c r="G803" s="128" t="s">
        <v>27</v>
      </c>
      <c r="H803" s="136" t="s">
        <v>28</v>
      </c>
      <c r="I803" s="137" t="s">
        <v>29</v>
      </c>
      <c r="J803" s="138" t="s"/>
      <c r="K803" s="148" t="s">
        <v>1887</v>
      </c>
      <c r="L803" s="140" t="s">
        <v>42</v>
      </c>
      <c r="M803" s="45" t="s"/>
      <c r="N803" s="140" t="s"/>
      <c r="O803" s="45" t="s"/>
      <c r="P803" s="148" t="s">
        <v>1892</v>
      </c>
      <c r="Q803" s="241" t="s">
        <v>2539</v>
      </c>
      <c r="R803" s="241" t="s">
        <v>2540</v>
      </c>
    </row>
    <row r="804" spans="1:18">
      <c r="A804" s="45" t="s"/>
      <c r="B804" s="27" t="s"/>
      <c r="C804" s="27" t="s"/>
      <c r="D804" s="27" t="s"/>
      <c r="E804" s="157" t="s">
        <v>1905</v>
      </c>
      <c r="F804" s="164" t="s"/>
      <c r="G804" s="128" t="s">
        <v>27</v>
      </c>
      <c r="H804" s="136" t="s">
        <v>28</v>
      </c>
      <c r="I804" s="137" t="s">
        <v>29</v>
      </c>
      <c r="J804" s="138" t="s"/>
      <c r="K804" s="148" t="s">
        <v>1887</v>
      </c>
      <c r="L804" s="140" t="s">
        <v>66</v>
      </c>
      <c r="M804" s="45" t="s"/>
      <c r="N804" s="140" t="s"/>
      <c r="O804" s="45" t="s"/>
      <c r="P804" s="148" t="s">
        <v>1892</v>
      </c>
      <c r="Q804" s="241" t="s">
        <v>2539</v>
      </c>
      <c r="R804" s="241" t="s">
        <v>2540</v>
      </c>
    </row>
    <row r="805" spans="1:18">
      <c r="A805" s="45" t="s"/>
      <c r="B805" s="27" t="s"/>
      <c r="C805" s="27" t="s"/>
      <c r="D805" s="27" t="s"/>
      <c r="E805" s="157" t="s">
        <v>1906</v>
      </c>
      <c r="F805" s="164" t="s"/>
      <c r="G805" s="128" t="s">
        <v>27</v>
      </c>
      <c r="H805" s="136" t="s">
        <v>28</v>
      </c>
      <c r="I805" s="137" t="s">
        <v>29</v>
      </c>
      <c r="J805" s="138" t="s"/>
      <c r="K805" s="148" t="s">
        <v>1887</v>
      </c>
      <c r="L805" s="140" t="s">
        <v>47</v>
      </c>
      <c r="M805" s="45" t="s"/>
      <c r="N805" s="140" t="s"/>
      <c r="O805" s="45" t="s"/>
      <c r="P805" s="148" t="s">
        <v>1892</v>
      </c>
      <c r="Q805" s="241" t="s">
        <v>2539</v>
      </c>
      <c r="R805" s="241" t="s">
        <v>2540</v>
      </c>
    </row>
    <row r="806" spans="1:18">
      <c r="A806" s="45" t="s"/>
      <c r="B806" s="27" t="s"/>
      <c r="C806" s="27" t="s"/>
      <c r="D806" s="27" t="s"/>
      <c r="E806" s="157" t="s">
        <v>1907</v>
      </c>
      <c r="F806" s="164" t="s"/>
      <c r="G806" s="128" t="s">
        <v>27</v>
      </c>
      <c r="H806" s="136" t="s">
        <v>28</v>
      </c>
      <c r="I806" s="137" t="s">
        <v>29</v>
      </c>
      <c r="J806" s="138" t="s"/>
      <c r="K806" s="148" t="s">
        <v>1887</v>
      </c>
      <c r="L806" s="140" t="s">
        <v>49</v>
      </c>
      <c r="M806" s="45" t="s"/>
      <c r="N806" s="140" t="s"/>
      <c r="O806" s="45" t="s"/>
      <c r="P806" s="148" t="s">
        <v>1892</v>
      </c>
      <c r="Q806" s="241" t="s">
        <v>2539</v>
      </c>
      <c r="R806" s="241" t="s">
        <v>2540</v>
      </c>
    </row>
    <row r="807" spans="1:18">
      <c r="A807" s="45" t="s"/>
      <c r="B807" s="27" t="s"/>
      <c r="C807" s="27" t="s"/>
      <c r="D807" s="27" t="s"/>
      <c r="E807" s="157" t="s">
        <v>1908</v>
      </c>
      <c r="F807" s="164" t="s"/>
      <c r="G807" s="128" t="s">
        <v>27</v>
      </c>
      <c r="H807" s="136" t="s">
        <v>28</v>
      </c>
      <c r="I807" s="137" t="s">
        <v>29</v>
      </c>
      <c r="J807" s="138" t="s"/>
      <c r="K807" s="148" t="s">
        <v>1887</v>
      </c>
      <c r="L807" s="140" t="s">
        <v>1909</v>
      </c>
      <c r="M807" s="45" t="s"/>
      <c r="N807" s="140" t="s"/>
      <c r="O807" s="45" t="s"/>
      <c r="P807" s="148" t="s">
        <v>1892</v>
      </c>
      <c r="Q807" s="241" t="s">
        <v>2539</v>
      </c>
      <c r="R807" s="241" t="s">
        <v>2540</v>
      </c>
    </row>
    <row r="808" spans="1:18">
      <c r="A808" s="45" t="s"/>
      <c r="B808" s="27" t="s"/>
      <c r="C808" s="27" t="s"/>
      <c r="D808" s="27" t="s"/>
      <c r="E808" s="135" t="s">
        <v>1910</v>
      </c>
      <c r="F808" s="164" t="s"/>
      <c r="G808" s="128" t="s">
        <v>27</v>
      </c>
      <c r="H808" s="136" t="s">
        <v>28</v>
      </c>
      <c r="I808" s="137" t="s">
        <v>29</v>
      </c>
      <c r="J808" s="138" t="s"/>
      <c r="K808" s="142" t="s">
        <v>2598</v>
      </c>
      <c r="L808" s="140" t="s">
        <v>1911</v>
      </c>
      <c r="M808" s="45" t="s"/>
      <c r="N808" s="140" t="s"/>
      <c r="O808" s="45" t="s"/>
      <c r="P808" s="148" t="s">
        <v>1889</v>
      </c>
      <c r="Q808" s="240" t="s"/>
      <c r="R808" s="240" t="s"/>
    </row>
    <row r="809" spans="1:18">
      <c r="A809" s="45" t="s"/>
      <c r="B809" s="27" t="s"/>
      <c r="C809" s="27" t="s"/>
      <c r="D809" s="27" t="s"/>
      <c r="E809" s="135" t="s">
        <v>1912</v>
      </c>
      <c r="F809" s="164" t="s"/>
      <c r="G809" s="128" t="s">
        <v>27</v>
      </c>
      <c r="H809" s="136" t="s">
        <v>28</v>
      </c>
      <c r="I809" s="137" t="s">
        <v>29</v>
      </c>
      <c r="J809" s="138" t="s"/>
      <c r="K809" s="142" t="s">
        <v>2598</v>
      </c>
      <c r="L809" s="140" t="s">
        <v>1913</v>
      </c>
      <c r="M809" s="45" t="s"/>
      <c r="N809" s="140" t="s"/>
      <c r="O809" s="45" t="s"/>
      <c r="P809" s="148" t="s">
        <v>1889</v>
      </c>
      <c r="Q809" s="240" t="s"/>
      <c r="R809" s="240" t="s"/>
    </row>
    <row r="810" spans="1:18">
      <c r="A810" s="45" t="s"/>
      <c r="B810" s="27" t="s"/>
      <c r="C810" s="27" t="s"/>
      <c r="D810" s="27" t="s"/>
      <c r="E810" s="135" t="s">
        <v>1914</v>
      </c>
      <c r="F810" s="164" t="s"/>
      <c r="G810" s="128" t="s">
        <v>27</v>
      </c>
      <c r="H810" s="136" t="s">
        <v>28</v>
      </c>
      <c r="I810" s="137" t="s">
        <v>29</v>
      </c>
      <c r="J810" s="138" t="s"/>
      <c r="K810" s="142" t="s">
        <v>2598</v>
      </c>
      <c r="L810" s="140" t="s">
        <v>1915</v>
      </c>
      <c r="M810" s="45" t="s"/>
      <c r="N810" s="140" t="s"/>
      <c r="O810" s="45" t="s"/>
      <c r="P810" s="148" t="s">
        <v>1889</v>
      </c>
      <c r="Q810" s="240" t="s"/>
      <c r="R810" s="240" t="s"/>
    </row>
    <row r="811" spans="1:18">
      <c r="A811" s="45" t="s"/>
      <c r="B811" s="27" t="s"/>
      <c r="C811" s="27" t="s"/>
      <c r="D811" s="27" t="s"/>
      <c r="E811" s="135" t="s">
        <v>1916</v>
      </c>
      <c r="F811" s="164" t="s"/>
      <c r="G811" s="128" t="s">
        <v>27</v>
      </c>
      <c r="H811" s="136" t="s">
        <v>28</v>
      </c>
      <c r="I811" s="137" t="s">
        <v>29</v>
      </c>
      <c r="J811" s="138" t="s"/>
      <c r="K811" s="148" t="s">
        <v>1887</v>
      </c>
      <c r="L811" s="140" t="s">
        <v>1917</v>
      </c>
      <c r="M811" s="45" t="s"/>
      <c r="N811" s="140" t="s"/>
      <c r="O811" s="45" t="s"/>
      <c r="P811" s="148" t="s">
        <v>1889</v>
      </c>
      <c r="Q811" s="240" t="s"/>
      <c r="R811" s="240" t="s"/>
    </row>
    <row r="812" spans="1:18">
      <c r="A812" s="45" t="s"/>
      <c r="B812" s="27" t="s"/>
      <c r="C812" s="27" t="s"/>
      <c r="D812" s="27" t="s"/>
      <c r="E812" s="135" t="s">
        <v>1918</v>
      </c>
      <c r="F812" s="164" t="s"/>
      <c r="G812" s="128" t="s">
        <v>27</v>
      </c>
      <c r="H812" s="136" t="s">
        <v>28</v>
      </c>
      <c r="I812" s="137" t="s">
        <v>29</v>
      </c>
      <c r="J812" s="138" t="s"/>
      <c r="K812" s="148" t="s">
        <v>1887</v>
      </c>
      <c r="L812" s="140" t="s">
        <v>1919</v>
      </c>
      <c r="M812" s="45" t="s"/>
      <c r="N812" s="140" t="s"/>
      <c r="O812" s="45" t="s"/>
      <c r="P812" s="148" t="s">
        <v>1889</v>
      </c>
      <c r="Q812" s="240" t="s"/>
      <c r="R812" s="240" t="s"/>
    </row>
    <row r="813" spans="1:18">
      <c r="A813" s="45" t="s"/>
      <c r="B813" s="27" t="s"/>
      <c r="C813" s="27" t="s"/>
      <c r="D813" s="27" t="s"/>
      <c r="E813" s="157" t="s">
        <v>1920</v>
      </c>
      <c r="F813" s="164" t="s"/>
      <c r="G813" s="128" t="s">
        <v>27</v>
      </c>
      <c r="H813" s="136" t="s">
        <v>28</v>
      </c>
      <c r="I813" s="137" t="s">
        <v>29</v>
      </c>
      <c r="J813" s="138" t="s"/>
      <c r="K813" s="148" t="s">
        <v>1921</v>
      </c>
      <c r="L813" s="140" t="s">
        <v>1922</v>
      </c>
      <c r="M813" s="45" t="s"/>
      <c r="N813" s="140" t="s"/>
      <c r="O813" s="45" t="s"/>
      <c r="P813" s="148" t="s">
        <v>1923</v>
      </c>
      <c r="Q813" s="241" t="s">
        <v>2539</v>
      </c>
      <c r="R813" s="241" t="s">
        <v>2540</v>
      </c>
    </row>
    <row r="814" spans="1:18">
      <c r="A814" s="45" t="s"/>
      <c r="B814" s="27" t="s"/>
      <c r="C814" s="27" t="s"/>
      <c r="D814" s="27" t="s"/>
      <c r="E814" s="157" t="s">
        <v>1924</v>
      </c>
      <c r="F814" s="164" t="s"/>
      <c r="G814" s="128" t="s">
        <v>27</v>
      </c>
      <c r="H814" s="136" t="s">
        <v>28</v>
      </c>
      <c r="I814" s="137" t="s">
        <v>29</v>
      </c>
      <c r="J814" s="138" t="s"/>
      <c r="K814" s="148" t="s">
        <v>1921</v>
      </c>
      <c r="L814" s="140" t="s">
        <v>60</v>
      </c>
      <c r="M814" s="45" t="s"/>
      <c r="N814" s="140" t="s"/>
      <c r="O814" s="45" t="s"/>
      <c r="P814" s="148" t="s">
        <v>1923</v>
      </c>
      <c r="Q814" s="241" t="s">
        <v>2539</v>
      </c>
      <c r="R814" s="241" t="s">
        <v>2540</v>
      </c>
    </row>
    <row r="815" spans="1:18">
      <c r="A815" s="45" t="s"/>
      <c r="B815" s="27" t="s"/>
      <c r="C815" s="27" t="s"/>
      <c r="D815" s="27" t="s"/>
      <c r="E815" s="157" t="s">
        <v>1925</v>
      </c>
      <c r="F815" s="164" t="s"/>
      <c r="G815" s="128" t="s">
        <v>27</v>
      </c>
      <c r="H815" s="136" t="s">
        <v>28</v>
      </c>
      <c r="I815" s="137" t="s">
        <v>29</v>
      </c>
      <c r="J815" s="138" t="s"/>
      <c r="K815" s="148" t="s">
        <v>1921</v>
      </c>
      <c r="L815" s="140" t="s">
        <v>42</v>
      </c>
      <c r="M815" s="45" t="s"/>
      <c r="N815" s="140" t="s"/>
      <c r="O815" s="45" t="s"/>
      <c r="P815" s="148" t="s">
        <v>1923</v>
      </c>
      <c r="Q815" s="241" t="s">
        <v>2539</v>
      </c>
      <c r="R815" s="241" t="s">
        <v>2540</v>
      </c>
    </row>
    <row r="816" spans="1:18">
      <c r="A816" s="45" t="s"/>
      <c r="B816" s="27" t="s"/>
      <c r="C816" s="27" t="s"/>
      <c r="D816" s="27" t="s"/>
      <c r="E816" s="157" t="s">
        <v>1926</v>
      </c>
      <c r="F816" s="164" t="s"/>
      <c r="G816" s="128" t="s">
        <v>27</v>
      </c>
      <c r="H816" s="136" t="s">
        <v>28</v>
      </c>
      <c r="I816" s="137" t="s">
        <v>29</v>
      </c>
      <c r="J816" s="138" t="s"/>
      <c r="K816" s="148" t="s">
        <v>1921</v>
      </c>
      <c r="L816" s="140" t="s">
        <v>66</v>
      </c>
      <c r="M816" s="45" t="s"/>
      <c r="N816" s="140" t="s"/>
      <c r="O816" s="45" t="s"/>
      <c r="P816" s="148" t="s">
        <v>1923</v>
      </c>
      <c r="Q816" s="241" t="s">
        <v>2539</v>
      </c>
      <c r="R816" s="241" t="s">
        <v>2540</v>
      </c>
    </row>
    <row r="817" spans="1:18">
      <c r="A817" s="45" t="s"/>
      <c r="B817" s="27" t="s"/>
      <c r="C817" s="27" t="s"/>
      <c r="D817" s="27" t="s"/>
      <c r="E817" s="135" t="s">
        <v>1927</v>
      </c>
      <c r="F817" s="164" t="s"/>
      <c r="G817" s="128" t="s">
        <v>27</v>
      </c>
      <c r="H817" s="136" t="s">
        <v>28</v>
      </c>
      <c r="I817" s="137" t="s">
        <v>29</v>
      </c>
      <c r="J817" s="138" t="s"/>
      <c r="K817" s="148" t="s">
        <v>1889</v>
      </c>
      <c r="L817" s="140" t="s">
        <v>1928</v>
      </c>
      <c r="M817" s="45" t="s"/>
      <c r="N817" s="140" t="s"/>
      <c r="O817" s="45" t="s"/>
      <c r="P817" s="148" t="s">
        <v>1889</v>
      </c>
      <c r="Q817" s="240" t="s"/>
      <c r="R817" s="240" t="s"/>
    </row>
    <row r="818" spans="1:18">
      <c r="A818" s="45" t="s"/>
      <c r="B818" s="27" t="s"/>
      <c r="C818" s="27" t="s"/>
      <c r="D818" s="27" t="s"/>
      <c r="E818" s="157" t="s">
        <v>1929</v>
      </c>
      <c r="F818" s="164" t="s"/>
      <c r="G818" s="128" t="s">
        <v>27</v>
      </c>
      <c r="H818" s="136" t="s">
        <v>28</v>
      </c>
      <c r="I818" s="137" t="s">
        <v>29</v>
      </c>
      <c r="J818" s="138" t="s"/>
      <c r="K818" s="148" t="s">
        <v>1887</v>
      </c>
      <c r="L818" s="140" t="s">
        <v>31</v>
      </c>
      <c r="M818" s="45" t="s"/>
      <c r="N818" s="140" t="s"/>
      <c r="O818" s="45" t="s"/>
      <c r="P818" s="148" t="s">
        <v>1892</v>
      </c>
      <c r="Q818" s="241" t="s">
        <v>2539</v>
      </c>
      <c r="R818" s="241" t="s">
        <v>2540</v>
      </c>
    </row>
    <row r="819" spans="1:18">
      <c r="A819" s="45" t="s"/>
      <c r="B819" s="27" t="s"/>
      <c r="C819" s="27" t="s"/>
      <c r="D819" s="27" t="s"/>
      <c r="E819" s="157" t="s">
        <v>1930</v>
      </c>
      <c r="F819" s="164" t="s"/>
      <c r="G819" s="128" t="s">
        <v>27</v>
      </c>
      <c r="H819" s="136" t="s">
        <v>28</v>
      </c>
      <c r="I819" s="137" t="s">
        <v>29</v>
      </c>
      <c r="J819" s="138" t="s"/>
      <c r="K819" s="148" t="s">
        <v>1931</v>
      </c>
      <c r="L819" s="140" t="s">
        <v>1909</v>
      </c>
      <c r="M819" s="45" t="s"/>
      <c r="N819" s="140" t="s"/>
      <c r="O819" s="45" t="s"/>
      <c r="P819" s="148" t="s"/>
      <c r="Q819" s="241" t="s">
        <v>2539</v>
      </c>
      <c r="R819" s="241" t="s">
        <v>2540</v>
      </c>
    </row>
    <row r="820" spans="1:18">
      <c r="A820" s="45" t="s"/>
      <c r="B820" s="27" t="s"/>
      <c r="C820" s="27" t="s"/>
      <c r="D820" s="27" t="s"/>
      <c r="E820" s="135" t="s">
        <v>1932</v>
      </c>
      <c r="F820" s="164" t="s"/>
      <c r="G820" s="128" t="s">
        <v>27</v>
      </c>
      <c r="H820" s="136" t="s">
        <v>28</v>
      </c>
      <c r="I820" s="137" t="s">
        <v>29</v>
      </c>
      <c r="J820" s="138" t="s"/>
      <c r="K820" s="148" t="s">
        <v>1889</v>
      </c>
      <c r="L820" s="140" t="s">
        <v>60</v>
      </c>
      <c r="M820" s="45" t="s"/>
      <c r="N820" s="140" t="s"/>
      <c r="O820" s="45" t="s"/>
      <c r="P820" s="148" t="s">
        <v>1889</v>
      </c>
      <c r="Q820" s="240" t="s"/>
      <c r="R820" s="240" t="s"/>
    </row>
    <row r="821" spans="1:18">
      <c r="A821" s="45" t="s"/>
      <c r="B821" s="27" t="s"/>
      <c r="C821" s="27" t="s"/>
      <c r="D821" s="27" t="s"/>
      <c r="E821" s="135" t="s">
        <v>1933</v>
      </c>
      <c r="F821" s="164" t="s"/>
      <c r="G821" s="128" t="s">
        <v>27</v>
      </c>
      <c r="H821" s="136" t="s">
        <v>28</v>
      </c>
      <c r="I821" s="137" t="s">
        <v>29</v>
      </c>
      <c r="J821" s="138" t="s"/>
      <c r="K821" s="148" t="s">
        <v>1889</v>
      </c>
      <c r="L821" s="140" t="s">
        <v>31</v>
      </c>
      <c r="M821" s="45" t="s"/>
      <c r="N821" s="140" t="s"/>
      <c r="O821" s="45" t="s"/>
      <c r="P821" s="148" t="s">
        <v>1889</v>
      </c>
      <c r="Q821" s="240" t="s"/>
      <c r="R821" s="240" t="s"/>
    </row>
    <row r="822" spans="1:18">
      <c r="A822" s="45" t="s"/>
      <c r="B822" s="27" t="s"/>
      <c r="C822" s="27" t="s"/>
      <c r="D822" s="27" t="s"/>
      <c r="E822" s="135" t="s">
        <v>1934</v>
      </c>
      <c r="F822" s="164" t="s"/>
      <c r="G822" s="128" t="s">
        <v>27</v>
      </c>
      <c r="H822" s="136" t="s">
        <v>28</v>
      </c>
      <c r="I822" s="137" t="s">
        <v>29</v>
      </c>
      <c r="J822" s="138" t="s"/>
      <c r="K822" s="148" t="s">
        <v>1889</v>
      </c>
      <c r="L822" s="140" t="s">
        <v>130</v>
      </c>
      <c r="M822" s="45" t="s"/>
      <c r="N822" s="140" t="s"/>
      <c r="O822" s="45" t="s"/>
      <c r="P822" s="148" t="s">
        <v>1889</v>
      </c>
      <c r="Q822" s="240" t="s"/>
      <c r="R822" s="240" t="s"/>
    </row>
    <row r="823" spans="1:18">
      <c r="A823" s="45" t="s"/>
      <c r="B823" s="27" t="s"/>
      <c r="C823" s="27" t="s"/>
      <c r="D823" s="27" t="s"/>
      <c r="E823" s="135" t="s">
        <v>1935</v>
      </c>
      <c r="F823" s="164" t="s"/>
      <c r="G823" s="128" t="s">
        <v>27</v>
      </c>
      <c r="H823" s="136" t="s">
        <v>28</v>
      </c>
      <c r="I823" s="137" t="s">
        <v>29</v>
      </c>
      <c r="J823" s="138" t="s"/>
      <c r="K823" s="148" t="s">
        <v>1889</v>
      </c>
      <c r="L823" s="140" t="s">
        <v>1936</v>
      </c>
      <c r="M823" s="45" t="s"/>
      <c r="N823" s="140" t="s"/>
      <c r="O823" s="45" t="s"/>
      <c r="P823" s="148" t="s">
        <v>1889</v>
      </c>
      <c r="Q823" s="240" t="s"/>
      <c r="R823" s="240" t="s"/>
    </row>
    <row r="824" spans="1:18">
      <c r="A824" s="45" t="s"/>
      <c r="B824" s="27" t="s"/>
      <c r="C824" s="27" t="s"/>
      <c r="D824" s="27" t="s"/>
      <c r="E824" s="135" t="s">
        <v>1937</v>
      </c>
      <c r="F824" s="164" t="s"/>
      <c r="G824" s="128" t="s">
        <v>27</v>
      </c>
      <c r="H824" s="136" t="s">
        <v>28</v>
      </c>
      <c r="I824" s="137" t="s">
        <v>29</v>
      </c>
      <c r="J824" s="138" t="s"/>
      <c r="K824" s="148" t="s">
        <v>1889</v>
      </c>
      <c r="L824" s="140" t="s">
        <v>1936</v>
      </c>
      <c r="M824" s="45" t="s"/>
      <c r="N824" s="140" t="s"/>
      <c r="O824" s="45" t="s"/>
      <c r="P824" s="148" t="s">
        <v>1889</v>
      </c>
      <c r="Q824" s="240" t="s"/>
      <c r="R824" s="240" t="s"/>
    </row>
    <row r="825" spans="1:18">
      <c r="A825" s="45" t="s"/>
      <c r="B825" s="27" t="s"/>
      <c r="C825" s="27" t="s"/>
      <c r="D825" s="27" t="s"/>
      <c r="E825" s="135" t="s">
        <v>1938</v>
      </c>
      <c r="F825" s="164" t="s"/>
      <c r="G825" s="128" t="s">
        <v>27</v>
      </c>
      <c r="H825" s="136" t="s">
        <v>28</v>
      </c>
      <c r="I825" s="137" t="s">
        <v>29</v>
      </c>
      <c r="J825" s="138" t="s"/>
      <c r="K825" s="148" t="s">
        <v>1889</v>
      </c>
      <c r="L825" s="140" t="s">
        <v>58</v>
      </c>
      <c r="M825" s="45" t="s"/>
      <c r="N825" s="140" t="s"/>
      <c r="O825" s="45" t="s"/>
      <c r="P825" s="148" t="s">
        <v>1889</v>
      </c>
      <c r="Q825" s="240" t="s"/>
      <c r="R825" s="240" t="s"/>
    </row>
    <row r="826" spans="1:18">
      <c r="A826" s="45" t="s"/>
      <c r="B826" s="27" t="s"/>
      <c r="C826" s="27" t="s"/>
      <c r="D826" s="27" t="s"/>
      <c r="E826" s="135" t="s">
        <v>1939</v>
      </c>
      <c r="F826" s="164" t="s"/>
      <c r="G826" s="128" t="s">
        <v>27</v>
      </c>
      <c r="H826" s="136" t="s">
        <v>28</v>
      </c>
      <c r="I826" s="137" t="s">
        <v>29</v>
      </c>
      <c r="J826" s="138" t="s"/>
      <c r="K826" s="148" t="s">
        <v>1889</v>
      </c>
      <c r="L826" s="140" t="s">
        <v>58</v>
      </c>
      <c r="M826" s="45" t="s"/>
      <c r="N826" s="140" t="s"/>
      <c r="O826" s="45" t="s"/>
      <c r="P826" s="148" t="s">
        <v>1889</v>
      </c>
      <c r="Q826" s="240" t="s"/>
      <c r="R826" s="240" t="s"/>
    </row>
    <row r="827" spans="1:18">
      <c r="A827" s="45" t="s"/>
      <c r="B827" s="27" t="s"/>
      <c r="C827" s="27" t="s"/>
      <c r="D827" s="27" t="s"/>
      <c r="E827" s="135" t="s">
        <v>1940</v>
      </c>
      <c r="F827" s="164" t="s"/>
      <c r="G827" s="128" t="s">
        <v>27</v>
      </c>
      <c r="H827" s="136" t="s">
        <v>28</v>
      </c>
      <c r="I827" s="137" t="s">
        <v>29</v>
      </c>
      <c r="J827" s="138" t="s"/>
      <c r="K827" s="148" t="s">
        <v>1941</v>
      </c>
      <c r="L827" s="140" t="s"/>
      <c r="M827" s="45" t="s"/>
      <c r="N827" s="140" t="s"/>
      <c r="O827" s="45" t="s"/>
      <c r="P827" s="148" t="s">
        <v>1889</v>
      </c>
      <c r="Q827" s="240" t="s"/>
      <c r="R827" s="240" t="s"/>
    </row>
    <row r="828" spans="1:18">
      <c r="A828" s="45" t="s"/>
      <c r="B828" s="27" t="s"/>
      <c r="C828" s="27" t="s"/>
      <c r="D828" s="27" t="s"/>
      <c r="E828" s="135" t="s">
        <v>1942</v>
      </c>
      <c r="F828" s="164" t="s"/>
      <c r="G828" s="128" t="s">
        <v>27</v>
      </c>
      <c r="H828" s="136" t="s">
        <v>28</v>
      </c>
      <c r="I828" s="137" t="s">
        <v>29</v>
      </c>
      <c r="J828" s="138" t="s"/>
      <c r="K828" s="148" t="s">
        <v>1941</v>
      </c>
      <c r="L828" s="167" t="s">
        <v>49</v>
      </c>
      <c r="M828" s="45" t="s"/>
      <c r="N828" s="140" t="s"/>
      <c r="O828" s="45" t="s"/>
      <c r="P828" s="148" t="s">
        <v>1889</v>
      </c>
      <c r="Q828" s="240" t="s"/>
      <c r="R828" s="240" t="s"/>
    </row>
    <row r="829" spans="1:18">
      <c r="A829" s="45" t="s"/>
      <c r="B829" s="27" t="s"/>
      <c r="C829" s="27" t="s"/>
      <c r="D829" s="27" t="s"/>
      <c r="E829" s="135" t="s">
        <v>1943</v>
      </c>
      <c r="F829" s="164" t="s"/>
      <c r="G829" s="128" t="s">
        <v>27</v>
      </c>
      <c r="H829" s="136" t="s">
        <v>28</v>
      </c>
      <c r="I829" s="137" t="s">
        <v>29</v>
      </c>
      <c r="J829" s="138" t="s"/>
      <c r="K829" s="148" t="s">
        <v>1889</v>
      </c>
      <c r="L829" s="140" t="s">
        <v>1909</v>
      </c>
      <c r="M829" s="45" t="s"/>
      <c r="N829" s="140" t="s"/>
      <c r="O829" s="45" t="s"/>
      <c r="P829" s="148" t="s">
        <v>1889</v>
      </c>
      <c r="Q829" s="240" t="s"/>
      <c r="R829" s="240" t="s"/>
    </row>
    <row r="830" spans="1:18">
      <c r="A830" s="45" t="s"/>
      <c r="B830" s="27" t="s"/>
      <c r="C830" s="27" t="s"/>
      <c r="D830" s="27" t="s"/>
      <c r="E830" s="157" t="s">
        <v>1944</v>
      </c>
      <c r="F830" s="164" t="s"/>
      <c r="G830" s="128" t="s">
        <v>27</v>
      </c>
      <c r="H830" s="136" t="s">
        <v>28</v>
      </c>
      <c r="I830" s="137" t="s">
        <v>29</v>
      </c>
      <c r="J830" s="138" t="s"/>
      <c r="K830" s="148" t="s">
        <v>1945</v>
      </c>
      <c r="L830" s="140" t="s">
        <v>31</v>
      </c>
      <c r="M830" s="45" t="s"/>
      <c r="N830" s="140" t="s"/>
      <c r="O830" s="45" t="s"/>
      <c r="P830" s="148" t="s">
        <v>1946</v>
      </c>
      <c r="Q830" s="241" t="s">
        <v>2539</v>
      </c>
      <c r="R830" s="241" t="s">
        <v>2540</v>
      </c>
    </row>
    <row r="831" spans="1:18">
      <c r="A831" s="45" t="s"/>
      <c r="B831" s="27" t="s"/>
      <c r="C831" s="27" t="s"/>
      <c r="D831" s="27" t="s"/>
      <c r="E831" s="157" t="s">
        <v>1947</v>
      </c>
      <c r="F831" s="164" t="s"/>
      <c r="G831" s="128" t="s">
        <v>27</v>
      </c>
      <c r="H831" s="136" t="s">
        <v>28</v>
      </c>
      <c r="I831" s="137" t="s">
        <v>29</v>
      </c>
      <c r="J831" s="138" t="s"/>
      <c r="K831" s="148" t="s">
        <v>1945</v>
      </c>
      <c r="L831" s="140" t="s">
        <v>60</v>
      </c>
      <c r="M831" s="45" t="s"/>
      <c r="N831" s="140" t="s"/>
      <c r="O831" s="45" t="s"/>
      <c r="P831" s="148" t="s">
        <v>1946</v>
      </c>
      <c r="Q831" s="241" t="s">
        <v>2539</v>
      </c>
      <c r="R831" s="241" t="s">
        <v>2540</v>
      </c>
    </row>
    <row r="832" spans="1:18">
      <c r="A832" s="45" t="s"/>
      <c r="B832" s="27" t="s"/>
      <c r="C832" s="27" t="s"/>
      <c r="D832" s="27" t="s"/>
      <c r="E832" s="157" t="s">
        <v>1948</v>
      </c>
      <c r="F832" s="164" t="s"/>
      <c r="G832" s="128" t="s">
        <v>27</v>
      </c>
      <c r="H832" s="136" t="s">
        <v>28</v>
      </c>
      <c r="I832" s="137" t="s">
        <v>29</v>
      </c>
      <c r="J832" s="138" t="s"/>
      <c r="K832" s="148" t="s">
        <v>1945</v>
      </c>
      <c r="L832" s="140" t="s">
        <v>66</v>
      </c>
      <c r="M832" s="45" t="s"/>
      <c r="N832" s="140" t="s"/>
      <c r="O832" s="45" t="s"/>
      <c r="P832" s="148" t="s">
        <v>1946</v>
      </c>
      <c r="Q832" s="241" t="s">
        <v>2539</v>
      </c>
      <c r="R832" s="241" t="s">
        <v>2540</v>
      </c>
    </row>
    <row r="833" spans="1:18">
      <c r="A833" s="45" t="s"/>
      <c r="B833" s="27" t="s"/>
      <c r="C833" s="27" t="s"/>
      <c r="D833" s="27" t="s"/>
      <c r="E833" s="157" t="s">
        <v>1949</v>
      </c>
      <c r="F833" s="164" t="s"/>
      <c r="G833" s="128" t="s">
        <v>27</v>
      </c>
      <c r="H833" s="136" t="s">
        <v>28</v>
      </c>
      <c r="I833" s="137" t="s">
        <v>29</v>
      </c>
      <c r="J833" s="138" t="s"/>
      <c r="K833" s="148" t="s">
        <v>1945</v>
      </c>
      <c r="L833" s="140" t="s">
        <v>42</v>
      </c>
      <c r="M833" s="45" t="s"/>
      <c r="N833" s="140" t="s"/>
      <c r="O833" s="45" t="s"/>
      <c r="P833" s="148" t="s">
        <v>1946</v>
      </c>
      <c r="Q833" s="241" t="s">
        <v>2539</v>
      </c>
      <c r="R833" s="241" t="s">
        <v>2540</v>
      </c>
    </row>
    <row r="834" spans="1:18">
      <c r="A834" s="45" t="s"/>
      <c r="B834" s="27" t="s"/>
      <c r="C834" s="27" t="s"/>
      <c r="D834" s="27" t="s"/>
      <c r="E834" s="157" t="s">
        <v>1950</v>
      </c>
      <c r="F834" s="164" t="s"/>
      <c r="G834" s="128" t="s">
        <v>27</v>
      </c>
      <c r="H834" s="136" t="s">
        <v>28</v>
      </c>
      <c r="I834" s="137" t="s">
        <v>29</v>
      </c>
      <c r="J834" s="138" t="s"/>
      <c r="K834" s="148" t="s">
        <v>1951</v>
      </c>
      <c r="L834" s="140" t="s">
        <v>1922</v>
      </c>
      <c r="M834" s="45" t="s"/>
      <c r="N834" s="140" t="s"/>
      <c r="O834" s="45" t="s"/>
      <c r="P834" s="148" t="s">
        <v>1951</v>
      </c>
      <c r="Q834" s="241" t="s">
        <v>2539</v>
      </c>
      <c r="R834" s="241" t="s">
        <v>2540</v>
      </c>
    </row>
    <row r="835" spans="1:18">
      <c r="A835" s="45" t="s"/>
      <c r="B835" s="27" t="s"/>
      <c r="C835" s="27" t="s"/>
      <c r="D835" s="27" t="s"/>
      <c r="E835" s="157" t="s">
        <v>1952</v>
      </c>
      <c r="F835" s="166" t="s"/>
      <c r="G835" s="128" t="s">
        <v>27</v>
      </c>
      <c r="H835" s="136" t="s">
        <v>28</v>
      </c>
      <c r="I835" s="137" t="s">
        <v>29</v>
      </c>
      <c r="J835" s="138" t="s"/>
      <c r="K835" s="148" t="s">
        <v>1951</v>
      </c>
      <c r="L835" s="140" t="s">
        <v>1953</v>
      </c>
      <c r="M835" s="45" t="s"/>
      <c r="N835" s="140" t="s"/>
      <c r="O835" s="45" t="s"/>
      <c r="P835" s="148" t="s">
        <v>1951</v>
      </c>
      <c r="Q835" s="241" t="s">
        <v>2539</v>
      </c>
      <c r="R835" s="241" t="s">
        <v>2540</v>
      </c>
    </row>
    <row r="836" spans="1:18">
      <c r="A836" s="45" t="s"/>
      <c r="B836" s="27" t="s"/>
      <c r="C836" s="27" t="s"/>
      <c r="D836" s="27" t="s"/>
      <c r="E836" s="141" t="s">
        <v>1954</v>
      </c>
      <c r="F836" s="166" t="s"/>
      <c r="G836" s="128" t="s">
        <v>27</v>
      </c>
      <c r="H836" s="136" t="s">
        <v>28</v>
      </c>
      <c r="I836" s="137" t="s">
        <v>29</v>
      </c>
      <c r="J836" s="138" t="s"/>
      <c r="K836" s="148" t="s">
        <v>1889</v>
      </c>
      <c r="L836" s="140" t="s">
        <v>42</v>
      </c>
      <c r="M836" s="45" t="s"/>
      <c r="N836" s="140" t="s"/>
      <c r="O836" s="45" t="s"/>
      <c r="P836" s="148" t="s">
        <v>1889</v>
      </c>
      <c r="Q836" s="240" t="s"/>
      <c r="R836" s="240" t="s"/>
    </row>
    <row r="837" spans="1:18">
      <c r="A837" s="45" t="s"/>
      <c r="B837" s="27" t="s"/>
      <c r="C837" s="27" t="s"/>
      <c r="D837" s="27" t="s"/>
      <c r="E837" s="155" t="s">
        <v>1955</v>
      </c>
      <c r="F837" s="166" t="s"/>
      <c r="G837" s="128" t="s">
        <v>27</v>
      </c>
      <c r="H837" s="136" t="s">
        <v>28</v>
      </c>
      <c r="I837" s="137" t="s">
        <v>29</v>
      </c>
      <c r="J837" s="138" t="s"/>
      <c r="K837" s="148" t="s">
        <v>1951</v>
      </c>
      <c r="L837" s="140" t="s">
        <v>1956</v>
      </c>
      <c r="M837" s="45" t="s"/>
      <c r="N837" s="140" t="s"/>
      <c r="O837" s="45" t="s"/>
      <c r="P837" s="148" t="s">
        <v>1951</v>
      </c>
      <c r="Q837" s="241" t="s">
        <v>2539</v>
      </c>
      <c r="R837" s="241" t="s">
        <v>2540</v>
      </c>
    </row>
    <row r="838" spans="1:18">
      <c r="A838" s="45" t="s"/>
      <c r="B838" s="27" t="s"/>
      <c r="C838" s="27" t="s"/>
      <c r="D838" s="27" t="s"/>
      <c r="E838" s="155" t="s">
        <v>1957</v>
      </c>
      <c r="F838" s="164" t="s"/>
      <c r="G838" s="128" t="s">
        <v>27</v>
      </c>
      <c r="H838" s="136" t="s">
        <v>28</v>
      </c>
      <c r="I838" s="137" t="s">
        <v>29</v>
      </c>
      <c r="J838" s="138" t="s"/>
      <c r="K838" s="148" t="s">
        <v>1951</v>
      </c>
      <c r="L838" s="140" t="s">
        <v>1909</v>
      </c>
      <c r="M838" s="45" t="s"/>
      <c r="N838" s="140" t="s"/>
      <c r="O838" s="45" t="s"/>
      <c r="P838" s="148" t="s">
        <v>1951</v>
      </c>
      <c r="Q838" s="241" t="s">
        <v>2539</v>
      </c>
      <c r="R838" s="241" t="s">
        <v>2540</v>
      </c>
    </row>
    <row r="839" spans="1:18">
      <c r="A839" s="45" t="s"/>
      <c r="B839" s="27" t="s"/>
      <c r="C839" s="27" t="s"/>
      <c r="D839" s="27" t="s"/>
      <c r="E839" s="157" t="s">
        <v>1958</v>
      </c>
      <c r="F839" s="164" t="s"/>
      <c r="G839" s="128" t="s">
        <v>27</v>
      </c>
      <c r="H839" s="136" t="s">
        <v>28</v>
      </c>
      <c r="I839" s="137" t="s">
        <v>29</v>
      </c>
      <c r="J839" s="138" t="s"/>
      <c r="K839" s="148" t="s">
        <v>1941</v>
      </c>
      <c r="L839" s="140" t="s">
        <v>31</v>
      </c>
      <c r="M839" s="45" t="s"/>
      <c r="N839" s="140" t="s"/>
      <c r="O839" s="45" t="s"/>
      <c r="P839" s="148" t="s"/>
      <c r="Q839" s="241" t="s">
        <v>2539</v>
      </c>
      <c r="R839" s="241" t="s">
        <v>2540</v>
      </c>
    </row>
    <row r="840" spans="1:18">
      <c r="A840" s="45" t="s"/>
      <c r="B840" s="27" t="s"/>
      <c r="C840" s="27" t="s"/>
      <c r="D840" s="27" t="s"/>
      <c r="E840" s="155" t="s">
        <v>1959</v>
      </c>
      <c r="F840" s="164" t="s"/>
      <c r="G840" s="128" t="s">
        <v>27</v>
      </c>
      <c r="H840" s="136" t="s">
        <v>28</v>
      </c>
      <c r="I840" s="137" t="s">
        <v>29</v>
      </c>
      <c r="J840" s="138" t="s"/>
      <c r="K840" s="148" t="s">
        <v>1941</v>
      </c>
      <c r="L840" s="140" t="s">
        <v>31</v>
      </c>
      <c r="M840" s="45" t="s"/>
      <c r="N840" s="140" t="s"/>
      <c r="O840" s="45" t="s"/>
      <c r="P840" s="148" t="s"/>
      <c r="Q840" s="241" t="s">
        <v>2539</v>
      </c>
      <c r="R840" s="241" t="s">
        <v>2540</v>
      </c>
    </row>
    <row r="841" spans="1:18">
      <c r="A841" s="45" t="s"/>
      <c r="B841" s="27" t="s"/>
      <c r="C841" s="27" t="s"/>
      <c r="D841" s="27" t="s"/>
      <c r="E841" s="157" t="s">
        <v>1960</v>
      </c>
      <c r="F841" s="164" t="s"/>
      <c r="G841" s="128" t="s">
        <v>27</v>
      </c>
      <c r="H841" s="136" t="s">
        <v>28</v>
      </c>
      <c r="I841" s="137" t="s">
        <v>29</v>
      </c>
      <c r="J841" s="138" t="s"/>
      <c r="K841" s="148" t="s">
        <v>1961</v>
      </c>
      <c r="L841" s="140" t="s">
        <v>1962</v>
      </c>
      <c r="M841" s="45" t="s"/>
      <c r="N841" s="140" t="s"/>
      <c r="O841" s="45" t="s"/>
      <c r="P841" s="148" t="s"/>
      <c r="Q841" s="241" t="s">
        <v>2539</v>
      </c>
      <c r="R841" s="241" t="s">
        <v>2540</v>
      </c>
    </row>
    <row r="842" spans="1:18">
      <c r="A842" s="45" t="s"/>
      <c r="B842" s="27" t="s"/>
      <c r="C842" s="27" t="s"/>
      <c r="D842" s="27" t="s"/>
      <c r="E842" s="157" t="s">
        <v>1963</v>
      </c>
      <c r="F842" s="164" t="s"/>
      <c r="G842" s="128" t="s">
        <v>27</v>
      </c>
      <c r="H842" s="136" t="s">
        <v>28</v>
      </c>
      <c r="I842" s="137" t="s">
        <v>29</v>
      </c>
      <c r="J842" s="138" t="s"/>
      <c r="K842" s="148" t="s">
        <v>1941</v>
      </c>
      <c r="L842" s="140" t="s">
        <v>1964</v>
      </c>
      <c r="M842" s="45" t="s"/>
      <c r="N842" s="140" t="s"/>
      <c r="O842" s="45" t="s"/>
      <c r="P842" s="148" t="s"/>
      <c r="Q842" s="241" t="s">
        <v>2539</v>
      </c>
      <c r="R842" s="241" t="s">
        <v>2540</v>
      </c>
    </row>
    <row r="843" spans="1:18">
      <c r="A843" s="45" t="s"/>
      <c r="B843" s="27" t="s"/>
      <c r="C843" s="27" t="s"/>
      <c r="D843" s="27" t="s"/>
      <c r="E843" s="157" t="s">
        <v>1965</v>
      </c>
      <c r="F843" s="166" t="s"/>
      <c r="G843" s="128" t="s">
        <v>27</v>
      </c>
      <c r="H843" s="136" t="s">
        <v>28</v>
      </c>
      <c r="I843" s="137" t="s">
        <v>29</v>
      </c>
      <c r="J843" s="138" t="s"/>
      <c r="K843" s="148" t="s">
        <v>1966</v>
      </c>
      <c r="L843" s="140" t="s">
        <v>1967</v>
      </c>
      <c r="M843" s="45" t="s"/>
      <c r="N843" s="140" t="s"/>
      <c r="O843" s="45" t="s"/>
      <c r="P843" s="148" t="s">
        <v>1889</v>
      </c>
      <c r="Q843" s="241" t="s">
        <v>2539</v>
      </c>
      <c r="R843" s="241" t="s">
        <v>2540</v>
      </c>
    </row>
    <row r="844" spans="1:18">
      <c r="A844" s="45" t="s"/>
      <c r="B844" s="27" t="s"/>
      <c r="C844" s="27" t="s"/>
      <c r="D844" s="27" t="s"/>
      <c r="E844" s="157" t="s">
        <v>1968</v>
      </c>
      <c r="F844" s="164" t="s"/>
      <c r="G844" s="128" t="s">
        <v>27</v>
      </c>
      <c r="H844" s="136" t="s">
        <v>28</v>
      </c>
      <c r="I844" s="137" t="s">
        <v>29</v>
      </c>
      <c r="J844" s="138" t="s"/>
      <c r="K844" s="148" t="s">
        <v>1889</v>
      </c>
      <c r="L844" s="140" t="s">
        <v>31</v>
      </c>
      <c r="M844" s="45" t="s"/>
      <c r="N844" s="140" t="s"/>
      <c r="O844" s="45" t="s"/>
      <c r="P844" s="148" t="s">
        <v>1889</v>
      </c>
      <c r="Q844" s="241" t="s">
        <v>2539</v>
      </c>
      <c r="R844" s="241" t="s">
        <v>2540</v>
      </c>
    </row>
    <row r="845" spans="1:18">
      <c r="A845" s="45" t="s"/>
      <c r="B845" s="27" t="s"/>
      <c r="C845" s="27" t="s"/>
      <c r="D845" s="27" t="s"/>
      <c r="E845" s="157" t="s">
        <v>1969</v>
      </c>
      <c r="F845" s="164" t="s"/>
      <c r="G845" s="128" t="s">
        <v>27</v>
      </c>
      <c r="H845" s="136" t="s">
        <v>28</v>
      </c>
      <c r="I845" s="137" t="s">
        <v>29</v>
      </c>
      <c r="J845" s="138" t="s"/>
      <c r="K845" s="148" t="s">
        <v>1941</v>
      </c>
      <c r="L845" s="140" t="s">
        <v>31</v>
      </c>
      <c r="M845" s="45" t="s"/>
      <c r="N845" s="140" t="s"/>
      <c r="O845" s="45" t="s"/>
      <c r="P845" s="148" t="s"/>
      <c r="Q845" s="241" t="s">
        <v>2539</v>
      </c>
      <c r="R845" s="241" t="s">
        <v>2540</v>
      </c>
    </row>
    <row r="846" spans="1:18">
      <c r="A846" s="45" t="s"/>
      <c r="B846" s="27" t="s"/>
      <c r="C846" s="27" t="s"/>
      <c r="D846" s="27" t="s"/>
      <c r="E846" s="157" t="s">
        <v>1970</v>
      </c>
      <c r="F846" s="166" t="s"/>
      <c r="G846" s="128" t="s">
        <v>27</v>
      </c>
      <c r="H846" s="136" t="s">
        <v>28</v>
      </c>
      <c r="I846" s="137" t="s">
        <v>29</v>
      </c>
      <c r="J846" s="138" t="s"/>
      <c r="K846" s="148" t="s">
        <v>1941</v>
      </c>
      <c r="L846" s="140" t="s">
        <v>31</v>
      </c>
      <c r="M846" s="45" t="s"/>
      <c r="N846" s="140" t="s"/>
      <c r="O846" s="45" t="s"/>
      <c r="P846" s="148" t="s"/>
      <c r="Q846" s="241" t="s">
        <v>2539</v>
      </c>
      <c r="R846" s="241" t="s">
        <v>2540</v>
      </c>
    </row>
    <row r="847" spans="1:18">
      <c r="A847" s="45" t="s"/>
      <c r="B847" s="27" t="s"/>
      <c r="C847" s="27" t="s"/>
      <c r="D847" s="27" t="s"/>
      <c r="E847" s="157" t="s">
        <v>1971</v>
      </c>
      <c r="F847" s="164" t="s"/>
      <c r="G847" s="128" t="s">
        <v>27</v>
      </c>
      <c r="H847" s="136" t="s">
        <v>28</v>
      </c>
      <c r="I847" s="137" t="s">
        <v>29</v>
      </c>
      <c r="J847" s="138" t="s"/>
      <c r="K847" s="148" t="s">
        <v>1941</v>
      </c>
      <c r="L847" s="140" t="s">
        <v>31</v>
      </c>
      <c r="M847" s="45" t="s"/>
      <c r="N847" s="140" t="s"/>
      <c r="O847" s="45" t="s"/>
      <c r="P847" s="148" t="s"/>
      <c r="Q847" s="241" t="s">
        <v>2539</v>
      </c>
      <c r="R847" s="241" t="s">
        <v>2540</v>
      </c>
    </row>
    <row r="848" spans="1:18">
      <c r="A848" s="45" t="s"/>
      <c r="B848" s="27" t="s"/>
      <c r="C848" s="27" t="s"/>
      <c r="D848" s="27" t="s"/>
      <c r="E848" s="135" t="s">
        <v>1972</v>
      </c>
      <c r="F848" s="164" t="s"/>
      <c r="G848" s="128" t="s">
        <v>27</v>
      </c>
      <c r="H848" s="136" t="s">
        <v>28</v>
      </c>
      <c r="I848" s="137" t="s">
        <v>29</v>
      </c>
      <c r="J848" s="138" t="s"/>
      <c r="K848" s="148" t="s">
        <v>1889</v>
      </c>
      <c r="L848" s="140" t="s">
        <v>31</v>
      </c>
      <c r="M848" s="45" t="s"/>
      <c r="N848" s="140" t="s"/>
      <c r="O848" s="45" t="s"/>
      <c r="P848" s="148" t="s">
        <v>1889</v>
      </c>
      <c r="Q848" s="240" t="s"/>
      <c r="R848" s="240" t="s"/>
    </row>
    <row r="849" spans="1:18">
      <c r="A849" s="45" t="s"/>
      <c r="B849" s="27" t="s"/>
      <c r="C849" s="27" t="s"/>
      <c r="D849" s="27" t="s"/>
      <c r="E849" s="157" t="s">
        <v>1973</v>
      </c>
      <c r="F849" s="164" t="s"/>
      <c r="G849" s="128" t="s">
        <v>27</v>
      </c>
      <c r="H849" s="136" t="s">
        <v>28</v>
      </c>
      <c r="I849" s="137" t="s">
        <v>29</v>
      </c>
      <c r="J849" s="138" t="s"/>
      <c r="K849" s="148" t="s">
        <v>1941</v>
      </c>
      <c r="L849" s="140" t="s">
        <v>31</v>
      </c>
      <c r="M849" s="45" t="s"/>
      <c r="N849" s="140" t="s"/>
      <c r="O849" s="45" t="s"/>
      <c r="P849" s="148" t="s"/>
      <c r="Q849" s="241" t="s">
        <v>2539</v>
      </c>
      <c r="R849" s="241" t="s">
        <v>2540</v>
      </c>
    </row>
    <row r="850" spans="1:18">
      <c r="A850" s="45" t="s"/>
      <c r="B850" s="27" t="s"/>
      <c r="C850" s="27" t="s"/>
      <c r="D850" s="27" t="s"/>
      <c r="E850" s="157" t="s">
        <v>1974</v>
      </c>
      <c r="F850" s="164" t="s"/>
      <c r="G850" s="128" t="s">
        <v>27</v>
      </c>
      <c r="H850" s="136" t="s">
        <v>28</v>
      </c>
      <c r="I850" s="137" t="s">
        <v>29</v>
      </c>
      <c r="J850" s="138" t="s"/>
      <c r="K850" s="148" t="s">
        <v>1941</v>
      </c>
      <c r="L850" s="140" t="s">
        <v>31</v>
      </c>
      <c r="M850" s="45" t="s"/>
      <c r="N850" s="140" t="s"/>
      <c r="O850" s="45" t="s"/>
      <c r="P850" s="148" t="s"/>
      <c r="Q850" s="241" t="s">
        <v>2539</v>
      </c>
      <c r="R850" s="241" t="s">
        <v>2540</v>
      </c>
    </row>
    <row r="851" spans="1:18">
      <c r="A851" s="45" t="s"/>
      <c r="B851" s="27" t="s"/>
      <c r="C851" s="27" t="s"/>
      <c r="D851" s="27" t="s"/>
      <c r="E851" s="135" t="s">
        <v>1975</v>
      </c>
      <c r="F851" s="166" t="s"/>
      <c r="G851" s="128" t="s">
        <v>27</v>
      </c>
      <c r="H851" s="136" t="s">
        <v>28</v>
      </c>
      <c r="I851" s="137" t="s">
        <v>29</v>
      </c>
      <c r="J851" s="138" t="s"/>
      <c r="K851" s="148" t="s">
        <v>1889</v>
      </c>
      <c r="L851" s="140" t="s">
        <v>31</v>
      </c>
      <c r="M851" s="45" t="s"/>
      <c r="N851" s="140" t="s"/>
      <c r="O851" s="45" t="s"/>
      <c r="P851" s="148" t="s">
        <v>1889</v>
      </c>
      <c r="Q851" s="240" t="s"/>
      <c r="R851" s="240" t="s"/>
    </row>
    <row r="852" spans="1:18">
      <c r="A852" s="45" t="s"/>
      <c r="B852" s="27" t="s"/>
      <c r="C852" s="27" t="s"/>
      <c r="D852" s="27" t="s"/>
      <c r="E852" s="135" t="s">
        <v>1976</v>
      </c>
      <c r="F852" s="166" t="s"/>
      <c r="G852" s="128" t="s">
        <v>27</v>
      </c>
      <c r="H852" s="136" t="s">
        <v>28</v>
      </c>
      <c r="I852" s="137" t="s">
        <v>29</v>
      </c>
      <c r="J852" s="138" t="s"/>
      <c r="K852" s="148" t="s">
        <v>1941</v>
      </c>
      <c r="L852" s="140" t="s">
        <v>1977</v>
      </c>
      <c r="M852" s="45" t="s"/>
      <c r="N852" s="140" t="s"/>
      <c r="O852" s="45" t="s"/>
      <c r="P852" s="148" t="s">
        <v>1889</v>
      </c>
      <c r="Q852" s="240" t="s"/>
      <c r="R852" s="240" t="s"/>
    </row>
    <row r="853" spans="1:18">
      <c r="A853" s="45" t="s"/>
      <c r="B853" s="27" t="s"/>
      <c r="C853" s="27" t="s"/>
      <c r="D853" s="27" t="s"/>
      <c r="E853" s="157" t="s">
        <v>1978</v>
      </c>
      <c r="F853" s="166" t="s"/>
      <c r="G853" s="128" t="s">
        <v>27</v>
      </c>
      <c r="H853" s="136" t="s">
        <v>28</v>
      </c>
      <c r="I853" s="137" t="s">
        <v>29</v>
      </c>
      <c r="J853" s="138" t="s"/>
      <c r="K853" s="148" t="s">
        <v>1966</v>
      </c>
      <c r="L853" s="140" t="s">
        <v>1922</v>
      </c>
      <c r="M853" s="45" t="s"/>
      <c r="N853" s="140" t="s"/>
      <c r="O853" s="45" t="s"/>
      <c r="P853" s="148" t="s">
        <v>1979</v>
      </c>
      <c r="Q853" s="241" t="s">
        <v>2539</v>
      </c>
      <c r="R853" s="241" t="s">
        <v>2540</v>
      </c>
    </row>
    <row r="854" spans="1:18">
      <c r="A854" s="45" t="s"/>
      <c r="B854" s="27" t="s"/>
      <c r="C854" s="27" t="s"/>
      <c r="D854" s="27" t="s"/>
      <c r="E854" s="157" t="s">
        <v>1980</v>
      </c>
      <c r="F854" s="164" t="s"/>
      <c r="G854" s="128" t="s">
        <v>27</v>
      </c>
      <c r="H854" s="136" t="s">
        <v>28</v>
      </c>
      <c r="I854" s="137" t="s">
        <v>29</v>
      </c>
      <c r="J854" s="138" t="s"/>
      <c r="K854" s="148" t="s">
        <v>1966</v>
      </c>
      <c r="L854" s="140" t="s">
        <v>60</v>
      </c>
      <c r="M854" s="45" t="s"/>
      <c r="N854" s="140" t="s"/>
      <c r="O854" s="45" t="s"/>
      <c r="P854" s="148" t="s">
        <v>1979</v>
      </c>
      <c r="Q854" s="241" t="s">
        <v>2539</v>
      </c>
      <c r="R854" s="241" t="s">
        <v>2540</v>
      </c>
    </row>
    <row r="855" spans="1:18">
      <c r="A855" s="45" t="s"/>
      <c r="B855" s="27" t="s"/>
      <c r="C855" s="27" t="s"/>
      <c r="D855" s="27" t="s"/>
      <c r="E855" s="157" t="s">
        <v>1981</v>
      </c>
      <c r="F855" s="164" t="s"/>
      <c r="G855" s="128" t="s">
        <v>27</v>
      </c>
      <c r="H855" s="136" t="s">
        <v>28</v>
      </c>
      <c r="I855" s="137" t="s">
        <v>29</v>
      </c>
      <c r="J855" s="138" t="s"/>
      <c r="K855" s="148" t="s">
        <v>1966</v>
      </c>
      <c r="L855" s="140" t="s">
        <v>42</v>
      </c>
      <c r="M855" s="45" t="s"/>
      <c r="N855" s="140" t="s"/>
      <c r="O855" s="45" t="s"/>
      <c r="P855" s="148" t="s">
        <v>1979</v>
      </c>
      <c r="Q855" s="241" t="s">
        <v>2539</v>
      </c>
      <c r="R855" s="241" t="s">
        <v>2540</v>
      </c>
    </row>
    <row r="856" spans="1:18">
      <c r="A856" s="45" t="s"/>
      <c r="B856" s="27" t="s"/>
      <c r="C856" s="27" t="s"/>
      <c r="D856" s="27" t="s"/>
      <c r="E856" s="157" t="s">
        <v>1982</v>
      </c>
      <c r="F856" s="164" t="s"/>
      <c r="G856" s="128" t="s">
        <v>27</v>
      </c>
      <c r="H856" s="136" t="s">
        <v>28</v>
      </c>
      <c r="I856" s="137" t="s">
        <v>29</v>
      </c>
      <c r="J856" s="138" t="s"/>
      <c r="K856" s="148" t="s">
        <v>1966</v>
      </c>
      <c r="L856" s="140" t="s">
        <v>66</v>
      </c>
      <c r="M856" s="45" t="s"/>
      <c r="N856" s="140" t="s"/>
      <c r="O856" s="45" t="s"/>
      <c r="P856" s="148" t="s">
        <v>1979</v>
      </c>
      <c r="Q856" s="241" t="s">
        <v>2539</v>
      </c>
      <c r="R856" s="241" t="s">
        <v>2540</v>
      </c>
    </row>
    <row r="857" spans="1:18">
      <c r="A857" s="45" t="s"/>
      <c r="B857" s="27" t="s"/>
      <c r="C857" s="27" t="s"/>
      <c r="D857" s="158" t="s">
        <v>2599</v>
      </c>
      <c r="E857" s="141" t="s">
        <v>1983</v>
      </c>
      <c r="F857" s="166" t="s"/>
      <c r="G857" s="128" t="s">
        <v>27</v>
      </c>
      <c r="H857" s="136" t="s">
        <v>28</v>
      </c>
      <c r="I857" s="137" t="s">
        <v>29</v>
      </c>
      <c r="J857" s="138" t="s"/>
      <c r="K857" s="148" t="s">
        <v>1889</v>
      </c>
      <c r="L857" s="140" t="s">
        <v>130</v>
      </c>
      <c r="M857" s="45" t="s"/>
      <c r="N857" s="140" t="s"/>
      <c r="O857" s="45" t="s"/>
      <c r="P857" s="148" t="s">
        <v>1889</v>
      </c>
      <c r="Q857" s="240" t="s"/>
      <c r="R857" s="240" t="s"/>
    </row>
    <row r="858" spans="1:18">
      <c r="A858" s="45" t="s"/>
      <c r="B858" s="27" t="s"/>
      <c r="C858" s="27" t="s"/>
      <c r="D858" s="27" t="s"/>
      <c r="E858" s="155" t="s">
        <v>1984</v>
      </c>
      <c r="F858" s="166" t="s"/>
      <c r="G858" s="128" t="s">
        <v>27</v>
      </c>
      <c r="H858" s="136" t="s">
        <v>28</v>
      </c>
      <c r="I858" s="137" t="s">
        <v>29</v>
      </c>
      <c r="J858" s="138" t="s"/>
      <c r="K858" s="148" t="s">
        <v>1985</v>
      </c>
      <c r="L858" s="140" t="s">
        <v>1986</v>
      </c>
      <c r="M858" s="45" t="s"/>
      <c r="N858" s="140" t="s"/>
      <c r="O858" s="45" t="s"/>
      <c r="P858" s="148" t="s"/>
      <c r="Q858" s="241" t="s">
        <v>2539</v>
      </c>
      <c r="R858" s="241" t="s">
        <v>2540</v>
      </c>
    </row>
    <row r="859" spans="1:18">
      <c r="A859" s="45" t="s"/>
      <c r="B859" s="27" t="s"/>
      <c r="C859" s="27" t="s"/>
      <c r="D859" s="27" t="s"/>
      <c r="E859" s="157" t="s">
        <v>1987</v>
      </c>
      <c r="F859" s="166" t="s"/>
      <c r="G859" s="128" t="s">
        <v>27</v>
      </c>
      <c r="H859" s="136" t="s">
        <v>28</v>
      </c>
      <c r="I859" s="137" t="s">
        <v>29</v>
      </c>
      <c r="J859" s="138" t="s"/>
      <c r="K859" s="148" t="s">
        <v>1985</v>
      </c>
      <c r="L859" s="140" t="s">
        <v>1986</v>
      </c>
      <c r="M859" s="45" t="s"/>
      <c r="N859" s="140" t="s"/>
      <c r="O859" s="45" t="s"/>
      <c r="P859" s="148" t="s"/>
      <c r="Q859" s="241" t="s">
        <v>2539</v>
      </c>
      <c r="R859" s="241" t="s">
        <v>2540</v>
      </c>
    </row>
    <row r="860" spans="1:18">
      <c r="A860" s="45" t="s"/>
      <c r="B860" s="27" t="s"/>
      <c r="C860" s="27" t="s"/>
      <c r="D860" s="27" t="s"/>
      <c r="E860" s="157" t="s">
        <v>1988</v>
      </c>
      <c r="F860" s="166" t="s"/>
      <c r="G860" s="128" t="s">
        <v>27</v>
      </c>
      <c r="H860" s="136" t="s">
        <v>28</v>
      </c>
      <c r="I860" s="137" t="s">
        <v>29</v>
      </c>
      <c r="J860" s="138" t="s"/>
      <c r="K860" s="148" t="s">
        <v>1985</v>
      </c>
      <c r="L860" s="140" t="s">
        <v>40</v>
      </c>
      <c r="M860" s="45" t="s"/>
      <c r="N860" s="140" t="s"/>
      <c r="O860" s="45" t="s"/>
      <c r="P860" s="148" t="s"/>
      <c r="Q860" s="241" t="s">
        <v>2539</v>
      </c>
      <c r="R860" s="241" t="s">
        <v>2540</v>
      </c>
    </row>
    <row r="861" spans="1:18">
      <c r="A861" s="45" t="s"/>
      <c r="B861" s="27" t="s"/>
      <c r="C861" s="27" t="s"/>
      <c r="D861" s="27" t="s"/>
      <c r="E861" s="157" t="s">
        <v>1989</v>
      </c>
      <c r="F861" s="166" t="s"/>
      <c r="G861" s="128" t="s">
        <v>27</v>
      </c>
      <c r="H861" s="136" t="s">
        <v>28</v>
      </c>
      <c r="I861" s="137" t="s">
        <v>29</v>
      </c>
      <c r="J861" s="138" t="s"/>
      <c r="K861" s="148" t="s">
        <v>1985</v>
      </c>
      <c r="L861" s="140" t="s">
        <v>60</v>
      </c>
      <c r="M861" s="45" t="s"/>
      <c r="N861" s="140" t="s"/>
      <c r="O861" s="45" t="s"/>
      <c r="P861" s="148" t="s"/>
      <c r="Q861" s="241" t="s">
        <v>2539</v>
      </c>
      <c r="R861" s="241" t="s">
        <v>2540</v>
      </c>
    </row>
    <row r="862" spans="1:18">
      <c r="A862" s="45" t="s"/>
      <c r="B862" s="27" t="s"/>
      <c r="C862" s="27" t="s"/>
      <c r="D862" s="27" t="s"/>
      <c r="E862" s="157" t="s">
        <v>1990</v>
      </c>
      <c r="F862" s="166" t="s"/>
      <c r="G862" s="128" t="s">
        <v>27</v>
      </c>
      <c r="H862" s="136" t="s">
        <v>28</v>
      </c>
      <c r="I862" s="137" t="s">
        <v>29</v>
      </c>
      <c r="J862" s="138" t="s"/>
      <c r="K862" s="148" t="s">
        <v>1985</v>
      </c>
      <c r="L862" s="140" t="s">
        <v>31</v>
      </c>
      <c r="M862" s="45" t="s"/>
      <c r="N862" s="140" t="s"/>
      <c r="O862" s="45" t="s"/>
      <c r="P862" s="148" t="s"/>
      <c r="Q862" s="241" t="s">
        <v>2539</v>
      </c>
      <c r="R862" s="241" t="s">
        <v>2540</v>
      </c>
    </row>
    <row r="863" spans="1:18">
      <c r="A863" s="45" t="s"/>
      <c r="B863" s="27" t="s"/>
      <c r="C863" s="27" t="s"/>
      <c r="D863" s="27" t="s"/>
      <c r="E863" s="157" t="s">
        <v>1991</v>
      </c>
      <c r="F863" s="166" t="s"/>
      <c r="G863" s="128" t="s">
        <v>27</v>
      </c>
      <c r="H863" s="136" t="s">
        <v>28</v>
      </c>
      <c r="I863" s="137" t="s">
        <v>29</v>
      </c>
      <c r="J863" s="138" t="s"/>
      <c r="K863" s="148" t="s">
        <v>1985</v>
      </c>
      <c r="L863" s="140" t="s">
        <v>31</v>
      </c>
      <c r="M863" s="45" t="s"/>
      <c r="N863" s="140" t="s"/>
      <c r="O863" s="45" t="s"/>
      <c r="P863" s="148" t="s"/>
      <c r="Q863" s="241" t="s">
        <v>2539</v>
      </c>
      <c r="R863" s="241" t="s">
        <v>2540</v>
      </c>
    </row>
    <row r="864" spans="1:18">
      <c r="A864" s="45" t="s"/>
      <c r="B864" s="27" t="s"/>
      <c r="C864" s="27" t="s"/>
      <c r="D864" s="27" t="s"/>
      <c r="E864" s="157" t="s">
        <v>1992</v>
      </c>
      <c r="F864" s="166" t="s"/>
      <c r="G864" s="128" t="s">
        <v>27</v>
      </c>
      <c r="H864" s="136" t="s">
        <v>28</v>
      </c>
      <c r="I864" s="137" t="s">
        <v>29</v>
      </c>
      <c r="J864" s="138" t="s"/>
      <c r="K864" s="148" t="s">
        <v>1985</v>
      </c>
      <c r="L864" s="140" t="s">
        <v>31</v>
      </c>
      <c r="M864" s="45" t="s"/>
      <c r="N864" s="140" t="s"/>
      <c r="O864" s="45" t="s"/>
      <c r="P864" s="148" t="s"/>
      <c r="Q864" s="241" t="s">
        <v>2539</v>
      </c>
      <c r="R864" s="241" t="s">
        <v>2540</v>
      </c>
    </row>
    <row r="865" spans="1:18">
      <c r="A865" s="45" t="s"/>
      <c r="B865" s="27" t="s"/>
      <c r="C865" s="27" t="s"/>
      <c r="D865" s="27" t="s"/>
      <c r="E865" s="157" t="s">
        <v>1993</v>
      </c>
      <c r="F865" s="166" t="s"/>
      <c r="G865" s="128" t="s">
        <v>27</v>
      </c>
      <c r="H865" s="136" t="s">
        <v>28</v>
      </c>
      <c r="I865" s="137" t="s">
        <v>29</v>
      </c>
      <c r="J865" s="138" t="s"/>
      <c r="K865" s="148" t="s">
        <v>1985</v>
      </c>
      <c r="L865" s="140" t="s">
        <v>49</v>
      </c>
      <c r="M865" s="45" t="s"/>
      <c r="N865" s="140" t="s"/>
      <c r="O865" s="45" t="s"/>
      <c r="P865" s="148" t="s"/>
      <c r="Q865" s="241" t="s">
        <v>2539</v>
      </c>
      <c r="R865" s="241" t="s">
        <v>2540</v>
      </c>
    </row>
    <row r="866" spans="1:18">
      <c r="A866" s="45" t="s"/>
      <c r="B866" s="27" t="s"/>
      <c r="C866" s="27" t="s"/>
      <c r="D866" s="27" t="s"/>
      <c r="E866" s="135" t="s">
        <v>1994</v>
      </c>
      <c r="F866" s="164" t="s"/>
      <c r="G866" s="128" t="s">
        <v>27</v>
      </c>
      <c r="H866" s="136" t="s">
        <v>28</v>
      </c>
      <c r="I866" s="137" t="s">
        <v>29</v>
      </c>
      <c r="J866" s="138" t="s"/>
      <c r="K866" s="148" t="s">
        <v>1889</v>
      </c>
      <c r="L866" s="140" t="s">
        <v>1909</v>
      </c>
      <c r="M866" s="45" t="s"/>
      <c r="N866" s="140" t="s"/>
      <c r="O866" s="45" t="s"/>
      <c r="P866" s="148" t="s">
        <v>1889</v>
      </c>
      <c r="Q866" s="240" t="s"/>
      <c r="R866" s="240" t="s"/>
    </row>
    <row r="867" spans="1:18">
      <c r="A867" s="45" t="s"/>
      <c r="B867" s="27" t="s"/>
      <c r="C867" s="27" t="s"/>
      <c r="D867" s="27" t="s"/>
      <c r="E867" s="157" t="s">
        <v>1995</v>
      </c>
      <c r="F867" s="164" t="s"/>
      <c r="G867" s="128" t="s">
        <v>27</v>
      </c>
      <c r="H867" s="136" t="s">
        <v>28</v>
      </c>
      <c r="I867" s="137" t="s">
        <v>29</v>
      </c>
      <c r="J867" s="138" t="s"/>
      <c r="K867" s="148" t="s">
        <v>1985</v>
      </c>
      <c r="L867" s="140" t="s">
        <v>1996</v>
      </c>
      <c r="M867" s="45" t="s"/>
      <c r="N867" s="140" t="s"/>
      <c r="O867" s="45" t="s"/>
      <c r="P867" s="148" t="s"/>
      <c r="Q867" s="241" t="s">
        <v>2539</v>
      </c>
      <c r="R867" s="241" t="s">
        <v>2540</v>
      </c>
    </row>
    <row r="868" spans="1:18">
      <c r="A868" s="45" t="s"/>
      <c r="B868" s="27" t="s"/>
      <c r="C868" s="27" t="s"/>
      <c r="D868" s="27" t="s"/>
      <c r="E868" s="157" t="s">
        <v>1997</v>
      </c>
      <c r="F868" s="166" t="s"/>
      <c r="G868" s="128" t="s">
        <v>27</v>
      </c>
      <c r="H868" s="136" t="s">
        <v>28</v>
      </c>
      <c r="I868" s="137" t="s">
        <v>29</v>
      </c>
      <c r="J868" s="138" t="s"/>
      <c r="K868" s="148" t="s">
        <v>1985</v>
      </c>
      <c r="L868" s="140" t="s">
        <v>31</v>
      </c>
      <c r="M868" s="45" t="s"/>
      <c r="N868" s="140" t="s"/>
      <c r="O868" s="45" t="s"/>
      <c r="P868" s="148" t="s"/>
      <c r="Q868" s="241" t="s">
        <v>2539</v>
      </c>
      <c r="R868" s="241" t="s">
        <v>2540</v>
      </c>
    </row>
    <row r="869" spans="1:18">
      <c r="A869" s="45" t="s"/>
      <c r="B869" s="27" t="s"/>
      <c r="C869" s="27" t="s"/>
      <c r="D869" s="27" t="s"/>
      <c r="E869" s="157" t="s">
        <v>1998</v>
      </c>
      <c r="F869" s="164" t="s"/>
      <c r="G869" s="128" t="s">
        <v>27</v>
      </c>
      <c r="H869" s="136" t="s">
        <v>28</v>
      </c>
      <c r="I869" s="137" t="s">
        <v>29</v>
      </c>
      <c r="J869" s="138" t="s"/>
      <c r="K869" s="148" t="s">
        <v>1985</v>
      </c>
      <c r="L869" s="140" t="s">
        <v>96</v>
      </c>
      <c r="M869" s="45" t="s"/>
      <c r="N869" s="140" t="s"/>
      <c r="O869" s="45" t="s"/>
      <c r="P869" s="148" t="s"/>
      <c r="Q869" s="241" t="s">
        <v>2539</v>
      </c>
      <c r="R869" s="241" t="s">
        <v>2540</v>
      </c>
    </row>
    <row r="870" spans="1:18">
      <c r="A870" s="45" t="s"/>
      <c r="B870" s="27" t="s"/>
      <c r="C870" s="27" t="s"/>
      <c r="D870" s="158" t="s">
        <v>1999</v>
      </c>
      <c r="E870" s="157" t="s">
        <v>2000</v>
      </c>
      <c r="F870" s="166" t="s"/>
      <c r="G870" s="128" t="s">
        <v>27</v>
      </c>
      <c r="H870" s="136" t="s">
        <v>28</v>
      </c>
      <c r="I870" s="137" t="s">
        <v>29</v>
      </c>
      <c r="J870" s="138" t="s"/>
      <c r="K870" s="148" t="s">
        <v>2001</v>
      </c>
      <c r="L870" s="140" t="s">
        <v>2002</v>
      </c>
      <c r="M870" s="45" t="s"/>
      <c r="N870" s="140" t="s"/>
      <c r="O870" s="45" t="s"/>
      <c r="P870" s="148" t="s"/>
      <c r="Q870" s="241" t="s">
        <v>2539</v>
      </c>
      <c r="R870" s="241" t="s">
        <v>2540</v>
      </c>
    </row>
    <row r="871" spans="1:18">
      <c r="A871" s="45" t="s"/>
      <c r="B871" s="27" t="s"/>
      <c r="C871" s="27" t="s"/>
      <c r="D871" s="27" t="s"/>
      <c r="E871" s="157" t="s">
        <v>2003</v>
      </c>
      <c r="F871" s="166" t="s"/>
      <c r="G871" s="128" t="s">
        <v>27</v>
      </c>
      <c r="H871" s="136" t="s">
        <v>28</v>
      </c>
      <c r="I871" s="137" t="s">
        <v>29</v>
      </c>
      <c r="J871" s="138" t="s"/>
      <c r="K871" s="148" t="s">
        <v>2001</v>
      </c>
      <c r="L871" s="140" t="s">
        <v>2004</v>
      </c>
      <c r="M871" s="45" t="s"/>
      <c r="N871" s="140" t="s"/>
      <c r="O871" s="45" t="s"/>
      <c r="P871" s="148" t="s"/>
      <c r="Q871" s="241" t="s">
        <v>2539</v>
      </c>
      <c r="R871" s="241" t="s">
        <v>2540</v>
      </c>
    </row>
    <row r="872" spans="1:18">
      <c r="A872" s="45" t="s"/>
      <c r="B872" s="27" t="s"/>
      <c r="C872" s="27" t="s"/>
      <c r="D872" s="27" t="s"/>
      <c r="E872" s="157" t="s">
        <v>2005</v>
      </c>
      <c r="F872" s="166" t="s"/>
      <c r="G872" s="128" t="s">
        <v>27</v>
      </c>
      <c r="H872" s="136" t="s">
        <v>28</v>
      </c>
      <c r="I872" s="137" t="s">
        <v>29</v>
      </c>
      <c r="J872" s="138" t="s"/>
      <c r="K872" s="148" t="s">
        <v>2001</v>
      </c>
      <c r="L872" s="140" t="s">
        <v>2006</v>
      </c>
      <c r="M872" s="45" t="s"/>
      <c r="N872" s="140" t="s"/>
      <c r="O872" s="45" t="s"/>
      <c r="P872" s="148" t="s"/>
      <c r="Q872" s="241" t="s">
        <v>2539</v>
      </c>
      <c r="R872" s="241" t="s">
        <v>2540</v>
      </c>
    </row>
    <row r="873" spans="1:18">
      <c r="A873" s="45" t="s"/>
      <c r="B873" s="27" t="s"/>
      <c r="C873" s="27" t="s"/>
      <c r="D873" s="27" t="s"/>
      <c r="E873" s="135" t="s">
        <v>2007</v>
      </c>
      <c r="F873" s="168" t="s"/>
      <c r="G873" s="128" t="s">
        <v>27</v>
      </c>
      <c r="H873" s="136" t="s">
        <v>28</v>
      </c>
      <c r="I873" s="137" t="s">
        <v>29</v>
      </c>
      <c r="J873" s="138" t="s"/>
      <c r="K873" s="148" t="s">
        <v>1889</v>
      </c>
      <c r="L873" s="140" t="s"/>
      <c r="M873" s="45" t="s"/>
      <c r="N873" s="140" t="s"/>
      <c r="O873" s="45" t="s"/>
      <c r="P873" s="148" t="s">
        <v>1889</v>
      </c>
      <c r="Q873" s="240" t="s"/>
      <c r="R873" s="240" t="s"/>
    </row>
    <row r="874" spans="1:18">
      <c r="A874" s="45" t="s"/>
      <c r="B874" s="27" t="s"/>
      <c r="C874" s="27" t="s"/>
      <c r="D874" s="27" t="s"/>
      <c r="E874" s="135" t="s">
        <v>2008</v>
      </c>
      <c r="F874" s="166" t="s"/>
      <c r="G874" s="128" t="s">
        <v>27</v>
      </c>
      <c r="H874" s="136" t="s">
        <v>28</v>
      </c>
      <c r="I874" s="137" t="s">
        <v>29</v>
      </c>
      <c r="J874" s="138" t="s"/>
      <c r="K874" s="148" t="s">
        <v>1889</v>
      </c>
      <c r="L874" s="140" t="s"/>
      <c r="M874" s="45" t="s"/>
      <c r="N874" s="140" t="s"/>
      <c r="O874" s="45" t="s"/>
      <c r="P874" s="148" t="s">
        <v>1889</v>
      </c>
      <c r="Q874" s="240" t="s"/>
      <c r="R874" s="240" t="s"/>
    </row>
    <row r="875" spans="1:18">
      <c r="A875" s="45" t="s"/>
      <c r="B875" s="27" t="s"/>
      <c r="C875" s="27" t="s"/>
      <c r="D875" s="27" t="s"/>
      <c r="E875" s="135" t="s">
        <v>2009</v>
      </c>
      <c r="F875" s="166" t="s"/>
      <c r="G875" s="128" t="s">
        <v>27</v>
      </c>
      <c r="H875" s="136" t="s">
        <v>28</v>
      </c>
      <c r="I875" s="137" t="s">
        <v>29</v>
      </c>
      <c r="J875" s="138" t="s"/>
      <c r="K875" s="148" t="s">
        <v>1889</v>
      </c>
      <c r="L875" s="140" t="s"/>
      <c r="M875" s="45" t="s"/>
      <c r="N875" s="140" t="s"/>
      <c r="O875" s="45" t="s"/>
      <c r="P875" s="148" t="s">
        <v>1889</v>
      </c>
      <c r="Q875" s="240" t="s"/>
      <c r="R875" s="240" t="s"/>
    </row>
    <row r="876" spans="1:18">
      <c r="A876" s="45" t="s"/>
      <c r="B876" s="27" t="s"/>
      <c r="C876" s="27" t="s"/>
      <c r="D876" s="27" t="s"/>
      <c r="E876" s="135" t="s">
        <v>2010</v>
      </c>
      <c r="F876" s="166" t="s"/>
      <c r="G876" s="128" t="s">
        <v>27</v>
      </c>
      <c r="H876" s="136" t="s">
        <v>28</v>
      </c>
      <c r="I876" s="137" t="s">
        <v>29</v>
      </c>
      <c r="J876" s="138" t="s"/>
      <c r="K876" s="148" t="s">
        <v>1889</v>
      </c>
      <c r="L876" s="140" t="s"/>
      <c r="M876" s="45" t="s"/>
      <c r="N876" s="140" t="s"/>
      <c r="O876" s="45" t="s"/>
      <c r="P876" s="148" t="s">
        <v>1889</v>
      </c>
      <c r="Q876" s="240" t="s"/>
      <c r="R876" s="240" t="s"/>
    </row>
    <row r="877" spans="1:18">
      <c r="A877" s="45" t="s"/>
      <c r="B877" s="27" t="s"/>
      <c r="C877" s="27" t="s"/>
      <c r="D877" s="27" t="s"/>
      <c r="E877" s="157" t="s">
        <v>2011</v>
      </c>
      <c r="F877" s="166" t="s"/>
      <c r="G877" s="128" t="s">
        <v>27</v>
      </c>
      <c r="H877" s="136" t="s">
        <v>28</v>
      </c>
      <c r="I877" s="137" t="s">
        <v>29</v>
      </c>
      <c r="J877" s="138" t="s"/>
      <c r="K877" s="148" t="s">
        <v>2001</v>
      </c>
      <c r="L877" s="140" t="s">
        <v>2012</v>
      </c>
      <c r="M877" s="45" t="s"/>
      <c r="N877" s="140" t="s"/>
      <c r="O877" s="45" t="s"/>
      <c r="P877" s="148" t="s"/>
      <c r="Q877" s="241" t="s">
        <v>2539</v>
      </c>
      <c r="R877" s="241" t="s">
        <v>2540</v>
      </c>
    </row>
    <row r="878" spans="1:18">
      <c r="A878" s="45" t="s"/>
      <c r="B878" s="27" t="s"/>
      <c r="C878" s="27" t="s"/>
      <c r="D878" s="27" t="s"/>
      <c r="E878" s="157" t="s">
        <v>2013</v>
      </c>
      <c r="F878" s="164" t="s"/>
      <c r="G878" s="128" t="s">
        <v>27</v>
      </c>
      <c r="H878" s="136" t="s">
        <v>28</v>
      </c>
      <c r="I878" s="137" t="s">
        <v>29</v>
      </c>
      <c r="J878" s="138" t="s"/>
      <c r="K878" s="148" t="s">
        <v>2001</v>
      </c>
      <c r="L878" s="140" t="s">
        <v>2014</v>
      </c>
      <c r="M878" s="45" t="s"/>
      <c r="N878" s="140" t="s"/>
      <c r="O878" s="45" t="s"/>
      <c r="P878" s="148" t="s"/>
      <c r="Q878" s="241" t="s">
        <v>2539</v>
      </c>
      <c r="R878" s="241" t="s">
        <v>2540</v>
      </c>
    </row>
    <row r="879" spans="1:18">
      <c r="A879" s="45" t="s"/>
      <c r="B879" s="27" t="s"/>
      <c r="C879" s="27" t="s"/>
      <c r="D879" s="27" t="s"/>
      <c r="E879" s="135" t="s">
        <v>2015</v>
      </c>
      <c r="F879" s="166" t="s"/>
      <c r="G879" s="128" t="s">
        <v>27</v>
      </c>
      <c r="H879" s="136" t="s">
        <v>28</v>
      </c>
      <c r="I879" s="137" t="s">
        <v>29</v>
      </c>
      <c r="J879" s="138" t="s"/>
      <c r="K879" s="148" t="s">
        <v>1889</v>
      </c>
      <c r="L879" s="140" t="s"/>
      <c r="M879" s="45" t="s"/>
      <c r="N879" s="140" t="s"/>
      <c r="O879" s="45" t="s"/>
      <c r="P879" s="148" t="s">
        <v>1889</v>
      </c>
      <c r="Q879" s="240" t="s"/>
      <c r="R879" s="240" t="s"/>
    </row>
    <row r="880" spans="1:18">
      <c r="A880" s="45" t="s"/>
      <c r="B880" s="27" t="s"/>
      <c r="C880" s="27" t="s"/>
      <c r="D880" s="27" t="s"/>
      <c r="E880" s="157" t="s">
        <v>2016</v>
      </c>
      <c r="F880" s="164" t="s"/>
      <c r="G880" s="128" t="s">
        <v>27</v>
      </c>
      <c r="H880" s="136" t="s">
        <v>28</v>
      </c>
      <c r="I880" s="137" t="s">
        <v>29</v>
      </c>
      <c r="J880" s="138" t="s"/>
      <c r="K880" s="148" t="s">
        <v>2001</v>
      </c>
      <c r="L880" s="140" t="s">
        <v>2017</v>
      </c>
      <c r="M880" s="45" t="s"/>
      <c r="N880" s="140" t="s"/>
      <c r="O880" s="45" t="s"/>
      <c r="P880" s="148" t="s"/>
      <c r="Q880" s="241" t="s">
        <v>2539</v>
      </c>
      <c r="R880" s="241" t="s">
        <v>2540</v>
      </c>
    </row>
    <row r="881" spans="1:18">
      <c r="A881" s="45" t="s"/>
      <c r="B881" s="27" t="s"/>
      <c r="C881" s="27" t="s"/>
      <c r="D881" s="27" t="s"/>
      <c r="E881" s="157" t="s">
        <v>2018</v>
      </c>
      <c r="F881" s="166" t="s"/>
      <c r="G881" s="128" t="s">
        <v>27</v>
      </c>
      <c r="H881" s="136" t="s">
        <v>28</v>
      </c>
      <c r="I881" s="137" t="s">
        <v>29</v>
      </c>
      <c r="J881" s="138" t="s"/>
      <c r="K881" s="148" t="s">
        <v>2001</v>
      </c>
      <c r="L881" s="140" t="s">
        <v>2019</v>
      </c>
      <c r="M881" s="45" t="s"/>
      <c r="N881" s="140" t="s"/>
      <c r="O881" s="45" t="s"/>
      <c r="P881" s="148" t="s"/>
      <c r="Q881" s="241" t="s">
        <v>2539</v>
      </c>
      <c r="R881" s="241" t="s">
        <v>2540</v>
      </c>
    </row>
    <row r="882" spans="1:18">
      <c r="A882" s="45" t="s"/>
      <c r="B882" s="27" t="s"/>
      <c r="C882" s="27" t="s"/>
      <c r="D882" s="27" t="s"/>
      <c r="E882" s="157" t="s">
        <v>2020</v>
      </c>
      <c r="F882" s="166" t="s"/>
      <c r="G882" s="128" t="s">
        <v>27</v>
      </c>
      <c r="H882" s="136" t="s">
        <v>28</v>
      </c>
      <c r="I882" s="137" t="s">
        <v>29</v>
      </c>
      <c r="J882" s="138" t="s"/>
      <c r="K882" s="148" t="s">
        <v>2001</v>
      </c>
      <c r="L882" s="140" t="s">
        <v>2021</v>
      </c>
      <c r="M882" s="45" t="s"/>
      <c r="N882" s="140" t="s"/>
      <c r="O882" s="45" t="s"/>
      <c r="P882" s="148" t="s"/>
      <c r="Q882" s="241" t="s">
        <v>2539</v>
      </c>
      <c r="R882" s="241" t="s">
        <v>2540</v>
      </c>
    </row>
    <row r="883" spans="1:18">
      <c r="A883" s="45" t="s"/>
      <c r="B883" s="27" t="s"/>
      <c r="C883" s="27" t="s"/>
      <c r="D883" s="27" t="s"/>
      <c r="E883" s="157" t="s">
        <v>2022</v>
      </c>
      <c r="F883" s="164" t="s"/>
      <c r="G883" s="128" t="s">
        <v>27</v>
      </c>
      <c r="H883" s="136" t="s">
        <v>28</v>
      </c>
      <c r="I883" s="137" t="s">
        <v>29</v>
      </c>
      <c r="J883" s="138" t="s"/>
      <c r="K883" s="148" t="s">
        <v>2001</v>
      </c>
      <c r="L883" s="140" t="s">
        <v>2023</v>
      </c>
      <c r="M883" s="45" t="s"/>
      <c r="N883" s="140" t="s"/>
      <c r="O883" s="45" t="s"/>
      <c r="P883" s="148" t="s"/>
      <c r="Q883" s="241" t="s">
        <v>2539</v>
      </c>
      <c r="R883" s="241" t="s">
        <v>2540</v>
      </c>
    </row>
    <row r="884" spans="1:18">
      <c r="A884" s="45" t="s"/>
      <c r="B884" s="27" t="s"/>
      <c r="C884" s="27" t="s"/>
      <c r="D884" s="27" t="s"/>
      <c r="E884" s="157" t="s">
        <v>2024</v>
      </c>
      <c r="F884" s="164" t="s"/>
      <c r="G884" s="128" t="s">
        <v>27</v>
      </c>
      <c r="H884" s="136" t="s">
        <v>28</v>
      </c>
      <c r="I884" s="137" t="s">
        <v>29</v>
      </c>
      <c r="J884" s="138" t="s"/>
      <c r="K884" s="148" t="s">
        <v>2001</v>
      </c>
      <c r="L884" s="140" t="s">
        <v>2025</v>
      </c>
      <c r="M884" s="45" t="s"/>
      <c r="N884" s="140" t="s"/>
      <c r="O884" s="45" t="s"/>
      <c r="P884" s="148" t="s"/>
      <c r="Q884" s="241" t="s">
        <v>2539</v>
      </c>
      <c r="R884" s="241" t="s">
        <v>2540</v>
      </c>
    </row>
    <row r="885" spans="1:18">
      <c r="A885" s="45" t="s"/>
      <c r="B885" s="27" t="s"/>
      <c r="C885" s="27" t="s"/>
      <c r="D885" s="158" t="s">
        <v>2026</v>
      </c>
      <c r="E885" s="157" t="s">
        <v>2027</v>
      </c>
      <c r="F885" s="164" t="s"/>
      <c r="G885" s="128" t="s">
        <v>27</v>
      </c>
      <c r="H885" s="136" t="s">
        <v>28</v>
      </c>
      <c r="I885" s="137" t="s">
        <v>29</v>
      </c>
      <c r="J885" s="138" t="s"/>
      <c r="K885" s="148" t="s">
        <v>2028</v>
      </c>
      <c r="L885" s="140" t="s">
        <v>2029</v>
      </c>
      <c r="M885" s="45" t="s"/>
      <c r="N885" s="140" t="s"/>
      <c r="O885" s="45" t="s"/>
      <c r="P885" s="148" t="s"/>
      <c r="Q885" s="241" t="s">
        <v>2539</v>
      </c>
      <c r="R885" s="241" t="s">
        <v>2540</v>
      </c>
    </row>
    <row r="886" spans="1:18">
      <c r="A886" s="45" t="s"/>
      <c r="B886" s="27" t="s"/>
      <c r="C886" s="27" t="s"/>
      <c r="D886" s="27" t="s"/>
      <c r="E886" s="157" t="s">
        <v>2030</v>
      </c>
      <c r="F886" s="164" t="s"/>
      <c r="G886" s="128" t="s">
        <v>27</v>
      </c>
      <c r="H886" s="136" t="s">
        <v>28</v>
      </c>
      <c r="I886" s="137" t="s">
        <v>29</v>
      </c>
      <c r="J886" s="138" t="s"/>
      <c r="K886" s="148" t="s">
        <v>2028</v>
      </c>
      <c r="L886" s="140" t="s">
        <v>1909</v>
      </c>
      <c r="M886" s="45" t="s"/>
      <c r="N886" s="140" t="s"/>
      <c r="O886" s="45" t="s"/>
      <c r="P886" s="148" t="s"/>
      <c r="Q886" s="241" t="s">
        <v>2539</v>
      </c>
      <c r="R886" s="241" t="s">
        <v>2540</v>
      </c>
    </row>
    <row r="887" spans="1:18">
      <c r="A887" s="45" t="s"/>
      <c r="B887" s="27" t="s"/>
      <c r="C887" s="27" t="s"/>
      <c r="D887" s="27" t="s"/>
      <c r="E887" s="157" t="s">
        <v>2031</v>
      </c>
      <c r="F887" s="166" t="s"/>
      <c r="G887" s="128" t="s">
        <v>27</v>
      </c>
      <c r="H887" s="136" t="s">
        <v>28</v>
      </c>
      <c r="I887" s="137" t="s">
        <v>29</v>
      </c>
      <c r="J887" s="138" t="s"/>
      <c r="K887" s="148" t="s">
        <v>2028</v>
      </c>
      <c r="L887" s="140" t="s">
        <v>66</v>
      </c>
      <c r="M887" s="45" t="s"/>
      <c r="N887" s="140" t="s"/>
      <c r="O887" s="45" t="s"/>
      <c r="P887" s="148" t="s"/>
      <c r="Q887" s="241" t="s">
        <v>2539</v>
      </c>
      <c r="R887" s="241" t="s">
        <v>2540</v>
      </c>
    </row>
    <row r="888" spans="1:18">
      <c r="A888" s="45" t="s"/>
      <c r="B888" s="27" t="s"/>
      <c r="C888" s="27" t="s"/>
      <c r="D888" s="27" t="s"/>
      <c r="E888" s="157" t="s">
        <v>2032</v>
      </c>
      <c r="F888" s="164" t="s"/>
      <c r="G888" s="128" t="s">
        <v>27</v>
      </c>
      <c r="H888" s="136" t="s">
        <v>28</v>
      </c>
      <c r="I888" s="137" t="s">
        <v>29</v>
      </c>
      <c r="J888" s="138" t="s"/>
      <c r="K888" s="148" t="s">
        <v>2028</v>
      </c>
      <c r="L888" s="140" t="s">
        <v>42</v>
      </c>
      <c r="M888" s="45" t="s"/>
      <c r="N888" s="140" t="s"/>
      <c r="O888" s="45" t="s"/>
      <c r="P888" s="148" t="s"/>
      <c r="Q888" s="241" t="s">
        <v>2539</v>
      </c>
      <c r="R888" s="241" t="s">
        <v>2540</v>
      </c>
    </row>
    <row r="889" spans="1:18">
      <c r="A889" s="45" t="s"/>
      <c r="B889" s="27" t="s"/>
      <c r="C889" s="27" t="s"/>
      <c r="D889" s="27" t="s"/>
      <c r="E889" s="157" t="s">
        <v>2033</v>
      </c>
      <c r="F889" s="164" t="s"/>
      <c r="G889" s="128" t="s">
        <v>27</v>
      </c>
      <c r="H889" s="136" t="s">
        <v>28</v>
      </c>
      <c r="I889" s="137" t="s">
        <v>29</v>
      </c>
      <c r="J889" s="138" t="s"/>
      <c r="K889" s="148" t="s">
        <v>2028</v>
      </c>
      <c r="L889" s="140" t="s">
        <v>49</v>
      </c>
      <c r="M889" s="45" t="s"/>
      <c r="N889" s="140" t="s"/>
      <c r="O889" s="45" t="s"/>
      <c r="P889" s="148" t="s"/>
      <c r="Q889" s="241" t="s">
        <v>2539</v>
      </c>
      <c r="R889" s="241" t="s">
        <v>2540</v>
      </c>
    </row>
    <row r="890" spans="1:18">
      <c r="A890" s="45" t="s"/>
      <c r="B890" s="27" t="s"/>
      <c r="C890" s="27" t="s"/>
      <c r="D890" s="27" t="s"/>
      <c r="E890" s="135" t="s">
        <v>2034</v>
      </c>
      <c r="F890" s="164" t="s"/>
      <c r="G890" s="128" t="s">
        <v>27</v>
      </c>
      <c r="H890" s="136" t="s">
        <v>28</v>
      </c>
      <c r="I890" s="137" t="s">
        <v>29</v>
      </c>
      <c r="J890" s="138" t="s"/>
      <c r="K890" s="148" t="s">
        <v>1889</v>
      </c>
      <c r="L890" s="140" t="s"/>
      <c r="M890" s="45" t="s"/>
      <c r="N890" s="140" t="s"/>
      <c r="O890" s="45" t="s"/>
      <c r="P890" s="148" t="s">
        <v>1889</v>
      </c>
      <c r="Q890" s="240" t="s"/>
      <c r="R890" s="240" t="s"/>
    </row>
    <row r="891" spans="1:18">
      <c r="A891" s="45" t="s"/>
      <c r="B891" s="27" t="s"/>
      <c r="C891" s="27" t="s"/>
      <c r="D891" s="27" t="s"/>
      <c r="E891" s="135" t="s">
        <v>2035</v>
      </c>
      <c r="F891" s="164" t="s"/>
      <c r="G891" s="128" t="s">
        <v>27</v>
      </c>
      <c r="H891" s="136" t="s">
        <v>28</v>
      </c>
      <c r="I891" s="137" t="s">
        <v>29</v>
      </c>
      <c r="J891" s="138" t="s"/>
      <c r="K891" s="148" t="s">
        <v>1889</v>
      </c>
      <c r="L891" s="140" t="s"/>
      <c r="M891" s="45" t="s"/>
      <c r="N891" s="140" t="s"/>
      <c r="O891" s="45" t="s"/>
      <c r="P891" s="148" t="s">
        <v>1889</v>
      </c>
      <c r="Q891" s="240" t="s"/>
      <c r="R891" s="240" t="s"/>
    </row>
    <row r="892" spans="1:18">
      <c r="A892" s="45" t="s"/>
      <c r="B892" s="27" t="s"/>
      <c r="C892" s="27" t="s"/>
      <c r="D892" s="27" t="s"/>
      <c r="E892" s="135" t="s">
        <v>2036</v>
      </c>
      <c r="F892" s="164" t="s"/>
      <c r="G892" s="128" t="s">
        <v>27</v>
      </c>
      <c r="H892" s="136" t="s">
        <v>28</v>
      </c>
      <c r="I892" s="137" t="s">
        <v>29</v>
      </c>
      <c r="J892" s="138" t="s"/>
      <c r="K892" s="148" t="s">
        <v>1889</v>
      </c>
      <c r="L892" s="140" t="s"/>
      <c r="M892" s="45" t="s"/>
      <c r="N892" s="140" t="s"/>
      <c r="O892" s="45" t="s"/>
      <c r="P892" s="148" t="s">
        <v>1889</v>
      </c>
      <c r="Q892" s="240" t="s"/>
      <c r="R892" s="240" t="s"/>
    </row>
    <row r="893" spans="1:18">
      <c r="A893" s="45" t="s"/>
      <c r="B893" s="27" t="s"/>
      <c r="C893" s="27" t="s"/>
      <c r="D893" s="27" t="s"/>
      <c r="E893" s="135" t="s">
        <v>2037</v>
      </c>
      <c r="F893" s="166" t="s"/>
      <c r="G893" s="128" t="s">
        <v>27</v>
      </c>
      <c r="H893" s="136" t="s">
        <v>28</v>
      </c>
      <c r="I893" s="137" t="s">
        <v>29</v>
      </c>
      <c r="J893" s="138" t="s"/>
      <c r="K893" s="148" t="s">
        <v>1889</v>
      </c>
      <c r="L893" s="140" t="s"/>
      <c r="M893" s="45" t="s"/>
      <c r="N893" s="140" t="s"/>
      <c r="O893" s="45" t="s"/>
      <c r="P893" s="148" t="s">
        <v>1889</v>
      </c>
      <c r="Q893" s="240" t="s"/>
      <c r="R893" s="240" t="s"/>
    </row>
    <row r="894" spans="1:18">
      <c r="A894" s="45" t="s"/>
      <c r="B894" s="27" t="s"/>
      <c r="C894" s="27" t="s"/>
      <c r="D894" s="27" t="s"/>
      <c r="E894" s="135" t="s">
        <v>2038</v>
      </c>
      <c r="F894" s="166" t="s"/>
      <c r="G894" s="128" t="s">
        <v>27</v>
      </c>
      <c r="H894" s="136" t="s">
        <v>28</v>
      </c>
      <c r="I894" s="137" t="s">
        <v>29</v>
      </c>
      <c r="J894" s="138" t="s"/>
      <c r="K894" s="148" t="s">
        <v>1889</v>
      </c>
      <c r="L894" s="140" t="s"/>
      <c r="M894" s="45" t="s"/>
      <c r="N894" s="140" t="s"/>
      <c r="O894" s="45" t="s"/>
      <c r="P894" s="148" t="s">
        <v>1889</v>
      </c>
      <c r="Q894" s="240" t="s"/>
      <c r="R894" s="240" t="s"/>
    </row>
    <row r="895" spans="1:18">
      <c r="A895" s="45" t="s"/>
      <c r="B895" s="27" t="s"/>
      <c r="C895" s="27" t="s"/>
      <c r="D895" s="27" t="s"/>
      <c r="E895" s="135" t="s">
        <v>2039</v>
      </c>
      <c r="F895" s="164" t="s"/>
      <c r="G895" s="128" t="s">
        <v>27</v>
      </c>
      <c r="H895" s="136" t="s">
        <v>28</v>
      </c>
      <c r="I895" s="137" t="s">
        <v>29</v>
      </c>
      <c r="J895" s="138" t="s"/>
      <c r="K895" s="148" t="s">
        <v>1889</v>
      </c>
      <c r="L895" s="140" t="s"/>
      <c r="M895" s="45" t="s"/>
      <c r="N895" s="140" t="s"/>
      <c r="O895" s="45" t="s"/>
      <c r="P895" s="148" t="s">
        <v>1889</v>
      </c>
      <c r="Q895" s="240" t="s"/>
      <c r="R895" s="240" t="s"/>
    </row>
    <row r="896" spans="1:18">
      <c r="A896" s="45" t="s"/>
      <c r="B896" s="27" t="s"/>
      <c r="C896" s="27" t="s"/>
      <c r="D896" s="27" t="s"/>
      <c r="E896" s="135" t="s">
        <v>2040</v>
      </c>
      <c r="F896" s="166" t="s"/>
      <c r="G896" s="128" t="s">
        <v>27</v>
      </c>
      <c r="H896" s="136" t="s">
        <v>28</v>
      </c>
      <c r="I896" s="137" t="s">
        <v>29</v>
      </c>
      <c r="J896" s="138" t="s"/>
      <c r="K896" s="148" t="s">
        <v>1889</v>
      </c>
      <c r="L896" s="140" t="s"/>
      <c r="M896" s="45" t="s"/>
      <c r="N896" s="140" t="s"/>
      <c r="O896" s="45" t="s"/>
      <c r="P896" s="148" t="s">
        <v>1889</v>
      </c>
      <c r="Q896" s="240" t="s"/>
      <c r="R896" s="240" t="s"/>
    </row>
    <row r="897" spans="1:18">
      <c r="A897" s="45" t="s"/>
      <c r="B897" s="27" t="s"/>
      <c r="C897" s="27" t="s"/>
      <c r="D897" s="27" t="s"/>
      <c r="E897" s="157" t="s">
        <v>2041</v>
      </c>
      <c r="F897" s="166" t="s"/>
      <c r="G897" s="128" t="s">
        <v>27</v>
      </c>
      <c r="H897" s="136" t="s">
        <v>28</v>
      </c>
      <c r="I897" s="137" t="s">
        <v>29</v>
      </c>
      <c r="J897" s="138" t="s"/>
      <c r="K897" s="148" t="s">
        <v>1941</v>
      </c>
      <c r="L897" s="140" t="s">
        <v>2042</v>
      </c>
      <c r="M897" s="45" t="s"/>
      <c r="N897" s="140" t="s"/>
      <c r="O897" s="45" t="s"/>
      <c r="P897" s="148" t="s"/>
      <c r="Q897" s="241" t="s">
        <v>2539</v>
      </c>
      <c r="R897" s="241" t="s">
        <v>2540</v>
      </c>
    </row>
    <row r="898" spans="1:18">
      <c r="A898" s="45" t="s"/>
      <c r="B898" s="27" t="s"/>
      <c r="C898" s="27" t="s"/>
      <c r="D898" s="27" t="s"/>
      <c r="E898" s="135" t="s">
        <v>2043</v>
      </c>
      <c r="F898" s="166" t="s"/>
      <c r="G898" s="128" t="s">
        <v>27</v>
      </c>
      <c r="H898" s="136" t="s">
        <v>28</v>
      </c>
      <c r="I898" s="137" t="s">
        <v>29</v>
      </c>
      <c r="J898" s="138" t="s"/>
      <c r="K898" s="148" t="s">
        <v>1889</v>
      </c>
      <c r="L898" s="140" t="s"/>
      <c r="M898" s="45" t="s"/>
      <c r="N898" s="140" t="s"/>
      <c r="O898" s="45" t="s"/>
      <c r="P898" s="148" t="s">
        <v>1889</v>
      </c>
      <c r="Q898" s="240" t="s"/>
      <c r="R898" s="240" t="s"/>
    </row>
    <row r="899" spans="1:18">
      <c r="A899" s="45" t="s"/>
      <c r="B899" s="27" t="s"/>
      <c r="C899" s="27" t="s"/>
      <c r="D899" s="27" t="s"/>
      <c r="E899" s="157" t="s">
        <v>2044</v>
      </c>
      <c r="F899" s="166" t="s"/>
      <c r="G899" s="128" t="s">
        <v>27</v>
      </c>
      <c r="H899" s="136" t="s">
        <v>28</v>
      </c>
      <c r="I899" s="137" t="s">
        <v>29</v>
      </c>
      <c r="J899" s="138" t="s"/>
      <c r="K899" s="148" t="s">
        <v>2045</v>
      </c>
      <c r="L899" s="140" t="s">
        <v>60</v>
      </c>
      <c r="M899" s="45" t="s"/>
      <c r="N899" s="140" t="s"/>
      <c r="O899" s="45" t="s"/>
      <c r="P899" s="148" t="s"/>
      <c r="Q899" s="241" t="s">
        <v>2539</v>
      </c>
      <c r="R899" s="241" t="s">
        <v>2540</v>
      </c>
    </row>
    <row r="900" spans="1:18">
      <c r="A900" s="45" t="s"/>
      <c r="B900" s="27" t="s"/>
      <c r="C900" s="27" t="s"/>
      <c r="D900" s="27" t="s"/>
      <c r="E900" s="157" t="s">
        <v>2046</v>
      </c>
      <c r="F900" s="166" t="s"/>
      <c r="G900" s="128" t="s">
        <v>27</v>
      </c>
      <c r="H900" s="136" t="s">
        <v>28</v>
      </c>
      <c r="I900" s="137" t="s">
        <v>29</v>
      </c>
      <c r="J900" s="138" t="s"/>
      <c r="K900" s="148" t="s">
        <v>2045</v>
      </c>
      <c r="L900" s="140" t="s">
        <v>66</v>
      </c>
      <c r="M900" s="45" t="s"/>
      <c r="N900" s="140" t="s"/>
      <c r="O900" s="45" t="s"/>
      <c r="P900" s="148" t="s"/>
      <c r="Q900" s="241" t="s">
        <v>2539</v>
      </c>
      <c r="R900" s="241" t="s">
        <v>2540</v>
      </c>
    </row>
    <row r="901" spans="1:18">
      <c r="A901" s="45" t="s"/>
      <c r="B901" s="27" t="s"/>
      <c r="C901" s="27" t="s"/>
      <c r="D901" s="27" t="s"/>
      <c r="E901" s="157" t="s">
        <v>2047</v>
      </c>
      <c r="F901" s="166" t="s"/>
      <c r="G901" s="128" t="s">
        <v>27</v>
      </c>
      <c r="H901" s="136" t="s">
        <v>28</v>
      </c>
      <c r="I901" s="137" t="s">
        <v>29</v>
      </c>
      <c r="J901" s="138" t="s"/>
      <c r="K901" s="148" t="s">
        <v>2045</v>
      </c>
      <c r="L901" s="140" t="s">
        <v>42</v>
      </c>
      <c r="M901" s="45" t="s"/>
      <c r="N901" s="140" t="s"/>
      <c r="O901" s="45" t="s"/>
      <c r="P901" s="148" t="s"/>
      <c r="Q901" s="241" t="s">
        <v>2539</v>
      </c>
      <c r="R901" s="241" t="s">
        <v>2540</v>
      </c>
    </row>
    <row r="902" spans="1:18">
      <c r="A902" s="45" t="s"/>
      <c r="B902" s="27" t="s"/>
      <c r="C902" s="27" t="s"/>
      <c r="D902" s="27" t="s"/>
      <c r="E902" s="157" t="s">
        <v>2048</v>
      </c>
      <c r="F902" s="166" t="s"/>
      <c r="G902" s="128" t="s">
        <v>27</v>
      </c>
      <c r="H902" s="136" t="s">
        <v>28</v>
      </c>
      <c r="I902" s="137" t="s">
        <v>29</v>
      </c>
      <c r="J902" s="138" t="s"/>
      <c r="K902" s="148" t="s">
        <v>2045</v>
      </c>
      <c r="L902" s="140" t="s">
        <v>2049</v>
      </c>
      <c r="M902" s="45" t="s"/>
      <c r="N902" s="140" t="s"/>
      <c r="O902" s="45" t="s"/>
      <c r="P902" s="148" t="s"/>
      <c r="Q902" s="241" t="s">
        <v>2539</v>
      </c>
      <c r="R902" s="241" t="s">
        <v>2540</v>
      </c>
    </row>
    <row r="903" spans="1:18">
      <c r="A903" s="45" t="s"/>
      <c r="B903" s="27" t="s"/>
      <c r="C903" s="27" t="s"/>
      <c r="D903" s="27" t="s"/>
      <c r="E903" s="157" t="s">
        <v>2050</v>
      </c>
      <c r="F903" s="164" t="s"/>
      <c r="G903" s="128" t="s">
        <v>27</v>
      </c>
      <c r="H903" s="136" t="s">
        <v>28</v>
      </c>
      <c r="I903" s="137" t="s">
        <v>29</v>
      </c>
      <c r="J903" s="138" t="s"/>
      <c r="K903" s="148" t="s">
        <v>2045</v>
      </c>
      <c r="L903" s="140" t="s">
        <v>2051</v>
      </c>
      <c r="M903" s="45" t="s"/>
      <c r="N903" s="140" t="s"/>
      <c r="O903" s="45" t="s"/>
      <c r="P903" s="148" t="s"/>
      <c r="Q903" s="241" t="s">
        <v>2539</v>
      </c>
      <c r="R903" s="241" t="s">
        <v>2540</v>
      </c>
    </row>
    <row r="904" spans="1:18">
      <c r="A904" s="45" t="s"/>
      <c r="B904" s="27" t="s"/>
      <c r="C904" s="27" t="s"/>
      <c r="D904" s="27" t="s"/>
      <c r="E904" s="157" t="s">
        <v>2052</v>
      </c>
      <c r="F904" s="166" t="s"/>
      <c r="G904" s="128" t="s">
        <v>27</v>
      </c>
      <c r="H904" s="136" t="s">
        <v>28</v>
      </c>
      <c r="I904" s="137" t="s">
        <v>29</v>
      </c>
      <c r="J904" s="138" t="s"/>
      <c r="K904" s="148" t="s">
        <v>2053</v>
      </c>
      <c r="L904" s="140" t="s">
        <v>2054</v>
      </c>
      <c r="M904" s="45" t="s"/>
      <c r="N904" s="140" t="s"/>
      <c r="O904" s="45" t="s"/>
      <c r="P904" s="148" t="s"/>
      <c r="Q904" s="241" t="s">
        <v>2539</v>
      </c>
      <c r="R904" s="241" t="s">
        <v>2540</v>
      </c>
    </row>
    <row r="905" spans="1:18">
      <c r="A905" s="45" t="s"/>
      <c r="B905" s="27" t="s"/>
      <c r="C905" s="27" t="s"/>
      <c r="D905" s="27" t="s"/>
      <c r="E905" s="157" t="s">
        <v>2055</v>
      </c>
      <c r="F905" s="166" t="s"/>
      <c r="G905" s="128" t="s">
        <v>27</v>
      </c>
      <c r="H905" s="136" t="s">
        <v>28</v>
      </c>
      <c r="I905" s="137" t="s">
        <v>29</v>
      </c>
      <c r="J905" s="138" t="s"/>
      <c r="K905" s="148" t="s">
        <v>2045</v>
      </c>
      <c r="L905" s="140" t="s">
        <v>2056</v>
      </c>
      <c r="M905" s="45" t="s"/>
      <c r="N905" s="140" t="s"/>
      <c r="O905" s="45" t="s"/>
      <c r="P905" s="148" t="s"/>
      <c r="Q905" s="241" t="s">
        <v>2539</v>
      </c>
      <c r="R905" s="241" t="s">
        <v>2540</v>
      </c>
    </row>
    <row r="906" spans="1:18">
      <c r="A906" s="45" t="s"/>
      <c r="B906" s="27" t="s"/>
      <c r="C906" s="27" t="s"/>
      <c r="D906" s="27" t="s"/>
      <c r="E906" s="157" t="s">
        <v>2057</v>
      </c>
      <c r="F906" s="166" t="s"/>
      <c r="G906" s="128" t="s">
        <v>27</v>
      </c>
      <c r="H906" s="136" t="s">
        <v>28</v>
      </c>
      <c r="I906" s="137" t="s">
        <v>29</v>
      </c>
      <c r="J906" s="138" t="s"/>
      <c r="K906" s="148" t="s">
        <v>2053</v>
      </c>
      <c r="L906" s="140" t="s">
        <v>2058</v>
      </c>
      <c r="M906" s="45" t="s"/>
      <c r="N906" s="140" t="s"/>
      <c r="O906" s="45" t="s"/>
      <c r="P906" s="148" t="s"/>
      <c r="Q906" s="241" t="s">
        <v>2539</v>
      </c>
      <c r="R906" s="241" t="s">
        <v>2540</v>
      </c>
    </row>
    <row r="907" spans="1:18">
      <c r="A907" s="45" t="s"/>
      <c r="B907" s="27" t="s"/>
      <c r="C907" s="27" t="s"/>
      <c r="D907" s="27" t="s"/>
      <c r="E907" s="157" t="s">
        <v>2059</v>
      </c>
      <c r="F907" s="166" t="s"/>
      <c r="G907" s="128" t="s">
        <v>27</v>
      </c>
      <c r="H907" s="136" t="s">
        <v>28</v>
      </c>
      <c r="I907" s="137" t="s">
        <v>29</v>
      </c>
      <c r="J907" s="138" t="s"/>
      <c r="K907" s="148" t="s">
        <v>2053</v>
      </c>
      <c r="L907" s="140" t="s">
        <v>2060</v>
      </c>
      <c r="M907" s="45" t="s"/>
      <c r="N907" s="140" t="s"/>
      <c r="O907" s="45" t="s"/>
      <c r="P907" s="148" t="s"/>
      <c r="Q907" s="241" t="s">
        <v>2539</v>
      </c>
      <c r="R907" s="241" t="s">
        <v>2540</v>
      </c>
    </row>
    <row r="908" spans="1:18">
      <c r="A908" s="45" t="s"/>
      <c r="B908" s="27" t="s"/>
      <c r="C908" s="27" t="s"/>
      <c r="D908" s="27" t="s"/>
      <c r="E908" s="157" t="s">
        <v>2061</v>
      </c>
      <c r="F908" s="166" t="s"/>
      <c r="G908" s="128" t="s">
        <v>27</v>
      </c>
      <c r="H908" s="136" t="s">
        <v>28</v>
      </c>
      <c r="I908" s="137" t="s">
        <v>29</v>
      </c>
      <c r="J908" s="138" t="s"/>
      <c r="K908" s="148" t="s">
        <v>2053</v>
      </c>
      <c r="L908" s="140" t="s">
        <v>2062</v>
      </c>
      <c r="M908" s="45" t="s"/>
      <c r="N908" s="140" t="s"/>
      <c r="O908" s="45" t="s"/>
      <c r="P908" s="148" t="s"/>
      <c r="Q908" s="241" t="s">
        <v>2539</v>
      </c>
      <c r="R908" s="241" t="s">
        <v>2540</v>
      </c>
    </row>
    <row r="909" spans="1:18">
      <c r="A909" s="45" t="s"/>
      <c r="B909" s="27" t="s"/>
      <c r="C909" s="27" t="s"/>
      <c r="D909" s="27" t="s"/>
      <c r="E909" s="157" t="s">
        <v>2063</v>
      </c>
      <c r="F909" s="166" t="s"/>
      <c r="G909" s="128" t="s">
        <v>27</v>
      </c>
      <c r="H909" s="136" t="s">
        <v>28</v>
      </c>
      <c r="I909" s="137" t="s">
        <v>29</v>
      </c>
      <c r="J909" s="138" t="s"/>
      <c r="K909" s="148" t="s">
        <v>2053</v>
      </c>
      <c r="L909" s="140" t="s">
        <v>2064</v>
      </c>
      <c r="M909" s="45" t="s"/>
      <c r="N909" s="140" t="s"/>
      <c r="O909" s="45" t="s"/>
      <c r="P909" s="148" t="s"/>
      <c r="Q909" s="241" t="s">
        <v>2539</v>
      </c>
      <c r="R909" s="241" t="s">
        <v>2540</v>
      </c>
    </row>
    <row r="910" spans="1:18">
      <c r="A910" s="45" t="s"/>
      <c r="B910" s="27" t="s"/>
      <c r="C910" s="27" t="s"/>
      <c r="D910" s="27" t="s"/>
      <c r="E910" s="157" t="s">
        <v>2065</v>
      </c>
      <c r="F910" s="164" t="s"/>
      <c r="G910" s="128" t="s">
        <v>27</v>
      </c>
      <c r="H910" s="136" t="s">
        <v>28</v>
      </c>
      <c r="I910" s="137" t="s">
        <v>29</v>
      </c>
      <c r="J910" s="138" t="s"/>
      <c r="K910" s="148" t="s">
        <v>2053</v>
      </c>
      <c r="L910" s="140" t="s">
        <v>2019</v>
      </c>
      <c r="M910" s="45" t="s"/>
      <c r="N910" s="140" t="s"/>
      <c r="O910" s="45" t="s"/>
      <c r="P910" s="148" t="s"/>
      <c r="Q910" s="241" t="s">
        <v>2539</v>
      </c>
      <c r="R910" s="241" t="s">
        <v>2540</v>
      </c>
    </row>
    <row r="911" spans="1:18">
      <c r="A911" s="45" t="s"/>
      <c r="B911" s="27" t="s"/>
      <c r="C911" s="27" t="s"/>
      <c r="D911" s="27" t="s"/>
      <c r="E911" s="157" t="s">
        <v>2066</v>
      </c>
      <c r="F911" s="164" t="s"/>
      <c r="G911" s="128" t="s">
        <v>27</v>
      </c>
      <c r="H911" s="136" t="s">
        <v>28</v>
      </c>
      <c r="I911" s="137" t="s">
        <v>29</v>
      </c>
      <c r="J911" s="138" t="s"/>
      <c r="K911" s="148" t="s">
        <v>1961</v>
      </c>
      <c r="L911" s="140" t="s">
        <v>2067</v>
      </c>
      <c r="M911" s="45" t="s"/>
      <c r="N911" s="140" t="s"/>
      <c r="O911" s="45" t="s"/>
      <c r="P911" s="148" t="s"/>
      <c r="Q911" s="241" t="s">
        <v>2539</v>
      </c>
      <c r="R911" s="241" t="s">
        <v>2540</v>
      </c>
    </row>
    <row r="912" spans="1:18">
      <c r="A912" s="45" t="s"/>
      <c r="B912" s="27" t="s"/>
      <c r="C912" s="27" t="s"/>
      <c r="D912" s="27" t="s"/>
      <c r="E912" s="157" t="s">
        <v>2068</v>
      </c>
      <c r="F912" s="166" t="s"/>
      <c r="G912" s="128" t="s">
        <v>27</v>
      </c>
      <c r="H912" s="136" t="s">
        <v>28</v>
      </c>
      <c r="I912" s="137" t="s">
        <v>29</v>
      </c>
      <c r="J912" s="138" t="s"/>
      <c r="K912" s="148" t="s">
        <v>2053</v>
      </c>
      <c r="L912" s="140" t="s">
        <v>2019</v>
      </c>
      <c r="M912" s="45" t="s"/>
      <c r="N912" s="140" t="s"/>
      <c r="O912" s="45" t="s"/>
      <c r="P912" s="148" t="s"/>
      <c r="Q912" s="241" t="s">
        <v>2539</v>
      </c>
      <c r="R912" s="241" t="s">
        <v>2540</v>
      </c>
    </row>
    <row r="913" spans="1:18">
      <c r="A913" s="45" t="s"/>
      <c r="B913" s="27" t="s"/>
      <c r="C913" s="27" t="s"/>
      <c r="D913" s="27" t="s"/>
      <c r="E913" s="157" t="s">
        <v>2069</v>
      </c>
      <c r="F913" s="166" t="s"/>
      <c r="G913" s="128" t="s">
        <v>27</v>
      </c>
      <c r="H913" s="136" t="s">
        <v>28</v>
      </c>
      <c r="I913" s="137" t="s">
        <v>29</v>
      </c>
      <c r="J913" s="138" t="s"/>
      <c r="K913" s="148" t="s">
        <v>2053</v>
      </c>
      <c r="L913" s="140" t="s">
        <v>2019</v>
      </c>
      <c r="M913" s="45" t="s"/>
      <c r="N913" s="140" t="s"/>
      <c r="O913" s="45" t="s"/>
      <c r="P913" s="148" t="s"/>
      <c r="Q913" s="241" t="s">
        <v>2539</v>
      </c>
      <c r="R913" s="241" t="s">
        <v>2540</v>
      </c>
    </row>
    <row r="914" spans="1:18">
      <c r="A914" s="45" t="s"/>
      <c r="B914" s="27" t="s"/>
      <c r="C914" s="27" t="s"/>
      <c r="D914" s="27" t="s"/>
      <c r="E914" s="157" t="s">
        <v>2070</v>
      </c>
      <c r="F914" s="164" t="s"/>
      <c r="G914" s="128" t="s">
        <v>27</v>
      </c>
      <c r="H914" s="136" t="s">
        <v>28</v>
      </c>
      <c r="I914" s="137" t="s">
        <v>29</v>
      </c>
      <c r="J914" s="138" t="s"/>
      <c r="K914" s="148" t="s">
        <v>2053</v>
      </c>
      <c r="L914" s="140" t="s">
        <v>2019</v>
      </c>
      <c r="M914" s="45" t="s"/>
      <c r="N914" s="140" t="s"/>
      <c r="O914" s="45" t="s"/>
      <c r="P914" s="148" t="s"/>
      <c r="Q914" s="241" t="s">
        <v>2539</v>
      </c>
      <c r="R914" s="241" t="s">
        <v>2540</v>
      </c>
    </row>
    <row r="915" spans="1:18">
      <c r="A915" s="45" t="s"/>
      <c r="B915" s="27" t="s"/>
      <c r="C915" s="27" t="s"/>
      <c r="D915" s="27" t="s"/>
      <c r="E915" s="157" t="s">
        <v>2071</v>
      </c>
      <c r="F915" s="166" t="s"/>
      <c r="G915" s="128" t="s">
        <v>27</v>
      </c>
      <c r="H915" s="136" t="s">
        <v>28</v>
      </c>
      <c r="I915" s="137" t="s">
        <v>29</v>
      </c>
      <c r="J915" s="138" t="s"/>
      <c r="K915" s="148" t="s">
        <v>1941</v>
      </c>
      <c r="L915" s="140" t="s">
        <v>2072</v>
      </c>
      <c r="M915" s="45" t="s"/>
      <c r="N915" s="140" t="s"/>
      <c r="O915" s="45" t="s"/>
      <c r="P915" s="148" t="s"/>
      <c r="Q915" s="241" t="s">
        <v>2539</v>
      </c>
      <c r="R915" s="241" t="s">
        <v>2540</v>
      </c>
    </row>
    <row r="916" spans="1:18">
      <c r="A916" s="45" t="s"/>
      <c r="B916" s="27" t="s"/>
      <c r="C916" s="27" t="s"/>
      <c r="D916" s="169" t="s">
        <v>2073</v>
      </c>
      <c r="E916" s="157" t="s">
        <v>2074</v>
      </c>
      <c r="F916" s="164" t="s"/>
      <c r="G916" s="128" t="s">
        <v>27</v>
      </c>
      <c r="H916" s="136" t="s">
        <v>28</v>
      </c>
      <c r="I916" s="137" t="s">
        <v>29</v>
      </c>
      <c r="J916" s="138" t="s"/>
      <c r="K916" s="148" t="s">
        <v>1961</v>
      </c>
      <c r="L916" s="140" t="s">
        <v>2019</v>
      </c>
      <c r="M916" s="45" t="s"/>
      <c r="N916" s="140" t="s"/>
      <c r="O916" s="45" t="s"/>
      <c r="P916" s="148" t="s"/>
      <c r="Q916" s="241" t="s">
        <v>2539</v>
      </c>
      <c r="R916" s="241" t="s">
        <v>2540</v>
      </c>
    </row>
    <row r="917" spans="1:18">
      <c r="A917" s="45" t="s"/>
      <c r="B917" s="27" t="s"/>
      <c r="C917" s="27" t="s"/>
      <c r="D917" s="27" t="s"/>
      <c r="E917" s="157" t="s">
        <v>2075</v>
      </c>
      <c r="F917" s="164" t="s"/>
      <c r="G917" s="128" t="s">
        <v>27</v>
      </c>
      <c r="H917" s="136" t="s">
        <v>28</v>
      </c>
      <c r="I917" s="137" t="s">
        <v>29</v>
      </c>
      <c r="J917" s="138" t="s"/>
      <c r="K917" s="148" t="s">
        <v>1961</v>
      </c>
      <c r="L917" s="140" t="s">
        <v>2019</v>
      </c>
      <c r="M917" s="45" t="s"/>
      <c r="N917" s="140" t="s"/>
      <c r="O917" s="45" t="s"/>
      <c r="P917" s="148" t="s"/>
      <c r="Q917" s="241" t="s">
        <v>2539</v>
      </c>
      <c r="R917" s="241" t="s">
        <v>2540</v>
      </c>
    </row>
    <row r="918" spans="1:18">
      <c r="A918" s="45" t="s"/>
      <c r="B918" s="27" t="s"/>
      <c r="C918" s="27" t="s"/>
      <c r="D918" s="27" t="s"/>
      <c r="E918" s="157" t="s">
        <v>2076</v>
      </c>
      <c r="F918" s="164" t="s"/>
      <c r="G918" s="128" t="s">
        <v>27</v>
      </c>
      <c r="H918" s="136" t="s">
        <v>28</v>
      </c>
      <c r="I918" s="137" t="s">
        <v>29</v>
      </c>
      <c r="J918" s="138" t="s"/>
      <c r="K918" s="148" t="s">
        <v>1961</v>
      </c>
      <c r="L918" s="140" t="s">
        <v>2019</v>
      </c>
      <c r="M918" s="45" t="s"/>
      <c r="N918" s="140" t="s"/>
      <c r="O918" s="45" t="s"/>
      <c r="P918" s="148" t="s"/>
      <c r="Q918" s="241" t="s">
        <v>2539</v>
      </c>
      <c r="R918" s="241" t="s">
        <v>2540</v>
      </c>
    </row>
    <row r="919" spans="1:18">
      <c r="A919" s="45" t="s"/>
      <c r="B919" s="27" t="s"/>
      <c r="C919" s="27" t="s"/>
      <c r="D919" s="27" t="s"/>
      <c r="E919" s="157" t="s">
        <v>2077</v>
      </c>
      <c r="F919" s="164" t="s"/>
      <c r="G919" s="128" t="s">
        <v>27</v>
      </c>
      <c r="H919" s="136" t="s">
        <v>28</v>
      </c>
      <c r="I919" s="137" t="s">
        <v>29</v>
      </c>
      <c r="J919" s="138" t="s"/>
      <c r="K919" s="148" t="s">
        <v>1961</v>
      </c>
      <c r="L919" s="140" t="s">
        <v>2078</v>
      </c>
      <c r="M919" s="45" t="s"/>
      <c r="N919" s="140" t="s"/>
      <c r="O919" s="45" t="s"/>
      <c r="P919" s="148" t="s"/>
      <c r="Q919" s="241" t="s">
        <v>2539</v>
      </c>
      <c r="R919" s="241" t="s">
        <v>2540</v>
      </c>
    </row>
    <row r="920" spans="1:18">
      <c r="A920" s="45" t="s"/>
      <c r="B920" s="27" t="s"/>
      <c r="C920" s="27" t="s"/>
      <c r="D920" s="27" t="s"/>
      <c r="E920" s="157" t="s">
        <v>2079</v>
      </c>
      <c r="F920" s="164" t="s"/>
      <c r="G920" s="128" t="s">
        <v>27</v>
      </c>
      <c r="H920" s="136" t="s">
        <v>28</v>
      </c>
      <c r="I920" s="137" t="s">
        <v>29</v>
      </c>
      <c r="J920" s="138" t="s"/>
      <c r="K920" s="148" t="s">
        <v>1961</v>
      </c>
      <c r="L920" s="140" t="s">
        <v>2080</v>
      </c>
      <c r="M920" s="45" t="s"/>
      <c r="N920" s="140" t="s"/>
      <c r="O920" s="45" t="s"/>
      <c r="P920" s="148" t="s"/>
      <c r="Q920" s="241" t="s">
        <v>2539</v>
      </c>
      <c r="R920" s="241" t="s">
        <v>2540</v>
      </c>
    </row>
    <row r="921" spans="1:18">
      <c r="A921" s="45" t="s"/>
      <c r="B921" s="27" t="s"/>
      <c r="C921" s="27" t="s"/>
      <c r="D921" s="27" t="s"/>
      <c r="E921" s="157" t="s">
        <v>2081</v>
      </c>
      <c r="F921" s="164" t="s"/>
      <c r="G921" s="128" t="s">
        <v>27</v>
      </c>
      <c r="H921" s="136" t="s">
        <v>28</v>
      </c>
      <c r="I921" s="137" t="s">
        <v>29</v>
      </c>
      <c r="J921" s="138" t="s"/>
      <c r="K921" s="148" t="s">
        <v>1961</v>
      </c>
      <c r="L921" s="140" t="s">
        <v>2082</v>
      </c>
      <c r="M921" s="45" t="s"/>
      <c r="N921" s="140" t="s"/>
      <c r="O921" s="45" t="s"/>
      <c r="P921" s="148" t="s"/>
      <c r="Q921" s="241" t="s">
        <v>2539</v>
      </c>
      <c r="R921" s="241" t="s">
        <v>2540</v>
      </c>
    </row>
    <row r="922" spans="1:18">
      <c r="A922" s="45" t="s"/>
      <c r="B922" s="27" t="s"/>
      <c r="C922" s="27" t="s"/>
      <c r="D922" s="27" t="s"/>
      <c r="E922" s="157" t="s">
        <v>2083</v>
      </c>
      <c r="F922" s="164" t="s"/>
      <c r="G922" s="128" t="s">
        <v>27</v>
      </c>
      <c r="H922" s="136" t="s">
        <v>28</v>
      </c>
      <c r="I922" s="137" t="s">
        <v>29</v>
      </c>
      <c r="J922" s="138" t="s"/>
      <c r="K922" s="148" t="s">
        <v>1961</v>
      </c>
      <c r="L922" s="140" t="s">
        <v>2084</v>
      </c>
      <c r="M922" s="45" t="s"/>
      <c r="N922" s="140" t="s"/>
      <c r="O922" s="45" t="s"/>
      <c r="P922" s="148" t="s"/>
      <c r="Q922" s="241" t="s">
        <v>2539</v>
      </c>
      <c r="R922" s="241" t="s">
        <v>2540</v>
      </c>
    </row>
    <row r="923" spans="1:18">
      <c r="A923" s="45" t="s"/>
      <c r="B923" s="27" t="s"/>
      <c r="C923" s="27" t="s"/>
      <c r="D923" s="27" t="s"/>
      <c r="E923" s="157" t="s">
        <v>2085</v>
      </c>
      <c r="F923" s="164" t="s"/>
      <c r="G923" s="128" t="s">
        <v>27</v>
      </c>
      <c r="H923" s="136" t="s">
        <v>28</v>
      </c>
      <c r="I923" s="137" t="s">
        <v>29</v>
      </c>
      <c r="J923" s="138" t="s"/>
      <c r="K923" s="148" t="s">
        <v>1961</v>
      </c>
      <c r="L923" s="140" t="s">
        <v>2086</v>
      </c>
      <c r="M923" s="45" t="s"/>
      <c r="N923" s="140" t="s"/>
      <c r="O923" s="45" t="s"/>
      <c r="P923" s="148" t="s"/>
      <c r="Q923" s="241" t="s">
        <v>2539</v>
      </c>
      <c r="R923" s="241" t="s">
        <v>2540</v>
      </c>
    </row>
    <row r="924" spans="1:18">
      <c r="A924" s="45" t="s"/>
      <c r="B924" s="135" t="s">
        <v>2087</v>
      </c>
      <c r="C924" s="135" t="s">
        <v>2088</v>
      </c>
      <c r="D924" s="157" t="s">
        <v>2089</v>
      </c>
      <c r="E924" s="155" t="s">
        <v>2090</v>
      </c>
      <c r="F924" s="135" t="s"/>
      <c r="G924" s="128" t="s">
        <v>110</v>
      </c>
      <c r="H924" s="136" t="s">
        <v>28</v>
      </c>
      <c r="I924" s="137" t="s"/>
      <c r="J924" s="138" t="s"/>
      <c r="K924" s="148" t="s"/>
      <c r="L924" s="140" t="s"/>
      <c r="M924" s="45" t="s"/>
      <c r="N924" s="140" t="s"/>
      <c r="O924" s="45" t="s"/>
      <c r="P924" s="148" t="s"/>
      <c r="Q924" s="240" t="s"/>
      <c r="R924" s="240" t="s"/>
    </row>
    <row r="925" spans="1:18">
      <c r="A925" s="45" t="s"/>
      <c r="B925" s="27" t="s"/>
      <c r="C925" s="27" t="s"/>
      <c r="D925" s="27" t="s"/>
      <c r="E925" s="157" t="s">
        <v>2091</v>
      </c>
      <c r="F925" s="135" t="s"/>
      <c r="G925" s="128" t="s">
        <v>110</v>
      </c>
      <c r="H925" s="136" t="s">
        <v>28</v>
      </c>
      <c r="I925" s="137" t="s"/>
      <c r="J925" s="138" t="s"/>
      <c r="K925" s="148" t="s"/>
      <c r="L925" s="140" t="s"/>
      <c r="M925" s="45" t="s"/>
      <c r="N925" s="140" t="s"/>
      <c r="O925" s="45" t="s"/>
      <c r="P925" s="148" t="s"/>
      <c r="Q925" s="240" t="s"/>
      <c r="R925" s="240" t="s"/>
    </row>
    <row r="926" spans="1:18">
      <c r="A926" s="45" t="s"/>
      <c r="B926" s="27" t="s"/>
      <c r="C926" s="27" t="s"/>
      <c r="D926" s="27" t="s"/>
      <c r="E926" s="157" t="s">
        <v>2092</v>
      </c>
      <c r="F926" s="135" t="s"/>
      <c r="G926" s="128" t="s">
        <v>110</v>
      </c>
      <c r="H926" s="136" t="s">
        <v>28</v>
      </c>
      <c r="I926" s="137" t="s"/>
      <c r="J926" s="138" t="s"/>
      <c r="K926" s="148" t="s"/>
      <c r="L926" s="140" t="s"/>
      <c r="M926" s="45" t="s"/>
      <c r="N926" s="140" t="s"/>
      <c r="O926" s="45" t="s"/>
      <c r="P926" s="148" t="s"/>
      <c r="Q926" s="240" t="s"/>
      <c r="R926" s="240" t="s"/>
    </row>
    <row r="927" spans="1:18">
      <c r="A927" s="45" t="s"/>
      <c r="B927" s="27" t="s"/>
      <c r="C927" s="27" t="s"/>
      <c r="D927" s="27" t="s"/>
      <c r="E927" s="157" t="s">
        <v>2093</v>
      </c>
      <c r="F927" s="135" t="s"/>
      <c r="G927" s="128" t="s">
        <v>110</v>
      </c>
      <c r="H927" s="136" t="s">
        <v>28</v>
      </c>
      <c r="I927" s="137" t="s"/>
      <c r="J927" s="138" t="s"/>
      <c r="K927" s="148" t="s"/>
      <c r="L927" s="140" t="s"/>
      <c r="M927" s="45" t="s"/>
      <c r="N927" s="140" t="s"/>
      <c r="O927" s="45" t="s"/>
      <c r="P927" s="148" t="s"/>
      <c r="Q927" s="240" t="s"/>
      <c r="R927" s="240" t="s"/>
    </row>
    <row r="928" spans="1:18">
      <c r="A928" s="45" t="s"/>
      <c r="B928" s="27" t="s"/>
      <c r="C928" s="27" t="s"/>
      <c r="D928" s="27" t="s"/>
      <c r="E928" s="157" t="s">
        <v>2094</v>
      </c>
      <c r="F928" s="135" t="s"/>
      <c r="G928" s="128" t="s">
        <v>110</v>
      </c>
      <c r="H928" s="136" t="s">
        <v>28</v>
      </c>
      <c r="I928" s="137" t="s"/>
      <c r="J928" s="138" t="s"/>
      <c r="K928" s="148" t="s"/>
      <c r="L928" s="140" t="s"/>
      <c r="M928" s="45" t="s"/>
      <c r="N928" s="140" t="s"/>
      <c r="O928" s="45" t="s"/>
      <c r="P928" s="148" t="s"/>
      <c r="Q928" s="240" t="s"/>
      <c r="R928" s="240" t="s"/>
    </row>
    <row r="929" spans="1:18">
      <c r="A929" s="45" t="s"/>
      <c r="B929" s="27" t="s"/>
      <c r="C929" s="27" t="s"/>
      <c r="D929" s="27" t="s"/>
      <c r="E929" s="157" t="s">
        <v>2095</v>
      </c>
      <c r="F929" s="135" t="s"/>
      <c r="G929" s="128" t="s">
        <v>110</v>
      </c>
      <c r="H929" s="136" t="s">
        <v>28</v>
      </c>
      <c r="I929" s="137" t="s"/>
      <c r="J929" s="138" t="s"/>
      <c r="K929" s="148" t="s"/>
      <c r="L929" s="140" t="s"/>
      <c r="M929" s="45" t="s"/>
      <c r="N929" s="140" t="s"/>
      <c r="O929" s="45" t="s"/>
      <c r="P929" s="148" t="s"/>
      <c r="Q929" s="240" t="s"/>
      <c r="R929" s="240" t="s"/>
    </row>
    <row r="930" spans="1:18">
      <c r="A930" s="45" t="s"/>
      <c r="B930" s="27" t="s"/>
      <c r="C930" s="27" t="s"/>
      <c r="D930" s="27" t="s"/>
      <c r="E930" s="157" t="s">
        <v>2096</v>
      </c>
      <c r="F930" s="135" t="s"/>
      <c r="G930" s="128" t="s">
        <v>110</v>
      </c>
      <c r="H930" s="136" t="s">
        <v>28</v>
      </c>
      <c r="I930" s="137" t="s"/>
      <c r="J930" s="138" t="s"/>
      <c r="K930" s="148" t="s"/>
      <c r="L930" s="140" t="s"/>
      <c r="M930" s="45" t="s"/>
      <c r="N930" s="140" t="s"/>
      <c r="O930" s="45" t="s"/>
      <c r="P930" s="148" t="s"/>
      <c r="Q930" s="240" t="s"/>
      <c r="R930" s="240" t="s"/>
    </row>
    <row r="931" spans="1:18">
      <c r="A931" s="45" t="s"/>
      <c r="B931" s="27" t="s"/>
      <c r="C931" s="27" t="s"/>
      <c r="D931" s="27" t="s"/>
      <c r="E931" s="157" t="s">
        <v>2097</v>
      </c>
      <c r="F931" s="135" t="s"/>
      <c r="G931" s="128" t="s">
        <v>110</v>
      </c>
      <c r="H931" s="136" t="s">
        <v>28</v>
      </c>
      <c r="I931" s="137" t="s"/>
      <c r="J931" s="138" t="s"/>
      <c r="K931" s="148" t="s"/>
      <c r="L931" s="140" t="s"/>
      <c r="M931" s="45" t="s"/>
      <c r="N931" s="140" t="s"/>
      <c r="O931" s="45" t="s"/>
      <c r="P931" s="148" t="s"/>
      <c r="Q931" s="240" t="s"/>
      <c r="R931" s="240" t="s"/>
    </row>
    <row r="932" spans="1:18">
      <c r="A932" s="45" t="s"/>
      <c r="B932" s="27" t="s"/>
      <c r="C932" s="27" t="s"/>
      <c r="D932" s="27" t="s"/>
      <c r="E932" s="157" t="s">
        <v>2098</v>
      </c>
      <c r="F932" s="135" t="s"/>
      <c r="G932" s="128" t="s">
        <v>110</v>
      </c>
      <c r="H932" s="136" t="s">
        <v>28</v>
      </c>
      <c r="I932" s="137" t="s"/>
      <c r="J932" s="138" t="s"/>
      <c r="K932" s="148" t="s"/>
      <c r="L932" s="140" t="s"/>
      <c r="M932" s="45" t="s"/>
      <c r="N932" s="140" t="s"/>
      <c r="O932" s="45" t="s"/>
      <c r="P932" s="148" t="s"/>
      <c r="Q932" s="240" t="s"/>
      <c r="R932" s="240" t="s"/>
    </row>
    <row r="933" spans="1:18">
      <c r="A933" s="45" t="s"/>
      <c r="B933" s="27" t="s"/>
      <c r="C933" s="27" t="s"/>
      <c r="D933" s="27" t="s"/>
      <c r="E933" s="157" t="s">
        <v>2099</v>
      </c>
      <c r="F933" s="135" t="s"/>
      <c r="G933" s="128" t="s">
        <v>110</v>
      </c>
      <c r="H933" s="136" t="s">
        <v>28</v>
      </c>
      <c r="I933" s="137" t="s"/>
      <c r="J933" s="138" t="s"/>
      <c r="K933" s="148" t="s"/>
      <c r="L933" s="140" t="s"/>
      <c r="M933" s="45" t="s"/>
      <c r="N933" s="140" t="s"/>
      <c r="O933" s="45" t="s"/>
      <c r="P933" s="148" t="s"/>
      <c r="Q933" s="240" t="s"/>
      <c r="R933" s="240" t="s"/>
    </row>
    <row r="934" spans="1:18">
      <c r="A934" s="45" t="s"/>
      <c r="B934" s="27" t="s"/>
      <c r="C934" s="27" t="s"/>
      <c r="D934" s="27" t="s"/>
      <c r="E934" s="157" t="s">
        <v>2100</v>
      </c>
      <c r="F934" s="135" t="s"/>
      <c r="G934" s="128" t="s">
        <v>110</v>
      </c>
      <c r="H934" s="136" t="s">
        <v>28</v>
      </c>
      <c r="I934" s="137" t="s"/>
      <c r="J934" s="138" t="s"/>
      <c r="K934" s="148" t="s"/>
      <c r="L934" s="140" t="s"/>
      <c r="M934" s="45" t="s"/>
      <c r="N934" s="140" t="s"/>
      <c r="O934" s="45" t="s"/>
      <c r="P934" s="148" t="s"/>
      <c r="Q934" s="240" t="s"/>
      <c r="R934" s="240" t="s"/>
    </row>
    <row r="935" spans="1:18">
      <c r="A935" s="45" t="s"/>
      <c r="B935" s="27" t="s"/>
      <c r="C935" s="27" t="s"/>
      <c r="D935" s="27" t="s"/>
      <c r="E935" s="157" t="s">
        <v>2101</v>
      </c>
      <c r="F935" s="135" t="s"/>
      <c r="G935" s="128" t="s">
        <v>110</v>
      </c>
      <c r="H935" s="136" t="s">
        <v>28</v>
      </c>
      <c r="I935" s="137" t="s"/>
      <c r="J935" s="138" t="s"/>
      <c r="K935" s="148" t="s"/>
      <c r="L935" s="140" t="s"/>
      <c r="M935" s="45" t="s"/>
      <c r="N935" s="140" t="s"/>
      <c r="O935" s="45" t="s"/>
      <c r="P935" s="148" t="s"/>
      <c r="Q935" s="240" t="s"/>
      <c r="R935" s="240" t="s"/>
    </row>
    <row r="936" spans="1:18">
      <c r="A936" s="45" t="s"/>
      <c r="B936" s="27" t="s"/>
      <c r="C936" s="27" t="s"/>
      <c r="D936" s="27" t="s"/>
      <c r="E936" s="157" t="s">
        <v>2102</v>
      </c>
      <c r="F936" s="135" t="s"/>
      <c r="G936" s="128" t="s">
        <v>110</v>
      </c>
      <c r="H936" s="136" t="s">
        <v>28</v>
      </c>
      <c r="I936" s="137" t="s"/>
      <c r="J936" s="138" t="s"/>
      <c r="K936" s="148" t="s"/>
      <c r="L936" s="140" t="s"/>
      <c r="M936" s="45" t="s"/>
      <c r="N936" s="140" t="s"/>
      <c r="O936" s="45" t="s"/>
      <c r="P936" s="148" t="s"/>
      <c r="Q936" s="240" t="s"/>
      <c r="R936" s="240" t="s"/>
    </row>
    <row r="937" spans="1:18">
      <c r="A937" s="45" t="s"/>
      <c r="B937" s="27" t="s"/>
      <c r="C937" s="27" t="s"/>
      <c r="D937" s="27" t="s"/>
      <c r="E937" s="157" t="s">
        <v>2103</v>
      </c>
      <c r="F937" s="135" t="s"/>
      <c r="G937" s="128" t="s">
        <v>110</v>
      </c>
      <c r="H937" s="136" t="s">
        <v>28</v>
      </c>
      <c r="I937" s="137" t="s"/>
      <c r="J937" s="138" t="s"/>
      <c r="K937" s="148" t="s"/>
      <c r="L937" s="140" t="s"/>
      <c r="M937" s="45" t="s"/>
      <c r="N937" s="140" t="s"/>
      <c r="O937" s="45" t="s"/>
      <c r="P937" s="148" t="s"/>
      <c r="Q937" s="240" t="s"/>
      <c r="R937" s="240" t="s"/>
    </row>
    <row r="938" spans="1:18">
      <c r="A938" s="45" t="s"/>
      <c r="B938" s="27" t="s"/>
      <c r="C938" s="27" t="s"/>
      <c r="D938" s="27" t="s"/>
      <c r="E938" s="157" t="s">
        <v>2104</v>
      </c>
      <c r="F938" s="135" t="s"/>
      <c r="G938" s="128" t="s">
        <v>110</v>
      </c>
      <c r="H938" s="136" t="s">
        <v>28</v>
      </c>
      <c r="I938" s="137" t="s"/>
      <c r="J938" s="138" t="s"/>
      <c r="K938" s="148" t="s"/>
      <c r="L938" s="140" t="s"/>
      <c r="M938" s="45" t="s"/>
      <c r="N938" s="140" t="s"/>
      <c r="O938" s="45" t="s"/>
      <c r="P938" s="148" t="s"/>
      <c r="Q938" s="240" t="s"/>
      <c r="R938" s="240" t="s"/>
    </row>
    <row r="939" spans="1:18">
      <c r="A939" s="45" t="s"/>
      <c r="B939" s="27" t="s"/>
      <c r="C939" s="27" t="s"/>
      <c r="D939" s="27" t="s"/>
      <c r="E939" s="157" t="s">
        <v>2105</v>
      </c>
      <c r="F939" s="135" t="s"/>
      <c r="G939" s="128" t="s">
        <v>110</v>
      </c>
      <c r="H939" s="136" t="s">
        <v>28</v>
      </c>
      <c r="I939" s="137" t="s"/>
      <c r="J939" s="138" t="s"/>
      <c r="K939" s="148" t="s"/>
      <c r="L939" s="140" t="s"/>
      <c r="M939" s="45" t="s"/>
      <c r="N939" s="140" t="s"/>
      <c r="O939" s="45" t="s"/>
      <c r="P939" s="148" t="s"/>
      <c r="Q939" s="240" t="s"/>
      <c r="R939" s="240" t="s"/>
    </row>
    <row r="940" spans="1:18">
      <c r="A940" s="45" t="s"/>
      <c r="B940" s="27" t="s"/>
      <c r="C940" s="27" t="s"/>
      <c r="D940" s="27" t="s"/>
      <c r="E940" s="157" t="s">
        <v>2106</v>
      </c>
      <c r="F940" s="135" t="s"/>
      <c r="G940" s="128" t="s">
        <v>110</v>
      </c>
      <c r="H940" s="136" t="s">
        <v>28</v>
      </c>
      <c r="I940" s="137" t="s"/>
      <c r="J940" s="138" t="s"/>
      <c r="K940" s="148" t="s"/>
      <c r="L940" s="140" t="s"/>
      <c r="M940" s="45" t="s"/>
      <c r="N940" s="140" t="s"/>
      <c r="O940" s="45" t="s"/>
      <c r="P940" s="148" t="s"/>
      <c r="Q940" s="240" t="s"/>
      <c r="R940" s="240" t="s"/>
    </row>
    <row r="941" spans="1:18">
      <c r="A941" s="45" t="s"/>
      <c r="B941" s="27" t="s"/>
      <c r="C941" s="27" t="s"/>
      <c r="D941" s="27" t="s"/>
      <c r="E941" s="157" t="s">
        <v>2107</v>
      </c>
      <c r="F941" s="135" t="s"/>
      <c r="G941" s="128" t="s">
        <v>110</v>
      </c>
      <c r="H941" s="136" t="s">
        <v>28</v>
      </c>
      <c r="I941" s="137" t="s"/>
      <c r="J941" s="138" t="s"/>
      <c r="K941" s="148" t="s"/>
      <c r="L941" s="140" t="s"/>
      <c r="M941" s="45" t="s"/>
      <c r="N941" s="140" t="s"/>
      <c r="O941" s="45" t="s"/>
      <c r="P941" s="148" t="s"/>
      <c r="Q941" s="240" t="s"/>
      <c r="R941" s="240" t="s"/>
    </row>
    <row r="942" spans="1:18">
      <c r="A942" s="45" t="s"/>
      <c r="B942" s="27" t="s"/>
      <c r="C942" s="27" t="s"/>
      <c r="D942" s="27" t="s"/>
      <c r="E942" s="157" t="s">
        <v>2108</v>
      </c>
      <c r="F942" s="135" t="s"/>
      <c r="G942" s="128" t="s">
        <v>110</v>
      </c>
      <c r="H942" s="136" t="s">
        <v>28</v>
      </c>
      <c r="I942" s="137" t="s"/>
      <c r="J942" s="138" t="s"/>
      <c r="K942" s="148" t="s"/>
      <c r="L942" s="140" t="s"/>
      <c r="M942" s="45" t="s"/>
      <c r="N942" s="140" t="s"/>
      <c r="O942" s="45" t="s"/>
      <c r="P942" s="148" t="s"/>
      <c r="Q942" s="240" t="s"/>
      <c r="R942" s="240" t="s"/>
    </row>
    <row r="943" spans="1:18">
      <c r="A943" s="45" t="s"/>
      <c r="B943" s="27" t="s"/>
      <c r="C943" s="27" t="s"/>
      <c r="D943" s="27" t="s"/>
      <c r="E943" s="157" t="s">
        <v>2109</v>
      </c>
      <c r="F943" s="135" t="s"/>
      <c r="G943" s="128" t="s">
        <v>110</v>
      </c>
      <c r="H943" s="136" t="s">
        <v>28</v>
      </c>
      <c r="I943" s="137" t="s"/>
      <c r="J943" s="138" t="s"/>
      <c r="K943" s="148" t="s"/>
      <c r="L943" s="140" t="s"/>
      <c r="M943" s="45" t="s"/>
      <c r="N943" s="140" t="s"/>
      <c r="O943" s="45" t="s"/>
      <c r="P943" s="148" t="s"/>
      <c r="Q943" s="240" t="s"/>
      <c r="R943" s="240" t="s"/>
    </row>
    <row r="944" spans="1:18">
      <c r="A944" s="45" t="s"/>
      <c r="B944" s="27" t="s"/>
      <c r="C944" s="27" t="s"/>
      <c r="D944" s="27" t="s"/>
      <c r="E944" s="157" t="s">
        <v>2110</v>
      </c>
      <c r="F944" s="135" t="s"/>
      <c r="G944" s="128" t="s">
        <v>110</v>
      </c>
      <c r="H944" s="136" t="s">
        <v>28</v>
      </c>
      <c r="I944" s="137" t="s"/>
      <c r="J944" s="138" t="s"/>
      <c r="K944" s="148" t="s"/>
      <c r="L944" s="140" t="s"/>
      <c r="M944" s="45" t="s"/>
      <c r="N944" s="140" t="s"/>
      <c r="O944" s="45" t="s"/>
      <c r="P944" s="148" t="s"/>
      <c r="Q944" s="240" t="s"/>
      <c r="R944" s="240" t="s"/>
    </row>
    <row r="945" spans="1:18">
      <c r="A945" s="45" t="s"/>
      <c r="B945" s="27" t="s"/>
      <c r="C945" s="27" t="s"/>
      <c r="D945" s="27" t="s"/>
      <c r="E945" s="157" t="s">
        <v>2111</v>
      </c>
      <c r="F945" s="135" t="s"/>
      <c r="G945" s="128" t="s">
        <v>110</v>
      </c>
      <c r="H945" s="136" t="s">
        <v>28</v>
      </c>
      <c r="I945" s="137" t="s"/>
      <c r="J945" s="138" t="s"/>
      <c r="K945" s="148" t="s"/>
      <c r="L945" s="140" t="s"/>
      <c r="M945" s="45" t="s"/>
      <c r="N945" s="140" t="s"/>
      <c r="O945" s="45" t="s"/>
      <c r="P945" s="148" t="s"/>
      <c r="Q945" s="240" t="s"/>
      <c r="R945" s="240" t="s"/>
    </row>
    <row r="946" spans="1:18">
      <c r="A946" s="45" t="s"/>
      <c r="B946" s="27" t="s"/>
      <c r="C946" s="27" t="s"/>
      <c r="D946" s="27" t="s"/>
      <c r="E946" s="157" t="s">
        <v>2112</v>
      </c>
      <c r="F946" s="135" t="s"/>
      <c r="G946" s="128" t="s">
        <v>110</v>
      </c>
      <c r="H946" s="136" t="s">
        <v>28</v>
      </c>
      <c r="I946" s="137" t="s"/>
      <c r="J946" s="138" t="s"/>
      <c r="K946" s="148" t="s"/>
      <c r="L946" s="140" t="s"/>
      <c r="M946" s="45" t="s"/>
      <c r="N946" s="140" t="s"/>
      <c r="O946" s="45" t="s"/>
      <c r="P946" s="148" t="s"/>
      <c r="Q946" s="240" t="s"/>
      <c r="R946" s="240" t="s"/>
    </row>
    <row r="947" spans="1:18">
      <c r="A947" s="45" t="s"/>
      <c r="B947" s="27" t="s"/>
      <c r="C947" s="27" t="s"/>
      <c r="D947" s="27" t="s"/>
      <c r="E947" s="157" t="s">
        <v>2113</v>
      </c>
      <c r="F947" s="135" t="s"/>
      <c r="G947" s="128" t="s">
        <v>110</v>
      </c>
      <c r="H947" s="136" t="s">
        <v>28</v>
      </c>
      <c r="I947" s="137" t="s"/>
      <c r="J947" s="138" t="s"/>
      <c r="K947" s="148" t="s"/>
      <c r="L947" s="140" t="s"/>
      <c r="M947" s="45" t="s"/>
      <c r="N947" s="140" t="s"/>
      <c r="O947" s="45" t="s"/>
      <c r="P947" s="148" t="s"/>
      <c r="Q947" s="240" t="s"/>
      <c r="R947" s="240" t="s"/>
    </row>
    <row r="948" spans="1:18">
      <c r="A948" s="45" t="s"/>
      <c r="B948" s="27" t="s"/>
      <c r="C948" s="27" t="s"/>
      <c r="D948" s="27" t="s"/>
      <c r="E948" s="157" t="s">
        <v>2114</v>
      </c>
      <c r="F948" s="135" t="s"/>
      <c r="G948" s="128" t="s">
        <v>110</v>
      </c>
      <c r="H948" s="136" t="s">
        <v>28</v>
      </c>
      <c r="I948" s="137" t="s"/>
      <c r="J948" s="138" t="s"/>
      <c r="K948" s="148" t="s"/>
      <c r="L948" s="140" t="s"/>
      <c r="M948" s="45" t="s"/>
      <c r="N948" s="140" t="s"/>
      <c r="O948" s="45" t="s"/>
      <c r="P948" s="148" t="s"/>
      <c r="Q948" s="240" t="s"/>
      <c r="R948" s="240" t="s"/>
    </row>
    <row r="949" spans="1:18">
      <c r="A949" s="45" t="s"/>
      <c r="B949" s="27" t="s"/>
      <c r="C949" s="27" t="s"/>
      <c r="D949" s="27" t="s"/>
      <c r="E949" s="157" t="s">
        <v>2115</v>
      </c>
      <c r="F949" s="135" t="s"/>
      <c r="G949" s="128" t="s">
        <v>110</v>
      </c>
      <c r="H949" s="136" t="s">
        <v>28</v>
      </c>
      <c r="I949" s="137" t="s"/>
      <c r="J949" s="138" t="s"/>
      <c r="K949" s="148" t="s"/>
      <c r="L949" s="140" t="s"/>
      <c r="M949" s="45" t="s"/>
      <c r="N949" s="140" t="s"/>
      <c r="O949" s="45" t="s"/>
      <c r="P949" s="148" t="s"/>
      <c r="Q949" s="240" t="s"/>
      <c r="R949" s="240" t="s"/>
    </row>
    <row r="950" spans="1:18">
      <c r="A950" s="45" t="s"/>
      <c r="B950" s="27" t="s"/>
      <c r="C950" s="27" t="s"/>
      <c r="D950" s="27" t="s"/>
      <c r="E950" s="157" t="s">
        <v>2116</v>
      </c>
      <c r="F950" s="135" t="s"/>
      <c r="G950" s="128" t="s">
        <v>110</v>
      </c>
      <c r="H950" s="136" t="s">
        <v>28</v>
      </c>
      <c r="I950" s="137" t="s"/>
      <c r="J950" s="138" t="s"/>
      <c r="K950" s="148" t="s"/>
      <c r="L950" s="140" t="s"/>
      <c r="M950" s="45" t="s"/>
      <c r="N950" s="140" t="s"/>
      <c r="O950" s="45" t="s"/>
      <c r="P950" s="148" t="s"/>
      <c r="Q950" s="240" t="s"/>
      <c r="R950" s="240" t="s"/>
    </row>
    <row r="951" spans="1:18">
      <c r="A951" s="45" t="s"/>
      <c r="B951" s="27" t="s"/>
      <c r="C951" s="27" t="s"/>
      <c r="D951" s="27" t="s"/>
      <c r="E951" s="157" t="s">
        <v>2117</v>
      </c>
      <c r="F951" s="135" t="s"/>
      <c r="G951" s="128" t="s">
        <v>110</v>
      </c>
      <c r="H951" s="136" t="s">
        <v>28</v>
      </c>
      <c r="I951" s="137" t="s"/>
      <c r="J951" s="138" t="s"/>
      <c r="K951" s="148" t="s"/>
      <c r="L951" s="140" t="s"/>
      <c r="M951" s="45" t="s"/>
      <c r="N951" s="140" t="s"/>
      <c r="O951" s="45" t="s"/>
      <c r="P951" s="148" t="s"/>
      <c r="Q951" s="240" t="s"/>
      <c r="R951" s="240" t="s"/>
    </row>
    <row r="952" spans="1:18">
      <c r="A952" s="45" t="s"/>
      <c r="B952" s="27" t="s"/>
      <c r="C952" s="27" t="s"/>
      <c r="D952" s="27" t="s"/>
      <c r="E952" s="157" t="s">
        <v>2118</v>
      </c>
      <c r="F952" s="135" t="s"/>
      <c r="G952" s="128" t="s">
        <v>110</v>
      </c>
      <c r="H952" s="136" t="s">
        <v>28</v>
      </c>
      <c r="I952" s="137" t="s"/>
      <c r="J952" s="138" t="s"/>
      <c r="K952" s="148" t="s"/>
      <c r="L952" s="140" t="s"/>
      <c r="M952" s="45" t="s"/>
      <c r="N952" s="140" t="s"/>
      <c r="O952" s="45" t="s"/>
      <c r="P952" s="148" t="s"/>
      <c r="Q952" s="240" t="s"/>
      <c r="R952" s="240" t="s"/>
    </row>
    <row r="953" spans="1:18">
      <c r="A953" s="45" t="s"/>
      <c r="B953" s="27" t="s"/>
      <c r="C953" s="27" t="s"/>
      <c r="D953" s="27" t="s"/>
      <c r="E953" s="157" t="s">
        <v>2119</v>
      </c>
      <c r="F953" s="135" t="s"/>
      <c r="G953" s="128" t="s">
        <v>110</v>
      </c>
      <c r="H953" s="136" t="s">
        <v>28</v>
      </c>
      <c r="I953" s="137" t="s"/>
      <c r="J953" s="138" t="s"/>
      <c r="K953" s="148" t="s"/>
      <c r="L953" s="140" t="s"/>
      <c r="M953" s="45" t="s"/>
      <c r="N953" s="140" t="s"/>
      <c r="O953" s="45" t="s"/>
      <c r="P953" s="148" t="s"/>
      <c r="Q953" s="240" t="s"/>
      <c r="R953" s="240" t="s"/>
    </row>
    <row r="954" spans="1:18">
      <c r="A954" s="45" t="s"/>
      <c r="B954" s="27" t="s"/>
      <c r="C954" s="27" t="s"/>
      <c r="D954" s="27" t="s"/>
      <c r="E954" s="157" t="s">
        <v>2120</v>
      </c>
      <c r="F954" s="135" t="s"/>
      <c r="G954" s="128" t="s">
        <v>110</v>
      </c>
      <c r="H954" s="136" t="s">
        <v>28</v>
      </c>
      <c r="I954" s="137" t="s"/>
      <c r="J954" s="138" t="s"/>
      <c r="K954" s="148" t="s"/>
      <c r="L954" s="140" t="s"/>
      <c r="M954" s="45" t="s"/>
      <c r="N954" s="140" t="s"/>
      <c r="O954" s="45" t="s"/>
      <c r="P954" s="148" t="s"/>
      <c r="Q954" s="240" t="s"/>
      <c r="R954" s="240" t="s"/>
    </row>
    <row r="955" spans="1:18">
      <c r="A955" s="45" t="s"/>
      <c r="B955" s="27" t="s"/>
      <c r="C955" s="27" t="s"/>
      <c r="D955" s="27" t="s"/>
      <c r="E955" s="157" t="s">
        <v>2121</v>
      </c>
      <c r="F955" s="135" t="s"/>
      <c r="G955" s="128" t="s">
        <v>110</v>
      </c>
      <c r="H955" s="136" t="s">
        <v>28</v>
      </c>
      <c r="I955" s="137" t="s"/>
      <c r="J955" s="138" t="s"/>
      <c r="K955" s="148" t="s"/>
      <c r="L955" s="140" t="s"/>
      <c r="M955" s="45" t="s"/>
      <c r="N955" s="140" t="s"/>
      <c r="O955" s="45" t="s"/>
      <c r="P955" s="148" t="s"/>
      <c r="Q955" s="240" t="s"/>
      <c r="R955" s="240" t="s"/>
    </row>
    <row r="956" spans="1:18">
      <c r="A956" s="45" t="s"/>
      <c r="B956" s="27" t="s"/>
      <c r="C956" s="27" t="s"/>
      <c r="D956" s="27" t="s"/>
      <c r="E956" s="157" t="s">
        <v>2122</v>
      </c>
      <c r="F956" s="135" t="s"/>
      <c r="G956" s="128" t="s">
        <v>110</v>
      </c>
      <c r="H956" s="136" t="s">
        <v>28</v>
      </c>
      <c r="I956" s="137" t="s"/>
      <c r="J956" s="138" t="s"/>
      <c r="K956" s="148" t="s"/>
      <c r="L956" s="140" t="s"/>
      <c r="M956" s="45" t="s"/>
      <c r="N956" s="140" t="s"/>
      <c r="O956" s="45" t="s"/>
      <c r="P956" s="148" t="s"/>
      <c r="Q956" s="240" t="s"/>
      <c r="R956" s="240" t="s"/>
    </row>
    <row r="957" spans="1:18">
      <c r="A957" s="45" t="s"/>
      <c r="B957" s="27" t="s"/>
      <c r="C957" s="27" t="s"/>
      <c r="D957" s="27" t="s"/>
      <c r="E957" s="157" t="s">
        <v>2123</v>
      </c>
      <c r="F957" s="135" t="s"/>
      <c r="G957" s="128" t="s">
        <v>110</v>
      </c>
      <c r="H957" s="136" t="s">
        <v>28</v>
      </c>
      <c r="I957" s="137" t="s"/>
      <c r="J957" s="138" t="s"/>
      <c r="K957" s="148" t="s"/>
      <c r="L957" s="140" t="s"/>
      <c r="M957" s="45" t="s"/>
      <c r="N957" s="140" t="s"/>
      <c r="O957" s="45" t="s"/>
      <c r="P957" s="148" t="s"/>
      <c r="Q957" s="240" t="s"/>
      <c r="R957" s="240" t="s"/>
    </row>
    <row r="958" spans="1:18">
      <c r="A958" s="45" t="s"/>
      <c r="B958" s="27" t="s"/>
      <c r="C958" s="27" t="s"/>
      <c r="D958" s="27" t="s"/>
      <c r="E958" s="157" t="s">
        <v>2124</v>
      </c>
      <c r="F958" s="135" t="s"/>
      <c r="G958" s="128" t="s">
        <v>110</v>
      </c>
      <c r="H958" s="136" t="s">
        <v>28</v>
      </c>
      <c r="I958" s="137" t="s"/>
      <c r="J958" s="138" t="s"/>
      <c r="K958" s="148" t="s"/>
      <c r="L958" s="140" t="s"/>
      <c r="M958" s="45" t="s"/>
      <c r="N958" s="140" t="s"/>
      <c r="O958" s="45" t="s"/>
      <c r="P958" s="148" t="s"/>
      <c r="Q958" s="240" t="s"/>
      <c r="R958" s="240" t="s"/>
    </row>
    <row r="959" spans="1:18">
      <c r="A959" s="45" t="s"/>
      <c r="B959" s="27" t="s"/>
      <c r="C959" s="27" t="s"/>
      <c r="D959" s="27" t="s"/>
      <c r="E959" s="157" t="s">
        <v>2125</v>
      </c>
      <c r="F959" s="135" t="s"/>
      <c r="G959" s="128" t="s">
        <v>110</v>
      </c>
      <c r="H959" s="136" t="s">
        <v>28</v>
      </c>
      <c r="I959" s="137" t="s"/>
      <c r="J959" s="138" t="s"/>
      <c r="K959" s="148" t="s"/>
      <c r="L959" s="140" t="s"/>
      <c r="M959" s="45" t="s"/>
      <c r="N959" s="140" t="s"/>
      <c r="O959" s="45" t="s"/>
      <c r="P959" s="148" t="s"/>
      <c r="Q959" s="240" t="s"/>
      <c r="R959" s="240" t="s"/>
    </row>
    <row r="960" spans="1:18">
      <c r="A960" s="45" t="s"/>
      <c r="B960" s="27" t="s"/>
      <c r="C960" s="27" t="s"/>
      <c r="D960" s="27" t="s"/>
      <c r="E960" s="157" t="s">
        <v>2126</v>
      </c>
      <c r="F960" s="135" t="s"/>
      <c r="G960" s="128" t="s">
        <v>110</v>
      </c>
      <c r="H960" s="136" t="s">
        <v>28</v>
      </c>
      <c r="I960" s="137" t="s"/>
      <c r="J960" s="138" t="s"/>
      <c r="K960" s="148" t="s"/>
      <c r="L960" s="140" t="s"/>
      <c r="M960" s="45" t="s"/>
      <c r="N960" s="140" t="s"/>
      <c r="O960" s="45" t="s"/>
      <c r="P960" s="148" t="s"/>
      <c r="Q960" s="240" t="s"/>
      <c r="R960" s="240" t="s"/>
    </row>
    <row r="961" spans="1:18">
      <c r="A961" s="45" t="s"/>
      <c r="B961" s="27" t="s"/>
      <c r="C961" s="27" t="s"/>
      <c r="D961" s="27" t="s"/>
      <c r="E961" s="157" t="s">
        <v>2127</v>
      </c>
      <c r="F961" s="135" t="s"/>
      <c r="G961" s="128" t="s">
        <v>110</v>
      </c>
      <c r="H961" s="136" t="s">
        <v>28</v>
      </c>
      <c r="I961" s="137" t="s"/>
      <c r="J961" s="138" t="s"/>
      <c r="K961" s="148" t="s"/>
      <c r="L961" s="140" t="s"/>
      <c r="M961" s="45" t="s"/>
      <c r="N961" s="140" t="s"/>
      <c r="O961" s="45" t="s"/>
      <c r="P961" s="148" t="s"/>
      <c r="Q961" s="240" t="s"/>
      <c r="R961" s="240" t="s"/>
    </row>
    <row r="962" spans="1:18">
      <c r="A962" s="45" t="s"/>
      <c r="B962" s="27" t="s"/>
      <c r="C962" s="27" t="s"/>
      <c r="D962" s="27" t="s"/>
      <c r="E962" s="157" t="s">
        <v>2128</v>
      </c>
      <c r="F962" s="135" t="s"/>
      <c r="G962" s="128" t="s">
        <v>110</v>
      </c>
      <c r="H962" s="136" t="s">
        <v>28</v>
      </c>
      <c r="I962" s="137" t="s"/>
      <c r="J962" s="138" t="s"/>
      <c r="K962" s="148" t="s"/>
      <c r="L962" s="140" t="s"/>
      <c r="M962" s="45" t="s"/>
      <c r="N962" s="140" t="s"/>
      <c r="O962" s="45" t="s"/>
      <c r="P962" s="148" t="s"/>
      <c r="Q962" s="240" t="s"/>
      <c r="R962" s="240" t="s"/>
    </row>
    <row r="963" spans="1:18">
      <c r="A963" s="45" t="s"/>
      <c r="B963" s="27" t="s"/>
      <c r="C963" s="27" t="s"/>
      <c r="D963" s="27" t="s"/>
      <c r="E963" s="157" t="s">
        <v>2129</v>
      </c>
      <c r="F963" s="135" t="s"/>
      <c r="G963" s="128" t="s">
        <v>110</v>
      </c>
      <c r="H963" s="136" t="s">
        <v>28</v>
      </c>
      <c r="I963" s="137" t="s"/>
      <c r="J963" s="138" t="s"/>
      <c r="K963" s="148" t="s"/>
      <c r="L963" s="140" t="s"/>
      <c r="M963" s="45" t="s"/>
      <c r="N963" s="140" t="s"/>
      <c r="O963" s="45" t="s"/>
      <c r="P963" s="148" t="s"/>
      <c r="Q963" s="240" t="s"/>
      <c r="R963" s="240" t="s"/>
    </row>
    <row r="964" spans="1:18">
      <c r="A964" s="45" t="s"/>
      <c r="B964" s="27" t="s"/>
      <c r="C964" s="27" t="s"/>
      <c r="D964" s="27" t="s"/>
      <c r="E964" s="157" t="s">
        <v>2130</v>
      </c>
      <c r="F964" s="135" t="s"/>
      <c r="G964" s="128" t="s">
        <v>110</v>
      </c>
      <c r="H964" s="136" t="s">
        <v>28</v>
      </c>
      <c r="I964" s="137" t="s"/>
      <c r="J964" s="138" t="s"/>
      <c r="K964" s="148" t="s"/>
      <c r="L964" s="140" t="s"/>
      <c r="M964" s="45" t="s"/>
      <c r="N964" s="140" t="s"/>
      <c r="O964" s="45" t="s"/>
      <c r="P964" s="148" t="s"/>
      <c r="Q964" s="240" t="s"/>
      <c r="R964" s="240" t="s"/>
    </row>
    <row r="965" spans="1:18">
      <c r="A965" s="45" t="s"/>
      <c r="B965" s="27" t="s"/>
      <c r="C965" s="27" t="s"/>
      <c r="D965" s="27" t="s"/>
      <c r="E965" s="157" t="s">
        <v>2131</v>
      </c>
      <c r="F965" s="135" t="s"/>
      <c r="G965" s="128" t="s">
        <v>110</v>
      </c>
      <c r="H965" s="136" t="s">
        <v>28</v>
      </c>
      <c r="I965" s="137" t="s"/>
      <c r="J965" s="138" t="s"/>
      <c r="K965" s="148" t="s"/>
      <c r="L965" s="140" t="s"/>
      <c r="M965" s="45" t="s"/>
      <c r="N965" s="140" t="s"/>
      <c r="O965" s="45" t="s"/>
      <c r="P965" s="148" t="s"/>
      <c r="Q965" s="240" t="s"/>
      <c r="R965" s="240" t="s"/>
    </row>
    <row r="966" spans="1:18">
      <c r="A966" s="45" t="s"/>
      <c r="B966" s="27" t="s"/>
      <c r="C966" s="27" t="s"/>
      <c r="D966" s="27" t="s"/>
      <c r="E966" s="157" t="s">
        <v>2132</v>
      </c>
      <c r="F966" s="135" t="s"/>
      <c r="G966" s="128" t="s">
        <v>110</v>
      </c>
      <c r="H966" s="136" t="s">
        <v>28</v>
      </c>
      <c r="I966" s="137" t="s"/>
      <c r="J966" s="138" t="s"/>
      <c r="K966" s="148" t="s"/>
      <c r="L966" s="140" t="s"/>
      <c r="M966" s="45" t="s"/>
      <c r="N966" s="140" t="s"/>
      <c r="O966" s="45" t="s"/>
      <c r="P966" s="148" t="s"/>
      <c r="Q966" s="240" t="s"/>
      <c r="R966" s="240" t="s"/>
    </row>
    <row r="967" spans="1:18">
      <c r="A967" s="45" t="s"/>
      <c r="B967" s="27" t="s"/>
      <c r="C967" s="27" t="s"/>
      <c r="D967" s="27" t="s"/>
      <c r="E967" s="157" t="s">
        <v>2133</v>
      </c>
      <c r="F967" s="135" t="s"/>
      <c r="G967" s="128" t="s">
        <v>110</v>
      </c>
      <c r="H967" s="136" t="s">
        <v>28</v>
      </c>
      <c r="I967" s="137" t="s"/>
      <c r="J967" s="138" t="s"/>
      <c r="K967" s="148" t="s"/>
      <c r="L967" s="140" t="s"/>
      <c r="M967" s="45" t="s"/>
      <c r="N967" s="140" t="s"/>
      <c r="O967" s="45" t="s"/>
      <c r="P967" s="148" t="s"/>
      <c r="Q967" s="240" t="s"/>
      <c r="R967" s="240" t="s"/>
    </row>
    <row r="968" spans="1:18">
      <c r="A968" s="45" t="s"/>
      <c r="B968" s="27" t="s"/>
      <c r="C968" s="27" t="s"/>
      <c r="D968" s="27" t="s"/>
      <c r="E968" s="157" t="s">
        <v>2134</v>
      </c>
      <c r="F968" s="135" t="s"/>
      <c r="G968" s="128" t="s">
        <v>110</v>
      </c>
      <c r="H968" s="136" t="s">
        <v>28</v>
      </c>
      <c r="I968" s="137" t="s"/>
      <c r="J968" s="138" t="s"/>
      <c r="K968" s="148" t="s"/>
      <c r="L968" s="140" t="s"/>
      <c r="M968" s="45" t="s"/>
      <c r="N968" s="140" t="s"/>
      <c r="O968" s="45" t="s"/>
      <c r="P968" s="148" t="s"/>
      <c r="Q968" s="240" t="s"/>
      <c r="R968" s="240" t="s"/>
    </row>
    <row r="969" spans="1:18">
      <c r="A969" s="45" t="s"/>
      <c r="B969" s="27" t="s"/>
      <c r="C969" s="27" t="s"/>
      <c r="D969" s="27" t="s"/>
      <c r="E969" s="157" t="s">
        <v>2135</v>
      </c>
      <c r="F969" s="135" t="s"/>
      <c r="G969" s="128" t="s">
        <v>110</v>
      </c>
      <c r="H969" s="136" t="s">
        <v>28</v>
      </c>
      <c r="I969" s="137" t="s"/>
      <c r="J969" s="138" t="s"/>
      <c r="K969" s="148" t="s"/>
      <c r="L969" s="140" t="s"/>
      <c r="M969" s="45" t="s"/>
      <c r="N969" s="140" t="s"/>
      <c r="O969" s="45" t="s"/>
      <c r="P969" s="148" t="s"/>
      <c r="Q969" s="240" t="s"/>
      <c r="R969" s="240" t="s"/>
    </row>
    <row r="970" spans="1:18">
      <c r="A970" s="45" t="s"/>
      <c r="B970" s="27" t="s"/>
      <c r="C970" s="27" t="s"/>
      <c r="D970" s="27" t="s"/>
      <c r="E970" s="157" t="s">
        <v>2136</v>
      </c>
      <c r="F970" s="135" t="s"/>
      <c r="G970" s="128" t="s">
        <v>110</v>
      </c>
      <c r="H970" s="136" t="s">
        <v>28</v>
      </c>
      <c r="I970" s="137" t="s"/>
      <c r="J970" s="138" t="s"/>
      <c r="K970" s="148" t="s"/>
      <c r="L970" s="140" t="s"/>
      <c r="M970" s="45" t="s"/>
      <c r="N970" s="140" t="s"/>
      <c r="O970" s="45" t="s"/>
      <c r="P970" s="148" t="s"/>
      <c r="Q970" s="240" t="s"/>
      <c r="R970" s="240" t="s"/>
    </row>
    <row r="971" spans="1:18">
      <c r="A971" s="45" t="s"/>
      <c r="B971" s="27" t="s"/>
      <c r="C971" s="27" t="s"/>
      <c r="D971" s="27" t="s"/>
      <c r="E971" s="157" t="s">
        <v>2137</v>
      </c>
      <c r="F971" s="135" t="s"/>
      <c r="G971" s="128" t="s">
        <v>110</v>
      </c>
      <c r="H971" s="136" t="s">
        <v>28</v>
      </c>
      <c r="I971" s="137" t="s"/>
      <c r="J971" s="138" t="s"/>
      <c r="K971" s="148" t="s"/>
      <c r="L971" s="140" t="s"/>
      <c r="M971" s="45" t="s"/>
      <c r="N971" s="140" t="s"/>
      <c r="O971" s="45" t="s"/>
      <c r="P971" s="148" t="s"/>
      <c r="Q971" s="240" t="s"/>
      <c r="R971" s="240" t="s"/>
    </row>
    <row r="972" spans="1:18">
      <c r="A972" s="45" t="s"/>
      <c r="B972" s="27" t="s"/>
      <c r="C972" s="27" t="s"/>
      <c r="D972" s="135" t="s">
        <v>2138</v>
      </c>
      <c r="E972" s="135" t="s">
        <v>2139</v>
      </c>
      <c r="F972" s="135" t="s"/>
      <c r="G972" s="128" t="s">
        <v>110</v>
      </c>
      <c r="H972" s="136" t="s">
        <v>28</v>
      </c>
      <c r="I972" s="137" t="s"/>
      <c r="J972" s="138" t="s"/>
      <c r="K972" s="148" t="s">
        <v>2140</v>
      </c>
      <c r="L972" s="140" t="s"/>
      <c r="M972" s="45" t="s"/>
      <c r="N972" s="140" t="s"/>
      <c r="O972" s="45" t="s"/>
      <c r="P972" s="148" t="s">
        <v>2140</v>
      </c>
      <c r="Q972" s="240" t="s"/>
      <c r="R972" s="240" t="s"/>
    </row>
    <row r="973" spans="1:18">
      <c r="A973" s="45" t="s"/>
      <c r="B973" s="27" t="s"/>
      <c r="C973" s="27" t="s"/>
      <c r="D973" s="27" t="s"/>
      <c r="E973" s="135" t="s">
        <v>2141</v>
      </c>
      <c r="F973" s="135" t="s"/>
      <c r="G973" s="128" t="s">
        <v>110</v>
      </c>
      <c r="H973" s="136" t="s">
        <v>28</v>
      </c>
      <c r="I973" s="137" t="s"/>
      <c r="J973" s="138" t="s"/>
      <c r="K973" s="148" t="s">
        <v>2140</v>
      </c>
      <c r="L973" s="140" t="s"/>
      <c r="M973" s="45" t="s"/>
      <c r="N973" s="140" t="s"/>
      <c r="O973" s="45" t="s"/>
      <c r="P973" s="148" t="s">
        <v>2140</v>
      </c>
      <c r="Q973" s="240" t="s"/>
      <c r="R973" s="240" t="s"/>
    </row>
    <row r="974" spans="1:18">
      <c r="A974" s="45" t="s"/>
      <c r="B974" s="27" t="s"/>
      <c r="C974" s="27" t="s"/>
      <c r="D974" s="27" t="s"/>
      <c r="E974" s="135" t="s">
        <v>2142</v>
      </c>
      <c r="F974" s="135" t="s"/>
      <c r="G974" s="128" t="s">
        <v>110</v>
      </c>
      <c r="H974" s="136" t="s">
        <v>28</v>
      </c>
      <c r="I974" s="137" t="s"/>
      <c r="J974" s="138" t="s"/>
      <c r="K974" s="148" t="s">
        <v>2140</v>
      </c>
      <c r="L974" s="140" t="s"/>
      <c r="M974" s="45" t="s"/>
      <c r="N974" s="140" t="s"/>
      <c r="O974" s="45" t="s"/>
      <c r="P974" s="148" t="s">
        <v>2140</v>
      </c>
      <c r="Q974" s="240" t="s"/>
      <c r="R974" s="240" t="s"/>
    </row>
    <row r="975" spans="1:18">
      <c r="A975" s="45" t="s"/>
      <c r="B975" s="27" t="s"/>
      <c r="C975" s="27" t="s"/>
      <c r="D975" s="27" t="s"/>
      <c r="E975" s="135" t="s">
        <v>2143</v>
      </c>
      <c r="F975" s="135" t="s"/>
      <c r="G975" s="128" t="s">
        <v>110</v>
      </c>
      <c r="H975" s="136" t="s">
        <v>28</v>
      </c>
      <c r="I975" s="137" t="s"/>
      <c r="J975" s="138" t="s"/>
      <c r="K975" s="148" t="s">
        <v>2140</v>
      </c>
      <c r="L975" s="140" t="s"/>
      <c r="M975" s="45" t="s"/>
      <c r="N975" s="140" t="s"/>
      <c r="O975" s="45" t="s"/>
      <c r="P975" s="148" t="s">
        <v>2140</v>
      </c>
      <c r="Q975" s="240" t="s"/>
      <c r="R975" s="240" t="s"/>
    </row>
    <row r="976" spans="1:18">
      <c r="A976" s="45" t="s"/>
      <c r="B976" s="27" t="s"/>
      <c r="C976" s="27" t="s"/>
      <c r="D976" s="27" t="s"/>
      <c r="E976" s="135" t="s">
        <v>2144</v>
      </c>
      <c r="F976" s="135" t="s"/>
      <c r="G976" s="128" t="s">
        <v>110</v>
      </c>
      <c r="H976" s="136" t="s">
        <v>28</v>
      </c>
      <c r="I976" s="137" t="s"/>
      <c r="J976" s="138" t="s"/>
      <c r="K976" s="148" t="s">
        <v>2145</v>
      </c>
      <c r="L976" s="140" t="s"/>
      <c r="M976" s="45" t="s"/>
      <c r="N976" s="140" t="s"/>
      <c r="O976" s="45" t="s"/>
      <c r="P976" s="148" t="s">
        <v>2145</v>
      </c>
      <c r="Q976" s="240" t="s"/>
      <c r="R976" s="240" t="s"/>
    </row>
    <row r="977" spans="1:18">
      <c r="A977" s="45" t="s"/>
      <c r="B977" s="27" t="s"/>
      <c r="C977" s="27" t="s"/>
      <c r="D977" s="27" t="s"/>
      <c r="E977" s="135" t="s">
        <v>2146</v>
      </c>
      <c r="F977" s="135" t="s"/>
      <c r="G977" s="128" t="s">
        <v>110</v>
      </c>
      <c r="H977" s="136" t="s">
        <v>28</v>
      </c>
      <c r="I977" s="137" t="s"/>
      <c r="J977" s="138" t="s"/>
      <c r="K977" s="148" t="s">
        <v>2145</v>
      </c>
      <c r="L977" s="140" t="s"/>
      <c r="M977" s="45" t="s"/>
      <c r="N977" s="140" t="s"/>
      <c r="O977" s="45" t="s"/>
      <c r="P977" s="148" t="s">
        <v>2145</v>
      </c>
      <c r="Q977" s="240" t="s"/>
      <c r="R977" s="240" t="s"/>
    </row>
    <row r="978" spans="1:18">
      <c r="A978" s="45" t="s"/>
      <c r="B978" s="27" t="s"/>
      <c r="C978" s="27" t="s"/>
      <c r="D978" s="27" t="s"/>
      <c r="E978" s="135" t="s">
        <v>2147</v>
      </c>
      <c r="F978" s="135" t="s"/>
      <c r="G978" s="128" t="s">
        <v>110</v>
      </c>
      <c r="H978" s="136" t="s">
        <v>28</v>
      </c>
      <c r="I978" s="137" t="s"/>
      <c r="J978" s="138" t="s"/>
      <c r="K978" s="148" t="s">
        <v>2145</v>
      </c>
      <c r="L978" s="140" t="s"/>
      <c r="M978" s="45" t="s"/>
      <c r="N978" s="140" t="s"/>
      <c r="O978" s="45" t="s"/>
      <c r="P978" s="148" t="s">
        <v>2145</v>
      </c>
      <c r="Q978" s="240" t="s"/>
      <c r="R978" s="240" t="s"/>
    </row>
    <row r="979" spans="1:18">
      <c r="A979" s="45" t="s"/>
      <c r="B979" s="27" t="s"/>
      <c r="C979" s="27" t="s"/>
      <c r="D979" s="27" t="s"/>
      <c r="E979" s="135" t="s">
        <v>2148</v>
      </c>
      <c r="F979" s="135" t="s"/>
      <c r="G979" s="128" t="s">
        <v>110</v>
      </c>
      <c r="H979" s="136" t="s">
        <v>28</v>
      </c>
      <c r="I979" s="137" t="s"/>
      <c r="J979" s="138" t="s"/>
      <c r="K979" s="148" t="s">
        <v>2145</v>
      </c>
      <c r="L979" s="140" t="s"/>
      <c r="M979" s="45" t="s"/>
      <c r="N979" s="140" t="s"/>
      <c r="O979" s="45" t="s"/>
      <c r="P979" s="148" t="s">
        <v>2145</v>
      </c>
      <c r="Q979" s="240" t="s"/>
      <c r="R979" s="240" t="s"/>
    </row>
    <row r="980" spans="1:18">
      <c r="A980" s="45" t="s"/>
      <c r="B980" s="27" t="s"/>
      <c r="C980" s="27" t="s"/>
      <c r="D980" s="27" t="s"/>
      <c r="E980" s="135" t="s">
        <v>2149</v>
      </c>
      <c r="F980" s="135" t="s"/>
      <c r="G980" s="128" t="s">
        <v>110</v>
      </c>
      <c r="H980" s="136" t="s">
        <v>28</v>
      </c>
      <c r="I980" s="137" t="s"/>
      <c r="J980" s="138" t="s"/>
      <c r="K980" s="148" t="s">
        <v>2145</v>
      </c>
      <c r="L980" s="140" t="s"/>
      <c r="M980" s="45" t="s"/>
      <c r="N980" s="140" t="s"/>
      <c r="O980" s="45" t="s"/>
      <c r="P980" s="148" t="s">
        <v>2145</v>
      </c>
      <c r="Q980" s="240" t="s"/>
      <c r="R980" s="240" t="s"/>
    </row>
    <row r="981" spans="1:18">
      <c r="A981" s="45" t="s"/>
      <c r="B981" s="27" t="s"/>
      <c r="C981" s="27" t="s"/>
      <c r="D981" s="27" t="s"/>
      <c r="E981" s="135" t="s">
        <v>2150</v>
      </c>
      <c r="F981" s="135" t="s"/>
      <c r="G981" s="128" t="s">
        <v>110</v>
      </c>
      <c r="H981" s="136" t="s">
        <v>28</v>
      </c>
      <c r="I981" s="137" t="s"/>
      <c r="J981" s="138" t="s"/>
      <c r="K981" s="148" t="s">
        <v>2151</v>
      </c>
      <c r="L981" s="140" t="s"/>
      <c r="M981" s="45" t="s"/>
      <c r="N981" s="140" t="s"/>
      <c r="O981" s="45" t="s"/>
      <c r="P981" s="148" t="s">
        <v>2151</v>
      </c>
      <c r="Q981" s="240" t="s"/>
      <c r="R981" s="240" t="s"/>
    </row>
    <row r="982" spans="1:18">
      <c r="A982" s="45" t="s"/>
      <c r="B982" s="27" t="s"/>
      <c r="C982" s="27" t="s"/>
      <c r="D982" s="27" t="s"/>
      <c r="E982" s="135" t="s">
        <v>2152</v>
      </c>
      <c r="F982" s="135" t="s"/>
      <c r="G982" s="128" t="s">
        <v>110</v>
      </c>
      <c r="H982" s="136" t="s">
        <v>28</v>
      </c>
      <c r="I982" s="137" t="s"/>
      <c r="J982" s="138" t="s"/>
      <c r="K982" s="148" t="s">
        <v>2151</v>
      </c>
      <c r="L982" s="140" t="s"/>
      <c r="M982" s="45" t="s"/>
      <c r="N982" s="140" t="s"/>
      <c r="O982" s="45" t="s"/>
      <c r="P982" s="148" t="s">
        <v>2151</v>
      </c>
      <c r="Q982" s="240" t="s"/>
      <c r="R982" s="240" t="s"/>
    </row>
    <row r="983" spans="1:18">
      <c r="A983" s="45" t="s"/>
      <c r="B983" s="27" t="s"/>
      <c r="C983" s="27" t="s"/>
      <c r="D983" s="27" t="s"/>
      <c r="E983" s="135" t="s">
        <v>2153</v>
      </c>
      <c r="F983" s="135" t="s"/>
      <c r="G983" s="128" t="s">
        <v>110</v>
      </c>
      <c r="H983" s="136" t="s">
        <v>28</v>
      </c>
      <c r="I983" s="137" t="s"/>
      <c r="J983" s="138" t="s"/>
      <c r="K983" s="148" t="s">
        <v>2145</v>
      </c>
      <c r="L983" s="140" t="s"/>
      <c r="M983" s="45" t="s"/>
      <c r="N983" s="140" t="s"/>
      <c r="O983" s="45" t="s"/>
      <c r="P983" s="148" t="s">
        <v>2145</v>
      </c>
      <c r="Q983" s="240" t="s"/>
      <c r="R983" s="240" t="s"/>
    </row>
    <row r="984" spans="1:18">
      <c r="A984" s="45" t="s"/>
      <c r="B984" s="27" t="s"/>
      <c r="C984" s="27" t="s"/>
      <c r="D984" s="27" t="s"/>
      <c r="E984" s="135" t="s">
        <v>2154</v>
      </c>
      <c r="F984" s="135" t="s"/>
      <c r="G984" s="128" t="s">
        <v>110</v>
      </c>
      <c r="H984" s="136" t="s">
        <v>28</v>
      </c>
      <c r="I984" s="137" t="s"/>
      <c r="J984" s="138" t="s"/>
      <c r="K984" s="148" t="s">
        <v>2155</v>
      </c>
      <c r="L984" s="140" t="s"/>
      <c r="M984" s="45" t="s"/>
      <c r="N984" s="140" t="s"/>
      <c r="O984" s="45" t="s"/>
      <c r="P984" s="148" t="s">
        <v>2155</v>
      </c>
      <c r="Q984" s="240" t="s"/>
      <c r="R984" s="240" t="s"/>
    </row>
    <row r="985" spans="1:18">
      <c r="A985" s="45" t="s"/>
      <c r="B985" s="27" t="s"/>
      <c r="C985" s="27" t="s"/>
      <c r="D985" s="27" t="s"/>
      <c r="E985" s="135" t="s">
        <v>2156</v>
      </c>
      <c r="F985" s="135" t="s"/>
      <c r="G985" s="128" t="s">
        <v>110</v>
      </c>
      <c r="H985" s="136" t="s">
        <v>28</v>
      </c>
      <c r="I985" s="137" t="s"/>
      <c r="J985" s="138" t="s"/>
      <c r="K985" s="134" t="s">
        <v>2600</v>
      </c>
      <c r="L985" s="140" t="s"/>
      <c r="M985" s="45" t="s"/>
      <c r="N985" s="140" t="s"/>
      <c r="O985" s="45" t="s"/>
      <c r="P985" s="134" t="s">
        <v>2600</v>
      </c>
      <c r="Q985" s="240" t="s"/>
      <c r="R985" s="240" t="s"/>
    </row>
    <row r="986" spans="1:18">
      <c r="A986" s="45" t="s"/>
      <c r="B986" s="27" t="s"/>
      <c r="C986" s="27" t="s"/>
      <c r="D986" s="27" t="s"/>
      <c r="E986" s="135" t="s">
        <v>2157</v>
      </c>
      <c r="F986" s="135" t="s"/>
      <c r="G986" s="128" t="s">
        <v>110</v>
      </c>
      <c r="H986" s="136" t="s">
        <v>28</v>
      </c>
      <c r="I986" s="137" t="s"/>
      <c r="J986" s="138" t="s"/>
      <c r="K986" s="148" t="s">
        <v>2158</v>
      </c>
      <c r="L986" s="140" t="s"/>
      <c r="M986" s="45" t="s"/>
      <c r="N986" s="140" t="s"/>
      <c r="O986" s="45" t="s"/>
      <c r="P986" s="148" t="s">
        <v>2158</v>
      </c>
      <c r="Q986" s="240" t="s"/>
      <c r="R986" s="240" t="s"/>
    </row>
    <row r="987" spans="1:18">
      <c r="A987" s="45" t="s"/>
      <c r="B987" s="27" t="s"/>
      <c r="C987" s="27" t="s"/>
      <c r="D987" s="27" t="s"/>
      <c r="E987" s="135" t="s">
        <v>2159</v>
      </c>
      <c r="F987" s="135" t="s"/>
      <c r="G987" s="128" t="s">
        <v>110</v>
      </c>
      <c r="H987" s="136" t="s">
        <v>28</v>
      </c>
      <c r="I987" s="137" t="s"/>
      <c r="J987" s="138" t="s"/>
      <c r="K987" s="148" t="s">
        <v>2151</v>
      </c>
      <c r="L987" s="140" t="s"/>
      <c r="M987" s="45" t="s"/>
      <c r="N987" s="140" t="s"/>
      <c r="O987" s="45" t="s"/>
      <c r="P987" s="148" t="s">
        <v>2151</v>
      </c>
      <c r="Q987" s="240" t="s"/>
      <c r="R987" s="240" t="s"/>
    </row>
    <row r="988" spans="1:18">
      <c r="A988" s="45" t="s"/>
      <c r="B988" s="27" t="s"/>
      <c r="C988" s="27" t="s"/>
      <c r="D988" s="27" t="s"/>
      <c r="E988" s="135" t="s">
        <v>2160</v>
      </c>
      <c r="F988" s="135" t="s"/>
      <c r="G988" s="128" t="s">
        <v>110</v>
      </c>
      <c r="H988" s="136" t="s">
        <v>28</v>
      </c>
      <c r="I988" s="137" t="s"/>
      <c r="J988" s="138" t="s"/>
      <c r="K988" s="148" t="s">
        <v>2151</v>
      </c>
      <c r="L988" s="140" t="s"/>
      <c r="M988" s="45" t="s"/>
      <c r="N988" s="140" t="s"/>
      <c r="O988" s="45" t="s"/>
      <c r="P988" s="148" t="s">
        <v>2151</v>
      </c>
      <c r="Q988" s="240" t="s"/>
      <c r="R988" s="240" t="s"/>
    </row>
    <row r="989" spans="1:18">
      <c r="A989" s="45" t="s"/>
      <c r="B989" s="27" t="s"/>
      <c r="C989" s="27" t="s"/>
      <c r="D989" s="27" t="s"/>
      <c r="E989" s="135" t="s">
        <v>2161</v>
      </c>
      <c r="F989" s="135" t="s"/>
      <c r="G989" s="128" t="s">
        <v>110</v>
      </c>
      <c r="H989" s="136" t="s">
        <v>28</v>
      </c>
      <c r="I989" s="137" t="s"/>
      <c r="J989" s="138" t="s"/>
      <c r="K989" s="148" t="s">
        <v>2151</v>
      </c>
      <c r="L989" s="140" t="s"/>
      <c r="M989" s="45" t="s"/>
      <c r="N989" s="140" t="s"/>
      <c r="O989" s="45" t="s"/>
      <c r="P989" s="148" t="s">
        <v>2151</v>
      </c>
      <c r="Q989" s="240" t="s"/>
      <c r="R989" s="240" t="s"/>
    </row>
    <row r="990" spans="1:18">
      <c r="A990" s="45" t="s"/>
      <c r="B990" s="27" t="s"/>
      <c r="C990" s="27" t="s"/>
      <c r="D990" s="27" t="s"/>
      <c r="E990" s="135" t="s">
        <v>2162</v>
      </c>
      <c r="F990" s="135" t="s"/>
      <c r="G990" s="128" t="s">
        <v>110</v>
      </c>
      <c r="H990" s="136" t="s">
        <v>28</v>
      </c>
      <c r="I990" s="137" t="s"/>
      <c r="J990" s="138" t="s"/>
      <c r="K990" s="148" t="s">
        <v>2151</v>
      </c>
      <c r="L990" s="140" t="s"/>
      <c r="M990" s="45" t="s"/>
      <c r="N990" s="140" t="s"/>
      <c r="O990" s="45" t="s"/>
      <c r="P990" s="148" t="s">
        <v>2151</v>
      </c>
      <c r="Q990" s="240" t="s"/>
      <c r="R990" s="240" t="s"/>
    </row>
    <row r="991" spans="1:18">
      <c r="A991" s="45" t="s"/>
      <c r="B991" s="27" t="s"/>
      <c r="C991" s="27" t="s"/>
      <c r="D991" s="27" t="s"/>
      <c r="E991" s="135" t="s">
        <v>2163</v>
      </c>
      <c r="F991" s="135" t="s"/>
      <c r="G991" s="128" t="s">
        <v>110</v>
      </c>
      <c r="H991" s="136" t="s">
        <v>28</v>
      </c>
      <c r="I991" s="137" t="s"/>
      <c r="J991" s="138" t="s"/>
      <c r="K991" s="148" t="s">
        <v>2151</v>
      </c>
      <c r="L991" s="140" t="s"/>
      <c r="M991" s="45" t="s"/>
      <c r="N991" s="140" t="s"/>
      <c r="O991" s="45" t="s"/>
      <c r="P991" s="148" t="s">
        <v>2151</v>
      </c>
      <c r="Q991" s="240" t="s"/>
      <c r="R991" s="240" t="s"/>
    </row>
    <row r="992" spans="1:18">
      <c r="A992" s="45" t="s"/>
      <c r="B992" s="27" t="s"/>
      <c r="C992" s="27" t="s"/>
      <c r="D992" s="27" t="s"/>
      <c r="E992" s="135" t="s">
        <v>2164</v>
      </c>
      <c r="F992" s="135" t="s"/>
      <c r="G992" s="128" t="s">
        <v>110</v>
      </c>
      <c r="H992" s="136" t="s">
        <v>28</v>
      </c>
      <c r="I992" s="137" t="s"/>
      <c r="J992" s="138" t="s"/>
      <c r="K992" s="148" t="s">
        <v>2151</v>
      </c>
      <c r="L992" s="140" t="s"/>
      <c r="M992" s="45" t="s"/>
      <c r="N992" s="140" t="s"/>
      <c r="O992" s="45" t="s"/>
      <c r="P992" s="148" t="s">
        <v>2151</v>
      </c>
      <c r="Q992" s="240" t="s"/>
      <c r="R992" s="240" t="s"/>
    </row>
    <row r="993" spans="1:18">
      <c r="A993" s="45" t="s"/>
      <c r="B993" s="27" t="s"/>
      <c r="C993" s="27" t="s"/>
      <c r="D993" s="27" t="s"/>
      <c r="E993" s="135" t="s">
        <v>2165</v>
      </c>
      <c r="F993" s="135" t="s"/>
      <c r="G993" s="128" t="s">
        <v>110</v>
      </c>
      <c r="H993" s="136" t="s">
        <v>28</v>
      </c>
      <c r="I993" s="137" t="s"/>
      <c r="J993" s="138" t="s"/>
      <c r="K993" s="148" t="s">
        <v>2151</v>
      </c>
      <c r="L993" s="140" t="s"/>
      <c r="M993" s="45" t="s"/>
      <c r="N993" s="140" t="s"/>
      <c r="O993" s="45" t="s"/>
      <c r="P993" s="148" t="s">
        <v>2151</v>
      </c>
      <c r="Q993" s="240" t="s"/>
      <c r="R993" s="240" t="s"/>
    </row>
    <row r="994" spans="1:18">
      <c r="A994" s="45" t="s"/>
      <c r="B994" s="27" t="s"/>
      <c r="C994" s="27" t="s"/>
      <c r="D994" s="27" t="s"/>
      <c r="E994" s="135" t="s">
        <v>2166</v>
      </c>
      <c r="F994" s="135" t="s"/>
      <c r="G994" s="128" t="s">
        <v>110</v>
      </c>
      <c r="H994" s="136" t="s">
        <v>28</v>
      </c>
      <c r="I994" s="137" t="s"/>
      <c r="J994" s="138" t="s"/>
      <c r="K994" s="148" t="s">
        <v>2155</v>
      </c>
      <c r="L994" s="140" t="s"/>
      <c r="M994" s="45" t="s"/>
      <c r="N994" s="140" t="s"/>
      <c r="O994" s="45" t="s"/>
      <c r="P994" s="148" t="s">
        <v>2155</v>
      </c>
      <c r="Q994" s="240" t="s"/>
      <c r="R994" s="240" t="s"/>
    </row>
    <row r="995" spans="1:18">
      <c r="A995" s="45" t="s"/>
      <c r="B995" s="27" t="s"/>
      <c r="C995" s="27" t="s"/>
      <c r="D995" s="27" t="s"/>
      <c r="E995" s="135" t="s">
        <v>2167</v>
      </c>
      <c r="F995" s="135" t="s"/>
      <c r="G995" s="128" t="s">
        <v>110</v>
      </c>
      <c r="H995" s="136" t="s">
        <v>28</v>
      </c>
      <c r="I995" s="137" t="s"/>
      <c r="J995" s="138" t="s"/>
      <c r="K995" s="148" t="s">
        <v>2155</v>
      </c>
      <c r="L995" s="140" t="s"/>
      <c r="M995" s="45" t="s"/>
      <c r="N995" s="140" t="s"/>
      <c r="O995" s="45" t="s"/>
      <c r="P995" s="148" t="s">
        <v>2155</v>
      </c>
      <c r="Q995" s="240" t="s"/>
      <c r="R995" s="240" t="s"/>
    </row>
    <row r="996" spans="1:18">
      <c r="A996" s="45" t="s"/>
      <c r="B996" s="27" t="s"/>
      <c r="C996" s="27" t="s"/>
      <c r="D996" s="27" t="s"/>
      <c r="E996" s="135" t="s">
        <v>2168</v>
      </c>
      <c r="F996" s="135" t="s"/>
      <c r="G996" s="128" t="s">
        <v>110</v>
      </c>
      <c r="H996" s="136" t="s">
        <v>28</v>
      </c>
      <c r="I996" s="137" t="s"/>
      <c r="J996" s="138" t="s"/>
      <c r="K996" s="148" t="s">
        <v>2155</v>
      </c>
      <c r="L996" s="140" t="s"/>
      <c r="M996" s="45" t="s"/>
      <c r="N996" s="140" t="s"/>
      <c r="O996" s="45" t="s"/>
      <c r="P996" s="148" t="s">
        <v>2155</v>
      </c>
      <c r="Q996" s="240" t="s"/>
      <c r="R996" s="240" t="s"/>
    </row>
    <row r="997" spans="1:18">
      <c r="A997" s="45" t="s"/>
      <c r="B997" s="27" t="s"/>
      <c r="C997" s="27" t="s"/>
      <c r="D997" s="27" t="s"/>
      <c r="E997" s="135" t="s">
        <v>2169</v>
      </c>
      <c r="F997" s="135" t="s"/>
      <c r="G997" s="128" t="s">
        <v>110</v>
      </c>
      <c r="H997" s="136" t="s">
        <v>28</v>
      </c>
      <c r="I997" s="137" t="s"/>
      <c r="J997" s="138" t="s"/>
      <c r="K997" s="148" t="s">
        <v>2155</v>
      </c>
      <c r="L997" s="140" t="s"/>
      <c r="M997" s="45" t="s"/>
      <c r="N997" s="140" t="s"/>
      <c r="O997" s="45" t="s"/>
      <c r="P997" s="148" t="s">
        <v>2155</v>
      </c>
      <c r="Q997" s="240" t="s"/>
      <c r="R997" s="240" t="s"/>
    </row>
    <row r="998" spans="1:18">
      <c r="A998" s="45" t="s"/>
      <c r="B998" s="27" t="s"/>
      <c r="C998" s="27" t="s"/>
      <c r="D998" s="27" t="s"/>
      <c r="E998" s="135" t="s">
        <v>2170</v>
      </c>
      <c r="F998" s="135" t="s"/>
      <c r="G998" s="128" t="s">
        <v>110</v>
      </c>
      <c r="H998" s="136" t="s">
        <v>28</v>
      </c>
      <c r="I998" s="137" t="s"/>
      <c r="J998" s="138" t="s"/>
      <c r="K998" s="148" t="s">
        <v>2155</v>
      </c>
      <c r="L998" s="140" t="s"/>
      <c r="M998" s="45" t="s"/>
      <c r="N998" s="140" t="s"/>
      <c r="O998" s="45" t="s"/>
      <c r="P998" s="148" t="s">
        <v>2155</v>
      </c>
      <c r="Q998" s="240" t="s"/>
      <c r="R998" s="240" t="s"/>
    </row>
    <row r="999" spans="1:18">
      <c r="A999" s="45" t="s"/>
      <c r="B999" s="27" t="s"/>
      <c r="C999" s="27" t="s"/>
      <c r="D999" s="27" t="s"/>
      <c r="E999" s="135" t="s">
        <v>2171</v>
      </c>
      <c r="F999" s="135" t="s"/>
      <c r="G999" s="128" t="s">
        <v>110</v>
      </c>
      <c r="H999" s="136" t="s">
        <v>28</v>
      </c>
      <c r="I999" s="137" t="s"/>
      <c r="J999" s="138" t="s"/>
      <c r="K999" s="148" t="s">
        <v>2155</v>
      </c>
      <c r="L999" s="140" t="s"/>
      <c r="M999" s="45" t="s"/>
      <c r="N999" s="140" t="s"/>
      <c r="O999" s="45" t="s"/>
      <c r="P999" s="148" t="s">
        <v>2155</v>
      </c>
      <c r="Q999" s="240" t="s"/>
      <c r="R999" s="240" t="s"/>
    </row>
    <row r="1000" spans="1:18">
      <c r="A1000" s="45" t="s"/>
      <c r="B1000" s="27" t="s"/>
      <c r="C1000" s="27" t="s"/>
      <c r="D1000" s="27" t="s"/>
      <c r="E1000" s="135" t="s">
        <v>2172</v>
      </c>
      <c r="F1000" s="135" t="s"/>
      <c r="G1000" s="128" t="s">
        <v>110</v>
      </c>
      <c r="H1000" s="136" t="s">
        <v>28</v>
      </c>
      <c r="I1000" s="137" t="s"/>
      <c r="J1000" s="138" t="s"/>
      <c r="K1000" s="146" t="s">
        <v>2600</v>
      </c>
      <c r="L1000" s="140" t="s"/>
      <c r="M1000" s="45" t="s"/>
      <c r="N1000" s="140" t="s"/>
      <c r="O1000" s="45" t="s"/>
      <c r="P1000" s="146" t="s">
        <v>2600</v>
      </c>
      <c r="Q1000" s="240" t="s"/>
      <c r="R1000" s="240" t="s"/>
    </row>
    <row r="1001" spans="1:18">
      <c r="A1001" s="45" t="s"/>
      <c r="B1001" s="27" t="s"/>
      <c r="C1001" s="27" t="s"/>
      <c r="D1001" s="27" t="s"/>
      <c r="E1001" s="135" t="s">
        <v>2173</v>
      </c>
      <c r="F1001" s="135" t="s"/>
      <c r="G1001" s="128" t="s">
        <v>110</v>
      </c>
      <c r="H1001" s="136" t="s">
        <v>28</v>
      </c>
      <c r="I1001" s="137" t="s"/>
      <c r="J1001" s="138" t="s"/>
      <c r="K1001" s="134" t="s">
        <v>2600</v>
      </c>
      <c r="L1001" s="140" t="s"/>
      <c r="M1001" s="45" t="s"/>
      <c r="N1001" s="140" t="s"/>
      <c r="O1001" s="45" t="s"/>
      <c r="P1001" s="134" t="s">
        <v>2600</v>
      </c>
      <c r="Q1001" s="240" t="s"/>
      <c r="R1001" s="240" t="s"/>
    </row>
    <row r="1002" spans="1:18">
      <c r="A1002" s="45" t="s"/>
      <c r="B1002" s="27" t="s"/>
      <c r="C1002" s="27" t="s"/>
      <c r="D1002" s="27" t="s"/>
      <c r="E1002" s="135" t="s">
        <v>2174</v>
      </c>
      <c r="F1002" s="135" t="s"/>
      <c r="G1002" s="128" t="s">
        <v>110</v>
      </c>
      <c r="H1002" s="136" t="s">
        <v>28</v>
      </c>
      <c r="I1002" s="137" t="s"/>
      <c r="J1002" s="138" t="s"/>
      <c r="K1002" s="134" t="s">
        <v>2600</v>
      </c>
      <c r="L1002" s="140" t="s"/>
      <c r="M1002" s="45" t="s"/>
      <c r="N1002" s="140" t="s"/>
      <c r="O1002" s="45" t="s"/>
      <c r="P1002" s="134" t="s">
        <v>2600</v>
      </c>
      <c r="Q1002" s="240" t="s"/>
      <c r="R1002" s="240" t="s"/>
    </row>
    <row r="1003" spans="1:18">
      <c r="A1003" s="45" t="s"/>
      <c r="B1003" s="27" t="s"/>
      <c r="C1003" s="27" t="s"/>
      <c r="D1003" s="27" t="s"/>
      <c r="E1003" s="135" t="s">
        <v>2175</v>
      </c>
      <c r="F1003" s="135" t="s"/>
      <c r="G1003" s="128" t="s">
        <v>110</v>
      </c>
      <c r="H1003" s="136" t="s">
        <v>28</v>
      </c>
      <c r="I1003" s="137" t="s"/>
      <c r="J1003" s="138" t="s"/>
      <c r="K1003" s="134" t="s">
        <v>2600</v>
      </c>
      <c r="L1003" s="140" t="s"/>
      <c r="M1003" s="45" t="s"/>
      <c r="N1003" s="140" t="s"/>
      <c r="O1003" s="45" t="s"/>
      <c r="P1003" s="134" t="s">
        <v>2600</v>
      </c>
      <c r="Q1003" s="240" t="s"/>
      <c r="R1003" s="240" t="s"/>
    </row>
    <row r="1004" spans="1:18">
      <c r="A1004" s="45" t="s"/>
      <c r="B1004" s="27" t="s"/>
      <c r="C1004" s="27" t="s"/>
      <c r="D1004" s="27" t="s"/>
      <c r="E1004" s="135" t="s">
        <v>2176</v>
      </c>
      <c r="F1004" s="135" t="s"/>
      <c r="G1004" s="128" t="s">
        <v>110</v>
      </c>
      <c r="H1004" s="136" t="s">
        <v>28</v>
      </c>
      <c r="I1004" s="137" t="s"/>
      <c r="J1004" s="138" t="s"/>
      <c r="K1004" s="134" t="s">
        <v>2600</v>
      </c>
      <c r="L1004" s="140" t="s"/>
      <c r="M1004" s="45" t="s"/>
      <c r="N1004" s="140" t="s"/>
      <c r="O1004" s="45" t="s"/>
      <c r="P1004" s="134" t="s">
        <v>2600</v>
      </c>
      <c r="Q1004" s="240" t="s"/>
      <c r="R1004" s="240" t="s"/>
    </row>
    <row r="1005" spans="1:18">
      <c r="A1005" s="45" t="s"/>
      <c r="B1005" s="27" t="s"/>
      <c r="C1005" s="27" t="s"/>
      <c r="D1005" s="27" t="s"/>
      <c r="E1005" s="135" t="s">
        <v>2177</v>
      </c>
      <c r="F1005" s="135" t="s"/>
      <c r="G1005" s="128" t="s">
        <v>110</v>
      </c>
      <c r="H1005" s="136" t="s">
        <v>28</v>
      </c>
      <c r="I1005" s="137" t="s"/>
      <c r="J1005" s="138" t="s"/>
      <c r="K1005" s="170" t="s">
        <v>2600</v>
      </c>
      <c r="L1005" s="140" t="s"/>
      <c r="M1005" s="45" t="s"/>
      <c r="N1005" s="140" t="s"/>
      <c r="O1005" s="45" t="s"/>
      <c r="P1005" s="170" t="s">
        <v>2600</v>
      </c>
      <c r="Q1005" s="240" t="s"/>
      <c r="R1005" s="240" t="s"/>
    </row>
    <row r="1006" spans="1:18">
      <c r="A1006" s="45" t="s"/>
      <c r="B1006" s="27" t="s"/>
      <c r="C1006" s="27" t="s"/>
      <c r="D1006" s="27" t="s"/>
      <c r="E1006" s="135" t="s">
        <v>2178</v>
      </c>
      <c r="F1006" s="135" t="s"/>
      <c r="G1006" s="128" t="s">
        <v>110</v>
      </c>
      <c r="H1006" s="136" t="s">
        <v>28</v>
      </c>
      <c r="I1006" s="137" t="s"/>
      <c r="J1006" s="138" t="s"/>
      <c r="K1006" s="170" t="s">
        <v>2600</v>
      </c>
      <c r="L1006" s="140" t="s"/>
      <c r="M1006" s="45" t="s"/>
      <c r="N1006" s="140" t="s"/>
      <c r="O1006" s="45" t="s"/>
      <c r="P1006" s="170" t="s">
        <v>2600</v>
      </c>
      <c r="Q1006" s="240" t="s"/>
      <c r="R1006" s="240" t="s"/>
    </row>
    <row r="1007" spans="1:18">
      <c r="A1007" s="45" t="s"/>
      <c r="B1007" s="27" t="s"/>
      <c r="C1007" s="27" t="s"/>
      <c r="D1007" s="27" t="s"/>
      <c r="E1007" s="135" t="s">
        <v>2179</v>
      </c>
      <c r="F1007" s="135" t="s"/>
      <c r="G1007" s="128" t="s">
        <v>110</v>
      </c>
      <c r="H1007" s="136" t="s">
        <v>28</v>
      </c>
      <c r="I1007" s="137" t="s"/>
      <c r="J1007" s="138" t="s"/>
      <c r="K1007" s="170" t="s">
        <v>2600</v>
      </c>
      <c r="L1007" s="140" t="s"/>
      <c r="M1007" s="45" t="s"/>
      <c r="N1007" s="140" t="s"/>
      <c r="O1007" s="45" t="s"/>
      <c r="P1007" s="170" t="s">
        <v>2600</v>
      </c>
      <c r="Q1007" s="240" t="s"/>
      <c r="R1007" s="240" t="s"/>
    </row>
    <row r="1008" spans="1:18">
      <c r="A1008" s="45" t="s"/>
      <c r="B1008" s="27" t="s"/>
      <c r="C1008" s="27" t="s"/>
      <c r="D1008" s="27" t="s"/>
      <c r="E1008" s="135" t="s">
        <v>2180</v>
      </c>
      <c r="F1008" s="135" t="s"/>
      <c r="G1008" s="128" t="s">
        <v>110</v>
      </c>
      <c r="H1008" s="136" t="s">
        <v>28</v>
      </c>
      <c r="I1008" s="137" t="s"/>
      <c r="J1008" s="138" t="s"/>
      <c r="K1008" s="170" t="s">
        <v>2600</v>
      </c>
      <c r="L1008" s="140" t="s"/>
      <c r="M1008" s="45" t="s"/>
      <c r="N1008" s="140" t="s"/>
      <c r="O1008" s="45" t="s"/>
      <c r="P1008" s="170" t="s">
        <v>2600</v>
      </c>
      <c r="Q1008" s="240" t="s"/>
      <c r="R1008" s="240" t="s"/>
    </row>
    <row r="1009" spans="1:18">
      <c r="A1009" s="45" t="s"/>
      <c r="B1009" s="27" t="s"/>
      <c r="C1009" s="27" t="s"/>
      <c r="D1009" s="27" t="s"/>
      <c r="E1009" s="135" t="s">
        <v>2181</v>
      </c>
      <c r="F1009" s="135" t="s"/>
      <c r="G1009" s="128" t="s">
        <v>110</v>
      </c>
      <c r="H1009" s="136" t="s">
        <v>28</v>
      </c>
      <c r="I1009" s="137" t="s"/>
      <c r="J1009" s="138" t="s"/>
      <c r="K1009" s="170" t="s">
        <v>2600</v>
      </c>
      <c r="L1009" s="140" t="s"/>
      <c r="M1009" s="45" t="s"/>
      <c r="N1009" s="140" t="s"/>
      <c r="O1009" s="45" t="s"/>
      <c r="P1009" s="170" t="s">
        <v>2600</v>
      </c>
      <c r="Q1009" s="240" t="s"/>
      <c r="R1009" s="240" t="s"/>
    </row>
    <row r="1010" spans="1:18">
      <c r="A1010" s="45" t="s"/>
      <c r="B1010" s="27" t="s"/>
      <c r="C1010" s="27" t="s"/>
      <c r="D1010" s="27" t="s"/>
      <c r="E1010" s="135" t="s">
        <v>2182</v>
      </c>
      <c r="F1010" s="135" t="s"/>
      <c r="G1010" s="128" t="s">
        <v>110</v>
      </c>
      <c r="H1010" s="136" t="s">
        <v>28</v>
      </c>
      <c r="I1010" s="137" t="s"/>
      <c r="J1010" s="138" t="s"/>
      <c r="K1010" s="148" t="s">
        <v>2183</v>
      </c>
      <c r="L1010" s="140" t="s"/>
      <c r="M1010" s="45" t="s"/>
      <c r="N1010" s="140" t="s"/>
      <c r="O1010" s="45" t="s"/>
      <c r="P1010" s="148" t="s">
        <v>2183</v>
      </c>
      <c r="Q1010" s="240" t="s"/>
      <c r="R1010" s="240" t="s"/>
    </row>
    <row r="1011" spans="1:18">
      <c r="A1011" s="45" t="s"/>
      <c r="B1011" s="27" t="s"/>
      <c r="C1011" s="27" t="s"/>
      <c r="D1011" s="27" t="s"/>
      <c r="E1011" s="135" t="s">
        <v>2184</v>
      </c>
      <c r="F1011" s="135" t="s"/>
      <c r="G1011" s="128" t="s">
        <v>110</v>
      </c>
      <c r="H1011" s="136" t="s">
        <v>28</v>
      </c>
      <c r="I1011" s="137" t="s"/>
      <c r="J1011" s="138" t="s"/>
      <c r="K1011" s="148" t="s">
        <v>2183</v>
      </c>
      <c r="L1011" s="140" t="s"/>
      <c r="M1011" s="45" t="s"/>
      <c r="N1011" s="140" t="s"/>
      <c r="O1011" s="45" t="s"/>
      <c r="P1011" s="148" t="s">
        <v>2183</v>
      </c>
      <c r="Q1011" s="240" t="s"/>
      <c r="R1011" s="240" t="s"/>
    </row>
    <row r="1012" spans="1:18">
      <c r="A1012" s="45" t="s"/>
      <c r="B1012" s="27" t="s"/>
      <c r="C1012" s="27" t="s"/>
      <c r="D1012" s="27" t="s"/>
      <c r="E1012" s="135" t="s">
        <v>2185</v>
      </c>
      <c r="F1012" s="135" t="s"/>
      <c r="G1012" s="128" t="s">
        <v>110</v>
      </c>
      <c r="H1012" s="136" t="s">
        <v>28</v>
      </c>
      <c r="I1012" s="137" t="s"/>
      <c r="J1012" s="138" t="s"/>
      <c r="K1012" s="148" t="s">
        <v>2183</v>
      </c>
      <c r="L1012" s="140" t="s"/>
      <c r="M1012" s="45" t="s"/>
      <c r="N1012" s="140" t="s"/>
      <c r="O1012" s="45" t="s"/>
      <c r="P1012" s="148" t="s">
        <v>2183</v>
      </c>
      <c r="Q1012" s="240" t="s"/>
      <c r="R1012" s="240" t="s"/>
    </row>
    <row r="1013" spans="1:18">
      <c r="A1013" s="45" t="s"/>
      <c r="B1013" s="27" t="s"/>
      <c r="C1013" s="27" t="s"/>
      <c r="D1013" s="27" t="s"/>
      <c r="E1013" s="135" t="s">
        <v>2186</v>
      </c>
      <c r="F1013" s="135" t="s"/>
      <c r="G1013" s="128" t="s">
        <v>110</v>
      </c>
      <c r="H1013" s="136" t="s">
        <v>28</v>
      </c>
      <c r="I1013" s="137" t="s"/>
      <c r="J1013" s="138" t="s"/>
      <c r="K1013" s="148" t="s">
        <v>2183</v>
      </c>
      <c r="L1013" s="140" t="s"/>
      <c r="M1013" s="45" t="s"/>
      <c r="N1013" s="140" t="s"/>
      <c r="O1013" s="45" t="s"/>
      <c r="P1013" s="148" t="s">
        <v>2183</v>
      </c>
      <c r="Q1013" s="240" t="s"/>
      <c r="R1013" s="240" t="s"/>
    </row>
    <row r="1014" spans="1:18">
      <c r="A1014" s="45" t="s"/>
      <c r="B1014" s="27" t="s"/>
      <c r="C1014" s="27" t="s"/>
      <c r="D1014" s="27" t="s"/>
      <c r="E1014" s="135" t="s">
        <v>2187</v>
      </c>
      <c r="F1014" s="135" t="s"/>
      <c r="G1014" s="128" t="s">
        <v>110</v>
      </c>
      <c r="H1014" s="136" t="s">
        <v>28</v>
      </c>
      <c r="I1014" s="137" t="s"/>
      <c r="J1014" s="138" t="s"/>
      <c r="K1014" s="148" t="s">
        <v>2183</v>
      </c>
      <c r="L1014" s="140" t="s"/>
      <c r="M1014" s="45" t="s"/>
      <c r="N1014" s="140" t="s"/>
      <c r="O1014" s="45" t="s"/>
      <c r="P1014" s="148" t="s">
        <v>2183</v>
      </c>
      <c r="Q1014" s="240" t="s"/>
      <c r="R1014" s="240" t="s"/>
    </row>
    <row r="1015" spans="1:18">
      <c r="A1015" s="45" t="s"/>
      <c r="B1015" s="27" t="s"/>
      <c r="C1015" s="27" t="s"/>
      <c r="D1015" s="27" t="s"/>
      <c r="E1015" s="135" t="s">
        <v>2188</v>
      </c>
      <c r="F1015" s="135" t="s"/>
      <c r="G1015" s="128" t="s">
        <v>110</v>
      </c>
      <c r="H1015" s="136" t="s">
        <v>28</v>
      </c>
      <c r="I1015" s="137" t="s"/>
      <c r="J1015" s="138" t="s"/>
      <c r="K1015" s="148" t="s">
        <v>2183</v>
      </c>
      <c r="L1015" s="140" t="s"/>
      <c r="M1015" s="45" t="s"/>
      <c r="N1015" s="140" t="s"/>
      <c r="O1015" s="45" t="s"/>
      <c r="P1015" s="148" t="s">
        <v>2183</v>
      </c>
      <c r="Q1015" s="240" t="s"/>
      <c r="R1015" s="240" t="s"/>
    </row>
    <row r="1016" spans="1:18">
      <c r="A1016" s="45" t="s"/>
      <c r="B1016" s="27" t="s"/>
      <c r="C1016" s="27" t="s"/>
      <c r="D1016" s="27" t="s"/>
      <c r="E1016" s="135" t="s">
        <v>2189</v>
      </c>
      <c r="F1016" s="135" t="s"/>
      <c r="G1016" s="128" t="s">
        <v>110</v>
      </c>
      <c r="H1016" s="136" t="s">
        <v>28</v>
      </c>
      <c r="I1016" s="137" t="s"/>
      <c r="J1016" s="138" t="s"/>
      <c r="K1016" s="148" t="s">
        <v>2183</v>
      </c>
      <c r="L1016" s="140" t="s"/>
      <c r="M1016" s="45" t="s"/>
      <c r="N1016" s="140" t="s"/>
      <c r="O1016" s="45" t="s"/>
      <c r="P1016" s="148" t="s">
        <v>2183</v>
      </c>
      <c r="Q1016" s="240" t="s"/>
      <c r="R1016" s="240" t="s"/>
    </row>
    <row r="1017" spans="1:18">
      <c r="A1017" s="45" t="s"/>
      <c r="B1017" s="27" t="s"/>
      <c r="C1017" s="27" t="s"/>
      <c r="D1017" s="27" t="s"/>
      <c r="E1017" s="135" t="s">
        <v>2190</v>
      </c>
      <c r="F1017" s="135" t="s"/>
      <c r="G1017" s="128" t="s">
        <v>110</v>
      </c>
      <c r="H1017" s="136" t="s">
        <v>28</v>
      </c>
      <c r="I1017" s="137" t="s"/>
      <c r="J1017" s="138" t="s"/>
      <c r="K1017" s="148" t="s">
        <v>2183</v>
      </c>
      <c r="L1017" s="140" t="s"/>
      <c r="M1017" s="45" t="s"/>
      <c r="N1017" s="140" t="s"/>
      <c r="O1017" s="45" t="s"/>
      <c r="P1017" s="148" t="s">
        <v>2183</v>
      </c>
      <c r="Q1017" s="240" t="s"/>
      <c r="R1017" s="240" t="s"/>
    </row>
    <row r="1018" spans="1:18">
      <c r="A1018" s="45" t="s"/>
      <c r="B1018" s="27" t="s"/>
      <c r="C1018" s="27" t="s"/>
      <c r="D1018" s="27" t="s"/>
      <c r="E1018" s="135" t="s">
        <v>2191</v>
      </c>
      <c r="F1018" s="135" t="s"/>
      <c r="G1018" s="128" t="s">
        <v>110</v>
      </c>
      <c r="H1018" s="136" t="s">
        <v>28</v>
      </c>
      <c r="I1018" s="137" t="s"/>
      <c r="J1018" s="138" t="s"/>
      <c r="K1018" s="148" t="s">
        <v>2183</v>
      </c>
      <c r="L1018" s="140" t="s"/>
      <c r="M1018" s="45" t="s"/>
      <c r="N1018" s="140" t="s"/>
      <c r="O1018" s="45" t="s"/>
      <c r="P1018" s="148" t="s">
        <v>2183</v>
      </c>
      <c r="Q1018" s="240" t="s"/>
      <c r="R1018" s="240" t="s"/>
    </row>
    <row r="1019" spans="1:18">
      <c r="A1019" s="45" t="s"/>
      <c r="B1019" s="27" t="s"/>
      <c r="C1019" s="27" t="s"/>
      <c r="D1019" s="27" t="s"/>
      <c r="E1019" s="135" t="s">
        <v>2192</v>
      </c>
      <c r="F1019" s="135" t="s"/>
      <c r="G1019" s="128" t="s">
        <v>110</v>
      </c>
      <c r="H1019" s="136" t="s">
        <v>28</v>
      </c>
      <c r="I1019" s="137" t="s"/>
      <c r="J1019" s="138" t="s"/>
      <c r="K1019" s="148" t="s">
        <v>2183</v>
      </c>
      <c r="L1019" s="140" t="s"/>
      <c r="M1019" s="45" t="s"/>
      <c r="N1019" s="140" t="s"/>
      <c r="O1019" s="45" t="s"/>
      <c r="P1019" s="148" t="s">
        <v>2183</v>
      </c>
      <c r="Q1019" s="240" t="s"/>
      <c r="R1019" s="240" t="s"/>
    </row>
    <row r="1020" spans="1:18">
      <c r="A1020" s="45" t="s"/>
      <c r="B1020" s="27" t="s"/>
      <c r="C1020" s="27" t="s"/>
      <c r="D1020" s="27" t="s"/>
      <c r="E1020" s="135" t="s">
        <v>2193</v>
      </c>
      <c r="F1020" s="135" t="s"/>
      <c r="G1020" s="128" t="s">
        <v>110</v>
      </c>
      <c r="H1020" s="136" t="s">
        <v>28</v>
      </c>
      <c r="I1020" s="137" t="s"/>
      <c r="J1020" s="138" t="s"/>
      <c r="K1020" s="148" t="s">
        <v>2183</v>
      </c>
      <c r="L1020" s="140" t="s"/>
      <c r="M1020" s="45" t="s"/>
      <c r="N1020" s="140" t="s"/>
      <c r="O1020" s="45" t="s"/>
      <c r="P1020" s="148" t="s">
        <v>2183</v>
      </c>
      <c r="Q1020" s="240" t="s"/>
      <c r="R1020" s="240" t="s"/>
    </row>
    <row r="1021" spans="1:18">
      <c r="A1021" s="45" t="s"/>
      <c r="B1021" s="27" t="s"/>
      <c r="C1021" s="27" t="s"/>
      <c r="D1021" s="27" t="s"/>
      <c r="E1021" s="135" t="s">
        <v>2194</v>
      </c>
      <c r="F1021" s="135" t="s"/>
      <c r="G1021" s="128" t="s">
        <v>110</v>
      </c>
      <c r="H1021" s="136" t="s">
        <v>28</v>
      </c>
      <c r="I1021" s="137" t="s"/>
      <c r="J1021" s="138" t="s"/>
      <c r="K1021" s="148" t="s">
        <v>2195</v>
      </c>
      <c r="L1021" s="140" t="s"/>
      <c r="M1021" s="45" t="s"/>
      <c r="N1021" s="140" t="s"/>
      <c r="O1021" s="45" t="s"/>
      <c r="P1021" s="148" t="s">
        <v>2195</v>
      </c>
      <c r="Q1021" s="240" t="s"/>
      <c r="R1021" s="240" t="s"/>
    </row>
    <row r="1022" spans="1:18">
      <c r="A1022" s="45" t="s"/>
      <c r="B1022" s="27" t="s"/>
      <c r="C1022" s="27" t="s"/>
      <c r="D1022" s="27" t="s"/>
      <c r="E1022" s="135" t="s">
        <v>2196</v>
      </c>
      <c r="F1022" s="135" t="s"/>
      <c r="G1022" s="128" t="s">
        <v>110</v>
      </c>
      <c r="H1022" s="136" t="s">
        <v>28</v>
      </c>
      <c r="I1022" s="137" t="s"/>
      <c r="J1022" s="138" t="s"/>
      <c r="K1022" s="148" t="s">
        <v>2195</v>
      </c>
      <c r="L1022" s="140" t="s"/>
      <c r="M1022" s="45" t="s"/>
      <c r="N1022" s="140" t="s"/>
      <c r="O1022" s="45" t="s"/>
      <c r="P1022" s="148" t="s">
        <v>2195</v>
      </c>
      <c r="Q1022" s="240" t="s"/>
      <c r="R1022" s="240" t="s"/>
    </row>
    <row r="1023" spans="1:18">
      <c r="A1023" s="45" t="s"/>
      <c r="B1023" s="27" t="s"/>
      <c r="C1023" s="27" t="s"/>
      <c r="D1023" s="27" t="s"/>
      <c r="E1023" s="135" t="s">
        <v>2197</v>
      </c>
      <c r="F1023" s="135" t="s"/>
      <c r="G1023" s="128" t="s">
        <v>110</v>
      </c>
      <c r="H1023" s="136" t="s">
        <v>28</v>
      </c>
      <c r="I1023" s="137" t="s"/>
      <c r="J1023" s="138" t="s"/>
      <c r="K1023" s="148" t="s">
        <v>2195</v>
      </c>
      <c r="L1023" s="140" t="s"/>
      <c r="M1023" s="45" t="s"/>
      <c r="N1023" s="140" t="s"/>
      <c r="O1023" s="45" t="s"/>
      <c r="P1023" s="148" t="s">
        <v>2195</v>
      </c>
      <c r="Q1023" s="240" t="s"/>
      <c r="R1023" s="240" t="s"/>
    </row>
    <row r="1024" spans="1:18">
      <c r="A1024" s="45" t="s"/>
      <c r="B1024" s="27" t="s"/>
      <c r="C1024" s="27" t="s"/>
      <c r="D1024" s="27" t="s"/>
      <c r="E1024" s="135" t="s">
        <v>2198</v>
      </c>
      <c r="F1024" s="135" t="s"/>
      <c r="G1024" s="128" t="s">
        <v>110</v>
      </c>
      <c r="H1024" s="136" t="s">
        <v>28</v>
      </c>
      <c r="I1024" s="137" t="s"/>
      <c r="J1024" s="138" t="s"/>
      <c r="K1024" s="148" t="s">
        <v>2195</v>
      </c>
      <c r="L1024" s="140" t="s"/>
      <c r="M1024" s="45" t="s"/>
      <c r="N1024" s="140" t="s"/>
      <c r="O1024" s="45" t="s"/>
      <c r="P1024" s="148" t="s">
        <v>2195</v>
      </c>
      <c r="Q1024" s="240" t="s"/>
      <c r="R1024" s="240" t="s"/>
    </row>
    <row r="1025" spans="1:18">
      <c r="A1025" s="45" t="s"/>
      <c r="B1025" s="27" t="s"/>
      <c r="C1025" s="27" t="s"/>
      <c r="D1025" s="27" t="s"/>
      <c r="E1025" s="135" t="s">
        <v>2199</v>
      </c>
      <c r="F1025" s="135" t="s"/>
      <c r="G1025" s="128" t="s">
        <v>110</v>
      </c>
      <c r="H1025" s="136" t="s">
        <v>28</v>
      </c>
      <c r="I1025" s="137" t="s"/>
      <c r="J1025" s="138" t="s"/>
      <c r="K1025" s="148" t="s">
        <v>2195</v>
      </c>
      <c r="L1025" s="140" t="s"/>
      <c r="M1025" s="45" t="s"/>
      <c r="N1025" s="140" t="s"/>
      <c r="O1025" s="45" t="s"/>
      <c r="P1025" s="148" t="s">
        <v>2195</v>
      </c>
      <c r="Q1025" s="240" t="s"/>
      <c r="R1025" s="240" t="s"/>
    </row>
    <row r="1026" spans="1:18">
      <c r="A1026" s="45" t="s"/>
      <c r="B1026" s="27" t="s"/>
      <c r="C1026" s="27" t="s"/>
      <c r="D1026" s="27" t="s"/>
      <c r="E1026" s="135" t="s">
        <v>2200</v>
      </c>
      <c r="F1026" s="135" t="s"/>
      <c r="G1026" s="128" t="s">
        <v>110</v>
      </c>
      <c r="H1026" s="136" t="s">
        <v>28</v>
      </c>
      <c r="I1026" s="137" t="s"/>
      <c r="J1026" s="138" t="s"/>
      <c r="K1026" s="148" t="s">
        <v>2195</v>
      </c>
      <c r="L1026" s="140" t="s"/>
      <c r="M1026" s="45" t="s"/>
      <c r="N1026" s="140" t="s"/>
      <c r="O1026" s="45" t="s"/>
      <c r="P1026" s="148" t="s">
        <v>2195</v>
      </c>
      <c r="Q1026" s="240" t="s"/>
      <c r="R1026" s="240" t="s"/>
    </row>
    <row r="1027" spans="1:18">
      <c r="A1027" s="45" t="s"/>
      <c r="B1027" s="27" t="s"/>
      <c r="C1027" s="27" t="s"/>
      <c r="D1027" s="27" t="s"/>
      <c r="E1027" s="135" t="s">
        <v>2201</v>
      </c>
      <c r="F1027" s="135" t="s"/>
      <c r="G1027" s="128" t="s">
        <v>110</v>
      </c>
      <c r="H1027" s="136" t="s">
        <v>28</v>
      </c>
      <c r="I1027" s="137" t="s"/>
      <c r="J1027" s="138" t="s"/>
      <c r="K1027" s="148" t="s">
        <v>2195</v>
      </c>
      <c r="L1027" s="140" t="s"/>
      <c r="M1027" s="45" t="s"/>
      <c r="N1027" s="140" t="s"/>
      <c r="O1027" s="45" t="s"/>
      <c r="P1027" s="148" t="s">
        <v>2195</v>
      </c>
      <c r="Q1027" s="240" t="s"/>
      <c r="R1027" s="240" t="s"/>
    </row>
    <row r="1028" spans="1:18">
      <c r="A1028" s="45" t="s"/>
      <c r="B1028" s="27" t="s"/>
      <c r="C1028" s="27" t="s"/>
      <c r="D1028" s="27" t="s"/>
      <c r="E1028" s="135" t="s">
        <v>2202</v>
      </c>
      <c r="F1028" s="135" t="s"/>
      <c r="G1028" s="128" t="s">
        <v>110</v>
      </c>
      <c r="H1028" s="136" t="s">
        <v>28</v>
      </c>
      <c r="I1028" s="137" t="s"/>
      <c r="J1028" s="138" t="s"/>
      <c r="K1028" s="148" t="s">
        <v>2195</v>
      </c>
      <c r="L1028" s="140" t="s"/>
      <c r="M1028" s="45" t="s"/>
      <c r="N1028" s="140" t="s"/>
      <c r="O1028" s="45" t="s"/>
      <c r="P1028" s="148" t="s">
        <v>2195</v>
      </c>
      <c r="Q1028" s="240" t="s"/>
      <c r="R1028" s="240" t="s"/>
    </row>
    <row r="1029" spans="1:18">
      <c r="A1029" s="45" t="s"/>
      <c r="B1029" s="27" t="s"/>
      <c r="C1029" s="27" t="s"/>
      <c r="D1029" s="135" t="s">
        <v>2203</v>
      </c>
      <c r="E1029" s="135" t="s">
        <v>2204</v>
      </c>
      <c r="F1029" s="135" t="s"/>
      <c r="G1029" s="128" t="s">
        <v>110</v>
      </c>
      <c r="H1029" s="136" t="s">
        <v>28</v>
      </c>
      <c r="I1029" s="137" t="s"/>
      <c r="J1029" s="138" t="s"/>
      <c r="K1029" s="171" t="s">
        <v>2601</v>
      </c>
      <c r="L1029" s="140" t="s"/>
      <c r="M1029" s="45" t="s"/>
      <c r="N1029" s="140" t="s"/>
      <c r="O1029" s="45" t="s"/>
      <c r="P1029" s="172" t="s">
        <v>2601</v>
      </c>
      <c r="Q1029" s="240" t="s"/>
      <c r="R1029" s="240" t="s"/>
    </row>
    <row r="1030" spans="1:18">
      <c r="A1030" s="45" t="s"/>
      <c r="B1030" s="27" t="s"/>
      <c r="C1030" s="27" t="s"/>
      <c r="D1030" s="27" t="s"/>
      <c r="E1030" s="135" t="s">
        <v>2205</v>
      </c>
      <c r="F1030" s="135" t="s"/>
      <c r="G1030" s="128" t="s">
        <v>110</v>
      </c>
      <c r="H1030" s="136" t="s">
        <v>28</v>
      </c>
      <c r="I1030" s="137" t="s"/>
      <c r="J1030" s="138" t="s"/>
      <c r="K1030" s="170" t="s">
        <v>2601</v>
      </c>
      <c r="L1030" s="140" t="s"/>
      <c r="M1030" s="45" t="s"/>
      <c r="N1030" s="140" t="s"/>
      <c r="O1030" s="45" t="s"/>
      <c r="P1030" s="170" t="s">
        <v>2601</v>
      </c>
      <c r="Q1030" s="240" t="s"/>
      <c r="R1030" s="240" t="s"/>
    </row>
    <row r="1031" spans="1:18">
      <c r="A1031" s="45" t="s"/>
      <c r="B1031" s="27" t="s"/>
      <c r="C1031" s="27" t="s"/>
      <c r="D1031" s="27" t="s"/>
      <c r="E1031" s="135" t="s">
        <v>2206</v>
      </c>
      <c r="F1031" s="135" t="s"/>
      <c r="G1031" s="128" t="s">
        <v>110</v>
      </c>
      <c r="H1031" s="136" t="s">
        <v>28</v>
      </c>
      <c r="I1031" s="137" t="s"/>
      <c r="J1031" s="138" t="s"/>
      <c r="K1031" s="170" t="s">
        <v>2601</v>
      </c>
      <c r="L1031" s="140" t="s"/>
      <c r="M1031" s="45" t="s"/>
      <c r="N1031" s="140" t="s"/>
      <c r="O1031" s="45" t="s"/>
      <c r="P1031" s="170" t="s">
        <v>2601</v>
      </c>
      <c r="Q1031" s="240" t="s"/>
      <c r="R1031" s="240" t="s"/>
    </row>
    <row r="1032" spans="1:18">
      <c r="A1032" s="45" t="s"/>
      <c r="B1032" s="27" t="s"/>
      <c r="C1032" s="27" t="s"/>
      <c r="D1032" s="27" t="s"/>
      <c r="E1032" s="135" t="s">
        <v>2207</v>
      </c>
      <c r="F1032" s="135" t="s"/>
      <c r="G1032" s="128" t="s">
        <v>110</v>
      </c>
      <c r="H1032" s="136" t="s">
        <v>28</v>
      </c>
      <c r="I1032" s="137" t="s"/>
      <c r="J1032" s="138" t="s"/>
      <c r="K1032" s="170" t="s">
        <v>2601</v>
      </c>
      <c r="L1032" s="140" t="s"/>
      <c r="M1032" s="45" t="s"/>
      <c r="N1032" s="140" t="s"/>
      <c r="O1032" s="45" t="s"/>
      <c r="P1032" s="170" t="s">
        <v>2601</v>
      </c>
      <c r="Q1032" s="240" t="s"/>
      <c r="R1032" s="240" t="s"/>
    </row>
    <row r="1033" spans="1:18">
      <c r="A1033" s="45" t="s"/>
      <c r="B1033" s="27" t="s"/>
      <c r="C1033" s="27" t="s"/>
      <c r="D1033" s="27" t="s"/>
      <c r="E1033" s="135" t="s">
        <v>2208</v>
      </c>
      <c r="F1033" s="135" t="s"/>
      <c r="G1033" s="128" t="s">
        <v>110</v>
      </c>
      <c r="H1033" s="136" t="s">
        <v>28</v>
      </c>
      <c r="I1033" s="137" t="s"/>
      <c r="J1033" s="138" t="s"/>
      <c r="K1033" s="170" t="s">
        <v>2601</v>
      </c>
      <c r="L1033" s="140" t="s"/>
      <c r="M1033" s="45" t="s"/>
      <c r="N1033" s="140" t="s"/>
      <c r="O1033" s="45" t="s"/>
      <c r="P1033" s="170" t="s">
        <v>2601</v>
      </c>
      <c r="Q1033" s="240" t="s"/>
      <c r="R1033" s="240" t="s"/>
    </row>
    <row r="1034" spans="1:18">
      <c r="A1034" s="45" t="s"/>
      <c r="B1034" s="27" t="s"/>
      <c r="C1034" s="27" t="s"/>
      <c r="D1034" s="27" t="s"/>
      <c r="E1034" s="135" t="s">
        <v>2209</v>
      </c>
      <c r="F1034" s="135" t="s"/>
      <c r="G1034" s="128" t="s">
        <v>110</v>
      </c>
      <c r="H1034" s="136" t="s">
        <v>28</v>
      </c>
      <c r="I1034" s="137" t="s"/>
      <c r="J1034" s="138" t="s"/>
      <c r="K1034" s="170" t="s">
        <v>2601</v>
      </c>
      <c r="L1034" s="140" t="s"/>
      <c r="M1034" s="45" t="s"/>
      <c r="N1034" s="140" t="s"/>
      <c r="O1034" s="45" t="s"/>
      <c r="P1034" s="170" t="s">
        <v>2601</v>
      </c>
      <c r="Q1034" s="240" t="s"/>
      <c r="R1034" s="240" t="s"/>
    </row>
    <row r="1035" spans="1:18">
      <c r="A1035" s="45" t="s"/>
      <c r="B1035" s="27" t="s"/>
      <c r="C1035" s="27" t="s"/>
      <c r="D1035" s="27" t="s"/>
      <c r="E1035" s="135" t="s">
        <v>2210</v>
      </c>
      <c r="F1035" s="135" t="s"/>
      <c r="G1035" s="128" t="s">
        <v>110</v>
      </c>
      <c r="H1035" s="136" t="s">
        <v>28</v>
      </c>
      <c r="I1035" s="137" t="s"/>
      <c r="J1035" s="138" t="s"/>
      <c r="K1035" s="148" t="s">
        <v>2211</v>
      </c>
      <c r="L1035" s="140" t="s"/>
      <c r="M1035" s="45" t="s"/>
      <c r="N1035" s="140" t="s"/>
      <c r="O1035" s="45" t="s"/>
      <c r="P1035" s="148" t="s">
        <v>2211</v>
      </c>
      <c r="Q1035" s="240" t="s"/>
      <c r="R1035" s="240" t="s"/>
    </row>
    <row r="1036" spans="1:18">
      <c r="A1036" s="45" t="s"/>
      <c r="B1036" s="27" t="s"/>
      <c r="C1036" s="27" t="s"/>
      <c r="D1036" s="27" t="s"/>
      <c r="E1036" s="135" t="s">
        <v>2212</v>
      </c>
      <c r="F1036" s="135" t="s"/>
      <c r="G1036" s="128" t="s">
        <v>110</v>
      </c>
      <c r="H1036" s="136" t="s">
        <v>28</v>
      </c>
      <c r="I1036" s="137" t="s"/>
      <c r="J1036" s="138" t="s"/>
      <c r="K1036" s="148" t="s">
        <v>2211</v>
      </c>
      <c r="L1036" s="140" t="s"/>
      <c r="M1036" s="45" t="s"/>
      <c r="N1036" s="140" t="s"/>
      <c r="O1036" s="45" t="s"/>
      <c r="P1036" s="148" t="s">
        <v>2211</v>
      </c>
      <c r="Q1036" s="240" t="s"/>
      <c r="R1036" s="240" t="s"/>
    </row>
    <row r="1037" spans="1:18">
      <c r="A1037" s="45" t="s"/>
      <c r="B1037" s="27" t="s"/>
      <c r="C1037" s="27" t="s"/>
      <c r="D1037" s="27" t="s"/>
      <c r="E1037" s="135" t="s">
        <v>2213</v>
      </c>
      <c r="F1037" s="135" t="s"/>
      <c r="G1037" s="128" t="s">
        <v>110</v>
      </c>
      <c r="H1037" s="136" t="s">
        <v>28</v>
      </c>
      <c r="I1037" s="137" t="s"/>
      <c r="J1037" s="138" t="s"/>
      <c r="K1037" s="148" t="s">
        <v>2211</v>
      </c>
      <c r="L1037" s="140" t="s"/>
      <c r="M1037" s="45" t="s"/>
      <c r="N1037" s="140" t="s"/>
      <c r="O1037" s="45" t="s"/>
      <c r="P1037" s="148" t="s">
        <v>2211</v>
      </c>
      <c r="Q1037" s="240" t="s"/>
      <c r="R1037" s="240" t="s"/>
    </row>
    <row r="1038" spans="1:18">
      <c r="A1038" s="45" t="s"/>
      <c r="B1038" s="27" t="s"/>
      <c r="C1038" s="27" t="s"/>
      <c r="D1038" s="27" t="s"/>
      <c r="E1038" s="135" t="s">
        <v>2214</v>
      </c>
      <c r="F1038" s="135" t="s"/>
      <c r="G1038" s="128" t="s">
        <v>110</v>
      </c>
      <c r="H1038" s="136" t="s">
        <v>28</v>
      </c>
      <c r="I1038" s="137" t="s"/>
      <c r="J1038" s="138" t="s"/>
      <c r="K1038" s="148" t="s">
        <v>2211</v>
      </c>
      <c r="L1038" s="140" t="s"/>
      <c r="M1038" s="45" t="s"/>
      <c r="N1038" s="140" t="s"/>
      <c r="O1038" s="45" t="s"/>
      <c r="P1038" s="148" t="s">
        <v>2211</v>
      </c>
      <c r="Q1038" s="240" t="s"/>
      <c r="R1038" s="240" t="s"/>
    </row>
    <row r="1039" spans="1:18">
      <c r="A1039" s="45" t="s"/>
      <c r="B1039" s="27" t="s"/>
      <c r="C1039" s="27" t="s"/>
      <c r="D1039" s="27" t="s"/>
      <c r="E1039" s="135" t="s">
        <v>2215</v>
      </c>
      <c r="F1039" s="135" t="s"/>
      <c r="G1039" s="128" t="s">
        <v>110</v>
      </c>
      <c r="H1039" s="136" t="s">
        <v>28</v>
      </c>
      <c r="I1039" s="137" t="s"/>
      <c r="J1039" s="138" t="s"/>
      <c r="K1039" s="148" t="s">
        <v>2216</v>
      </c>
      <c r="L1039" s="140" t="s"/>
      <c r="M1039" s="45" t="s"/>
      <c r="N1039" s="140" t="s"/>
      <c r="O1039" s="45" t="s"/>
      <c r="P1039" s="148" t="s">
        <v>2216</v>
      </c>
      <c r="Q1039" s="240" t="s"/>
      <c r="R1039" s="240" t="s"/>
    </row>
    <row r="1040" spans="1:18">
      <c r="A1040" s="45" t="s"/>
      <c r="B1040" s="27" t="s"/>
      <c r="C1040" s="27" t="s"/>
      <c r="D1040" s="27" t="s"/>
      <c r="E1040" s="135" t="s">
        <v>2217</v>
      </c>
      <c r="F1040" s="135" t="s"/>
      <c r="G1040" s="128" t="s">
        <v>110</v>
      </c>
      <c r="H1040" s="136" t="s">
        <v>28</v>
      </c>
      <c r="I1040" s="137" t="s"/>
      <c r="J1040" s="138" t="s"/>
      <c r="K1040" s="148" t="s">
        <v>2216</v>
      </c>
      <c r="L1040" s="140" t="s"/>
      <c r="M1040" s="45" t="s"/>
      <c r="N1040" s="140" t="s"/>
      <c r="O1040" s="45" t="s"/>
      <c r="P1040" s="148" t="s">
        <v>2216</v>
      </c>
      <c r="Q1040" s="240" t="s"/>
      <c r="R1040" s="240" t="s"/>
    </row>
    <row r="1041" spans="1:18">
      <c r="A1041" s="45" t="s"/>
      <c r="B1041" s="27" t="s"/>
      <c r="C1041" s="27" t="s"/>
      <c r="D1041" s="27" t="s"/>
      <c r="E1041" s="135" t="s">
        <v>2218</v>
      </c>
      <c r="F1041" s="135" t="s"/>
      <c r="G1041" s="128" t="s">
        <v>110</v>
      </c>
      <c r="H1041" s="136" t="s">
        <v>28</v>
      </c>
      <c r="I1041" s="137" t="s"/>
      <c r="J1041" s="138" t="s"/>
      <c r="K1041" s="148" t="s">
        <v>2216</v>
      </c>
      <c r="L1041" s="140" t="s"/>
      <c r="M1041" s="45" t="s"/>
      <c r="N1041" s="140" t="s"/>
      <c r="O1041" s="45" t="s"/>
      <c r="P1041" s="148" t="s">
        <v>2216</v>
      </c>
      <c r="Q1041" s="240" t="s"/>
      <c r="R1041" s="240" t="s"/>
    </row>
    <row r="1042" spans="1:18">
      <c r="A1042" s="45" t="s"/>
      <c r="B1042" s="27" t="s"/>
      <c r="C1042" s="27" t="s"/>
      <c r="D1042" s="27" t="s"/>
      <c r="E1042" s="135" t="s">
        <v>2219</v>
      </c>
      <c r="F1042" s="135" t="s"/>
      <c r="G1042" s="128" t="s">
        <v>110</v>
      </c>
      <c r="H1042" s="136" t="s">
        <v>28</v>
      </c>
      <c r="I1042" s="137" t="s"/>
      <c r="J1042" s="138" t="s"/>
      <c r="K1042" s="148" t="s">
        <v>2216</v>
      </c>
      <c r="L1042" s="140" t="s"/>
      <c r="M1042" s="45" t="s"/>
      <c r="N1042" s="140" t="s"/>
      <c r="O1042" s="45" t="s"/>
      <c r="P1042" s="148" t="s">
        <v>2216</v>
      </c>
      <c r="Q1042" s="240" t="s"/>
      <c r="R1042" s="240" t="s"/>
    </row>
    <row r="1043" spans="1:18">
      <c r="A1043" s="45" t="s"/>
      <c r="B1043" s="27" t="s"/>
      <c r="C1043" s="27" t="s"/>
      <c r="D1043" s="27" t="s"/>
      <c r="E1043" s="135" t="s">
        <v>2220</v>
      </c>
      <c r="F1043" s="135" t="s"/>
      <c r="G1043" s="128" t="s">
        <v>110</v>
      </c>
      <c r="H1043" s="136" t="s">
        <v>28</v>
      </c>
      <c r="I1043" s="137" t="s"/>
      <c r="J1043" s="138" t="s"/>
      <c r="K1043" s="148" t="s">
        <v>2216</v>
      </c>
      <c r="L1043" s="140" t="s"/>
      <c r="M1043" s="45" t="s"/>
      <c r="N1043" s="140" t="s"/>
      <c r="O1043" s="45" t="s"/>
      <c r="P1043" s="148" t="s">
        <v>2216</v>
      </c>
      <c r="Q1043" s="240" t="s"/>
      <c r="R1043" s="240" t="s"/>
    </row>
    <row r="1044" spans="1:18">
      <c r="A1044" s="45" t="s"/>
      <c r="B1044" s="27" t="s"/>
      <c r="C1044" s="27" t="s"/>
      <c r="D1044" s="27" t="s"/>
      <c r="E1044" s="135" t="s">
        <v>2221</v>
      </c>
      <c r="F1044" s="135" t="s"/>
      <c r="G1044" s="128" t="s">
        <v>110</v>
      </c>
      <c r="H1044" s="136" t="s">
        <v>28</v>
      </c>
      <c r="I1044" s="137" t="s"/>
      <c r="J1044" s="138" t="s"/>
      <c r="K1044" s="148" t="s">
        <v>2216</v>
      </c>
      <c r="L1044" s="140" t="s"/>
      <c r="M1044" s="45" t="s"/>
      <c r="N1044" s="140" t="s"/>
      <c r="O1044" s="45" t="s"/>
      <c r="P1044" s="148" t="s">
        <v>2216</v>
      </c>
      <c r="Q1044" s="240" t="s"/>
      <c r="R1044" s="240" t="s"/>
    </row>
    <row r="1045" spans="1:18">
      <c r="A1045" s="45" t="s"/>
      <c r="B1045" s="27" t="s"/>
      <c r="C1045" s="27" t="s"/>
      <c r="D1045" s="27" t="s"/>
      <c r="E1045" s="135" t="s">
        <v>2222</v>
      </c>
      <c r="F1045" s="135" t="s"/>
      <c r="G1045" s="128" t="s">
        <v>110</v>
      </c>
      <c r="H1045" s="136" t="s">
        <v>28</v>
      </c>
      <c r="I1045" s="137" t="s"/>
      <c r="J1045" s="138" t="s"/>
      <c r="K1045" s="148" t="s">
        <v>2216</v>
      </c>
      <c r="L1045" s="140" t="s"/>
      <c r="M1045" s="45" t="s"/>
      <c r="N1045" s="140" t="s"/>
      <c r="O1045" s="45" t="s"/>
      <c r="P1045" s="148" t="s">
        <v>2216</v>
      </c>
      <c r="Q1045" s="240" t="s"/>
      <c r="R1045" s="240" t="s"/>
    </row>
    <row r="1046" spans="1:18">
      <c r="A1046" s="45" t="s"/>
      <c r="B1046" s="27" t="s"/>
      <c r="C1046" s="27" t="s"/>
      <c r="D1046" s="27" t="s"/>
      <c r="E1046" s="135" t="s">
        <v>2223</v>
      </c>
      <c r="F1046" s="135" t="s"/>
      <c r="G1046" s="128" t="s">
        <v>110</v>
      </c>
      <c r="H1046" s="136" t="s">
        <v>28</v>
      </c>
      <c r="I1046" s="137" t="s"/>
      <c r="J1046" s="138" t="s"/>
      <c r="K1046" s="148" t="s">
        <v>2216</v>
      </c>
      <c r="L1046" s="140" t="s"/>
      <c r="M1046" s="45" t="s"/>
      <c r="N1046" s="140" t="s"/>
      <c r="O1046" s="45" t="s"/>
      <c r="P1046" s="148" t="s">
        <v>2216</v>
      </c>
      <c r="Q1046" s="240" t="s"/>
      <c r="R1046" s="240" t="s"/>
    </row>
    <row r="1047" spans="1:18">
      <c r="A1047" s="45" t="s"/>
      <c r="B1047" s="27" t="s"/>
      <c r="C1047" s="27" t="s"/>
      <c r="D1047" s="27" t="s"/>
      <c r="E1047" s="135" t="s">
        <v>2224</v>
      </c>
      <c r="F1047" s="135" t="s"/>
      <c r="G1047" s="128" t="s">
        <v>110</v>
      </c>
      <c r="H1047" s="136" t="s">
        <v>28</v>
      </c>
      <c r="I1047" s="137" t="s"/>
      <c r="J1047" s="138" t="s"/>
      <c r="K1047" s="148" t="s">
        <v>2216</v>
      </c>
      <c r="L1047" s="140" t="s"/>
      <c r="M1047" s="45" t="s"/>
      <c r="N1047" s="140" t="s"/>
      <c r="O1047" s="45" t="s"/>
      <c r="P1047" s="148" t="s">
        <v>2216</v>
      </c>
      <c r="Q1047" s="240" t="s"/>
      <c r="R1047" s="240" t="s"/>
    </row>
    <row r="1048" spans="1:18">
      <c r="A1048" s="45" t="s"/>
      <c r="B1048" s="27" t="s"/>
      <c r="C1048" s="27" t="s"/>
      <c r="D1048" s="27" t="s"/>
      <c r="E1048" s="135" t="s">
        <v>2225</v>
      </c>
      <c r="F1048" s="135" t="s"/>
      <c r="G1048" s="128" t="s">
        <v>110</v>
      </c>
      <c r="H1048" s="136" t="s">
        <v>28</v>
      </c>
      <c r="I1048" s="137" t="s"/>
      <c r="J1048" s="138" t="s"/>
      <c r="K1048" s="148" t="s">
        <v>2216</v>
      </c>
      <c r="L1048" s="140" t="s"/>
      <c r="M1048" s="45" t="s"/>
      <c r="N1048" s="140" t="s"/>
      <c r="O1048" s="45" t="s"/>
      <c r="P1048" s="148" t="s">
        <v>2216</v>
      </c>
      <c r="Q1048" s="240" t="s"/>
      <c r="R1048" s="240" t="s"/>
    </row>
    <row r="1049" spans="1:18">
      <c r="A1049" s="45" t="s"/>
      <c r="B1049" s="27" t="s"/>
      <c r="C1049" s="27" t="s"/>
      <c r="D1049" s="27" t="s"/>
      <c r="E1049" s="135" t="s">
        <v>2226</v>
      </c>
      <c r="F1049" s="135" t="s"/>
      <c r="G1049" s="128" t="s">
        <v>110</v>
      </c>
      <c r="H1049" s="136" t="s">
        <v>28</v>
      </c>
      <c r="I1049" s="137" t="s"/>
      <c r="J1049" s="138" t="s"/>
      <c r="K1049" s="148" t="s">
        <v>2216</v>
      </c>
      <c r="L1049" s="140" t="s"/>
      <c r="M1049" s="45" t="s"/>
      <c r="N1049" s="140" t="s"/>
      <c r="O1049" s="45" t="s"/>
      <c r="P1049" s="148" t="s">
        <v>2216</v>
      </c>
      <c r="Q1049" s="240" t="s"/>
      <c r="R1049" s="240" t="s"/>
    </row>
    <row r="1050" spans="1:18">
      <c r="A1050" s="45" t="s"/>
      <c r="B1050" s="27" t="s"/>
      <c r="C1050" s="27" t="s"/>
      <c r="D1050" s="27" t="s"/>
      <c r="E1050" s="135" t="s">
        <v>2227</v>
      </c>
      <c r="F1050" s="135" t="s"/>
      <c r="G1050" s="128" t="s">
        <v>110</v>
      </c>
      <c r="H1050" s="136" t="s">
        <v>28</v>
      </c>
      <c r="I1050" s="137" t="s"/>
      <c r="J1050" s="138" t="s"/>
      <c r="K1050" s="148" t="s">
        <v>2216</v>
      </c>
      <c r="L1050" s="140" t="s"/>
      <c r="M1050" s="45" t="s"/>
      <c r="N1050" s="140" t="s"/>
      <c r="O1050" s="45" t="s"/>
      <c r="P1050" s="148" t="s">
        <v>2216</v>
      </c>
      <c r="Q1050" s="240" t="s"/>
      <c r="R1050" s="240" t="s"/>
    </row>
    <row r="1051" spans="1:18">
      <c r="A1051" s="45" t="s"/>
      <c r="B1051" s="27" t="s"/>
      <c r="C1051" s="27" t="s"/>
      <c r="D1051" s="27" t="s"/>
      <c r="E1051" s="135" t="s">
        <v>2228</v>
      </c>
      <c r="F1051" s="135" t="s"/>
      <c r="G1051" s="128" t="s">
        <v>110</v>
      </c>
      <c r="H1051" s="136" t="s">
        <v>28</v>
      </c>
      <c r="I1051" s="137" t="s"/>
      <c r="J1051" s="138" t="s"/>
      <c r="K1051" s="148" t="s">
        <v>2216</v>
      </c>
      <c r="L1051" s="140" t="s"/>
      <c r="M1051" s="45" t="s"/>
      <c r="N1051" s="140" t="s"/>
      <c r="O1051" s="45" t="s"/>
      <c r="P1051" s="148" t="s">
        <v>2216</v>
      </c>
      <c r="Q1051" s="240" t="s"/>
      <c r="R1051" s="240" t="s"/>
    </row>
    <row r="1052" spans="1:18">
      <c r="A1052" s="45" t="s"/>
      <c r="B1052" s="27" t="s"/>
      <c r="C1052" s="27" t="s"/>
      <c r="D1052" s="27" t="s"/>
      <c r="E1052" s="135" t="s">
        <v>2229</v>
      </c>
      <c r="F1052" s="135" t="s"/>
      <c r="G1052" s="128" t="s">
        <v>110</v>
      </c>
      <c r="H1052" s="136" t="s">
        <v>28</v>
      </c>
      <c r="I1052" s="137" t="s"/>
      <c r="J1052" s="138" t="s"/>
      <c r="K1052" s="148" t="s">
        <v>2216</v>
      </c>
      <c r="L1052" s="140" t="s"/>
      <c r="M1052" s="45" t="s"/>
      <c r="N1052" s="140" t="s"/>
      <c r="O1052" s="45" t="s"/>
      <c r="P1052" s="148" t="s">
        <v>2216</v>
      </c>
      <c r="Q1052" s="240" t="s"/>
      <c r="R1052" s="240" t="s"/>
    </row>
    <row r="1053" spans="1:18">
      <c r="A1053" s="45" t="s"/>
      <c r="B1053" s="27" t="s"/>
      <c r="C1053" s="27" t="s"/>
      <c r="D1053" s="27" t="s"/>
      <c r="E1053" s="135" t="s">
        <v>2230</v>
      </c>
      <c r="F1053" s="135" t="s"/>
      <c r="G1053" s="128" t="s">
        <v>110</v>
      </c>
      <c r="H1053" s="136" t="s">
        <v>28</v>
      </c>
      <c r="I1053" s="137" t="s"/>
      <c r="J1053" s="138" t="s"/>
      <c r="K1053" s="148" t="s">
        <v>2216</v>
      </c>
      <c r="L1053" s="140" t="s"/>
      <c r="M1053" s="45" t="s"/>
      <c r="N1053" s="140" t="s"/>
      <c r="O1053" s="45" t="s"/>
      <c r="P1053" s="148" t="s">
        <v>2216</v>
      </c>
      <c r="Q1053" s="240" t="s"/>
      <c r="R1053" s="240" t="s"/>
    </row>
    <row r="1054" spans="1:18">
      <c r="A1054" s="45" t="s"/>
      <c r="B1054" s="27" t="s"/>
      <c r="C1054" s="27" t="s"/>
      <c r="D1054" s="27" t="s"/>
      <c r="E1054" s="135" t="s">
        <v>2231</v>
      </c>
      <c r="F1054" s="135" t="s"/>
      <c r="G1054" s="128" t="s">
        <v>110</v>
      </c>
      <c r="H1054" s="136" t="s">
        <v>28</v>
      </c>
      <c r="I1054" s="137" t="s"/>
      <c r="J1054" s="138" t="s"/>
      <c r="K1054" s="148" t="s">
        <v>2216</v>
      </c>
      <c r="L1054" s="140" t="s"/>
      <c r="M1054" s="45" t="s"/>
      <c r="N1054" s="140" t="s"/>
      <c r="O1054" s="45" t="s"/>
      <c r="P1054" s="148" t="s">
        <v>2216</v>
      </c>
      <c r="Q1054" s="240" t="s"/>
      <c r="R1054" s="240" t="s"/>
    </row>
    <row r="1055" spans="1:18">
      <c r="A1055" s="45" t="s"/>
      <c r="B1055" s="27" t="s"/>
      <c r="C1055" s="27" t="s"/>
      <c r="D1055" s="27" t="s"/>
      <c r="E1055" s="135" t="s">
        <v>2232</v>
      </c>
      <c r="F1055" s="135" t="s"/>
      <c r="G1055" s="128" t="s">
        <v>110</v>
      </c>
      <c r="H1055" s="136" t="s">
        <v>28</v>
      </c>
      <c r="I1055" s="137" t="s"/>
      <c r="J1055" s="138" t="s"/>
      <c r="K1055" s="148" t="s">
        <v>2216</v>
      </c>
      <c r="L1055" s="140" t="s"/>
      <c r="M1055" s="45" t="s"/>
      <c r="N1055" s="140" t="s"/>
      <c r="O1055" s="45" t="s"/>
      <c r="P1055" s="148" t="s">
        <v>2216</v>
      </c>
      <c r="Q1055" s="240" t="s"/>
      <c r="R1055" s="240" t="s"/>
    </row>
    <row r="1056" spans="1:18">
      <c r="A1056" s="45" t="s"/>
      <c r="B1056" s="27" t="s"/>
      <c r="C1056" s="27" t="s"/>
      <c r="D1056" s="27" t="s"/>
      <c r="E1056" s="135" t="s">
        <v>2233</v>
      </c>
      <c r="F1056" s="135" t="s"/>
      <c r="G1056" s="128" t="s">
        <v>110</v>
      </c>
      <c r="H1056" s="136" t="s">
        <v>28</v>
      </c>
      <c r="I1056" s="137" t="s"/>
      <c r="J1056" s="138" t="s"/>
      <c r="K1056" s="148" t="s">
        <v>2216</v>
      </c>
      <c r="L1056" s="140" t="s"/>
      <c r="M1056" s="45" t="s"/>
      <c r="N1056" s="140" t="s"/>
      <c r="O1056" s="45" t="s"/>
      <c r="P1056" s="148" t="s">
        <v>2216</v>
      </c>
      <c r="Q1056" s="240" t="s"/>
      <c r="R1056" s="240" t="s"/>
    </row>
    <row r="1057" spans="1:18">
      <c r="A1057" s="45" t="s"/>
      <c r="B1057" s="27" t="s"/>
      <c r="C1057" s="27" t="s"/>
      <c r="D1057" s="27" t="s"/>
      <c r="E1057" s="135" t="s">
        <v>2234</v>
      </c>
      <c r="F1057" s="135" t="s"/>
      <c r="G1057" s="128" t="s">
        <v>110</v>
      </c>
      <c r="H1057" s="136" t="s">
        <v>28</v>
      </c>
      <c r="I1057" s="137" t="s"/>
      <c r="J1057" s="138" t="s"/>
      <c r="K1057" s="148" t="s">
        <v>2216</v>
      </c>
      <c r="L1057" s="140" t="s"/>
      <c r="M1057" s="45" t="s"/>
      <c r="N1057" s="140" t="s"/>
      <c r="O1057" s="45" t="s"/>
      <c r="P1057" s="148" t="s">
        <v>2216</v>
      </c>
      <c r="Q1057" s="240" t="s"/>
      <c r="R1057" s="240" t="s"/>
    </row>
    <row r="1058" spans="1:18">
      <c r="A1058" s="45" t="s"/>
      <c r="B1058" s="27" t="s"/>
      <c r="C1058" s="27" t="s"/>
      <c r="D1058" s="27" t="s"/>
      <c r="E1058" s="135" t="s">
        <v>2235</v>
      </c>
      <c r="F1058" s="135" t="s"/>
      <c r="G1058" s="128" t="s">
        <v>110</v>
      </c>
      <c r="H1058" s="136" t="s">
        <v>28</v>
      </c>
      <c r="I1058" s="137" t="s"/>
      <c r="J1058" s="138" t="s"/>
      <c r="K1058" s="148" t="s">
        <v>2211</v>
      </c>
      <c r="L1058" s="140" t="s"/>
      <c r="M1058" s="45" t="s"/>
      <c r="N1058" s="140" t="s"/>
      <c r="O1058" s="45" t="s"/>
      <c r="P1058" s="148" t="s">
        <v>2211</v>
      </c>
      <c r="Q1058" s="240" t="s"/>
      <c r="R1058" s="240" t="s"/>
    </row>
    <row r="1059" spans="1:18">
      <c r="A1059" s="45" t="s"/>
      <c r="B1059" s="27" t="s"/>
      <c r="C1059" s="27" t="s"/>
      <c r="D1059" s="27" t="s"/>
      <c r="E1059" s="135" t="s">
        <v>2236</v>
      </c>
      <c r="F1059" s="135" t="s"/>
      <c r="G1059" s="128" t="s">
        <v>110</v>
      </c>
      <c r="H1059" s="136" t="s">
        <v>28</v>
      </c>
      <c r="I1059" s="137" t="s"/>
      <c r="J1059" s="138" t="s"/>
      <c r="K1059" s="148" t="s">
        <v>2211</v>
      </c>
      <c r="L1059" s="140" t="s"/>
      <c r="M1059" s="45" t="s"/>
      <c r="N1059" s="140" t="s"/>
      <c r="O1059" s="45" t="s"/>
      <c r="P1059" s="148" t="s">
        <v>2211</v>
      </c>
      <c r="Q1059" s="240" t="s"/>
      <c r="R1059" s="240" t="s"/>
    </row>
    <row r="1060" spans="1:18">
      <c r="A1060" s="45" t="s"/>
      <c r="B1060" s="27" t="s"/>
      <c r="C1060" s="27" t="s"/>
      <c r="D1060" s="27" t="s"/>
      <c r="E1060" s="135" t="s">
        <v>2237</v>
      </c>
      <c r="F1060" s="135" t="s"/>
      <c r="G1060" s="128" t="s">
        <v>110</v>
      </c>
      <c r="H1060" s="136" t="s">
        <v>28</v>
      </c>
      <c r="I1060" s="137" t="s"/>
      <c r="J1060" s="138" t="s"/>
      <c r="K1060" s="148" t="s">
        <v>2211</v>
      </c>
      <c r="L1060" s="140" t="s"/>
      <c r="M1060" s="45" t="s"/>
      <c r="N1060" s="140" t="s"/>
      <c r="O1060" s="45" t="s"/>
      <c r="P1060" s="148" t="s">
        <v>2211</v>
      </c>
      <c r="Q1060" s="240" t="s"/>
      <c r="R1060" s="240" t="s"/>
    </row>
    <row r="1061" spans="1:18">
      <c r="A1061" s="45" t="s"/>
      <c r="B1061" s="27" t="s"/>
      <c r="C1061" s="27" t="s"/>
      <c r="D1061" s="27" t="s"/>
      <c r="E1061" s="135" t="s">
        <v>2238</v>
      </c>
      <c r="F1061" s="135" t="s"/>
      <c r="G1061" s="128" t="s">
        <v>110</v>
      </c>
      <c r="H1061" s="136" t="s">
        <v>28</v>
      </c>
      <c r="I1061" s="137" t="s"/>
      <c r="J1061" s="138" t="s"/>
      <c r="K1061" s="148" t="s">
        <v>2211</v>
      </c>
      <c r="L1061" s="140" t="s"/>
      <c r="M1061" s="45" t="s"/>
      <c r="N1061" s="140" t="s"/>
      <c r="O1061" s="45" t="s"/>
      <c r="P1061" s="148" t="s">
        <v>2211</v>
      </c>
      <c r="Q1061" s="240" t="s"/>
      <c r="R1061" s="240" t="s"/>
    </row>
    <row r="1062" spans="1:18">
      <c r="A1062" s="45" t="s"/>
      <c r="B1062" s="27" t="s"/>
      <c r="C1062" s="27" t="s"/>
      <c r="D1062" s="27" t="s"/>
      <c r="E1062" s="135" t="s">
        <v>2239</v>
      </c>
      <c r="F1062" s="135" t="s"/>
      <c r="G1062" s="128" t="s">
        <v>110</v>
      </c>
      <c r="H1062" s="136" t="s">
        <v>28</v>
      </c>
      <c r="I1062" s="137" t="s"/>
      <c r="J1062" s="138" t="s"/>
      <c r="K1062" s="148" t="s">
        <v>2211</v>
      </c>
      <c r="L1062" s="140" t="s"/>
      <c r="M1062" s="45" t="s"/>
      <c r="N1062" s="140" t="s"/>
      <c r="O1062" s="45" t="s"/>
      <c r="P1062" s="148" t="s">
        <v>2211</v>
      </c>
      <c r="Q1062" s="240" t="s"/>
      <c r="R1062" s="240" t="s"/>
    </row>
    <row r="1063" spans="1:18">
      <c r="A1063" s="45" t="s"/>
      <c r="B1063" s="27" t="s"/>
      <c r="C1063" s="27" t="s"/>
      <c r="D1063" s="27" t="s"/>
      <c r="E1063" s="135" t="s">
        <v>2240</v>
      </c>
      <c r="F1063" s="135" t="s"/>
      <c r="G1063" s="128" t="s">
        <v>110</v>
      </c>
      <c r="H1063" s="136" t="s">
        <v>28</v>
      </c>
      <c r="I1063" s="137" t="s"/>
      <c r="J1063" s="138" t="s"/>
      <c r="K1063" s="148" t="s">
        <v>2211</v>
      </c>
      <c r="L1063" s="140" t="s"/>
      <c r="M1063" s="45" t="s"/>
      <c r="N1063" s="140" t="s"/>
      <c r="O1063" s="45" t="s"/>
      <c r="P1063" s="148" t="s">
        <v>2211</v>
      </c>
      <c r="Q1063" s="240" t="s"/>
      <c r="R1063" s="240" t="s"/>
    </row>
    <row r="1064" spans="1:18">
      <c r="A1064" s="45" t="s"/>
      <c r="B1064" s="27" t="s"/>
      <c r="C1064" s="27" t="s"/>
      <c r="D1064" s="27" t="s"/>
      <c r="E1064" s="135" t="s">
        <v>2241</v>
      </c>
      <c r="F1064" s="135" t="s"/>
      <c r="G1064" s="128" t="s">
        <v>110</v>
      </c>
      <c r="H1064" s="136" t="s">
        <v>28</v>
      </c>
      <c r="I1064" s="137" t="s"/>
      <c r="J1064" s="138" t="s"/>
      <c r="K1064" s="148" t="s">
        <v>2211</v>
      </c>
      <c r="L1064" s="140" t="s"/>
      <c r="M1064" s="45" t="s"/>
      <c r="N1064" s="140" t="s"/>
      <c r="O1064" s="45" t="s"/>
      <c r="P1064" s="148" t="s">
        <v>2211</v>
      </c>
      <c r="Q1064" s="240" t="s"/>
      <c r="R1064" s="240" t="s"/>
    </row>
    <row r="1065" spans="1:18">
      <c r="A1065" s="45" t="s"/>
      <c r="B1065" s="27" t="s"/>
      <c r="C1065" s="27" t="s"/>
      <c r="D1065" s="27" t="s"/>
      <c r="E1065" s="135" t="s">
        <v>2242</v>
      </c>
      <c r="F1065" s="135" t="s"/>
      <c r="G1065" s="128" t="s">
        <v>110</v>
      </c>
      <c r="H1065" s="136" t="s">
        <v>28</v>
      </c>
      <c r="I1065" s="137" t="s"/>
      <c r="J1065" s="138" t="s"/>
      <c r="K1065" s="148" t="s">
        <v>2211</v>
      </c>
      <c r="L1065" s="140" t="s"/>
      <c r="M1065" s="45" t="s"/>
      <c r="N1065" s="140" t="s"/>
      <c r="O1065" s="45" t="s"/>
      <c r="P1065" s="148" t="s">
        <v>2211</v>
      </c>
      <c r="Q1065" s="240" t="s"/>
      <c r="R1065" s="240" t="s"/>
    </row>
    <row r="1066" spans="1:18">
      <c r="A1066" s="45" t="s"/>
      <c r="B1066" s="27" t="s"/>
      <c r="C1066" s="27" t="s"/>
      <c r="D1066" s="27" t="s"/>
      <c r="E1066" s="135" t="s">
        <v>2243</v>
      </c>
      <c r="F1066" s="135" t="s"/>
      <c r="G1066" s="128" t="s">
        <v>110</v>
      </c>
      <c r="H1066" s="136" t="s">
        <v>28</v>
      </c>
      <c r="I1066" s="137" t="s"/>
      <c r="J1066" s="138" t="s"/>
      <c r="K1066" s="148" t="s">
        <v>2211</v>
      </c>
      <c r="L1066" s="140" t="s"/>
      <c r="M1066" s="45" t="s"/>
      <c r="N1066" s="140" t="s"/>
      <c r="O1066" s="45" t="s"/>
      <c r="P1066" s="148" t="s">
        <v>2211</v>
      </c>
      <c r="Q1066" s="240" t="s"/>
      <c r="R1066" s="240" t="s"/>
    </row>
    <row r="1067" spans="1:18">
      <c r="A1067" s="45" t="s"/>
      <c r="B1067" s="27" t="s"/>
      <c r="C1067" s="27" t="s"/>
      <c r="D1067" s="27" t="s"/>
      <c r="E1067" s="135" t="s">
        <v>2244</v>
      </c>
      <c r="F1067" s="135" t="s"/>
      <c r="G1067" s="128" t="s">
        <v>110</v>
      </c>
      <c r="H1067" s="136" t="s">
        <v>28</v>
      </c>
      <c r="I1067" s="137" t="s"/>
      <c r="J1067" s="138" t="s"/>
      <c r="K1067" s="148" t="s">
        <v>2211</v>
      </c>
      <c r="L1067" s="140" t="s"/>
      <c r="M1067" s="45" t="s"/>
      <c r="N1067" s="140" t="s"/>
      <c r="O1067" s="45" t="s"/>
      <c r="P1067" s="148" t="s">
        <v>2211</v>
      </c>
      <c r="Q1067" s="240" t="s"/>
      <c r="R1067" s="240" t="s"/>
    </row>
    <row r="1068" spans="1:18">
      <c r="A1068" s="45" t="s"/>
      <c r="B1068" s="27" t="s"/>
      <c r="C1068" s="27" t="s"/>
      <c r="D1068" s="27" t="s"/>
      <c r="E1068" s="135" t="s">
        <v>2245</v>
      </c>
      <c r="F1068" s="135" t="s"/>
      <c r="G1068" s="128" t="s">
        <v>110</v>
      </c>
      <c r="H1068" s="136" t="s">
        <v>28</v>
      </c>
      <c r="I1068" s="137" t="s"/>
      <c r="J1068" s="138" t="s"/>
      <c r="K1068" s="148" t="s">
        <v>2211</v>
      </c>
      <c r="L1068" s="140" t="s"/>
      <c r="M1068" s="45" t="s"/>
      <c r="N1068" s="140" t="s"/>
      <c r="O1068" s="45" t="s"/>
      <c r="P1068" s="148" t="s">
        <v>2211</v>
      </c>
      <c r="Q1068" s="240" t="s"/>
      <c r="R1068" s="240" t="s"/>
    </row>
    <row r="1069" spans="1:18">
      <c r="A1069" s="45" t="s"/>
      <c r="B1069" s="27" t="s"/>
      <c r="C1069" s="27" t="s"/>
      <c r="D1069" s="27" t="s"/>
      <c r="E1069" s="135" t="s">
        <v>2246</v>
      </c>
      <c r="F1069" s="135" t="s"/>
      <c r="G1069" s="128" t="s">
        <v>110</v>
      </c>
      <c r="H1069" s="136" t="s">
        <v>28</v>
      </c>
      <c r="I1069" s="137" t="s"/>
      <c r="J1069" s="138" t="s"/>
      <c r="K1069" s="148" t="s">
        <v>2211</v>
      </c>
      <c r="L1069" s="140" t="s"/>
      <c r="M1069" s="45" t="s"/>
      <c r="N1069" s="140" t="s"/>
      <c r="O1069" s="45" t="s"/>
      <c r="P1069" s="148" t="s">
        <v>2211</v>
      </c>
      <c r="Q1069" s="240" t="s"/>
      <c r="R1069" s="240" t="s"/>
    </row>
    <row r="1070" spans="1:18">
      <c r="A1070" s="45" t="s"/>
      <c r="B1070" s="27" t="s"/>
      <c r="C1070" s="27" t="s"/>
      <c r="D1070" s="27" t="s"/>
      <c r="E1070" s="135" t="s">
        <v>2247</v>
      </c>
      <c r="F1070" s="135" t="s"/>
      <c r="G1070" s="128" t="s">
        <v>110</v>
      </c>
      <c r="H1070" s="136" t="s">
        <v>28</v>
      </c>
      <c r="I1070" s="137" t="s"/>
      <c r="J1070" s="138" t="s"/>
      <c r="K1070" s="148" t="s">
        <v>2211</v>
      </c>
      <c r="L1070" s="140" t="s"/>
      <c r="M1070" s="45" t="s"/>
      <c r="N1070" s="140" t="s"/>
      <c r="O1070" s="45" t="s"/>
      <c r="P1070" s="148" t="s">
        <v>2211</v>
      </c>
      <c r="Q1070" s="240" t="s"/>
      <c r="R1070" s="240" t="s"/>
    </row>
    <row r="1071" spans="1:18">
      <c r="A1071" s="45" t="s"/>
      <c r="B1071" s="27" t="s"/>
      <c r="C1071" s="27" t="s"/>
      <c r="D1071" s="27" t="s"/>
      <c r="E1071" s="135" t="s">
        <v>2248</v>
      </c>
      <c r="F1071" s="135" t="s"/>
      <c r="G1071" s="128" t="s">
        <v>110</v>
      </c>
      <c r="H1071" s="136" t="s">
        <v>28</v>
      </c>
      <c r="I1071" s="137" t="s"/>
      <c r="J1071" s="138" t="s"/>
      <c r="K1071" s="148" t="s">
        <v>2211</v>
      </c>
      <c r="L1071" s="140" t="s"/>
      <c r="M1071" s="45" t="s"/>
      <c r="N1071" s="140" t="s"/>
      <c r="O1071" s="45" t="s"/>
      <c r="P1071" s="148" t="s">
        <v>2211</v>
      </c>
      <c r="Q1071" s="240" t="s"/>
      <c r="R1071" s="240" t="s"/>
    </row>
    <row r="1072" spans="1:18">
      <c r="A1072" s="45" t="s"/>
      <c r="B1072" s="27" t="s"/>
      <c r="C1072" s="27" t="s"/>
      <c r="D1072" s="27" t="s"/>
      <c r="E1072" s="135" t="s">
        <v>2249</v>
      </c>
      <c r="F1072" s="135" t="s"/>
      <c r="G1072" s="128" t="s">
        <v>110</v>
      </c>
      <c r="H1072" s="136" t="s">
        <v>28</v>
      </c>
      <c r="I1072" s="137" t="s"/>
      <c r="J1072" s="138" t="s"/>
      <c r="K1072" s="148" t="s">
        <v>2211</v>
      </c>
      <c r="L1072" s="140" t="s"/>
      <c r="M1072" s="45" t="s"/>
      <c r="N1072" s="140" t="s"/>
      <c r="O1072" s="45" t="s"/>
      <c r="P1072" s="148" t="s">
        <v>2211</v>
      </c>
      <c r="Q1072" s="240" t="s"/>
      <c r="R1072" s="240" t="s"/>
    </row>
    <row r="1073" spans="1:18">
      <c r="A1073" s="45" t="s"/>
      <c r="B1073" s="27" t="s"/>
      <c r="C1073" s="27" t="s"/>
      <c r="D1073" s="27" t="s"/>
      <c r="E1073" s="135" t="s">
        <v>2250</v>
      </c>
      <c r="F1073" s="135" t="s"/>
      <c r="G1073" s="128" t="s">
        <v>110</v>
      </c>
      <c r="H1073" s="136" t="s">
        <v>28</v>
      </c>
      <c r="I1073" s="137" t="s"/>
      <c r="J1073" s="138" t="s"/>
      <c r="K1073" s="148" t="s">
        <v>2251</v>
      </c>
      <c r="L1073" s="140" t="s"/>
      <c r="M1073" s="45" t="s"/>
      <c r="N1073" s="140" t="s"/>
      <c r="O1073" s="45" t="s"/>
      <c r="P1073" s="148" t="s">
        <v>2251</v>
      </c>
      <c r="Q1073" s="240" t="s"/>
      <c r="R1073" s="240" t="s"/>
    </row>
    <row r="1074" spans="1:18">
      <c r="A1074" s="45" t="s"/>
      <c r="B1074" s="27" t="s"/>
      <c r="C1074" s="27" t="s"/>
      <c r="D1074" s="27" t="s"/>
      <c r="E1074" s="135" t="s">
        <v>2252</v>
      </c>
      <c r="F1074" s="135" t="s"/>
      <c r="G1074" s="128" t="s">
        <v>110</v>
      </c>
      <c r="H1074" s="136" t="s">
        <v>28</v>
      </c>
      <c r="I1074" s="137" t="s"/>
      <c r="J1074" s="138" t="s"/>
      <c r="K1074" s="148" t="s">
        <v>2251</v>
      </c>
      <c r="L1074" s="140" t="s"/>
      <c r="M1074" s="45" t="s"/>
      <c r="N1074" s="140" t="s"/>
      <c r="O1074" s="45" t="s"/>
      <c r="P1074" s="148" t="s">
        <v>2251</v>
      </c>
      <c r="Q1074" s="240" t="s"/>
      <c r="R1074" s="240" t="s"/>
    </row>
    <row r="1075" spans="1:18">
      <c r="A1075" s="45" t="s"/>
      <c r="B1075" s="27" t="s"/>
      <c r="C1075" s="27" t="s"/>
      <c r="D1075" s="27" t="s"/>
      <c r="E1075" s="135" t="s">
        <v>2253</v>
      </c>
      <c r="F1075" s="135" t="s"/>
      <c r="G1075" s="128" t="s">
        <v>110</v>
      </c>
      <c r="H1075" s="136" t="s">
        <v>28</v>
      </c>
      <c r="I1075" s="137" t="s"/>
      <c r="J1075" s="138" t="s"/>
      <c r="K1075" s="148" t="s">
        <v>2251</v>
      </c>
      <c r="L1075" s="140" t="s"/>
      <c r="M1075" s="45" t="s"/>
      <c r="N1075" s="140" t="s"/>
      <c r="O1075" s="45" t="s"/>
      <c r="P1075" s="148" t="s">
        <v>2251</v>
      </c>
      <c r="Q1075" s="240" t="s"/>
      <c r="R1075" s="240" t="s"/>
    </row>
    <row r="1076" spans="1:18">
      <c r="A1076" s="45" t="s"/>
      <c r="B1076" s="27" t="s"/>
      <c r="C1076" s="27" t="s"/>
      <c r="D1076" s="27" t="s"/>
      <c r="E1076" s="135" t="s">
        <v>2254</v>
      </c>
      <c r="F1076" s="135" t="s"/>
      <c r="G1076" s="128" t="s">
        <v>110</v>
      </c>
      <c r="H1076" s="136" t="s">
        <v>28</v>
      </c>
      <c r="I1076" s="137" t="s"/>
      <c r="J1076" s="138" t="s"/>
      <c r="K1076" s="148" t="s">
        <v>2251</v>
      </c>
      <c r="L1076" s="140" t="s"/>
      <c r="M1076" s="45" t="s"/>
      <c r="N1076" s="140" t="s"/>
      <c r="O1076" s="45" t="s"/>
      <c r="P1076" s="148" t="s">
        <v>2251</v>
      </c>
      <c r="Q1076" s="240" t="s"/>
      <c r="R1076" s="240" t="s"/>
    </row>
    <row r="1077" spans="11:18">
      <c r="K1077" s="148" t="s">
        <v>1941</v>
      </c>
      <c r="Q1077" s="240" t="s"/>
      <c r="R1077" s="240" t="s"/>
    </row>
  </sheetData>
  <mergeCells count="54">
    <mergeCell ref="B2:B466"/>
    <mergeCell ref="C2:C221"/>
    <mergeCell ref="D2:D30"/>
    <mergeCell ref="D31:D90"/>
    <mergeCell ref="D91:D137"/>
    <mergeCell ref="D138:D176"/>
    <mergeCell ref="D177:D185"/>
    <mergeCell ref="D186:D196"/>
    <mergeCell ref="D198:D221"/>
    <mergeCell ref="C222:C252"/>
    <mergeCell ref="D222:D239"/>
    <mergeCell ref="D240:D242"/>
    <mergeCell ref="D243:D247"/>
    <mergeCell ref="D249:D252"/>
    <mergeCell ref="C253:C466"/>
    <mergeCell ref="D253:D308"/>
    <mergeCell ref="D309:D320"/>
    <mergeCell ref="D321:D336"/>
    <mergeCell ref="D337:D348"/>
    <mergeCell ref="D349:D366"/>
    <mergeCell ref="F352:F354"/>
    <mergeCell ref="D367:D385"/>
    <mergeCell ref="D386:D406"/>
    <mergeCell ref="D407:D466"/>
    <mergeCell ref="C467:C524"/>
    <mergeCell ref="D467:D501"/>
    <mergeCell ref="F496:F497"/>
    <mergeCell ref="D502:D514"/>
    <mergeCell ref="D515:D524"/>
    <mergeCell ref="C525:C661"/>
    <mergeCell ref="D525:D560"/>
    <mergeCell ref="D561:D565"/>
    <mergeCell ref="D566:D589"/>
    <mergeCell ref="D590:D623"/>
    <mergeCell ref="D624:D641"/>
    <mergeCell ref="D642:D661"/>
    <mergeCell ref="D662:D708"/>
    <mergeCell ref="D709:D719"/>
    <mergeCell ref="D720:D755"/>
    <mergeCell ref="D756:D765"/>
    <mergeCell ref="D766:D792"/>
    <mergeCell ref="C793:C923"/>
    <mergeCell ref="D793:D856"/>
    <mergeCell ref="D857:D869"/>
    <mergeCell ref="D870:D884"/>
    <mergeCell ref="D885:D915"/>
    <mergeCell ref="D916:D923"/>
    <mergeCell ref="B924:B1076"/>
    <mergeCell ref="C924:C1076"/>
    <mergeCell ref="D924:D971"/>
    <mergeCell ref="D972:D1028"/>
    <mergeCell ref="D1029:D1076"/>
    <mergeCell ref="B467:B923"/>
    <mergeCell ref="C662:C792"/>
  </mergeCells>
  <dataValidations>
    <dataValidation type="list" errorStyle="stop" allowBlank="1" showDropDown="0" showInputMessage="1" showErrorMessage="1" prompt="" sqref="R2:R1048576">
      <formula1>"other,"</formula1>
    </dataValidation>
    <dataValidation type="list" errorStyle="stop" allowBlank="1" showDropDown="0" showInputMessage="1" showErrorMessage="1" prompt="" sqref="Q2:Q1048576">
      <formula1>"plug-in-service,"</formula1>
    </dataValidation>
    <dataValidation type="date" errorStyle="stop" allowBlank="1" showDropDown="0" showInputMessage="1" showErrorMessage="1" prompt="" sqref="J2:J1048576"/>
    <dataValidation type="list" errorStyle="stop" allowBlank="1" showDropDown="0" showInputMessage="1" showErrorMessage="1" prompt="" sqref="I2:I1048576">
      <formula1>"未开始,开发中,后端完成,联调完成,待优化,已废弃,新增项,"</formula1>
    </dataValidation>
    <dataValidation type="list" errorStyle="stop" allowBlank="1" showDropDown="0" showInputMessage="1" showErrorMessage="1" prompt="" sqref="G2:G1048576">
      <formula1>"蔡云飞,汤凤欣,张明峰,仲光华,窦鹏岐"</formula1>
    </dataValidation>
    <dataValidation type="list" errorStyle="stop" allowBlank="1" showDropDown="0" showInputMessage="1" showErrorMessage="1" prompt="" sqref="H2:H1048576">
      <formula1>"合同功能,新增功能,"</formula1>
    </dataValidation>
  </dataValidations>
  <drawing r:id="rId0"/>
</worksheet>
</file>

<file path=xl/worksheets/sheet3.xml><?xml version="1.0" encoding="utf-8"?>
<worksheet xmlns="http://schemas.openxmlformats.org/spreadsheetml/2006/main">
  <sheetPr codeName="青海功能清单">
    <tabColor/>
  </sheetPr>
  <dimension ref="J454"/>
  <sheetViews>
    <sheetView showGridLines="1" rightToLeft="0" workbookViewId="0"/>
  </sheetViews>
  <sheetFormatPr baseColWidth="13" defaultRowHeight="18" customHeight="1"/>
  <cols>
    <col min="1" max="1" width="23.4727" customWidth="1"/>
    <col min="2" max="2" width="27.5117" customWidth="1"/>
    <col min="3" max="3" width="29.543" customWidth="1"/>
    <col min="4" max="4" width="45.7422" customWidth="1"/>
    <col min="5" max="5" width="17.2617" customWidth="1"/>
    <col min="6" max="6" width="12.7227" customWidth="1"/>
    <col min="7" max="7" width="45.8633" style="258" customWidth="1"/>
    <col min="8" max="8" width="36.2812" style="258" customWidth="1"/>
    <col min="9" max="9" width="39.9219" style="258" customWidth="1"/>
  </cols>
  <sheetData>
    <row r="1" spans="1:10">
      <c r="A1" s="173" t="s">
        <v>2</v>
      </c>
      <c r="B1" s="174" t="s">
        <v>3</v>
      </c>
      <c r="C1" s="174" t="s">
        <v>4</v>
      </c>
      <c r="D1" s="175" t="s">
        <v>5</v>
      </c>
      <c r="E1" s="176" t="s">
        <v>2255</v>
      </c>
      <c r="F1" s="177" t="s">
        <v>2256</v>
      </c>
      <c r="G1" s="178" t="s">
        <v>22</v>
      </c>
      <c r="H1" s="178" t="s">
        <v>12</v>
      </c>
      <c r="I1" s="178" t="s">
        <v>13</v>
      </c>
      <c r="J1" s="7" t="s">
        <v>6</v>
      </c>
    </row>
    <row r="2" spans="1:10">
      <c r="A2" s="179" t="s">
        <v>2257</v>
      </c>
      <c r="B2" s="179" t="s">
        <v>2258</v>
      </c>
      <c r="C2" s="180" t="s">
        <v>708</v>
      </c>
      <c r="D2" s="181" t="s">
        <v>709</v>
      </c>
      <c r="E2" s="45" t="str">
        <f>=VLOOKUP(D2,'2025期功能研发汇总表'!E:S,10,FALSE)</f>
        <v>未发版</v>
      </c>
      <c r="F2" s="182" t="s"/>
      <c r="G2" s="45" t="str">
        <f>=VLOOKUP(D2,'2025期功能研发汇总表'!E:S,7,FALSE)</f>
        <v>运营·深耕/场景事务与溯源/漏洞业务场景管理</v>
      </c>
      <c r="H2" s="183">
        <f>=VLOOKUP(D2,'2025期功能研发汇总表'!E:S,8,FALSE)</f>
        <v>0</v>
      </c>
      <c r="I2" s="45">
        <f>=VLOOKUP(D2,'2025期功能研发汇总表'!E:S,9,FALSE)</f>
        <v>0</v>
      </c>
      <c r="J2" s="183" t="str">
        <f>=VLOOKUP(D2,'2025期功能研发汇总表'!E:S,3,FALSE)</f>
        <v>汤凤欣</v>
      </c>
    </row>
    <row r="3" spans="1:10">
      <c r="A3" s="184" t="s"/>
      <c r="B3" s="185" t="s"/>
      <c r="C3" s="185" t="s"/>
      <c r="D3" s="181" t="s">
        <v>711</v>
      </c>
      <c r="E3" s="45" t="str">
        <f>=VLOOKUP(D3,'2025期功能研发汇总表'!E:S,10,FALSE)</f>
        <v>未发版</v>
      </c>
      <c r="F3" s="137" t="s"/>
      <c r="G3" s="45" t="str">
        <f>=VLOOKUP(D3,'2025期功能研发汇总表'!E:S,7,FALSE)</f>
        <v>运营·深耕/场景事务与溯源/漏洞业务场景管理</v>
      </c>
      <c r="H3" s="183">
        <f>=VLOOKUP(D3,'2025期功能研发汇总表'!E:S,8,FALSE)</f>
        <v>0</v>
      </c>
      <c r="I3" s="45">
        <f>=VLOOKUP(D3,'2025期功能研发汇总表'!E:S,9,FALSE)</f>
        <v>0</v>
      </c>
      <c r="J3" s="183" t="str">
        <f>=VLOOKUP(D3,'2025期功能研发汇总表'!E:S,3,FALSE)</f>
        <v>汤凤欣</v>
      </c>
    </row>
    <row r="4" spans="1:10">
      <c r="A4" s="184" t="s"/>
      <c r="B4" s="185" t="s"/>
      <c r="C4" s="185" t="s"/>
      <c r="D4" s="181" t="s">
        <v>712</v>
      </c>
      <c r="E4" s="45" t="str">
        <f>=VLOOKUP(D4,'2025期功能研发汇总表'!E:S,10,FALSE)</f>
        <v>未发版</v>
      </c>
      <c r="F4" s="137" t="s"/>
      <c r="G4" s="45" t="str">
        <f>=VLOOKUP(D4,'2025期功能研发汇总表'!E:S,7,FALSE)</f>
        <v>运营·深耕/场景事务与溯源/漏洞业务场景管理</v>
      </c>
      <c r="H4" s="183">
        <f>=VLOOKUP(D4,'2025期功能研发汇总表'!E:S,8,FALSE)</f>
        <v>0</v>
      </c>
      <c r="I4" s="45">
        <f>=VLOOKUP(D4,'2025期功能研发汇总表'!E:S,9,FALSE)</f>
        <v>0</v>
      </c>
      <c r="J4" s="183" t="str">
        <f>=VLOOKUP(D4,'2025期功能研发汇总表'!E:S,3,FALSE)</f>
        <v>汤凤欣</v>
      </c>
    </row>
    <row r="5" spans="1:10">
      <c r="A5" s="184" t="s"/>
      <c r="B5" s="185" t="s"/>
      <c r="C5" s="185" t="s"/>
      <c r="D5" s="181" t="s">
        <v>713</v>
      </c>
      <c r="E5" s="45" t="str">
        <f>=VLOOKUP(D5,'2025期功能研发汇总表'!E:S,10,FALSE)</f>
        <v>未发版</v>
      </c>
      <c r="F5" s="137" t="s"/>
      <c r="G5" s="45" t="str">
        <f>=VLOOKUP(D5,'2025期功能研发汇总表'!E:S,7,FALSE)</f>
        <v>运营·深耕/场景事务与溯源/漏洞业务场景管理</v>
      </c>
      <c r="H5" s="183">
        <f>=VLOOKUP(D5,'2025期功能研发汇总表'!E:S,8,FALSE)</f>
        <v>0</v>
      </c>
      <c r="I5" s="45">
        <f>=VLOOKUP(D5,'2025期功能研发汇总表'!E:S,9,FALSE)</f>
        <v>0</v>
      </c>
      <c r="J5" s="183" t="str">
        <f>=VLOOKUP(D5,'2025期功能研发汇总表'!E:S,3,FALSE)</f>
        <v>汤凤欣</v>
      </c>
    </row>
    <row r="6" spans="1:10">
      <c r="A6" s="184" t="s"/>
      <c r="B6" s="185" t="s"/>
      <c r="C6" s="185" t="s"/>
      <c r="D6" s="181" t="s">
        <v>714</v>
      </c>
      <c r="E6" s="45" t="str">
        <f>=VLOOKUP(D6,'2025期功能研发汇总表'!E:S,10,FALSE)</f>
        <v>未发版</v>
      </c>
      <c r="F6" s="137" t="s"/>
      <c r="G6" s="45" t="str">
        <f>=VLOOKUP(D6,'2025期功能研发汇总表'!E:S,7,FALSE)</f>
        <v>运营·深耕/场景事务与溯源/漏洞业务场景管理</v>
      </c>
      <c r="H6" s="183">
        <f>=VLOOKUP(D6,'2025期功能研发汇总表'!E:S,8,FALSE)</f>
        <v>0</v>
      </c>
      <c r="I6" s="45">
        <f>=VLOOKUP(D6,'2025期功能研发汇总表'!E:S,9,FALSE)</f>
        <v>0</v>
      </c>
      <c r="J6" s="183" t="str">
        <f>=VLOOKUP(D6,'2025期功能研发汇总表'!E:S,3,FALSE)</f>
        <v>汤凤欣</v>
      </c>
    </row>
    <row r="7" spans="1:10">
      <c r="A7" s="184" t="s"/>
      <c r="B7" s="185" t="s"/>
      <c r="C7" s="185" t="s"/>
      <c r="D7" s="181" t="s">
        <v>716</v>
      </c>
      <c r="E7" s="45" t="str">
        <f>=VLOOKUP(D7,'2025期功能研发汇总表'!E:S,10,FALSE)</f>
        <v>未发版</v>
      </c>
      <c r="F7" s="137" t="s"/>
      <c r="G7" s="45" t="str">
        <f>=VLOOKUP(D7,'2025期功能研发汇总表'!E:S,7,FALSE)</f>
        <v>运营·深耕/场景事务与溯源/漏洞业务场景管理</v>
      </c>
      <c r="H7" s="183">
        <f>=VLOOKUP(D7,'2025期功能研发汇总表'!E:S,8,FALSE)</f>
        <v>0</v>
      </c>
      <c r="I7" s="45">
        <f>=VLOOKUP(D7,'2025期功能研发汇总表'!E:S,9,FALSE)</f>
        <v>0</v>
      </c>
      <c r="J7" s="183" t="str">
        <f>=VLOOKUP(D7,'2025期功能研发汇总表'!E:S,3,FALSE)</f>
        <v>汤凤欣</v>
      </c>
    </row>
    <row r="8" spans="1:10">
      <c r="A8" s="184" t="s"/>
      <c r="B8" s="185" t="s"/>
      <c r="C8" s="185" t="s"/>
      <c r="D8" s="181" t="s">
        <v>718</v>
      </c>
      <c r="E8" s="45" t="str">
        <f>=VLOOKUP(D8,'2025期功能研发汇总表'!E:S,10,FALSE)</f>
        <v>未发版</v>
      </c>
      <c r="F8" s="182" t="s"/>
      <c r="G8" s="45" t="str">
        <f>=VLOOKUP(D8,'2025期功能研发汇总表'!E:S,7,FALSE)</f>
        <v>运营·深耕/场景事务与溯源/漏洞业务场景管理</v>
      </c>
      <c r="H8" s="183">
        <f>=VLOOKUP(D8,'2025期功能研发汇总表'!E:S,8,FALSE)</f>
        <v>0</v>
      </c>
      <c r="I8" s="45">
        <f>=VLOOKUP(D8,'2025期功能研发汇总表'!E:S,9,FALSE)</f>
        <v>0</v>
      </c>
      <c r="J8" s="183" t="str">
        <f>=VLOOKUP(D8,'2025期功能研发汇总表'!E:S,3,FALSE)</f>
        <v>汤凤欣</v>
      </c>
    </row>
    <row r="9" spans="1:10">
      <c r="A9" s="184" t="s"/>
      <c r="B9" s="185" t="s"/>
      <c r="C9" s="186" t="s">
        <v>719</v>
      </c>
      <c r="D9" s="181" t="s">
        <v>720</v>
      </c>
      <c r="E9" s="45" t="str">
        <f>=VLOOKUP(D9,'2025期功能研发汇总表'!E:S,10,FALSE)</f>
        <v>未发版</v>
      </c>
      <c r="F9" s="182" t="s"/>
      <c r="G9" s="45" t="str">
        <f>=VLOOKUP(D9,'2025期功能研发汇总表'!E:S,7,FALSE)</f>
        <v>运营·深耕/场景事务与溯源/场景事务关联分析</v>
      </c>
      <c r="H9" s="183">
        <f>=VLOOKUP(D9,'2025期功能研发汇总表'!E:S,8,FALSE)</f>
        <v>0</v>
      </c>
      <c r="I9" s="45">
        <f>=VLOOKUP(D9,'2025期功能研发汇总表'!E:S,9,FALSE)</f>
        <v>0</v>
      </c>
      <c r="J9" s="183" t="str">
        <f>=VLOOKUP(D9,'2025期功能研发汇总表'!E:S,3,FALSE)</f>
        <v>汤凤欣</v>
      </c>
    </row>
    <row r="10" spans="1:10">
      <c r="A10" s="184" t="s"/>
      <c r="B10" s="185" t="s"/>
      <c r="C10" s="186" t="s">
        <v>722</v>
      </c>
      <c r="D10" s="181" t="s">
        <v>723</v>
      </c>
      <c r="E10" s="45" t="str">
        <f>=VLOOKUP(D10,'2025期功能研发汇总表'!E:S,10,FALSE)</f>
        <v>未发版</v>
      </c>
      <c r="F10" s="137" t="s"/>
      <c r="G10" s="45" t="str">
        <f>=VLOOKUP(D10,'2025期功能研发汇总表'!E:S,7,FALSE)</f>
        <v>运营·深耕/场景事务与溯源/场景风险预警</v>
      </c>
      <c r="H10" s="183">
        <f>=VLOOKUP(D10,'2025期功能研发汇总表'!E:S,8,FALSE)</f>
        <v>0</v>
      </c>
      <c r="I10" s="45">
        <f>=VLOOKUP(D10,'2025期功能研发汇总表'!E:S,9,FALSE)</f>
        <v>0</v>
      </c>
      <c r="J10" s="183" t="str">
        <f>=VLOOKUP(D10,'2025期功能研发汇总表'!E:S,3,FALSE)</f>
        <v>汤凤欣</v>
      </c>
    </row>
    <row r="11" spans="1:10">
      <c r="A11" s="184" t="s"/>
      <c r="B11" s="185" t="s"/>
      <c r="C11" s="181" t="s">
        <v>725</v>
      </c>
      <c r="D11" s="181" t="s">
        <v>726</v>
      </c>
      <c r="E11" s="45" t="str">
        <f>=VLOOKUP(D11,'2025期功能研发汇总表'!E:S,10,FALSE)</f>
        <v>未发版</v>
      </c>
      <c r="F11" s="137" t="s"/>
      <c r="G11" s="45" t="str">
        <f>=VLOOKUP(D11,'2025期功能研发汇总表'!E:S,7,FALSE)</f>
        <v>运营·深耕/场景事务与溯源/场景事务看板</v>
      </c>
      <c r="H11" s="183" t="str">
        <f>=VLOOKUP(D11,'2025期功能研发汇总表'!E:S,8,FALSE)</f>
        <v>卡片视图，数值数据库可配置，配套插入更新中的chart_operation_model库里的表记录，执行select * from data_view_show where view_type = '场景事务看板' 
根据现场情况 修改show_x对应的show_y 列数值</v>
      </c>
      <c r="I11" s="45">
        <f>=VLOOKUP(D11,'2025期功能研发汇总表'!E:S,9,FALSE)</f>
        <v>0</v>
      </c>
      <c r="J11" s="183" t="str">
        <f>=VLOOKUP(D11,'2025期功能研发汇总表'!E:S,3,FALSE)</f>
        <v>汤凤欣</v>
      </c>
    </row>
    <row r="12" spans="1:10">
      <c r="A12" s="184" t="s"/>
      <c r="B12" s="185" t="s"/>
      <c r="C12" s="185" t="s"/>
      <c r="D12" s="181" t="s">
        <v>730</v>
      </c>
      <c r="E12" s="45" t="str">
        <f>=VLOOKUP(D12,'2025期功能研发汇总表'!E:S,10,FALSE)</f>
        <v>未发版</v>
      </c>
      <c r="F12" s="137" t="s"/>
      <c r="G12" s="45" t="str">
        <f>=VLOOKUP(D12,'2025期功能研发汇总表'!E:S,7,FALSE)</f>
        <v>运营·深耕/场景事务与溯源/场景事务看板</v>
      </c>
      <c r="H12" s="183">
        <f>=VLOOKUP(D12,'2025期功能研发汇总表'!E:S,8,FALSE)</f>
        <v>0</v>
      </c>
      <c r="I12" s="45">
        <f>=VLOOKUP(D12,'2025期功能研发汇总表'!E:S,9,FALSE)</f>
        <v>0</v>
      </c>
      <c r="J12" s="183" t="str">
        <f>=VLOOKUP(D12,'2025期功能研发汇总表'!E:S,3,FALSE)</f>
        <v>汤凤欣</v>
      </c>
    </row>
    <row r="13" spans="1:10">
      <c r="A13" s="184" t="s"/>
      <c r="B13" s="185" t="s"/>
      <c r="C13" s="185" t="s"/>
      <c r="D13" s="181" t="s">
        <v>731</v>
      </c>
      <c r="E13" s="45" t="str">
        <f>=VLOOKUP(D13,'2025期功能研发汇总表'!E:S,10,FALSE)</f>
        <v>未发版</v>
      </c>
      <c r="F13" s="137" t="s"/>
      <c r="G13" s="45" t="str">
        <f>=VLOOKUP(D13,'2025期功能研发汇总表'!E:S,7,FALSE)</f>
        <v>运营·深耕/场景事务与溯源/场景事务看板</v>
      </c>
      <c r="H13" s="183" t="str">
        <f>=VLOOKUP(D13,'2025期功能研发汇总表'!E:S,8,FALSE)</f>
        <v>前端other工程</v>
      </c>
      <c r="I13" s="45">
        <f>=VLOOKUP(D13,'2025期功能研发汇总表'!E:S,9,FALSE)</f>
        <v>0</v>
      </c>
      <c r="J13" s="183" t="str">
        <f>=VLOOKUP(D13,'2025期功能研发汇总表'!E:S,3,FALSE)</f>
        <v>汤凤欣</v>
      </c>
    </row>
    <row r="14" spans="1:10">
      <c r="A14" s="184" t="s"/>
      <c r="B14" s="185" t="s"/>
      <c r="C14" s="185" t="s"/>
      <c r="D14" s="181" t="s">
        <v>734</v>
      </c>
      <c r="E14" s="45" t="str">
        <f>=VLOOKUP(D14,'2025期功能研发汇总表'!E:S,10,FALSE)</f>
        <v>未发版</v>
      </c>
      <c r="F14" s="137" t="s"/>
      <c r="G14" s="45" t="str">
        <f>=VLOOKUP(D14,'2025期功能研发汇总表'!E:S,7,FALSE)</f>
        <v>运营·深耕/场景事务与溯源/场景事务看板</v>
      </c>
      <c r="H14" s="183">
        <f>=VLOOKUP(D14,'2025期功能研发汇总表'!E:S,8,FALSE)</f>
        <v>0</v>
      </c>
      <c r="I14" s="45">
        <f>=VLOOKUP(D14,'2025期功能研发汇总表'!E:S,9,FALSE)</f>
        <v>0</v>
      </c>
      <c r="J14" s="183" t="str">
        <f>=VLOOKUP(D14,'2025期功能研发汇总表'!E:S,3,FALSE)</f>
        <v>汤凤欣</v>
      </c>
    </row>
    <row r="15" spans="1:10">
      <c r="A15" s="184" t="s"/>
      <c r="B15" s="185" t="s"/>
      <c r="C15" s="185" t="s"/>
      <c r="D15" s="181" t="s">
        <v>735</v>
      </c>
      <c r="E15" s="45" t="str">
        <f>=VLOOKUP(D15,'2025期功能研发汇总表'!E:S,10,FALSE)</f>
        <v>未发版</v>
      </c>
      <c r="F15" s="137" t="s"/>
      <c r="G15" s="45" t="str">
        <f>=VLOOKUP(D15,'2025期功能研发汇总表'!E:S,7,FALSE)</f>
        <v>运营·深耕/场景事务与溯源/场景事务看板</v>
      </c>
      <c r="H15" s="183">
        <f>=VLOOKUP(D15,'2025期功能研发汇总表'!E:S,8,FALSE)</f>
        <v>0</v>
      </c>
      <c r="I15" s="45">
        <f>=VLOOKUP(D15,'2025期功能研发汇总表'!E:S,9,FALSE)</f>
        <v>0</v>
      </c>
      <c r="J15" s="183" t="str">
        <f>=VLOOKUP(D15,'2025期功能研发汇总表'!E:S,3,FALSE)</f>
        <v>汤凤欣</v>
      </c>
    </row>
    <row r="16" spans="1:10">
      <c r="A16" s="184" t="s"/>
      <c r="B16" s="185" t="s"/>
      <c r="C16" s="185" t="s"/>
      <c r="D16" s="181" t="s">
        <v>736</v>
      </c>
      <c r="E16" s="45" t="str">
        <f>=VLOOKUP(D16,'2025期功能研发汇总表'!E:S,10,FALSE)</f>
        <v>未发版</v>
      </c>
      <c r="F16" s="137" t="s"/>
      <c r="G16" s="45" t="str">
        <f>=VLOOKUP(D16,'2025期功能研发汇总表'!E:S,7,FALSE)</f>
        <v>运营·深耕/场景事务与溯源/场景事务看板</v>
      </c>
      <c r="H16" s="183">
        <f>=VLOOKUP(D16,'2025期功能研发汇总表'!E:S,8,FALSE)</f>
        <v>0</v>
      </c>
      <c r="I16" s="45">
        <f>=VLOOKUP(D16,'2025期功能研发汇总表'!E:S,9,FALSE)</f>
        <v>0</v>
      </c>
      <c r="J16" s="183" t="str">
        <f>=VLOOKUP(D16,'2025期功能研发汇总表'!E:S,3,FALSE)</f>
        <v>汤凤欣</v>
      </c>
    </row>
    <row r="17" spans="1:10">
      <c r="A17" s="184" t="s"/>
      <c r="B17" s="185" t="s"/>
      <c r="C17" s="185" t="s"/>
      <c r="D17" s="181" t="s">
        <v>737</v>
      </c>
      <c r="E17" s="45" t="str">
        <f>=VLOOKUP(D17,'2025期功能研发汇总表'!E:S,10,FALSE)</f>
        <v>未发版</v>
      </c>
      <c r="F17" s="182" t="s"/>
      <c r="G17" s="45" t="str">
        <f>=VLOOKUP(D17,'2025期功能研发汇总表'!E:S,7,FALSE)</f>
        <v>运营·深耕/场景事务与溯源/场景事务看板</v>
      </c>
      <c r="H17" s="183">
        <f>=VLOOKUP(D17,'2025期功能研发汇总表'!E:S,8,FALSE)</f>
        <v>0</v>
      </c>
      <c r="I17" s="45">
        <f>=VLOOKUP(D17,'2025期功能研发汇总表'!E:S,9,FALSE)</f>
        <v>0</v>
      </c>
      <c r="J17" s="183" t="str">
        <f>=VLOOKUP(D17,'2025期功能研发汇总表'!E:S,3,FALSE)</f>
        <v>汤凤欣</v>
      </c>
    </row>
    <row r="18" spans="1:10">
      <c r="A18" s="184" t="s"/>
      <c r="B18" s="185" t="s"/>
      <c r="C18" s="185" t="s"/>
      <c r="D18" s="181" t="s">
        <v>738</v>
      </c>
      <c r="E18" s="45" t="str">
        <f>=VLOOKUP(D18,'2025期功能研发汇总表'!E:S,10,FALSE)</f>
        <v>未发版</v>
      </c>
      <c r="F18" s="137" t="s"/>
      <c r="G18" s="45" t="str">
        <f>=VLOOKUP(D18,'2025期功能研发汇总表'!E:S,7,FALSE)</f>
        <v>运营·深耕/场景事务与溯源/场景事务看板</v>
      </c>
      <c r="H18" s="183">
        <f>=VLOOKUP(D18,'2025期功能研发汇总表'!E:S,8,FALSE)</f>
        <v>0</v>
      </c>
      <c r="I18" s="45">
        <f>=VLOOKUP(D18,'2025期功能研发汇总表'!E:S,9,FALSE)</f>
        <v>0</v>
      </c>
      <c r="J18" s="183" t="str">
        <f>=VLOOKUP(D18,'2025期功能研发汇总表'!E:S,3,FALSE)</f>
        <v>汤凤欣</v>
      </c>
    </row>
    <row r="19" spans="1:10">
      <c r="A19" s="184" t="s"/>
      <c r="B19" s="185" t="s"/>
      <c r="C19" s="185" t="s"/>
      <c r="D19" s="181" t="s">
        <v>740</v>
      </c>
      <c r="E19" s="45" t="str">
        <f>=VLOOKUP(D19,'2025期功能研发汇总表'!E:S,10,FALSE)</f>
        <v>未发版</v>
      </c>
      <c r="F19" s="137" t="s"/>
      <c r="G19" s="45" t="str">
        <f>=VLOOKUP(D19,'2025期功能研发汇总表'!E:S,7,FALSE)</f>
        <v>运营·深耕/场景事务与溯源/场景事务看板</v>
      </c>
      <c r="H19" s="183">
        <f>=VLOOKUP(D19,'2025期功能研发汇总表'!E:S,8,FALSE)</f>
        <v>0</v>
      </c>
      <c r="I19" s="45">
        <f>=VLOOKUP(D19,'2025期功能研发汇总表'!E:S,9,FALSE)</f>
        <v>0</v>
      </c>
      <c r="J19" s="183" t="str">
        <f>=VLOOKUP(D19,'2025期功能研发汇总表'!E:S,3,FALSE)</f>
        <v>汤凤欣</v>
      </c>
    </row>
    <row r="20" spans="1:10">
      <c r="A20" s="184" t="s"/>
      <c r="B20" s="185" t="s"/>
      <c r="C20" s="185" t="s"/>
      <c r="D20" s="181" t="s">
        <v>742</v>
      </c>
      <c r="E20" s="45" t="str">
        <f>=VLOOKUP(D20,'2025期功能研发汇总表'!E:S,10,FALSE)</f>
        <v>未发版</v>
      </c>
      <c r="F20" s="137" t="s"/>
      <c r="G20" s="45" t="str">
        <f>=VLOOKUP(D20,'2025期功能研发汇总表'!E:S,7,FALSE)</f>
        <v>运营·深耕/场景事务与溯源/场景事务看板</v>
      </c>
      <c r="H20" s="183">
        <f>=VLOOKUP(D20,'2025期功能研发汇总表'!E:S,8,FALSE)</f>
        <v>0</v>
      </c>
      <c r="I20" s="45">
        <f>=VLOOKUP(D20,'2025期功能研发汇总表'!E:S,9,FALSE)</f>
        <v>0</v>
      </c>
      <c r="J20" s="183" t="str">
        <f>=VLOOKUP(D20,'2025期功能研发汇总表'!E:S,3,FALSE)</f>
        <v>汤凤欣</v>
      </c>
    </row>
    <row r="21" spans="1:10">
      <c r="A21" s="184" t="s"/>
      <c r="B21" s="185" t="s"/>
      <c r="C21" s="185" t="s"/>
      <c r="D21" s="181" t="s">
        <v>744</v>
      </c>
      <c r="E21" s="45" t="str">
        <f>=VLOOKUP(D21,'2025期功能研发汇总表'!E:S,10,FALSE)</f>
        <v>未发版</v>
      </c>
      <c r="F21" s="137" t="s"/>
      <c r="G21" s="45" t="str">
        <f>=VLOOKUP(D21,'2025期功能研发汇总表'!E:S,7,FALSE)</f>
        <v>运营·深耕/场景事务与溯源/场景事务看板</v>
      </c>
      <c r="H21" s="183">
        <f>=VLOOKUP(D21,'2025期功能研发汇总表'!E:S,8,FALSE)</f>
        <v>0</v>
      </c>
      <c r="I21" s="45">
        <f>=VLOOKUP(D21,'2025期功能研发汇总表'!E:S,9,FALSE)</f>
        <v>0</v>
      </c>
      <c r="J21" s="183" t="str">
        <f>=VLOOKUP(D21,'2025期功能研发汇总表'!E:S,3,FALSE)</f>
        <v>汤凤欣</v>
      </c>
    </row>
    <row r="22" spans="1:10">
      <c r="A22" s="184" t="s"/>
      <c r="B22" s="185" t="s"/>
      <c r="C22" s="185" t="s"/>
      <c r="D22" s="181" t="s">
        <v>746</v>
      </c>
      <c r="E22" s="45" t="str">
        <f>=VLOOKUP(D22,'2025期功能研发汇总表'!E:S,10,FALSE)</f>
        <v>未发版</v>
      </c>
      <c r="F22" s="137" t="s"/>
      <c r="G22" s="45" t="str">
        <f>=VLOOKUP(D22,'2025期功能研发汇总表'!E:S,7,FALSE)</f>
        <v>运营·深耕/场景事务与溯源/场景事务看板</v>
      </c>
      <c r="H22" s="183">
        <f>=VLOOKUP(D22,'2025期功能研发汇总表'!E:S,8,FALSE)</f>
        <v>0</v>
      </c>
      <c r="I22" s="45">
        <f>=VLOOKUP(D22,'2025期功能研发汇总表'!E:S,9,FALSE)</f>
        <v>0</v>
      </c>
      <c r="J22" s="183" t="str">
        <f>=VLOOKUP(D22,'2025期功能研发汇总表'!E:S,3,FALSE)</f>
        <v>汤凤欣</v>
      </c>
    </row>
    <row r="23" spans="1:10">
      <c r="A23" s="184" t="s"/>
      <c r="B23" s="185" t="s"/>
      <c r="C23" s="185" t="s"/>
      <c r="D23" s="181" t="s">
        <v>747</v>
      </c>
      <c r="E23" s="45" t="str">
        <f>=VLOOKUP(D23,'2025期功能研发汇总表'!E:S,10,FALSE)</f>
        <v>未发版</v>
      </c>
      <c r="F23" s="182" t="s"/>
      <c r="G23" s="45" t="str">
        <f>=VLOOKUP(D23,'2025期功能研发汇总表'!E:S,7,FALSE)</f>
        <v>运营·深耕/场景事务与溯源/场景事务看板</v>
      </c>
      <c r="H23" s="183">
        <f>=VLOOKUP(D23,'2025期功能研发汇总表'!E:S,8,FALSE)</f>
        <v>0</v>
      </c>
      <c r="I23" s="45">
        <f>=VLOOKUP(D23,'2025期功能研发汇总表'!E:S,9,FALSE)</f>
        <v>0</v>
      </c>
      <c r="J23" s="183" t="str">
        <f>=VLOOKUP(D23,'2025期功能研发汇总表'!E:S,3,FALSE)</f>
        <v>汤凤欣</v>
      </c>
    </row>
    <row r="24" spans="1:10">
      <c r="A24" s="184" t="s"/>
      <c r="B24" s="185" t="s"/>
      <c r="C24" s="185" t="s"/>
      <c r="D24" s="181" t="s">
        <v>748</v>
      </c>
      <c r="E24" s="45" t="str">
        <f>=VLOOKUP(D24,'2025期功能研发汇总表'!E:S,10,FALSE)</f>
        <v>未发版</v>
      </c>
      <c r="F24" s="182" t="s"/>
      <c r="G24" s="45" t="str">
        <f>=VLOOKUP(D24,'2025期功能研发汇总表'!E:S,7,FALSE)</f>
        <v>运营·深耕/场景事务与溯源/场景事务看板</v>
      </c>
      <c r="H24" s="183">
        <f>=VLOOKUP(D24,'2025期功能研发汇总表'!E:S,8,FALSE)</f>
        <v>0</v>
      </c>
      <c r="I24" s="45">
        <f>=VLOOKUP(D24,'2025期功能研发汇总表'!E:S,9,FALSE)</f>
        <v>0</v>
      </c>
      <c r="J24" s="183" t="str">
        <f>=VLOOKUP(D24,'2025期功能研发汇总表'!E:S,3,FALSE)</f>
        <v>汤凤欣</v>
      </c>
    </row>
    <row r="25" spans="1:10">
      <c r="A25" s="184" t="s"/>
      <c r="B25" s="185" t="s"/>
      <c r="C25" s="185" t="s"/>
      <c r="D25" s="181" t="s">
        <v>750</v>
      </c>
      <c r="E25" s="45" t="str">
        <f>=VLOOKUP(D25,'2025期功能研发汇总表'!E:S,10,FALSE)</f>
        <v>未发版</v>
      </c>
      <c r="F25" s="137" t="s"/>
      <c r="G25" s="45" t="str">
        <f>=VLOOKUP(D25,'2025期功能研发汇总表'!E:S,7,FALSE)</f>
        <v>运营·深耕/场景事务与溯源/场景事务看板</v>
      </c>
      <c r="H25" s="183">
        <f>=VLOOKUP(D25,'2025期功能研发汇总表'!E:S,8,FALSE)</f>
        <v>0</v>
      </c>
      <c r="I25" s="45">
        <f>=VLOOKUP(D25,'2025期功能研发汇总表'!E:S,9,FALSE)</f>
        <v>0</v>
      </c>
      <c r="J25" s="183" t="str">
        <f>=VLOOKUP(D25,'2025期功能研发汇总表'!E:S,3,FALSE)</f>
        <v>汤凤欣</v>
      </c>
    </row>
    <row r="26" spans="1:10">
      <c r="A26" s="184" t="s"/>
      <c r="B26" s="185" t="s"/>
      <c r="C26" s="185" t="s"/>
      <c r="D26" s="181" t="s">
        <v>752</v>
      </c>
      <c r="E26" s="45" t="str">
        <f>=VLOOKUP(D26,'2025期功能研发汇总表'!E:S,10,FALSE)</f>
        <v>未发版</v>
      </c>
      <c r="F26" s="137" t="s"/>
      <c r="G26" s="45" t="str">
        <f>=VLOOKUP(D26,'2025期功能研发汇总表'!E:S,7,FALSE)</f>
        <v>运营·深耕/场景事务与溯源/场景事务看板</v>
      </c>
      <c r="H26" s="183">
        <f>=VLOOKUP(D26,'2025期功能研发汇总表'!E:S,8,FALSE)</f>
        <v>0</v>
      </c>
      <c r="I26" s="45">
        <f>=VLOOKUP(D26,'2025期功能研发汇总表'!E:S,9,FALSE)</f>
        <v>0</v>
      </c>
      <c r="J26" s="183" t="str">
        <f>=VLOOKUP(D26,'2025期功能研发汇总表'!E:S,3,FALSE)</f>
        <v>汤凤欣</v>
      </c>
    </row>
    <row r="27" spans="1:10">
      <c r="A27" s="184" t="s"/>
      <c r="B27" s="185" t="s"/>
      <c r="C27" s="185" t="s"/>
      <c r="D27" s="181" t="s">
        <v>754</v>
      </c>
      <c r="E27" s="45" t="str">
        <f>=VLOOKUP(D27,'2025期功能研发汇总表'!E:S,10,FALSE)</f>
        <v>未发版</v>
      </c>
      <c r="F27" s="137" t="s"/>
      <c r="G27" s="45" t="str">
        <f>=VLOOKUP(D27,'2025期功能研发汇总表'!E:S,7,FALSE)</f>
        <v>运营·深耕/场景事务与溯源/场景事务看板</v>
      </c>
      <c r="H27" s="183">
        <f>=VLOOKUP(D27,'2025期功能研发汇总表'!E:S,8,FALSE)</f>
        <v>0</v>
      </c>
      <c r="I27" s="45">
        <f>=VLOOKUP(D27,'2025期功能研发汇总表'!E:S,9,FALSE)</f>
        <v>0</v>
      </c>
      <c r="J27" s="183" t="str">
        <f>=VLOOKUP(D27,'2025期功能研发汇总表'!E:S,3,FALSE)</f>
        <v>汤凤欣</v>
      </c>
    </row>
    <row r="28" spans="1:10">
      <c r="A28" s="184" t="s"/>
      <c r="B28" s="185" t="s"/>
      <c r="C28" s="186" t="s">
        <v>755</v>
      </c>
      <c r="D28" s="187" t="s">
        <v>2602</v>
      </c>
      <c r="E28" s="45" t="str">
        <f>=VLOOKUP(D28,'2025期功能研发汇总表'!E:S,10,FALSE)</f>
        <v>未发版</v>
      </c>
      <c r="F28" s="137" t="s"/>
      <c r="G28" s="45" t="str">
        <f>=VLOOKUP(D28,'2025期功能研发汇总表'!E:S,7,FALSE)</f>
        <v>运营·深耕/场景事务与溯源/效能指标度量</v>
      </c>
      <c r="H28" s="183">
        <f>=VLOOKUP(D28,'2025期功能研发汇总表'!E:S,8,FALSE)</f>
        <v>0</v>
      </c>
      <c r="I28" s="45">
        <f>=VLOOKUP(D28,'2025期功能研发汇总表'!E:S,9,FALSE)</f>
        <v>0</v>
      </c>
      <c r="J28" s="183" t="str">
        <f>=VLOOKUP(D28,'2025期功能研发汇总表'!E:S,3,FALSE)</f>
        <v>汤凤欣</v>
      </c>
    </row>
    <row r="29" spans="1:10">
      <c r="A29" s="184" t="s"/>
      <c r="B29" s="185" t="s"/>
      <c r="C29" s="185" t="s"/>
      <c r="D29" s="181" t="s">
        <v>758</v>
      </c>
      <c r="E29" s="45" t="str">
        <f>=VLOOKUP(D29,'2025期功能研发汇总表'!E:S,10,FALSE)</f>
        <v>未发版</v>
      </c>
      <c r="F29" s="182" t="s"/>
      <c r="G29" s="45" t="str">
        <f>=VLOOKUP(D29,'2025期功能研发汇总表'!E:S,7,FALSE)</f>
        <v>运营·深耕/场景事务与溯源/效能指标度量</v>
      </c>
      <c r="H29" s="183">
        <f>=VLOOKUP(D29,'2025期功能研发汇总表'!E:S,8,FALSE)</f>
        <v>0</v>
      </c>
      <c r="I29" s="45">
        <f>=VLOOKUP(D29,'2025期功能研发汇总表'!E:S,9,FALSE)</f>
        <v>0</v>
      </c>
      <c r="J29" s="183" t="str">
        <f>=VLOOKUP(D29,'2025期功能研发汇总表'!E:S,3,FALSE)</f>
        <v>汤凤欣</v>
      </c>
    </row>
    <row r="30" spans="1:10">
      <c r="A30" s="184" t="s"/>
      <c r="B30" s="185" t="s"/>
      <c r="C30" s="185" t="s"/>
      <c r="D30" s="181" t="s">
        <v>759</v>
      </c>
      <c r="E30" s="45" t="str">
        <f>=VLOOKUP(D30,'2025期功能研发汇总表'!E:S,10,FALSE)</f>
        <v>未发版</v>
      </c>
      <c r="F30" s="137" t="s"/>
      <c r="G30" s="45" t="str">
        <f>=VLOOKUP(D30,'2025期功能研发汇总表'!E:S,7,FALSE)</f>
        <v>运营·深耕/场景事务与溯源/效能指标度量</v>
      </c>
      <c r="H30" s="183">
        <f>=VLOOKUP(D30,'2025期功能研发汇总表'!E:S,8,FALSE)</f>
        <v>0</v>
      </c>
      <c r="I30" s="45">
        <f>=VLOOKUP(D30,'2025期功能研发汇总表'!E:S,9,FALSE)</f>
        <v>0</v>
      </c>
      <c r="J30" s="183" t="str">
        <f>=VLOOKUP(D30,'2025期功能研发汇总表'!E:S,3,FALSE)</f>
        <v>汤凤欣</v>
      </c>
    </row>
    <row r="31" spans="1:10">
      <c r="A31" s="184" t="s"/>
      <c r="B31" s="185" t="s"/>
      <c r="C31" s="185" t="s"/>
      <c r="D31" s="181" t="s">
        <v>761</v>
      </c>
      <c r="E31" s="45" t="str">
        <f>=VLOOKUP(D31,'2025期功能研发汇总表'!E:S,10,FALSE)</f>
        <v>未发版</v>
      </c>
      <c r="F31" s="137" t="s"/>
      <c r="G31" s="45" t="str">
        <f>=VLOOKUP(D31,'2025期功能研发汇总表'!E:S,7,FALSE)</f>
        <v>运营·深耕/场景事务与溯源/效能指标度量</v>
      </c>
      <c r="H31" s="183">
        <f>=VLOOKUP(D31,'2025期功能研发汇总表'!E:S,8,FALSE)</f>
        <v>0</v>
      </c>
      <c r="I31" s="45">
        <f>=VLOOKUP(D31,'2025期功能研发汇总表'!E:S,9,FALSE)</f>
        <v>0</v>
      </c>
      <c r="J31" s="183" t="str">
        <f>=VLOOKUP(D31,'2025期功能研发汇总表'!E:S,3,FALSE)</f>
        <v>汤凤欣</v>
      </c>
    </row>
    <row r="32" spans="1:10">
      <c r="A32" s="184" t="s"/>
      <c r="B32" s="185" t="s"/>
      <c r="C32" s="185" t="s"/>
      <c r="D32" s="181" t="s">
        <v>762</v>
      </c>
      <c r="E32" s="45" t="str">
        <f>=VLOOKUP(D32,'2025期功能研发汇总表'!E:S,10,FALSE)</f>
        <v>未发版</v>
      </c>
      <c r="F32" s="182" t="s"/>
      <c r="G32" s="45" t="str">
        <f>=VLOOKUP(D32,'2025期功能研发汇总表'!E:S,7,FALSE)</f>
        <v>运营·深耕/场景事务与溯源/效能指标度量</v>
      </c>
      <c r="H32" s="183">
        <f>=VLOOKUP(D32,'2025期功能研发汇总表'!E:S,8,FALSE)</f>
        <v>0</v>
      </c>
      <c r="I32" s="45">
        <f>=VLOOKUP(D32,'2025期功能研发汇总表'!E:S,9,FALSE)</f>
        <v>0</v>
      </c>
      <c r="J32" s="183" t="str">
        <f>=VLOOKUP(D32,'2025期功能研发汇总表'!E:S,3,FALSE)</f>
        <v>汤凤欣</v>
      </c>
    </row>
    <row r="33" spans="1:10">
      <c r="A33" s="184" t="s"/>
      <c r="B33" s="185" t="s"/>
      <c r="C33" s="185" t="s"/>
      <c r="D33" s="181" t="s">
        <v>763</v>
      </c>
      <c r="E33" s="45" t="str">
        <f>=VLOOKUP(D33,'2025期功能研发汇总表'!E:S,10,FALSE)</f>
        <v>未发版</v>
      </c>
      <c r="F33" s="137" t="s"/>
      <c r="G33" s="45" t="str">
        <f>=VLOOKUP(D33,'2025期功能研发汇总表'!E:S,7,FALSE)</f>
        <v>运营·深耕/场景事务与溯源/效能指标度量</v>
      </c>
      <c r="H33" s="183">
        <f>=VLOOKUP(D33,'2025期功能研发汇总表'!E:S,8,FALSE)</f>
        <v>0</v>
      </c>
      <c r="I33" s="45">
        <f>=VLOOKUP(D33,'2025期功能研发汇总表'!E:S,9,FALSE)</f>
        <v>0</v>
      </c>
      <c r="J33" s="183" t="str">
        <f>=VLOOKUP(D33,'2025期功能研发汇总表'!E:S,3,FALSE)</f>
        <v>汤凤欣</v>
      </c>
    </row>
    <row r="34" spans="1:10">
      <c r="A34" s="184" t="s"/>
      <c r="B34" s="185" t="s"/>
      <c r="C34" s="185" t="s"/>
      <c r="D34" s="181" t="s">
        <v>765</v>
      </c>
      <c r="E34" s="45" t="str">
        <f>=VLOOKUP(D34,'2025期功能研发汇总表'!E:S,10,FALSE)</f>
        <v>未发版</v>
      </c>
      <c r="F34" s="182" t="s"/>
      <c r="G34" s="45" t="str">
        <f>=VLOOKUP(D34,'2025期功能研发汇总表'!E:S,7,FALSE)</f>
        <v>运营·深耕/场景事务与溯源/效能指标度量</v>
      </c>
      <c r="H34" s="183">
        <f>=VLOOKUP(D34,'2025期功能研发汇总表'!E:S,8,FALSE)</f>
        <v>0</v>
      </c>
      <c r="I34" s="45">
        <f>=VLOOKUP(D34,'2025期功能研发汇总表'!E:S,9,FALSE)</f>
        <v>0</v>
      </c>
      <c r="J34" s="183" t="str">
        <f>=VLOOKUP(D34,'2025期功能研发汇总表'!E:S,3,FALSE)</f>
        <v>汤凤欣</v>
      </c>
    </row>
    <row r="35" spans="1:10">
      <c r="A35" s="184" t="s"/>
      <c r="B35" s="185" t="s"/>
      <c r="C35" s="185" t="s"/>
      <c r="D35" s="181" t="s">
        <v>766</v>
      </c>
      <c r="E35" s="45" t="str">
        <f>=VLOOKUP(D35,'2025期功能研发汇总表'!E:S,10,FALSE)</f>
        <v>未发版</v>
      </c>
      <c r="F35" s="137" t="s"/>
      <c r="G35" s="45" t="str">
        <f>=VLOOKUP(D35,'2025期功能研发汇总表'!E:S,7,FALSE)</f>
        <v>运营·深耕/场景事务与溯源/效能指标度量</v>
      </c>
      <c r="H35" s="183">
        <f>=VLOOKUP(D35,'2025期功能研发汇总表'!E:S,8,FALSE)</f>
        <v>0</v>
      </c>
      <c r="I35" s="45">
        <f>=VLOOKUP(D35,'2025期功能研发汇总表'!E:S,9,FALSE)</f>
        <v>0</v>
      </c>
      <c r="J35" s="183" t="str">
        <f>=VLOOKUP(D35,'2025期功能研发汇总表'!E:S,3,FALSE)</f>
        <v>汤凤欣</v>
      </c>
    </row>
    <row r="36" spans="1:10">
      <c r="A36" s="184" t="s"/>
      <c r="B36" s="185" t="s"/>
      <c r="C36" s="185" t="s"/>
      <c r="D36" s="181" t="s">
        <v>767</v>
      </c>
      <c r="E36" s="45" t="str">
        <f>=VLOOKUP(D36,'2025期功能研发汇总表'!E:S,10,FALSE)</f>
        <v>未发版</v>
      </c>
      <c r="F36" s="182" t="s"/>
      <c r="G36" s="45" t="str">
        <f>=VLOOKUP(D36,'2025期功能研发汇总表'!E:S,7,FALSE)</f>
        <v>运营·深耕/场景事务与溯源/效能指标度量</v>
      </c>
      <c r="H36" s="183">
        <f>=VLOOKUP(D36,'2025期功能研发汇总表'!E:S,8,FALSE)</f>
        <v>0</v>
      </c>
      <c r="I36" s="45">
        <f>=VLOOKUP(D36,'2025期功能研发汇总表'!E:S,9,FALSE)</f>
        <v>0</v>
      </c>
      <c r="J36" s="183" t="str">
        <f>=VLOOKUP(D36,'2025期功能研发汇总表'!E:S,3,FALSE)</f>
        <v>汤凤欣</v>
      </c>
    </row>
    <row r="37" spans="1:10">
      <c r="A37" s="184" t="s"/>
      <c r="B37" s="185" t="s"/>
      <c r="C37" s="185" t="s"/>
      <c r="D37" s="181" t="s">
        <v>768</v>
      </c>
      <c r="E37" s="45" t="str">
        <f>=VLOOKUP(D37,'2025期功能研发汇总表'!E:S,10,FALSE)</f>
        <v>未发版</v>
      </c>
      <c r="F37" s="137" t="s"/>
      <c r="G37" s="45" t="str">
        <f>=VLOOKUP(D37,'2025期功能研发汇总表'!E:S,7,FALSE)</f>
        <v>运营·深耕/场景事务与溯源/效能指标度量</v>
      </c>
      <c r="H37" s="183">
        <f>=VLOOKUP(D37,'2025期功能研发汇总表'!E:S,8,FALSE)</f>
        <v>0</v>
      </c>
      <c r="I37" s="45">
        <f>=VLOOKUP(D37,'2025期功能研发汇总表'!E:S,9,FALSE)</f>
        <v>0</v>
      </c>
      <c r="J37" s="183" t="str">
        <f>=VLOOKUP(D37,'2025期功能研发汇总表'!E:S,3,FALSE)</f>
        <v>汤凤欣</v>
      </c>
    </row>
    <row r="38" spans="1:10">
      <c r="A38" s="184" t="s"/>
      <c r="B38" s="185" t="s"/>
      <c r="C38" s="185" t="s"/>
      <c r="D38" s="181" t="s">
        <v>769</v>
      </c>
      <c r="E38" s="45" t="str">
        <f>=VLOOKUP(D38,'2025期功能研发汇总表'!E:S,10,FALSE)</f>
        <v>未发版</v>
      </c>
      <c r="F38" s="137" t="s"/>
      <c r="G38" s="45" t="str">
        <f>=VLOOKUP(D38,'2025期功能研发汇总表'!E:S,7,FALSE)</f>
        <v>运营·深耕/场景事务与溯源/效能指标度量</v>
      </c>
      <c r="H38" s="183">
        <f>=VLOOKUP(D38,'2025期功能研发汇总表'!E:S,8,FALSE)</f>
        <v>0</v>
      </c>
      <c r="I38" s="45">
        <f>=VLOOKUP(D38,'2025期功能研发汇总表'!E:S,9,FALSE)</f>
        <v>0</v>
      </c>
      <c r="J38" s="183" t="str">
        <f>=VLOOKUP(D38,'2025期功能研发汇总表'!E:S,3,FALSE)</f>
        <v>汤凤欣</v>
      </c>
    </row>
    <row r="39" spans="1:10">
      <c r="A39" s="184" t="s"/>
      <c r="B39" s="185" t="s"/>
      <c r="C39" s="185" t="s"/>
      <c r="D39" s="181" t="s">
        <v>770</v>
      </c>
      <c r="E39" s="45" t="str">
        <f>=VLOOKUP(D39,'2025期功能研发汇总表'!E:S,10,FALSE)</f>
        <v>未发版</v>
      </c>
      <c r="F39" s="182" t="s"/>
      <c r="G39" s="45" t="str">
        <f>=VLOOKUP(D39,'2025期功能研发汇总表'!E:S,7,FALSE)</f>
        <v>运营·深耕/场景事务与溯源/效能指标度量</v>
      </c>
      <c r="H39" s="183">
        <f>=VLOOKUP(D39,'2025期功能研发汇总表'!E:S,8,FALSE)</f>
        <v>0</v>
      </c>
      <c r="I39" s="45">
        <f>=VLOOKUP(D39,'2025期功能研发汇总表'!E:S,9,FALSE)</f>
        <v>0</v>
      </c>
      <c r="J39" s="183" t="str">
        <f>=VLOOKUP(D39,'2025期功能研发汇总表'!E:S,3,FALSE)</f>
        <v>汤凤欣</v>
      </c>
    </row>
    <row r="40" spans="1:10">
      <c r="A40" s="184" t="s"/>
      <c r="B40" s="185" t="s"/>
      <c r="C40" s="185" t="s"/>
      <c r="D40" s="181" t="s">
        <v>2603</v>
      </c>
      <c r="E40" s="45" t="str">
        <f>=VLOOKUP(D40,'2025期功能研发汇总表'!E:S,10,FALSE)</f>
        <v>未发版</v>
      </c>
      <c r="F40" s="137" t="s"/>
      <c r="G40" s="45" t="str">
        <f>=VLOOKUP(D40,'2025期功能研发汇总表'!E:S,7,FALSE)</f>
        <v>运营·深耕/场景事务与溯源/效能指标度量</v>
      </c>
      <c r="H40" s="183">
        <f>=VLOOKUP(D40,'2025期功能研发汇总表'!E:S,8,FALSE)</f>
        <v>0</v>
      </c>
      <c r="I40" s="45">
        <f>=VLOOKUP(D40,'2025期功能研发汇总表'!E:S,9,FALSE)</f>
        <v>0</v>
      </c>
      <c r="J40" s="183" t="str">
        <f>=VLOOKUP(D40,'2025期功能研发汇总表'!E:S,3,FALSE)</f>
        <v>汤凤欣</v>
      </c>
    </row>
    <row r="41" spans="1:10">
      <c r="A41" s="184" t="s"/>
      <c r="B41" s="185" t="s"/>
      <c r="C41" s="185" t="s"/>
      <c r="D41" s="181" t="s">
        <v>771</v>
      </c>
      <c r="E41" s="45" t="str">
        <f>=VLOOKUP(D41,'2025期功能研发汇总表'!E:S,10,FALSE)</f>
        <v>未发版</v>
      </c>
      <c r="F41" s="182" t="s"/>
      <c r="G41" s="45" t="str">
        <f>=VLOOKUP(D41,'2025期功能研发汇总表'!E:S,7,FALSE)</f>
        <v>运营·深耕/场景事务与溯源/效能指标度量</v>
      </c>
      <c r="H41" s="183">
        <f>=VLOOKUP(D41,'2025期功能研发汇总表'!E:S,8,FALSE)</f>
        <v>0</v>
      </c>
      <c r="I41" s="45">
        <f>=VLOOKUP(D41,'2025期功能研发汇总表'!E:S,9,FALSE)</f>
        <v>0</v>
      </c>
      <c r="J41" s="183" t="str">
        <f>=VLOOKUP(D41,'2025期功能研发汇总表'!E:S,3,FALSE)</f>
        <v>汤凤欣</v>
      </c>
    </row>
    <row r="42" spans="1:10">
      <c r="A42" s="184" t="s"/>
      <c r="B42" s="185" t="s"/>
      <c r="C42" s="185" t="s"/>
      <c r="D42" s="181" t="s">
        <v>772</v>
      </c>
      <c r="E42" s="45" t="str">
        <f>=VLOOKUP(D42,'2025期功能研发汇总表'!E:S,10,FALSE)</f>
        <v>未发版</v>
      </c>
      <c r="F42" s="137" t="s"/>
      <c r="G42" s="45" t="str">
        <f>=VLOOKUP(D42,'2025期功能研发汇总表'!E:S,7,FALSE)</f>
        <v>运营·深耕/场景事务与溯源/效能指标度量</v>
      </c>
      <c r="H42" s="183">
        <f>=VLOOKUP(D42,'2025期功能研发汇总表'!E:S,8,FALSE)</f>
        <v>0</v>
      </c>
      <c r="I42" s="45">
        <f>=VLOOKUP(D42,'2025期功能研发汇总表'!E:S,9,FALSE)</f>
        <v>0</v>
      </c>
      <c r="J42" s="183" t="str">
        <f>=VLOOKUP(D42,'2025期功能研发汇总表'!E:S,3,FALSE)</f>
        <v>汤凤欣</v>
      </c>
    </row>
    <row r="43" spans="1:10">
      <c r="A43" s="184" t="s"/>
      <c r="B43" s="185" t="s"/>
      <c r="C43" s="185" t="s"/>
      <c r="D43" s="181" t="s">
        <v>773</v>
      </c>
      <c r="E43" s="45" t="str">
        <f>=VLOOKUP(D43,'2025期功能研发汇总表'!E:S,10,FALSE)</f>
        <v>未发版</v>
      </c>
      <c r="F43" s="137" t="s"/>
      <c r="G43" s="45" t="str">
        <f>=VLOOKUP(D43,'2025期功能研发汇总表'!E:S,7,FALSE)</f>
        <v>运营·深耕/场景事务与溯源/效能指标度量</v>
      </c>
      <c r="H43" s="183">
        <f>=VLOOKUP(D43,'2025期功能研发汇总表'!E:S,8,FALSE)</f>
        <v>0</v>
      </c>
      <c r="I43" s="45">
        <f>=VLOOKUP(D43,'2025期功能研发汇总表'!E:S,9,FALSE)</f>
        <v>0</v>
      </c>
      <c r="J43" s="183" t="str">
        <f>=VLOOKUP(D43,'2025期功能研发汇总表'!E:S,3,FALSE)</f>
        <v>汤凤欣</v>
      </c>
    </row>
    <row r="44" spans="1:10">
      <c r="A44" s="184" t="s"/>
      <c r="B44" s="185" t="s"/>
      <c r="C44" s="181" t="s">
        <v>970</v>
      </c>
      <c r="D44" s="188" t="s">
        <v>971</v>
      </c>
      <c r="E44" s="45" t="str">
        <f>=VLOOKUP(D44,'2025期功能研发汇总表'!E:S,10,FALSE)</f>
        <v>V3.7.0(20260312)</v>
      </c>
      <c r="F44" s="137" t="s">
        <v>151</v>
      </c>
      <c r="G44" s="45" t="str">
        <f>=VLOOKUP(D44,'2025期功能研发汇总表'!E:S,7,FALSE)</f>
        <v>运营·深耕/弱口令与扫描管理/扫描任务管理/弱口令扫描</v>
      </c>
      <c r="H44" s="183">
        <f>=VLOOKUP(D44,'2025期功能研发汇总表'!E:S,8,FALSE)</f>
        <v>0</v>
      </c>
      <c r="I44" s="45" t="str">
        <f>=VLOOKUP(D44,'2025期功能研发汇总表'!E:S,9,FALSE)</f>
        <v>["https://docimg6.docs.qq.com/image/AgAABqoC77cB5mWmUmNL1YrFA7YKAp_K.png?w=1665&amp;h=774",400,185]</v>
      </c>
      <c r="J44" s="183" t="str">
        <f>=VLOOKUP(D44,'2025期功能研发汇总表'!E:S,3,FALSE)</f>
        <v>仲光华</v>
      </c>
    </row>
    <row r="45" spans="1:10">
      <c r="A45" s="184" t="s"/>
      <c r="B45" s="185" t="s"/>
      <c r="C45" s="185" t="s"/>
      <c r="D45" s="181" t="s">
        <v>974</v>
      </c>
      <c r="E45" s="45" t="str">
        <f>=VLOOKUP(D45,'2025期功能研发汇总表'!E:S,10,FALSE)</f>
        <v>V3.7.0(20260312)</v>
      </c>
      <c r="F45" s="182" t="s">
        <v>151</v>
      </c>
      <c r="G45" s="45" t="str">
        <f>=VLOOKUP(D45,'2025期功能研发汇总表'!E:S,7,FALSE)</f>
        <v>运营·深耕/弱口令与扫描管理/扫描任务管理/弱口令扫描</v>
      </c>
      <c r="H45" s="183">
        <f>=VLOOKUP(D45,'2025期功能研发汇总表'!E:S,8,FALSE)</f>
        <v>0</v>
      </c>
      <c r="I45" s="45">
        <f>=VLOOKUP(D45,'2025期功能研发汇总表'!E:S,9,FALSE)</f>
        <v>0</v>
      </c>
      <c r="J45" s="183" t="str">
        <f>=VLOOKUP(D45,'2025期功能研发汇总表'!E:S,3,FALSE)</f>
        <v>仲光华</v>
      </c>
    </row>
    <row r="46" spans="1:10">
      <c r="A46" s="184" t="s"/>
      <c r="B46" s="185" t="s"/>
      <c r="C46" s="185" t="s"/>
      <c r="D46" s="181" t="s">
        <v>975</v>
      </c>
      <c r="E46" s="45" t="str">
        <f>=VLOOKUP(D46,'2025期功能研发汇总表'!E:S,10,FALSE)</f>
        <v>V3.7.0(20260312)</v>
      </c>
      <c r="F46" s="137" t="s">
        <v>151</v>
      </c>
      <c r="G46" s="45" t="str">
        <f>=VLOOKUP(D46,'2025期功能研发汇总表'!E:S,7,FALSE)</f>
        <v>运营·深耕/弱口令与扫描管理/扫描任务管理/弱口令扫描</v>
      </c>
      <c r="H46" s="183">
        <f>=VLOOKUP(D46,'2025期功能研发汇总表'!E:S,8,FALSE)</f>
        <v>0</v>
      </c>
      <c r="I46" s="45">
        <f>=VLOOKUP(D46,'2025期功能研发汇总表'!E:S,9,FALSE)</f>
        <v>0</v>
      </c>
      <c r="J46" s="183" t="str">
        <f>=VLOOKUP(D46,'2025期功能研发汇总表'!E:S,3,FALSE)</f>
        <v>仲光华</v>
      </c>
    </row>
    <row r="47" spans="1:10">
      <c r="A47" s="184" t="s"/>
      <c r="B47" s="185" t="s"/>
      <c r="C47" s="185" t="s"/>
      <c r="D47" s="181" t="s">
        <v>976</v>
      </c>
      <c r="E47" s="45" t="str">
        <f>=VLOOKUP(D47,'2025期功能研发汇总表'!E:S,10,FALSE)</f>
        <v>V3.7.0(20260312)</v>
      </c>
      <c r="F47" s="137" t="s">
        <v>151</v>
      </c>
      <c r="G47" s="45" t="str">
        <f>=VLOOKUP(D47,'2025期功能研发汇总表'!E:S,7,FALSE)</f>
        <v>运营·深耕/弱口令与扫描管理/扫描任务管理/弱口令扫描</v>
      </c>
      <c r="H47" s="183">
        <f>=VLOOKUP(D47,'2025期功能研发汇总表'!E:S,8,FALSE)</f>
        <v>0</v>
      </c>
      <c r="I47" s="45">
        <f>=VLOOKUP(D47,'2025期功能研发汇总表'!E:S,9,FALSE)</f>
        <v>0</v>
      </c>
      <c r="J47" s="183" t="str">
        <f>=VLOOKUP(D47,'2025期功能研发汇总表'!E:S,3,FALSE)</f>
        <v>仲光华</v>
      </c>
    </row>
    <row r="48" spans="1:10">
      <c r="A48" s="184" t="s"/>
      <c r="B48" s="185" t="s"/>
      <c r="C48" s="181" t="s">
        <v>977</v>
      </c>
      <c r="D48" s="181" t="s">
        <v>978</v>
      </c>
      <c r="E48" s="45" t="str">
        <f>=VLOOKUP(D48,'2025期功能研发汇总表'!E:S,10,FALSE)</f>
        <v>V3.7.0(20260312)</v>
      </c>
      <c r="F48" s="137" t="s">
        <v>151</v>
      </c>
      <c r="G48" s="45" t="str">
        <f>=VLOOKUP(D48,'2025期功能研发汇总表'!E:S,7,FALSE)</f>
        <v>运营·深耕/弱口令与扫描管理/扫描任务管理/弱口令扫描</v>
      </c>
      <c r="H48" s="183">
        <f>=VLOOKUP(D48,'2025期功能研发汇总表'!E:S,8,FALSE)</f>
        <v>0</v>
      </c>
      <c r="I48" s="45" t="str">
        <f>=VLOOKUP(D48,'2025期功能研发汇总表'!E:S,9,FALSE)</f>
        <v>["https://docimg10.docs.qq.com/image/AgAABqoC77fx7Ue1iC9KsrDaH1tivK7C.png?w=1665&amp;h=774",400,185]</v>
      </c>
      <c r="J48" s="183" t="str">
        <f>=VLOOKUP(D48,'2025期功能研发汇总表'!E:S,3,FALSE)</f>
        <v>仲光华</v>
      </c>
    </row>
    <row r="49" spans="1:10">
      <c r="A49" s="184" t="s"/>
      <c r="B49" s="185" t="s"/>
      <c r="C49" s="185" t="s"/>
      <c r="D49" s="181" t="s">
        <v>979</v>
      </c>
      <c r="E49" s="45" t="str">
        <f>=VLOOKUP(D49,'2025期功能研发汇总表'!E:S,10,FALSE)</f>
        <v>V3.7.0(20260312)</v>
      </c>
      <c r="F49" s="182" t="s">
        <v>151</v>
      </c>
      <c r="G49" s="45" t="str">
        <f>=VLOOKUP(D49,'2025期功能研发汇总表'!E:S,7,FALSE)</f>
        <v>运营·深耕/弱口令与扫描管理/扫描任务管理/弱口令扫描</v>
      </c>
      <c r="H49" s="183">
        <f>=VLOOKUP(D49,'2025期功能研发汇总表'!E:S,8,FALSE)</f>
        <v>0</v>
      </c>
      <c r="I49" s="45">
        <f>=VLOOKUP(D49,'2025期功能研发汇总表'!E:S,9,FALSE)</f>
        <v>0</v>
      </c>
      <c r="J49" s="183" t="str">
        <f>=VLOOKUP(D49,'2025期功能研发汇总表'!E:S,3,FALSE)</f>
        <v>仲光华</v>
      </c>
    </row>
    <row r="50" spans="1:10">
      <c r="A50" s="184" t="s"/>
      <c r="B50" s="185" t="s"/>
      <c r="C50" s="185" t="s"/>
      <c r="D50" s="181" t="s">
        <v>980</v>
      </c>
      <c r="E50" s="45" t="str">
        <f>=VLOOKUP(D50,'2025期功能研发汇总表'!E:S,10,FALSE)</f>
        <v>V3.7.0(20260312)</v>
      </c>
      <c r="F50" s="137" t="s">
        <v>151</v>
      </c>
      <c r="G50" s="45" t="str">
        <f>=VLOOKUP(D50,'2025期功能研发汇总表'!E:S,7,FALSE)</f>
        <v>漏洞生命周期管理/系统漏洞风险排查/扫描任务管理</v>
      </c>
      <c r="H50" s="183" t="str">
        <f>=VLOOKUP(D50,'2025期功能研发汇总表'!E:S,8,FALSE)</f>
        <v>/弱口令扫描</v>
      </c>
      <c r="I50" s="45" t="str">
        <f>=VLOOKUP(D50,'2025期功能研发汇总表'!E:S,9,FALSE)</f>
        <v>["https://docimg7.docs.qq.com/image/AgAABqoC77c1V8QAYMhECI7yfh627Fqj.png?w=1686&amp;h=777",400,184]</v>
      </c>
      <c r="J50" s="183" t="str">
        <f>=VLOOKUP(D50,'2025期功能研发汇总表'!E:S,3,FALSE)</f>
        <v>仲光华</v>
      </c>
    </row>
    <row r="51" spans="1:10">
      <c r="A51" s="184" t="s"/>
      <c r="B51" s="185" t="s"/>
      <c r="C51" s="181" t="s">
        <v>982</v>
      </c>
      <c r="D51" s="181" t="s">
        <v>983</v>
      </c>
      <c r="E51" s="45" t="str">
        <f>=VLOOKUP(D51,'2025期功能研发汇总表'!E:S,10,FALSE)</f>
        <v>V3.7.0(20260312)</v>
      </c>
      <c r="F51" s="137" t="s">
        <v>151</v>
      </c>
      <c r="G51" s="45" t="str">
        <f>=VLOOKUP(D51,'2025期功能研发汇总表'!E:S,7,FALSE)</f>
        <v>漏洞生命周期管理/系统漏洞风险排查/扫描任务管理</v>
      </c>
      <c r="H51" s="183" t="str">
        <f>=VLOOKUP(D51,'2025期功能研发汇总表'!E:S,8,FALSE)</f>
        <v>/弱口令扫描</v>
      </c>
      <c r="I51" s="45" t="str">
        <f>=VLOOKUP(D51,'2025期功能研发汇总表'!E:S,9,FALSE)</f>
        <v>["https://docimg9.docs.qq.com/image/AgAABqoC77dZZoUhFQdHUbcEOaQ8EDxu.png?w=1666&amp;h=775",400,186]</v>
      </c>
      <c r="J51" s="183" t="str">
        <f>=VLOOKUP(D51,'2025期功能研发汇总表'!E:S,3,FALSE)</f>
        <v>仲光华</v>
      </c>
    </row>
    <row r="52" spans="1:10">
      <c r="A52" s="184" t="s"/>
      <c r="B52" s="185" t="s"/>
      <c r="C52" s="185" t="s"/>
      <c r="D52" s="181" t="s">
        <v>984</v>
      </c>
      <c r="E52" s="45" t="str">
        <f>=VLOOKUP(D52,'2025期功能研发汇总表'!E:S,10,FALSE)</f>
        <v>V3.7.0(20260312)</v>
      </c>
      <c r="F52" s="137" t="s">
        <v>151</v>
      </c>
      <c r="G52" s="45" t="str">
        <f>=VLOOKUP(D52,'2025期功能研发汇总表'!E:S,7,FALSE)</f>
        <v>漏洞生命周期管理/系统漏洞风险排查/扫描任务管理</v>
      </c>
      <c r="H52" s="183" t="str">
        <f>=VLOOKUP(D52,'2025期功能研发汇总表'!E:S,8,FALSE)</f>
        <v>/弱口令扫描</v>
      </c>
      <c r="I52" s="45" t="str">
        <f>=VLOOKUP(D52,'2025期功能研发汇总表'!E:S,9,FALSE)</f>
        <v>["https://docimg8.docs.qq.com/image/AgAABqoC77fSknuu4apAkY-n4l_97Xe4.png?w=1668&amp;h=775",400,185]</v>
      </c>
      <c r="J52" s="183" t="str">
        <f>=VLOOKUP(D52,'2025期功能研发汇总表'!E:S,3,FALSE)</f>
        <v>仲光华</v>
      </c>
    </row>
    <row r="53" spans="1:10">
      <c r="A53" s="184" t="s"/>
      <c r="B53" s="185" t="s"/>
      <c r="C53" s="181" t="s">
        <v>985</v>
      </c>
      <c r="D53" s="181" t="s">
        <v>986</v>
      </c>
      <c r="E53" s="45" t="str">
        <f>=VLOOKUP(D53,'2025期功能研发汇总表'!E:S,10,FALSE)</f>
        <v>V3.7.0(20260312)</v>
      </c>
      <c r="F53" s="182" t="s">
        <v>151</v>
      </c>
      <c r="G53" s="45" t="str">
        <f>=VLOOKUP(D53,'2025期功能研发汇总表'!E:S,7,FALSE)</f>
        <v>漏洞生命周期管理/系统漏洞风险排查/扫描任务管理</v>
      </c>
      <c r="H53" s="183" t="str">
        <f>=VLOOKUP(D53,'2025期功能研发汇总表'!E:S,8,FALSE)</f>
        <v>/弱口令扫描</v>
      </c>
      <c r="I53" s="45" t="str">
        <f>=VLOOKUP(D53,'2025期功能研发汇总表'!E:S,9,FALSE)</f>
        <v>["https://docimg9.docs.qq.com/image/AgAABqoC77dHZfZ4gU5A07aXlGEjXVIE.png?w=1665&amp;h=780",400,187]</v>
      </c>
      <c r="J53" s="183" t="str">
        <f>=VLOOKUP(D53,'2025期功能研发汇总表'!E:S,3,FALSE)</f>
        <v>仲光华</v>
      </c>
    </row>
    <row r="54" spans="1:10">
      <c r="A54" s="184" t="s"/>
      <c r="B54" s="185" t="s"/>
      <c r="C54" s="185" t="s"/>
      <c r="D54" s="181" t="s">
        <v>971</v>
      </c>
      <c r="E54" s="45" t="str">
        <f>=VLOOKUP(D54,'2025期功能研发汇总表'!E:S,10,FALSE)</f>
        <v>V3.7.0(20260312)</v>
      </c>
      <c r="F54" s="137" t="s">
        <v>151</v>
      </c>
      <c r="G54" s="45" t="str">
        <f>=VLOOKUP(D54,'2025期功能研发汇总表'!E:S,7,FALSE)</f>
        <v>运营·深耕/弱口令与扫描管理/扫描任务管理/弱口令扫描</v>
      </c>
      <c r="H54" s="183">
        <f>=VLOOKUP(D54,'2025期功能研发汇总表'!E:S,8,FALSE)</f>
        <v>0</v>
      </c>
      <c r="I54" s="45" t="str">
        <f>=VLOOKUP(D54,'2025期功能研发汇总表'!E:S,9,FALSE)</f>
        <v>["https://docimg6.docs.qq.com/image/AgAABqoC77cB5mWmUmNL1YrFA7YKAp_K.png?w=1665&amp;h=774",400,185]</v>
      </c>
      <c r="J54" s="183" t="str">
        <f>=VLOOKUP(D54,'2025期功能研发汇总表'!E:S,3,FALSE)</f>
        <v>仲光华</v>
      </c>
    </row>
    <row r="55" spans="1:10">
      <c r="A55" s="184" t="s"/>
      <c r="B55" s="185" t="s"/>
      <c r="C55" s="185" t="s"/>
      <c r="D55" s="181" t="s">
        <v>987</v>
      </c>
      <c r="E55" s="45" t="str">
        <f>=VLOOKUP(D55,'2025期功能研发汇总表'!E:S,10,FALSE)</f>
        <v>V3.7.0(20260312)</v>
      </c>
      <c r="F55" s="137" t="s">
        <v>151</v>
      </c>
      <c r="G55" s="45" t="str">
        <f>=VLOOKUP(D55,'2025期功能研发汇总表'!E:S,7,FALSE)</f>
        <v>漏洞生命周期管理/系统漏洞风险排查/扫描任务管理</v>
      </c>
      <c r="H55" s="183" t="str">
        <f>=VLOOKUP(D55,'2025期功能研发汇总表'!E:S,8,FALSE)</f>
        <v>/弱口令扫描</v>
      </c>
      <c r="I55" s="45" t="str">
        <f>=VLOOKUP(D55,'2025期功能研发汇总表'!E:S,9,FALSE)</f>
        <v>["https://docimg1.docs.qq.com/image/AgAABqoC77cRTuk-46RM2LbaHX313A-f.png?w=1665&amp;h=781",400,187]</v>
      </c>
      <c r="J55" s="183" t="str">
        <f>=VLOOKUP(D55,'2025期功能研发汇总表'!E:S,3,FALSE)</f>
        <v>仲光华</v>
      </c>
    </row>
    <row r="56" spans="1:10">
      <c r="A56" s="184" t="s"/>
      <c r="B56" s="185" t="s"/>
      <c r="C56" s="181" t="s">
        <v>774</v>
      </c>
      <c r="D56" s="181" t="s">
        <v>775</v>
      </c>
      <c r="E56" s="45" t="str">
        <f>=VLOOKUP(D56,'2025期功能研发汇总表'!E:S,10,FALSE)</f>
        <v>V3.7.0(20260312)</v>
      </c>
      <c r="F56" s="137" t="s">
        <v>151</v>
      </c>
      <c r="G56" s="45" t="str">
        <f>=VLOOKUP(D56,'2025期功能研发汇总表'!E:S,7,FALSE)</f>
        <v>运营·深耕/弱口令与扫描管理/扫描任务管理</v>
      </c>
      <c r="H56" s="183">
        <f>=VLOOKUP(D56,'2025期功能研发汇总表'!E:S,8,FALSE)</f>
        <v>0</v>
      </c>
      <c r="I56" s="45" t="str">
        <f>=VLOOKUP(D56,'2025期功能研发汇总表'!E:S,9,FALSE)</f>
        <v>["https://docimg1.docs.qq.com/image/AgAABqoC77fr2s9xnLJK5oNB9OA4Uha4.png?w=1919&amp;h=890",400,185]</v>
      </c>
      <c r="J56" s="183" t="str">
        <f>=VLOOKUP(D56,'2025期功能研发汇总表'!E:S,3,FALSE)</f>
        <v>仲光华</v>
      </c>
    </row>
    <row r="57" spans="1:10">
      <c r="A57" s="184" t="s"/>
      <c r="B57" s="185" t="s"/>
      <c r="C57" s="185" t="s"/>
      <c r="D57" s="181" t="s">
        <v>778</v>
      </c>
      <c r="E57" s="45" t="str">
        <f>=VLOOKUP(D57,'2025期功能研发汇总表'!E:S,10,FALSE)</f>
        <v>V3.7.0(20260312)</v>
      </c>
      <c r="F57" s="137" t="s">
        <v>151</v>
      </c>
      <c r="G57" s="45" t="str">
        <f>=VLOOKUP(D57,'2025期功能研发汇总表'!E:S,7,FALSE)</f>
        <v>运营·深耕/弱口令与扫描管理/扫描任务管理</v>
      </c>
      <c r="H57" s="183" t="str">
        <f>=VLOOKUP(D57,'2025期功能研发汇总表'!E:S,8,FALSE)</f>
        <v>点开任务详情列表，显示弱口令任务分配到的相关扫描器信息</v>
      </c>
      <c r="I57" s="45" t="str">
        <f>=VLOOKUP(D57,'2025期功能研发汇总表'!E:S,9,FALSE)</f>
        <v>["https://docimg10.docs.qq.com/image/AgAABqoC77d4WYqyt6FMpqkTLQqQ9xIr.png?w=1919&amp;h=888",400,185]</v>
      </c>
      <c r="J57" s="183" t="str">
        <f>=VLOOKUP(D57,'2025期功能研发汇总表'!E:S,3,FALSE)</f>
        <v>仲光华</v>
      </c>
    </row>
    <row r="58" spans="1:10">
      <c r="A58" s="184" t="s"/>
      <c r="B58" s="185" t="s"/>
      <c r="C58" s="185" t="s"/>
      <c r="D58" s="181" t="s">
        <v>780</v>
      </c>
      <c r="E58" s="45" t="str">
        <f>=VLOOKUP(D58,'2025期功能研发汇总表'!E:S,10,FALSE)</f>
        <v>V3.7.0(20260312)</v>
      </c>
      <c r="F58" s="137" t="s">
        <v>151</v>
      </c>
      <c r="G58" s="45" t="str">
        <f>=VLOOKUP(D58,'2025期功能研发汇总表'!E:S,7,FALSE)</f>
        <v>运营·深耕/弱口令与扫描管理/扫描任务管理</v>
      </c>
      <c r="H58" s="183">
        <f>=VLOOKUP(D58,'2025期功能研发汇总表'!E:S,8,FALSE)</f>
        <v>0</v>
      </c>
      <c r="I58" s="45" t="str">
        <f>=VLOOKUP(D58,'2025期功能研发汇总表'!E:S,9,FALSE)</f>
        <v>["https://docimg10.docs.qq.com/image/AgAABqoC77dLv-zUePZBwblstYdlTmD1.png?w=1919&amp;h=887",400,184]</v>
      </c>
      <c r="J58" s="183" t="str">
        <f>=VLOOKUP(D58,'2025期功能研发汇总表'!E:S,3,FALSE)</f>
        <v>仲光华</v>
      </c>
    </row>
    <row r="59" spans="1:10">
      <c r="A59" s="184" t="s"/>
      <c r="B59" s="185" t="s"/>
      <c r="C59" s="181" t="s">
        <v>849</v>
      </c>
      <c r="D59" s="181" t="s">
        <v>850</v>
      </c>
      <c r="E59" s="45" t="str">
        <f>=VLOOKUP(D59,'2025期功能研发汇总表'!E:S,10,FALSE)</f>
        <v>V3.7.0(20260312)</v>
      </c>
      <c r="F59" s="137" t="s">
        <v>151</v>
      </c>
      <c r="G59" s="45" t="str">
        <f>=VLOOKUP(D59,'2025期功能研发汇总表'!E:S,7,FALSE)</f>
        <v>运营·深耕/弱口令与扫描管理/扫描指标管理</v>
      </c>
      <c r="H59" s="183" t="str">
        <f>=VLOOKUP(D59,'2025期功能研发汇总表'!E:S,8,FALSE)</f>
        <v>/资产覆盖范围配置</v>
      </c>
      <c r="I59" s="45" t="str">
        <f>=VLOOKUP(D59,'2025期功能研发汇总表'!E:S,9,FALSE)</f>
        <v>["https://docimg6.docs.qq.com/image/AgAABqoC77fxtwZBpC5HnLdj3ymyR6t8.png?w=1919&amp;h=892",400,185]</v>
      </c>
      <c r="J59" s="183" t="str">
        <f>=VLOOKUP(D59,'2025期功能研发汇总表'!E:S,3,FALSE)</f>
        <v>仲光华</v>
      </c>
    </row>
    <row r="60" spans="1:10">
      <c r="A60" s="184" t="s"/>
      <c r="B60" s="185" t="s"/>
      <c r="C60" s="185" t="s"/>
      <c r="D60" s="181" t="s">
        <v>854</v>
      </c>
      <c r="E60" s="45" t="str">
        <f>=VLOOKUP(D60,'2025期功能研发汇总表'!E:S,10,FALSE)</f>
        <v>V3.7.0(20260312)</v>
      </c>
      <c r="F60" s="137" t="s">
        <v>151</v>
      </c>
      <c r="G60" s="45" t="str">
        <f>=VLOOKUP(D60,'2025期功能研发汇总表'!E:S,7,FALSE)</f>
        <v>运营·深耕/弱口令与扫描管理/扫描指标管理</v>
      </c>
      <c r="H60" s="183" t="str">
        <f>=VLOOKUP(D60,'2025期功能研发汇总表'!E:S,8,FALSE)</f>
        <v>/资产覆盖范围配置</v>
      </c>
      <c r="I60" s="45">
        <f>=VLOOKUP(D60,'2025期功能研发汇总表'!E:S,9,FALSE)</f>
        <v>0</v>
      </c>
      <c r="J60" s="183" t="str">
        <f>=VLOOKUP(D60,'2025期功能研发汇总表'!E:S,3,FALSE)</f>
        <v>仲光华</v>
      </c>
    </row>
    <row r="61" spans="1:10">
      <c r="A61" s="184" t="s"/>
      <c r="B61" s="185" t="s"/>
      <c r="C61" s="185" t="s"/>
      <c r="D61" s="181" t="s">
        <v>855</v>
      </c>
      <c r="E61" s="45" t="str">
        <f>=VLOOKUP(D61,'2025期功能研发汇总表'!E:S,10,FALSE)</f>
        <v>V3.7.0(20260312)</v>
      </c>
      <c r="F61" s="137" t="s">
        <v>151</v>
      </c>
      <c r="G61" s="45" t="str">
        <f>=VLOOKUP(D61,'2025期功能研发汇总表'!E:S,7,FALSE)</f>
        <v>运营·深耕/弱口令与扫描管理/扫描指标管理</v>
      </c>
      <c r="H61" s="183" t="str">
        <f>=VLOOKUP(D61,'2025期功能研发汇总表'!E:S,8,FALSE)</f>
        <v>/资产覆盖范围配置</v>
      </c>
      <c r="I61" s="45">
        <f>=VLOOKUP(D61,'2025期功能研发汇总表'!E:S,9,FALSE)</f>
        <v>0</v>
      </c>
      <c r="J61" s="183" t="str">
        <f>=VLOOKUP(D61,'2025期功能研发汇总表'!E:S,3,FALSE)</f>
        <v>仲光华</v>
      </c>
    </row>
    <row r="62" spans="1:10">
      <c r="A62" s="184" t="s"/>
      <c r="B62" s="185" t="s"/>
      <c r="C62" s="185" t="s"/>
      <c r="D62" s="181" t="s">
        <v>856</v>
      </c>
      <c r="E62" s="45" t="str">
        <f>=VLOOKUP(D62,'2025期功能研发汇总表'!E:S,10,FALSE)</f>
        <v>V3.7.0(20260312)</v>
      </c>
      <c r="F62" s="137" t="s">
        <v>151</v>
      </c>
      <c r="G62" s="45" t="str">
        <f>=VLOOKUP(D62,'2025期功能研发汇总表'!E:S,7,FALSE)</f>
        <v>运营·深耕/弱口令与扫描管理/扫描指标管理</v>
      </c>
      <c r="H62" s="183" t="str">
        <f>=VLOOKUP(D62,'2025期功能研发汇总表'!E:S,8,FALSE)</f>
        <v>/资产覆盖范围配置</v>
      </c>
      <c r="I62" s="45">
        <f>=VLOOKUP(D62,'2025期功能研发汇总表'!E:S,9,FALSE)</f>
        <v>0</v>
      </c>
      <c r="J62" s="183" t="str">
        <f>=VLOOKUP(D62,'2025期功能研发汇总表'!E:S,3,FALSE)</f>
        <v>仲光华</v>
      </c>
    </row>
    <row r="63" spans="1:10">
      <c r="A63" s="184" t="s"/>
      <c r="B63" s="185" t="s"/>
      <c r="C63" s="181" t="s">
        <v>857</v>
      </c>
      <c r="D63" s="181" t="s">
        <v>858</v>
      </c>
      <c r="E63" s="45" t="str">
        <f>=VLOOKUP(D63,'2025期功能研发汇总表'!E:S,10,FALSE)</f>
        <v>V3.7.0(20260312)</v>
      </c>
      <c r="F63" s="182" t="s">
        <v>151</v>
      </c>
      <c r="G63" s="45" t="str">
        <f>=VLOOKUP(D63,'2025期功能研发汇总表'!E:S,7,FALSE)</f>
        <v>运营·深耕/弱口令与扫描管理/扫描指标管理</v>
      </c>
      <c r="H63" s="183" t="str">
        <f>=VLOOKUP(D63,'2025期功能研发汇总表'!E:S,8,FALSE)</f>
        <v>/扫描密度配置</v>
      </c>
      <c r="I63" s="45" t="str">
        <f>=VLOOKUP(D63,'2025期功能研发汇总表'!E:S,9,FALSE)</f>
        <v>["https://docimg10.docs.qq.com/image/AgAABqoC77cQZbMNQ7RCvJonzTFlG-NG.png?w=1919&amp;h=890",400,185]</v>
      </c>
      <c r="J63" s="183" t="str">
        <f>=VLOOKUP(D63,'2025期功能研发汇总表'!E:S,3,FALSE)</f>
        <v>仲光华</v>
      </c>
    </row>
    <row r="64" spans="1:10">
      <c r="A64" s="184" t="s"/>
      <c r="B64" s="185" t="s"/>
      <c r="C64" s="185" t="s"/>
      <c r="D64" s="181" t="s">
        <v>860</v>
      </c>
      <c r="E64" s="45" t="str">
        <f>=VLOOKUP(D64,'2025期功能研发汇总表'!E:S,10,FALSE)</f>
        <v>V3.7.0(20260312)</v>
      </c>
      <c r="F64" s="137" t="s">
        <v>151</v>
      </c>
      <c r="G64" s="45" t="str">
        <f>=VLOOKUP(D64,'2025期功能研发汇总表'!E:S,7,FALSE)</f>
        <v>运营·深耕/弱口令与扫描管理/扫描指标管理</v>
      </c>
      <c r="H64" s="183">
        <f>=VLOOKUP(D64,'2025期功能研发汇总表'!E:S,8,FALSE)</f>
        <v>0</v>
      </c>
      <c r="I64" s="45">
        <f>=VLOOKUP(D64,'2025期功能研发汇总表'!E:S,9,FALSE)</f>
        <v>0</v>
      </c>
      <c r="J64" s="183" t="str">
        <f>=VLOOKUP(D64,'2025期功能研发汇总表'!E:S,3,FALSE)</f>
        <v>仲光华</v>
      </c>
    </row>
    <row r="65" spans="1:10">
      <c r="A65" s="184" t="s"/>
      <c r="B65" s="185" t="s"/>
      <c r="C65" s="185" t="s"/>
      <c r="D65" s="181" t="s">
        <v>861</v>
      </c>
      <c r="E65" s="45" t="str">
        <f>=VLOOKUP(D65,'2025期功能研发汇总表'!E:S,10,FALSE)</f>
        <v>V3.7.0(20260312)</v>
      </c>
      <c r="F65" s="137" t="s">
        <v>151</v>
      </c>
      <c r="G65" s="45" t="str">
        <f>=VLOOKUP(D65,'2025期功能研发汇总表'!E:S,7,FALSE)</f>
        <v>运营·深耕/弱口令与扫描管理/扫描指标管理</v>
      </c>
      <c r="H65" s="183">
        <f>=VLOOKUP(D65,'2025期功能研发汇总表'!E:S,8,FALSE)</f>
        <v>0</v>
      </c>
      <c r="I65" s="45">
        <f>=VLOOKUP(D65,'2025期功能研发汇总表'!E:S,9,FALSE)</f>
        <v>0</v>
      </c>
      <c r="J65" s="183" t="str">
        <f>=VLOOKUP(D65,'2025期功能研发汇总表'!E:S,3,FALSE)</f>
        <v>仲光华</v>
      </c>
    </row>
    <row r="66" spans="1:10">
      <c r="A66" s="184" t="s"/>
      <c r="B66" s="185" t="s"/>
      <c r="C66" s="185" t="s"/>
      <c r="D66" s="181" t="s">
        <v>862</v>
      </c>
      <c r="E66" s="45" t="str">
        <f>=VLOOKUP(D66,'2025期功能研发汇总表'!E:S,10,FALSE)</f>
        <v>V3.7.0(20260312)</v>
      </c>
      <c r="F66" s="182" t="s">
        <v>151</v>
      </c>
      <c r="G66" s="45" t="str">
        <f>=VLOOKUP(D66,'2025期功能研发汇总表'!E:S,7,FALSE)</f>
        <v>运营·深耕/弱口令与扫描管理/扫描指标管理</v>
      </c>
      <c r="H66" s="183">
        <f>=VLOOKUP(D66,'2025期功能研发汇总表'!E:S,8,FALSE)</f>
        <v>0</v>
      </c>
      <c r="I66" s="45">
        <f>=VLOOKUP(D66,'2025期功能研发汇总表'!E:S,9,FALSE)</f>
        <v>0</v>
      </c>
      <c r="J66" s="183" t="str">
        <f>=VLOOKUP(D66,'2025期功能研发汇总表'!E:S,3,FALSE)</f>
        <v>仲光华</v>
      </c>
    </row>
    <row r="67" spans="1:10">
      <c r="A67" s="184" t="s"/>
      <c r="B67" s="185" t="s"/>
      <c r="C67" s="181" t="s">
        <v>863</v>
      </c>
      <c r="D67" s="181" t="s">
        <v>864</v>
      </c>
      <c r="E67" s="45" t="str">
        <f>=VLOOKUP(D67,'2025期功能研发汇总表'!E:S,10,FALSE)</f>
        <v>V3.7.0(20260312)</v>
      </c>
      <c r="F67" s="137" t="s">
        <v>151</v>
      </c>
      <c r="G67" s="45" t="str">
        <f>=VLOOKUP(D67,'2025期功能研发汇总表'!E:S,7,FALSE)</f>
        <v>运营·深耕/弱口令与扫描管理/扫描指标管理</v>
      </c>
      <c r="H67" s="183" t="str">
        <f>=VLOOKUP(D67,'2025期功能研发汇总表'!E:S,8,FALSE)</f>
        <v>/防护指标管理</v>
      </c>
      <c r="I67" s="45" t="str">
        <f>=VLOOKUP(D67,'2025期功能研发汇总表'!E:S,9,FALSE)</f>
        <v>["https://docimg4.docs.qq.com/image/AgAABqoC77eu9SmHzs1HHaox5T1Imd8Z.png?w=1919&amp;h=884",400,184]</v>
      </c>
      <c r="J67" s="183" t="str">
        <f>=VLOOKUP(D67,'2025期功能研发汇总表'!E:S,3,FALSE)</f>
        <v>仲光华</v>
      </c>
    </row>
    <row r="68" spans="1:10">
      <c r="A68" s="184" t="s"/>
      <c r="B68" s="185" t="s"/>
      <c r="C68" s="185" t="s"/>
      <c r="D68" s="181" t="s">
        <v>866</v>
      </c>
      <c r="E68" s="45" t="str">
        <f>=VLOOKUP(D68,'2025期功能研发汇总表'!E:S,10,FALSE)</f>
        <v>V3.7.0(20260312)</v>
      </c>
      <c r="F68" s="182" t="s">
        <v>151</v>
      </c>
      <c r="G68" s="45" t="str">
        <f>=VLOOKUP(D68,'2025期功能研发汇总表'!E:S,7,FALSE)</f>
        <v>运营·深耕/弱口令与扫描管理/扫描指标管理</v>
      </c>
      <c r="H68" s="183">
        <f>=VLOOKUP(D68,'2025期功能研发汇总表'!E:S,8,FALSE)</f>
        <v>0</v>
      </c>
      <c r="I68" s="45">
        <f>=VLOOKUP(D68,'2025期功能研发汇总表'!E:S,9,FALSE)</f>
        <v>0</v>
      </c>
      <c r="J68" s="183" t="str">
        <f>=VLOOKUP(D68,'2025期功能研发汇总表'!E:S,3,FALSE)</f>
        <v>仲光华</v>
      </c>
    </row>
    <row r="69" spans="1:10">
      <c r="A69" s="184" t="s"/>
      <c r="B69" s="185" t="s"/>
      <c r="C69" s="185" t="s"/>
      <c r="D69" s="181" t="s">
        <v>867</v>
      </c>
      <c r="E69" s="45" t="str">
        <f>=VLOOKUP(D69,'2025期功能研发汇总表'!E:S,10,FALSE)</f>
        <v>V3.7.0(20260312)</v>
      </c>
      <c r="F69" s="137" t="s">
        <v>151</v>
      </c>
      <c r="G69" s="45" t="str">
        <f>=VLOOKUP(D69,'2025期功能研发汇总表'!E:S,7,FALSE)</f>
        <v>运营·深耕/弱口令与扫描管理/扫描指标管理</v>
      </c>
      <c r="H69" s="183">
        <f>=VLOOKUP(D69,'2025期功能研发汇总表'!E:S,8,FALSE)</f>
        <v>0</v>
      </c>
      <c r="I69" s="45">
        <f>=VLOOKUP(D69,'2025期功能研发汇总表'!E:S,9,FALSE)</f>
        <v>0</v>
      </c>
      <c r="J69" s="183" t="str">
        <f>=VLOOKUP(D69,'2025期功能研发汇总表'!E:S,3,FALSE)</f>
        <v>仲光华</v>
      </c>
    </row>
    <row r="70" spans="1:10">
      <c r="A70" s="184" t="s"/>
      <c r="B70" s="185" t="s"/>
      <c r="C70" s="185" t="s"/>
      <c r="D70" s="181" t="s">
        <v>868</v>
      </c>
      <c r="E70" s="45" t="str">
        <f>=VLOOKUP(D70,'2025期功能研发汇总表'!E:S,10,FALSE)</f>
        <v>V3.7.0(20260312)</v>
      </c>
      <c r="F70" s="137" t="s">
        <v>151</v>
      </c>
      <c r="G70" s="45" t="str">
        <f>=VLOOKUP(D70,'2025期功能研发汇总表'!E:S,7,FALSE)</f>
        <v>运营·深耕/弱口令与扫描管理/扫描指标管理</v>
      </c>
      <c r="H70" s="183">
        <f>=VLOOKUP(D70,'2025期功能研发汇总表'!E:S,8,FALSE)</f>
        <v>0</v>
      </c>
      <c r="I70" s="45">
        <f>=VLOOKUP(D70,'2025期功能研发汇总表'!E:S,9,FALSE)</f>
        <v>0</v>
      </c>
      <c r="J70" s="183" t="str">
        <f>=VLOOKUP(D70,'2025期功能研发汇总表'!E:S,3,FALSE)</f>
        <v>仲光华</v>
      </c>
    </row>
    <row r="71" spans="1:10">
      <c r="A71" s="184" t="s"/>
      <c r="B71" s="185" t="s"/>
      <c r="C71" s="181" t="s">
        <v>997</v>
      </c>
      <c r="D71" s="181" t="s">
        <v>998</v>
      </c>
      <c r="E71" s="45" t="str">
        <f>=VLOOKUP(D71,'2025期功能研发汇总表'!E:S,10,FALSE)</f>
        <v>V3.7.0(20260312)</v>
      </c>
      <c r="F71" s="137" t="s">
        <v>151</v>
      </c>
      <c r="G71" s="45" t="str">
        <f>=VLOOKUP(D71,'2025期功能研发汇总表'!E:S,7,FALSE)</f>
        <v>运营·深耕/弱口令与扫描管理/安全设备资源</v>
      </c>
      <c r="H71" s="183">
        <f>=VLOOKUP(D71,'2025期功能研发汇总表'!E:S,8,FALSE)</f>
        <v>0</v>
      </c>
      <c r="I71" s="45" t="str">
        <f>=VLOOKUP(D71,'2025期功能研发汇总表'!E:S,9,FALSE)</f>
        <v>["https://docimg9.docs.qq.com/image/AgAABqoC77cvcVPRpiZAJoLpUlgfrMDW.png?w=1689&amp;h=780",400,184]</v>
      </c>
      <c r="J71" s="183" t="str">
        <f>=VLOOKUP(D71,'2025期功能研发汇总表'!E:S,3,FALSE)</f>
        <v>仲光华</v>
      </c>
    </row>
    <row r="72" spans="1:10">
      <c r="A72" s="184" t="s"/>
      <c r="B72" s="185" t="s"/>
      <c r="C72" s="185" t="s"/>
      <c r="D72" s="181" t="s">
        <v>999</v>
      </c>
      <c r="E72" s="45" t="str">
        <f>=VLOOKUP(D72,'2025期功能研发汇总表'!E:S,10,FALSE)</f>
        <v>V3.7.0(20260312)</v>
      </c>
      <c r="F72" s="137" t="s">
        <v>151</v>
      </c>
      <c r="G72" s="45" t="str">
        <f>=VLOOKUP(D72,'2025期功能研发汇总表'!E:S,7,FALSE)</f>
        <v>运营·深耕/弱口令与扫描管理/安全设备资源</v>
      </c>
      <c r="H72" s="183">
        <f>=VLOOKUP(D72,'2025期功能研发汇总表'!E:S,8,FALSE)</f>
        <v>0</v>
      </c>
      <c r="I72" s="45">
        <f>=VLOOKUP(D72,'2025期功能研发汇总表'!E:S,9,FALSE)</f>
        <v>0</v>
      </c>
      <c r="J72" s="183" t="str">
        <f>=VLOOKUP(D72,'2025期功能研发汇总表'!E:S,3,FALSE)</f>
        <v>仲光华</v>
      </c>
    </row>
    <row r="73" spans="1:10">
      <c r="A73" s="184" t="s"/>
      <c r="B73" s="185" t="s"/>
      <c r="C73" s="185" t="s"/>
      <c r="D73" s="181" t="s">
        <v>1000</v>
      </c>
      <c r="E73" s="45" t="str">
        <f>=VLOOKUP(D73,'2025期功能研发汇总表'!E:S,10,FALSE)</f>
        <v>V3.7.0(20260312)</v>
      </c>
      <c r="F73" s="137" t="s">
        <v>151</v>
      </c>
      <c r="G73" s="45" t="str">
        <f>=VLOOKUP(D73,'2025期功能研发汇总表'!E:S,7,FALSE)</f>
        <v>运营·深耕/弱口令与扫描管理/安全设备资源</v>
      </c>
      <c r="H73" s="183">
        <f>=VLOOKUP(D73,'2025期功能研发汇总表'!E:S,8,FALSE)</f>
        <v>0</v>
      </c>
      <c r="I73" s="45">
        <f>=VLOOKUP(D73,'2025期功能研发汇总表'!E:S,9,FALSE)</f>
        <v>0</v>
      </c>
      <c r="J73" s="183" t="str">
        <f>=VLOOKUP(D73,'2025期功能研发汇总表'!E:S,3,FALSE)</f>
        <v>仲光华</v>
      </c>
    </row>
    <row r="74" spans="1:10">
      <c r="A74" s="184" t="s"/>
      <c r="B74" s="185" t="s"/>
      <c r="C74" s="185" t="s"/>
      <c r="D74" s="181" t="s">
        <v>1001</v>
      </c>
      <c r="E74" s="45" t="str">
        <f>=VLOOKUP(D74,'2025期功能研发汇总表'!E:S,10,FALSE)</f>
        <v>V3.7.0(20260312)</v>
      </c>
      <c r="F74" s="137" t="s">
        <v>151</v>
      </c>
      <c r="G74" s="45" t="str">
        <f>=VLOOKUP(D74,'2025期功能研发汇总表'!E:S,7,FALSE)</f>
        <v>运营·深耕/弱口令与扫描管理/安全设备资源</v>
      </c>
      <c r="H74" s="183">
        <f>=VLOOKUP(D74,'2025期功能研发汇总表'!E:S,8,FALSE)</f>
        <v>0</v>
      </c>
      <c r="I74" s="45">
        <f>=VLOOKUP(D74,'2025期功能研发汇总表'!E:S,9,FALSE)</f>
        <v>0</v>
      </c>
      <c r="J74" s="183" t="str">
        <f>=VLOOKUP(D74,'2025期功能研发汇总表'!E:S,3,FALSE)</f>
        <v>仲光华</v>
      </c>
    </row>
    <row r="75" spans="1:10">
      <c r="A75" s="184" t="s"/>
      <c r="B75" s="185" t="s"/>
      <c r="C75" s="181" t="s">
        <v>1002</v>
      </c>
      <c r="D75" s="181" t="s">
        <v>1003</v>
      </c>
      <c r="E75" s="45" t="str">
        <f>=VLOOKUP(D75,'2025期功能研发汇总表'!E:S,10,FALSE)</f>
        <v>V3.7.0(20260312)</v>
      </c>
      <c r="F75" s="137" t="s">
        <v>151</v>
      </c>
      <c r="G75" s="45" t="str">
        <f>=VLOOKUP(D75,'2025期功能研发汇总表'!E:S,7,FALSE)</f>
        <v>运营·深耕/弱口令与扫描管理/安全设备资源</v>
      </c>
      <c r="H75" s="183">
        <f>=VLOOKUP(D75,'2025期功能研发汇总表'!E:S,8,FALSE)</f>
        <v>0</v>
      </c>
      <c r="I75" s="45" t="str">
        <f>=VLOOKUP(D75,'2025期功能研发汇总表'!E:S,9,FALSE)</f>
        <v>["https://docimg4.docs.qq.com/image/AgAABqoC77ftHtWdi6ZJSrfkG4UlnQkW.png?w=1665&amp;h=778",400,186]</v>
      </c>
      <c r="J75" s="183" t="str">
        <f>=VLOOKUP(D75,'2025期功能研发汇总表'!E:S,3,FALSE)</f>
        <v>仲光华</v>
      </c>
    </row>
    <row r="76" spans="1:10">
      <c r="A76" s="184" t="s"/>
      <c r="B76" s="185" t="s"/>
      <c r="C76" s="185" t="s"/>
      <c r="D76" s="187" t="s">
        <v>2604</v>
      </c>
      <c r="E76" s="45" t="str">
        <f>=VLOOKUP(D76,'2025期功能研发汇总表'!E:S,10,FALSE)</f>
        <v>V3.7.0(20260312)</v>
      </c>
      <c r="F76" s="137" t="s">
        <v>151</v>
      </c>
      <c r="G76" s="45" t="str">
        <f>=VLOOKUP(D76,'2025期功能研发汇总表'!E:S,7,FALSE)</f>
        <v>运营·深耕/弱口令与扫描管理/安全设备资源</v>
      </c>
      <c r="H76" s="183">
        <f>=VLOOKUP(D76,'2025期功能研发汇总表'!E:S,8,FALSE)</f>
        <v>0</v>
      </c>
      <c r="I76" s="45">
        <f>=VLOOKUP(D76,'2025期功能研发汇总表'!E:S,9,FALSE)</f>
        <v>0</v>
      </c>
      <c r="J76" s="183" t="str">
        <f>=VLOOKUP(D76,'2025期功能研发汇总表'!E:S,3,FALSE)</f>
        <v>仲光华</v>
      </c>
    </row>
    <row r="77" spans="1:10">
      <c r="A77" s="184" t="s"/>
      <c r="B77" s="185" t="s"/>
      <c r="C77" s="185" t="s"/>
      <c r="D77" s="187" t="s">
        <v>2605</v>
      </c>
      <c r="E77" s="45" t="str">
        <f>=VLOOKUP(D77,'2025期功能研发汇总表'!E:S,10,FALSE)</f>
        <v>V3.7.0(20260312)</v>
      </c>
      <c r="F77" s="182" t="s">
        <v>151</v>
      </c>
      <c r="G77" s="45" t="str">
        <f>=VLOOKUP(D77,'2025期功能研发汇总表'!E:S,7,FALSE)</f>
        <v>运营·深耕/弱口令与扫描管理/安全设备资源</v>
      </c>
      <c r="H77" s="183">
        <f>=VLOOKUP(D77,'2025期功能研发汇总表'!E:S,8,FALSE)</f>
        <v>0</v>
      </c>
      <c r="I77" s="45">
        <f>=VLOOKUP(D77,'2025期功能研发汇总表'!E:S,9,FALSE)</f>
        <v>0</v>
      </c>
      <c r="J77" s="183" t="str">
        <f>=VLOOKUP(D77,'2025期功能研发汇总表'!E:S,3,FALSE)</f>
        <v>仲光华</v>
      </c>
    </row>
    <row r="78" spans="1:10">
      <c r="A78" s="184" t="s"/>
      <c r="B78" s="185" t="s"/>
      <c r="C78" s="185" t="s"/>
      <c r="D78" s="181" t="s">
        <v>1006</v>
      </c>
      <c r="E78" s="45" t="str">
        <f>=VLOOKUP(D78,'2025期功能研发汇总表'!E:S,10,FALSE)</f>
        <v>V3.7.0(20260312)</v>
      </c>
      <c r="F78" s="137" t="s">
        <v>151</v>
      </c>
      <c r="G78" s="45" t="str">
        <f>=VLOOKUP(D78,'2025期功能研发汇总表'!E:S,7,FALSE)</f>
        <v>运营·深耕/弱口令与扫描管理/安全设备资源</v>
      </c>
      <c r="H78" s="183">
        <f>=VLOOKUP(D78,'2025期功能研发汇总表'!E:S,8,FALSE)</f>
        <v>0</v>
      </c>
      <c r="I78" s="45">
        <f>=VLOOKUP(D78,'2025期功能研发汇总表'!E:S,9,FALSE)</f>
        <v>0</v>
      </c>
      <c r="J78" s="183" t="str">
        <f>=VLOOKUP(D78,'2025期功能研发汇总表'!E:S,3,FALSE)</f>
        <v>仲光华</v>
      </c>
    </row>
    <row r="79" spans="1:10">
      <c r="A79" s="184" t="s"/>
      <c r="B79" s="185" t="s"/>
      <c r="C79" s="185" t="s"/>
      <c r="D79" s="181" t="s">
        <v>1007</v>
      </c>
      <c r="E79" s="45" t="str">
        <f>=VLOOKUP(D79,'2025期功能研发汇总表'!E:S,10,FALSE)</f>
        <v>V3.7.0(20260312)</v>
      </c>
      <c r="F79" s="137" t="s">
        <v>151</v>
      </c>
      <c r="G79" s="45" t="str">
        <f>=VLOOKUP(D79,'2025期功能研发汇总表'!E:S,7,FALSE)</f>
        <v>运营·深耕/弱口令与扫描管理/安全设备资源</v>
      </c>
      <c r="H79" s="183">
        <f>=VLOOKUP(D79,'2025期功能研发汇总表'!E:S,8,FALSE)</f>
        <v>0</v>
      </c>
      <c r="I79" s="45">
        <f>=VLOOKUP(D79,'2025期功能研发汇总表'!E:S,9,FALSE)</f>
        <v>0</v>
      </c>
      <c r="J79" s="183" t="str">
        <f>=VLOOKUP(D79,'2025期功能研发汇总表'!E:S,3,FALSE)</f>
        <v>仲光华</v>
      </c>
    </row>
    <row r="80" spans="1:10">
      <c r="A80" s="184" t="s"/>
      <c r="B80" s="185" t="s"/>
      <c r="C80" s="185" t="s"/>
      <c r="D80" s="181" t="s">
        <v>1008</v>
      </c>
      <c r="E80" s="45" t="str">
        <f>=VLOOKUP(D80,'2025期功能研发汇总表'!E:S,10,FALSE)</f>
        <v>V3.7.0(20260312)</v>
      </c>
      <c r="F80" s="137" t="s">
        <v>151</v>
      </c>
      <c r="G80" s="45" t="str">
        <f>=VLOOKUP(D80,'2025期功能研发汇总表'!E:S,7,FALSE)</f>
        <v>运营·深耕/弱口令与扫描管理/安全设备资源</v>
      </c>
      <c r="H80" s="183">
        <f>=VLOOKUP(D80,'2025期功能研发汇总表'!E:S,8,FALSE)</f>
        <v>0</v>
      </c>
      <c r="I80" s="45">
        <f>=VLOOKUP(D80,'2025期功能研发汇总表'!E:S,9,FALSE)</f>
        <v>0</v>
      </c>
      <c r="J80" s="183" t="str">
        <f>=VLOOKUP(D80,'2025期功能研发汇总表'!E:S,3,FALSE)</f>
        <v>仲光华</v>
      </c>
    </row>
    <row r="81" spans="1:10">
      <c r="A81" s="184" t="s"/>
      <c r="B81" s="185" t="s"/>
      <c r="C81" s="185" t="s"/>
      <c r="D81" s="181" t="s">
        <v>1009</v>
      </c>
      <c r="E81" s="45" t="str">
        <f>=VLOOKUP(D81,'2025期功能研发汇总表'!E:S,10,FALSE)</f>
        <v>V3.7.0(20260312)</v>
      </c>
      <c r="F81" s="137" t="s">
        <v>151</v>
      </c>
      <c r="G81" s="45" t="str">
        <f>=VLOOKUP(D81,'2025期功能研发汇总表'!E:S,7,FALSE)</f>
        <v>运营·深耕/弱口令与扫描管理/安全设备资源</v>
      </c>
      <c r="H81" s="183">
        <f>=VLOOKUP(D81,'2025期功能研发汇总表'!E:S,8,FALSE)</f>
        <v>0</v>
      </c>
      <c r="I81" s="45">
        <f>=VLOOKUP(D81,'2025期功能研发汇总表'!E:S,9,FALSE)</f>
        <v>0</v>
      </c>
      <c r="J81" s="183" t="str">
        <f>=VLOOKUP(D81,'2025期功能研发汇总表'!E:S,3,FALSE)</f>
        <v>仲光华</v>
      </c>
    </row>
    <row r="82" spans="1:10">
      <c r="A82" s="184" t="s"/>
      <c r="B82" s="185" t="s"/>
      <c r="C82" s="185" t="s"/>
      <c r="D82" s="181" t="s">
        <v>1010</v>
      </c>
      <c r="E82" s="45" t="str">
        <f>=VLOOKUP(D82,'2025期功能研发汇总表'!E:S,10,FALSE)</f>
        <v>V3.7.0(20260312)</v>
      </c>
      <c r="F82" s="137" t="s">
        <v>151</v>
      </c>
      <c r="G82" s="45" t="str">
        <f>=VLOOKUP(D82,'2025期功能研发汇总表'!E:S,7,FALSE)</f>
        <v>运营·深耕/弱口令与扫描管理/安全设备资源</v>
      </c>
      <c r="H82" s="183">
        <f>=VLOOKUP(D82,'2025期功能研发汇总表'!E:S,8,FALSE)</f>
        <v>0</v>
      </c>
      <c r="I82" s="45">
        <f>=VLOOKUP(D82,'2025期功能研发汇总表'!E:S,9,FALSE)</f>
        <v>0</v>
      </c>
      <c r="J82" s="183" t="str">
        <f>=VLOOKUP(D82,'2025期功能研发汇总表'!E:S,3,FALSE)</f>
        <v>仲光华</v>
      </c>
    </row>
    <row r="83" spans="1:10">
      <c r="A83" s="184" t="s"/>
      <c r="B83" s="185" t="s"/>
      <c r="C83" s="181" t="s">
        <v>869</v>
      </c>
      <c r="D83" s="181" t="s">
        <v>870</v>
      </c>
      <c r="E83" s="45" t="str">
        <f>=VLOOKUP(D83,'2025期功能研发汇总表'!E:S,10,FALSE)</f>
        <v>V3.7.0(20260312)</v>
      </c>
      <c r="F83" s="137" t="s">
        <v>151</v>
      </c>
      <c r="G83" s="45" t="str">
        <f>=VLOOKUP(D83,'2025期功能研发汇总表'!E:S,7,FALSE)</f>
        <v>运营·深耕/弱口令与扫描管理/防护可用性监控</v>
      </c>
      <c r="H83" s="183">
        <f>=VLOOKUP(D83,'2025期功能研发汇总表'!E:S,8,FALSE)</f>
        <v>0</v>
      </c>
      <c r="I83" s="45" t="str">
        <f>=VLOOKUP(D83,'2025期功能研发汇总表'!E:S,9,FALSE)</f>
        <v>["https://docimg7.docs.qq.com/image/AgAABqoC77dPFRmfgWRGCLiCpJ3ghxNv.png?w=1917&amp;h=886",400,184]</v>
      </c>
      <c r="J83" s="183" t="str">
        <f>=VLOOKUP(D83,'2025期功能研发汇总表'!E:S,3,FALSE)</f>
        <v>仲光华</v>
      </c>
    </row>
    <row r="84" spans="1:10">
      <c r="A84" s="184" t="s"/>
      <c r="B84" s="185" t="s"/>
      <c r="C84" s="185" t="s"/>
      <c r="D84" s="181" t="s">
        <v>873</v>
      </c>
      <c r="E84" s="45" t="str">
        <f>=VLOOKUP(D84,'2025期功能研发汇总表'!E:S,10,FALSE)</f>
        <v>V3.7.0(20260312)</v>
      </c>
      <c r="F84" s="137" t="s">
        <v>151</v>
      </c>
      <c r="G84" s="45" t="str">
        <f>=VLOOKUP(D84,'2025期功能研发汇总表'!E:S,7,FALSE)</f>
        <v>运营·深耕/弱口令与扫描管理/防护可用性监控</v>
      </c>
      <c r="H84" s="183">
        <f>=VLOOKUP(D84,'2025期功能研发汇总表'!E:S,8,FALSE)</f>
        <v>0</v>
      </c>
      <c r="I84" s="45">
        <f>=VLOOKUP(D84,'2025期功能研发汇总表'!E:S,9,FALSE)</f>
        <v>0</v>
      </c>
      <c r="J84" s="183" t="str">
        <f>=VLOOKUP(D84,'2025期功能研发汇总表'!E:S,3,FALSE)</f>
        <v>仲光华</v>
      </c>
    </row>
    <row r="85" spans="1:10">
      <c r="A85" s="184" t="s"/>
      <c r="B85" s="185" t="s"/>
      <c r="C85" s="185" t="s"/>
      <c r="D85" s="181" t="s">
        <v>874</v>
      </c>
      <c r="E85" s="45" t="str">
        <f>=VLOOKUP(D85,'2025期功能研发汇总表'!E:S,10,FALSE)</f>
        <v>V3.7.0(20260312)</v>
      </c>
      <c r="F85" s="137" t="s">
        <v>151</v>
      </c>
      <c r="G85" s="45" t="str">
        <f>=VLOOKUP(D85,'2025期功能研发汇总表'!E:S,7,FALSE)</f>
        <v>运营·深耕/弱口令与扫描管理/防护可用性监控</v>
      </c>
      <c r="H85" s="183">
        <f>=VLOOKUP(D85,'2025期功能研发汇总表'!E:S,8,FALSE)</f>
        <v>0</v>
      </c>
      <c r="I85" s="45">
        <f>=VLOOKUP(D85,'2025期功能研发汇总表'!E:S,9,FALSE)</f>
        <v>0</v>
      </c>
      <c r="J85" s="183" t="str">
        <f>=VLOOKUP(D85,'2025期功能研发汇总表'!E:S,3,FALSE)</f>
        <v>仲光华</v>
      </c>
    </row>
    <row r="86" spans="1:10">
      <c r="A86" s="184" t="s"/>
      <c r="B86" s="185" t="s"/>
      <c r="C86" s="185" t="s"/>
      <c r="D86" s="181" t="s">
        <v>875</v>
      </c>
      <c r="E86" s="45" t="str">
        <f>=VLOOKUP(D86,'2025期功能研发汇总表'!E:S,10,FALSE)</f>
        <v>V3.7.0(20260312)</v>
      </c>
      <c r="F86" s="137" t="s">
        <v>151</v>
      </c>
      <c r="G86" s="45" t="str">
        <f>=VLOOKUP(D86,'2025期功能研发汇总表'!E:S,7,FALSE)</f>
        <v>运营·深耕/弱口令与扫描管理/防护可用性监控</v>
      </c>
      <c r="H86" s="183">
        <f>=VLOOKUP(D86,'2025期功能研发汇总表'!E:S,8,FALSE)</f>
        <v>0</v>
      </c>
      <c r="I86" s="45">
        <f>=VLOOKUP(D86,'2025期功能研发汇总表'!E:S,9,FALSE)</f>
        <v>0</v>
      </c>
      <c r="J86" s="183" t="str">
        <f>=VLOOKUP(D86,'2025期功能研发汇总表'!E:S,3,FALSE)</f>
        <v>仲光华</v>
      </c>
    </row>
    <row r="87" spans="1:10">
      <c r="A87" s="184" t="s"/>
      <c r="B87" s="185" t="s"/>
      <c r="C87" s="181" t="s">
        <v>147</v>
      </c>
      <c r="D87" s="181" t="s">
        <v>148</v>
      </c>
      <c r="E87" s="45" t="str">
        <f>=VLOOKUP(D87,'2025期功能研发汇总表'!E:S,10,FALSE)</f>
        <v>V3.7.0(20260312)</v>
      </c>
      <c r="F87" s="137" t="s">
        <v>151</v>
      </c>
      <c r="G87" s="45" t="str">
        <f>=VLOOKUP(D87,'2025期功能研发汇总表'!E:S,7,FALSE)</f>
        <v>运营·深耕/漏洞修复核验/数据一致性审批</v>
      </c>
      <c r="H87" s="183" t="str">
        <f>=VLOOKUP(D87,'2025期功能研发汇总表'!E:S,8,FALSE)</f>
        <v>审批查询按钮</v>
      </c>
      <c r="I87" s="45">
        <f>=VLOOKUP(D87,'2025期功能研发汇总表'!E:S,9,FALSE)</f>
        <v>0</v>
      </c>
      <c r="J87" s="183" t="str">
        <f>=VLOOKUP(D87,'2025期功能研发汇总表'!E:S,3,FALSE)</f>
        <v>蔡云飞</v>
      </c>
    </row>
    <row r="88" spans="1:10">
      <c r="A88" s="184" t="s"/>
      <c r="B88" s="185" t="s"/>
      <c r="C88" s="185" t="s"/>
      <c r="D88" s="181" t="s">
        <v>153</v>
      </c>
      <c r="E88" s="45" t="str">
        <f>=VLOOKUP(D88,'2025期功能研发汇总表'!E:S,10,FALSE)</f>
        <v>V3.7.0(20260312)</v>
      </c>
      <c r="F88" s="137" t="s">
        <v>151</v>
      </c>
      <c r="G88" s="45" t="str">
        <f>=VLOOKUP(D88,'2025期功能研发汇总表'!E:S,7,FALSE)</f>
        <v>运营·深耕/漏洞修复核验/数据一致性审批</v>
      </c>
      <c r="H88" s="183" t="str">
        <f>=VLOOKUP(D88,'2025期功能研发汇总表'!E:S,8,FALSE)</f>
        <v>新增按钮</v>
      </c>
      <c r="I88" s="45">
        <f>=VLOOKUP(D88,'2025期功能研发汇总表'!E:S,9,FALSE)</f>
        <v>0</v>
      </c>
      <c r="J88" s="183" t="str">
        <f>=VLOOKUP(D88,'2025期功能研发汇总表'!E:S,3,FALSE)</f>
        <v>蔡云飞</v>
      </c>
    </row>
    <row r="89" spans="1:10">
      <c r="A89" s="184" t="s"/>
      <c r="B89" s="185" t="s"/>
      <c r="C89" s="185" t="s"/>
      <c r="D89" s="181" t="s">
        <v>154</v>
      </c>
      <c r="E89" s="45" t="str">
        <f>=VLOOKUP(D89,'2025期功能研发汇总表'!E:S,10,FALSE)</f>
        <v>V3.7.0(20260312)</v>
      </c>
      <c r="F89" s="137" t="s">
        <v>151</v>
      </c>
      <c r="G89" s="45" t="str">
        <f>=VLOOKUP(D89,'2025期功能研发汇总表'!E:S,7,FALSE)</f>
        <v>运营·深耕/漏洞修复核验/数据一致性审批</v>
      </c>
      <c r="H89" s="183" t="str">
        <f>=VLOOKUP(D89,'2025期功能研发汇总表'!E:S,8,FALSE)</f>
        <v>启动按钮</v>
      </c>
      <c r="I89" s="45">
        <f>=VLOOKUP(D89,'2025期功能研发汇总表'!E:S,9,FALSE)</f>
        <v>0</v>
      </c>
      <c r="J89" s="183" t="str">
        <f>=VLOOKUP(D89,'2025期功能研发汇总表'!E:S,3,FALSE)</f>
        <v>蔡云飞</v>
      </c>
    </row>
    <row r="90" spans="1:10">
      <c r="A90" s="184" t="s"/>
      <c r="B90" s="185" t="s"/>
      <c r="C90" s="185" t="s"/>
      <c r="D90" s="181" t="s">
        <v>156</v>
      </c>
      <c r="E90" s="45" t="str">
        <f>=VLOOKUP(D90,'2025期功能研发汇总表'!E:S,10,FALSE)</f>
        <v>V3.7.0(20260312)</v>
      </c>
      <c r="F90" s="137" t="s">
        <v>151</v>
      </c>
      <c r="G90" s="45" t="str">
        <f>=VLOOKUP(D90,'2025期功能研发汇总表'!E:S,7,FALSE)</f>
        <v>运营·深耕/漏洞修复核验/数据一致性审批</v>
      </c>
      <c r="H90" s="183" t="str">
        <f>=VLOOKUP(D90,'2025期功能研发汇总表'!E:S,8,FALSE)</f>
        <v>审批结果查询按钮</v>
      </c>
      <c r="I90" s="45">
        <f>=VLOOKUP(D90,'2025期功能研发汇总表'!E:S,9,FALSE)</f>
        <v>0</v>
      </c>
      <c r="J90" s="183" t="str">
        <f>=VLOOKUP(D90,'2025期功能研发汇总表'!E:S,3,FALSE)</f>
        <v>蔡云飞</v>
      </c>
    </row>
    <row r="91" spans="1:10">
      <c r="A91" s="184" t="s"/>
      <c r="B91" s="179" t="s">
        <v>2275</v>
      </c>
      <c r="C91" s="181" t="s">
        <v>878</v>
      </c>
      <c r="D91" s="181" t="s">
        <v>879</v>
      </c>
      <c r="E91" s="45" t="str">
        <f>=VLOOKUP(D91,'2025期功能研发汇总表'!E:S,10,FALSE)</f>
        <v>V3.7.0(20260312)</v>
      </c>
      <c r="F91" s="137" t="s">
        <v>151</v>
      </c>
      <c r="G91" s="45" t="str">
        <f>=VLOOKUP(D91,'2025期功能研发汇总表'!E:S,7,FALSE)</f>
        <v>运营·深耕/任务监控与协同/任务自动化分配管理</v>
      </c>
      <c r="H91" s="183" t="str">
        <f>=VLOOKUP(D91,'2025期功能研发汇总表'!E:S,8,FALSE)</f>
        <v>新增按钮</v>
      </c>
      <c r="I91" s="45">
        <f>=VLOOKUP(D91,'2025期功能研发汇总表'!E:S,9,FALSE)</f>
        <v>0</v>
      </c>
      <c r="J91" s="183" t="str">
        <f>=VLOOKUP(D91,'2025期功能研发汇总表'!E:S,3,FALSE)</f>
        <v>蔡云飞</v>
      </c>
    </row>
    <row r="92" spans="1:10">
      <c r="A92" s="184" t="s"/>
      <c r="B92" s="185" t="s"/>
      <c r="C92" s="185" t="s"/>
      <c r="D92" s="181" t="s">
        <v>882</v>
      </c>
      <c r="E92" s="45" t="str">
        <f>=VLOOKUP(D92,'2025期功能研发汇总表'!E:S,10,FALSE)</f>
        <v>V3.7.0(20260312)</v>
      </c>
      <c r="F92" s="182" t="s">
        <v>151</v>
      </c>
      <c r="G92" s="45" t="str">
        <f>=VLOOKUP(D92,'2025期功能研发汇总表'!E:S,7,FALSE)</f>
        <v>运营·深耕/任务监控与协同/任务自动化分配管理</v>
      </c>
      <c r="H92" s="183" t="str">
        <f>=VLOOKUP(D92,'2025期功能研发汇总表'!E:S,8,FALSE)</f>
        <v>查询按钮</v>
      </c>
      <c r="I92" s="45">
        <f>=VLOOKUP(D92,'2025期功能研发汇总表'!E:S,9,FALSE)</f>
        <v>0</v>
      </c>
      <c r="J92" s="183" t="str">
        <f>=VLOOKUP(D92,'2025期功能研发汇总表'!E:S,3,FALSE)</f>
        <v>蔡云飞</v>
      </c>
    </row>
    <row r="93" spans="1:10">
      <c r="A93" s="184" t="s"/>
      <c r="B93" s="185" t="s"/>
      <c r="C93" s="185" t="s"/>
      <c r="D93" s="181" t="s">
        <v>883</v>
      </c>
      <c r="E93" s="45" t="str">
        <f>=VLOOKUP(D93,'2025期功能研发汇总表'!E:S,10,FALSE)</f>
        <v>V3.7.0(20260312)</v>
      </c>
      <c r="F93" s="137" t="s">
        <v>151</v>
      </c>
      <c r="G93" s="45" t="str">
        <f>=VLOOKUP(D93,'2025期功能研发汇总表'!E:S,7,FALSE)</f>
        <v>运营·深耕/任务监控与协同/任务自动化分配管理</v>
      </c>
      <c r="H93" s="183" t="str">
        <f>=VLOOKUP(D93,'2025期功能研发汇总表'!E:S,8,FALSE)</f>
        <v>修改按钮</v>
      </c>
      <c r="I93" s="45">
        <f>=VLOOKUP(D93,'2025期功能研发汇总表'!E:S,9,FALSE)</f>
        <v>0</v>
      </c>
      <c r="J93" s="183" t="str">
        <f>=VLOOKUP(D93,'2025期功能研发汇总表'!E:S,3,FALSE)</f>
        <v>蔡云飞</v>
      </c>
    </row>
    <row r="94" spans="1:10">
      <c r="A94" s="184" t="s"/>
      <c r="B94" s="185" t="s"/>
      <c r="C94" s="185" t="s"/>
      <c r="D94" s="181" t="s">
        <v>884</v>
      </c>
      <c r="E94" s="45" t="str">
        <f>=VLOOKUP(D94,'2025期功能研发汇总表'!E:S,10,FALSE)</f>
        <v>V3.7.0(20260312)</v>
      </c>
      <c r="F94" s="182" t="s">
        <v>151</v>
      </c>
      <c r="G94" s="45" t="str">
        <f>=VLOOKUP(D94,'2025期功能研发汇总表'!E:S,7,FALSE)</f>
        <v>运营·深耕/任务监控与协同/任务自动化分配管理</v>
      </c>
      <c r="H94" s="183" t="str">
        <f>=VLOOKUP(D94,'2025期功能研发汇总表'!E:S,8,FALSE)</f>
        <v>删除按钮</v>
      </c>
      <c r="I94" s="45">
        <f>=VLOOKUP(D94,'2025期功能研发汇总表'!E:S,9,FALSE)</f>
        <v>0</v>
      </c>
      <c r="J94" s="183" t="str">
        <f>=VLOOKUP(D94,'2025期功能研发汇总表'!E:S,3,FALSE)</f>
        <v>蔡云飞</v>
      </c>
    </row>
    <row r="95" spans="1:10">
      <c r="A95" s="184" t="s"/>
      <c r="B95" s="185" t="s"/>
      <c r="C95" s="185" t="s"/>
      <c r="D95" s="181" t="s">
        <v>885</v>
      </c>
      <c r="E95" s="45" t="str">
        <f>=VLOOKUP(D95,'2025期功能研发汇总表'!E:S,10,FALSE)</f>
        <v>V3.7.0(20260312)</v>
      </c>
      <c r="F95" s="137" t="s">
        <v>151</v>
      </c>
      <c r="G95" s="45" t="str">
        <f>=VLOOKUP(D95,'2025期功能研发汇总表'!E:S,7,FALSE)</f>
        <v>运营·深耕/任务监控与协同/扫描日志管理</v>
      </c>
      <c r="H95" s="183" t="str">
        <f>=VLOOKUP(D95,'2025期功能研发汇总表'!E:S,8,FALSE)</f>
        <v>存储日志</v>
      </c>
      <c r="I95" s="45">
        <f>=VLOOKUP(D95,'2025期功能研发汇总表'!E:S,9,FALSE)</f>
        <v>0</v>
      </c>
      <c r="J95" s="183" t="str">
        <f>=VLOOKUP(D95,'2025期功能研发汇总表'!E:S,3,FALSE)</f>
        <v>蔡云飞</v>
      </c>
    </row>
    <row r="96" spans="1:10">
      <c r="A96" s="184" t="s"/>
      <c r="B96" s="185" t="s"/>
      <c r="C96" s="185" t="s"/>
      <c r="D96" s="181" t="s">
        <v>890</v>
      </c>
      <c r="E96" s="45" t="str">
        <f>=VLOOKUP(D96,'2025期功能研发汇总表'!E:S,10,FALSE)</f>
        <v>V3.7.0(20260312)</v>
      </c>
      <c r="F96" s="137" t="s">
        <v>151</v>
      </c>
      <c r="G96" s="45" t="str">
        <f>=VLOOKUP(D96,'2025期功能研发汇总表'!E:S,7,FALSE)</f>
        <v>运营·深耕/任务监控与协同/任务自动化分配管理</v>
      </c>
      <c r="H96" s="183" t="str">
        <f>=VLOOKUP(D96,'2025期功能研发汇总表'!E:S,8,FALSE)</f>
        <v>后台程序默认执行</v>
      </c>
      <c r="I96" s="45">
        <f>=VLOOKUP(D96,'2025期功能研发汇总表'!E:S,9,FALSE)</f>
        <v>0</v>
      </c>
      <c r="J96" s="183" t="str">
        <f>=VLOOKUP(D96,'2025期功能研发汇总表'!E:S,3,FALSE)</f>
        <v>蔡云飞</v>
      </c>
    </row>
    <row r="97" spans="1:10">
      <c r="A97" s="184" t="s"/>
      <c r="B97" s="185" t="s"/>
      <c r="C97" s="181" t="s">
        <v>892</v>
      </c>
      <c r="D97" s="181" t="s">
        <v>893</v>
      </c>
      <c r="E97" s="45" t="str">
        <f>=VLOOKUP(D97,'2025期功能研发汇总表'!E:S,10,FALSE)</f>
        <v>V3.7.0(20260312)</v>
      </c>
      <c r="F97" s="137" t="s">
        <v>151</v>
      </c>
      <c r="G97" s="45" t="str">
        <f>=VLOOKUP(D97,'2025期功能研发汇总表'!E:S,7,FALSE)</f>
        <v>运营·深耕/任务监控与协同/任务执行流程自动化</v>
      </c>
      <c r="H97" s="183" t="str">
        <f>=VLOOKUP(D97,'2025期功能研发汇总表'!E:S,8,FALSE)</f>
        <v>修改按钮</v>
      </c>
      <c r="I97" s="45">
        <f>=VLOOKUP(D97,'2025期功能研发汇总表'!E:S,9,FALSE)</f>
        <v>0</v>
      </c>
      <c r="J97" s="183" t="str">
        <f>=VLOOKUP(D97,'2025期功能研发汇总表'!E:S,3,FALSE)</f>
        <v>蔡云飞</v>
      </c>
    </row>
    <row r="98" spans="1:10">
      <c r="A98" s="184" t="s"/>
      <c r="B98" s="185" t="s"/>
      <c r="C98" s="185" t="s"/>
      <c r="D98" s="181" t="s">
        <v>896</v>
      </c>
      <c r="E98" s="45" t="str">
        <f>=VLOOKUP(D98,'2025期功能研发汇总表'!E:S,10,FALSE)</f>
        <v>V3.7.0(20260312)</v>
      </c>
      <c r="F98" s="137" t="s">
        <v>151</v>
      </c>
      <c r="G98" s="45" t="str">
        <f>=VLOOKUP(D98,'2025期功能研发汇总表'!E:S,7,FALSE)</f>
        <v>运营·深耕/任务监控与协同/任务执行流程自动化</v>
      </c>
      <c r="H98" s="183" t="str">
        <f>=VLOOKUP(D98,'2025期功能研发汇总表'!E:S,8,FALSE)</f>
        <v>删除按钮</v>
      </c>
      <c r="I98" s="45">
        <f>=VLOOKUP(D98,'2025期功能研发汇总表'!E:S,9,FALSE)</f>
        <v>0</v>
      </c>
      <c r="J98" s="183" t="str">
        <f>=VLOOKUP(D98,'2025期功能研发汇总表'!E:S,3,FALSE)</f>
        <v>蔡云飞</v>
      </c>
    </row>
    <row r="99" spans="1:10">
      <c r="A99" s="184" t="s"/>
      <c r="B99" s="185" t="s"/>
      <c r="C99" s="185" t="s"/>
      <c r="D99" s="181" t="s">
        <v>897</v>
      </c>
      <c r="E99" s="45" t="str">
        <f>=VLOOKUP(D99,'2025期功能研发汇总表'!E:S,10,FALSE)</f>
        <v>V3.7.0(20260312)</v>
      </c>
      <c r="F99" s="137" t="s">
        <v>151</v>
      </c>
      <c r="G99" s="45" t="str">
        <f>=VLOOKUP(D99,'2025期功能研发汇总表'!E:S,7,FALSE)</f>
        <v>运营·深耕/任务监控与协同/任务执行流程自动化</v>
      </c>
      <c r="H99" s="183" t="str">
        <f>=VLOOKUP(D99,'2025期功能研发汇总表'!E:S,8,FALSE)</f>
        <v>新增按钮</v>
      </c>
      <c r="I99" s="45">
        <f>=VLOOKUP(D99,'2025期功能研发汇总表'!E:S,9,FALSE)</f>
        <v>0</v>
      </c>
      <c r="J99" s="183" t="str">
        <f>=VLOOKUP(D99,'2025期功能研发汇总表'!E:S,3,FALSE)</f>
        <v>蔡云飞</v>
      </c>
    </row>
    <row r="100" spans="1:10">
      <c r="A100" s="184" t="s"/>
      <c r="B100" s="185" t="s"/>
      <c r="C100" s="185" t="s"/>
      <c r="D100" s="181" t="s">
        <v>898</v>
      </c>
      <c r="E100" s="45" t="str">
        <f>=VLOOKUP(D100,'2025期功能研发汇总表'!E:S,10,FALSE)</f>
        <v>V3.7.0(20260312)</v>
      </c>
      <c r="F100" s="137" t="s">
        <v>151</v>
      </c>
      <c r="G100" s="45" t="str">
        <f>=VLOOKUP(D100,'2025期功能研发汇总表'!E:S,7,FALSE)</f>
        <v>运营·深耕/任务监控与协同/任务执行流程自动化</v>
      </c>
      <c r="H100" s="183" t="str">
        <f>=VLOOKUP(D100,'2025期功能研发汇总表'!E:S,8,FALSE)</f>
        <v>查询按钮</v>
      </c>
      <c r="I100" s="45">
        <f>=VLOOKUP(D100,'2025期功能研发汇总表'!E:S,9,FALSE)</f>
        <v>0</v>
      </c>
      <c r="J100" s="183" t="str">
        <f>=VLOOKUP(D100,'2025期功能研发汇总表'!E:S,3,FALSE)</f>
        <v>蔡云飞</v>
      </c>
    </row>
    <row r="101" spans="1:10">
      <c r="A101" s="184" t="s"/>
      <c r="B101" s="185" t="s"/>
      <c r="C101" s="181" t="s">
        <v>988</v>
      </c>
      <c r="D101" s="181" t="s">
        <v>669</v>
      </c>
      <c r="E101" s="45">
        <f>=VLOOKUP(D101,'2025期功能研发汇总表'!E:S,10,FALSE)</f>
        <v>0</v>
      </c>
      <c r="F101" s="137" t="s">
        <v>151</v>
      </c>
      <c r="G101" s="45">
        <f>=VLOOKUP(D101,'2025期功能研发汇总表'!E:S,7,FALSE)</f>
        <v>0</v>
      </c>
      <c r="H101" s="183">
        <f>=VLOOKUP(D101,'2025期功能研发汇总表'!E:S,8,FALSE)</f>
        <v>0</v>
      </c>
      <c r="I101" s="45">
        <f>=VLOOKUP(D101,'2025期功能研发汇总表'!E:S,9,FALSE)</f>
        <v>0</v>
      </c>
      <c r="J101" s="183" t="str">
        <f>=VLOOKUP(D101,'2025期功能研发汇总表'!E:S,3,FALSE)</f>
        <v>汤凤欣</v>
      </c>
    </row>
    <row r="102" spans="1:10">
      <c r="A102" s="184" t="s"/>
      <c r="B102" s="185" t="s"/>
      <c r="C102" s="185" t="s"/>
      <c r="D102" s="181" t="s">
        <v>991</v>
      </c>
      <c r="E102" s="45" t="str">
        <f>=VLOOKUP(D102,'2025期功能研发汇总表'!E:S,10,FALSE)</f>
        <v>V3.7.0(20260312)</v>
      </c>
      <c r="F102" s="137" t="s">
        <v>151</v>
      </c>
      <c r="G102" s="45" t="str">
        <f>=VLOOKUP(D102,'2025期功能研发汇总表'!E:S,7,FALSE)</f>
        <v>运营·深耕/弱口令与扫描管理/安全设备资源</v>
      </c>
      <c r="H102" s="183">
        <f>=VLOOKUP(D102,'2025期功能研发汇总表'!E:S,8,FALSE)</f>
        <v>0</v>
      </c>
      <c r="I102" s="45" t="str">
        <f>=VLOOKUP(D102,'2025期功能研发汇总表'!E:S,9,FALSE)</f>
        <v>["https://docimg9.docs.qq.com/image/AgAABqoC77dgJatmP_lKkarmZqw_7S-2.png?w=1679&amp;h=771",400,183]</v>
      </c>
      <c r="J102" s="183" t="str">
        <f>=VLOOKUP(D102,'2025期功能研发汇总表'!E:S,3,FALSE)</f>
        <v>仲光华</v>
      </c>
    </row>
    <row r="103" spans="1:10">
      <c r="A103" s="184" t="s"/>
      <c r="B103" s="185" t="s"/>
      <c r="C103" s="185" t="s"/>
      <c r="D103" s="181" t="s">
        <v>992</v>
      </c>
      <c r="E103" s="45" t="str">
        <f>=VLOOKUP(D103,'2025期功能研发汇总表'!E:S,10,FALSE)</f>
        <v>V3.7.0(20260312)</v>
      </c>
      <c r="F103" s="182" t="s">
        <v>151</v>
      </c>
      <c r="G103" s="45" t="str">
        <f>=VLOOKUP(D103,'2025期功能研发汇总表'!E:S,7,FALSE)</f>
        <v>运营·深耕/弱口令与扫描管理/安全设备资源</v>
      </c>
      <c r="H103" s="183">
        <f>=VLOOKUP(D103,'2025期功能研发汇总表'!E:S,8,FALSE)</f>
        <v>0</v>
      </c>
      <c r="I103" s="45">
        <f>=VLOOKUP(D103,'2025期功能研发汇总表'!E:S,9,FALSE)</f>
        <v>0</v>
      </c>
      <c r="J103" s="183" t="str">
        <f>=VLOOKUP(D103,'2025期功能研发汇总表'!E:S,3,FALSE)</f>
        <v>仲光华</v>
      </c>
    </row>
    <row r="104" spans="1:10">
      <c r="A104" s="184" t="s"/>
      <c r="B104" s="185" t="s"/>
      <c r="C104" s="185" t="s"/>
      <c r="D104" s="181" t="s">
        <v>993</v>
      </c>
      <c r="E104" s="45" t="str">
        <f>=VLOOKUP(D104,'2025期功能研发汇总表'!E:S,10,FALSE)</f>
        <v>V3.7.0(20260312)</v>
      </c>
      <c r="F104" s="182" t="s">
        <v>151</v>
      </c>
      <c r="G104" s="45" t="str">
        <f>=VLOOKUP(D104,'2025期功能研发汇总表'!E:S,7,FALSE)</f>
        <v>运营·深耕/弱口令与扫描管理/安全设备资源</v>
      </c>
      <c r="H104" s="183">
        <f>=VLOOKUP(D104,'2025期功能研发汇总表'!E:S,8,FALSE)</f>
        <v>0</v>
      </c>
      <c r="I104" s="45">
        <f>=VLOOKUP(D104,'2025期功能研发汇总表'!E:S,9,FALSE)</f>
        <v>0</v>
      </c>
      <c r="J104" s="183" t="str">
        <f>=VLOOKUP(D104,'2025期功能研发汇总表'!E:S,3,FALSE)</f>
        <v>仲光华</v>
      </c>
    </row>
    <row r="105" spans="1:10">
      <c r="A105" s="184" t="s"/>
      <c r="B105" s="185" t="s"/>
      <c r="C105" s="185" t="s"/>
      <c r="D105" s="181" t="s">
        <v>994</v>
      </c>
      <c r="E105" s="45" t="str">
        <f>=VLOOKUP(D105,'2025期功能研发汇总表'!E:S,10,FALSE)</f>
        <v>V3.7.0(20260312)</v>
      </c>
      <c r="F105" s="137" t="s">
        <v>151</v>
      </c>
      <c r="G105" s="45" t="str">
        <f>=VLOOKUP(D105,'2025期功能研发汇总表'!E:S,7,FALSE)</f>
        <v>运营·深耕/弱口令与扫描管理/安全设备资源</v>
      </c>
      <c r="H105" s="183">
        <f>=VLOOKUP(D105,'2025期功能研发汇总表'!E:S,8,FALSE)</f>
        <v>0</v>
      </c>
      <c r="I105" s="45">
        <f>=VLOOKUP(D105,'2025期功能研发汇总表'!E:S,9,FALSE)</f>
        <v>0</v>
      </c>
      <c r="J105" s="183" t="str">
        <f>=VLOOKUP(D105,'2025期功能研发汇总表'!E:S,3,FALSE)</f>
        <v>仲光华</v>
      </c>
    </row>
    <row r="106" spans="1:10">
      <c r="A106" s="184" t="s"/>
      <c r="B106" s="185" t="s"/>
      <c r="C106" s="185" t="s"/>
      <c r="D106" s="181" t="s">
        <v>995</v>
      </c>
      <c r="E106" s="45" t="str">
        <f>=VLOOKUP(D106,'2025期功能研发汇总表'!E:S,10,FALSE)</f>
        <v>V3.7.0(20260312)</v>
      </c>
      <c r="F106" s="137" t="s">
        <v>151</v>
      </c>
      <c r="G106" s="45" t="str">
        <f>=VLOOKUP(D106,'2025期功能研发汇总表'!E:S,7,FALSE)</f>
        <v>运营·深耕/弱口令与扫描管理/安全设备资源</v>
      </c>
      <c r="H106" s="183">
        <f>=VLOOKUP(D106,'2025期功能研发汇总表'!E:S,8,FALSE)</f>
        <v>0</v>
      </c>
      <c r="I106" s="45">
        <f>=VLOOKUP(D106,'2025期功能研发汇总表'!E:S,9,FALSE)</f>
        <v>0</v>
      </c>
      <c r="J106" s="183" t="str">
        <f>=VLOOKUP(D106,'2025期功能研发汇总表'!E:S,3,FALSE)</f>
        <v>仲光华</v>
      </c>
    </row>
    <row r="107" spans="1:10">
      <c r="A107" s="184" t="s"/>
      <c r="B107" s="185" t="s"/>
      <c r="C107" s="187" t="s">
        <v>2606</v>
      </c>
      <c r="D107" s="181" t="s">
        <v>2607</v>
      </c>
      <c r="E107" s="45" t="str">
        <f>=VLOOKUP(D107,'2025期功能研发汇总表'!E:S,10,FALSE)</f>
        <v>V3.7.0(20260312)</v>
      </c>
      <c r="F107" s="137" t="s">
        <v>151</v>
      </c>
      <c r="G107" s="45" t="str">
        <f>=VLOOKUP(D107,'2025期功能研发汇总表'!E:S,7,FALSE)</f>
        <v>运营·深耕/弱口令与扫描管理/设备规划管理</v>
      </c>
      <c r="H107" s="183">
        <f>=VLOOKUP(D107,'2025期功能研发汇总表'!E:S,8,FALSE)</f>
        <v>0</v>
      </c>
      <c r="I107" s="45" t="str">
        <f>=VLOOKUP(D107,'2025期功能研发汇总表'!E:S,9,FALSE)</f>
        <v>["https://docimg9.docs.qq.com/image/AgAABqoC77f1893je55Jgbk9JcbwOGAX.png?w=1911&amp;h=887",400,185]</v>
      </c>
      <c r="J107" s="183" t="str">
        <f>=VLOOKUP(D107,'2025期功能研发汇总表'!E:S,3,FALSE)</f>
        <v>仲光华</v>
      </c>
    </row>
    <row r="108" spans="1:10">
      <c r="A108" s="184" t="s"/>
      <c r="B108" s="185" t="s"/>
      <c r="C108" s="185" t="s"/>
      <c r="D108" s="181" t="s">
        <v>2608</v>
      </c>
      <c r="E108" s="45" t="str">
        <f>=VLOOKUP(D108,'2025期功能研发汇总表'!E:S,10,FALSE)</f>
        <v>V3.7.0(20260312)</v>
      </c>
      <c r="F108" s="182" t="s">
        <v>151</v>
      </c>
      <c r="G108" s="45" t="str">
        <f>=VLOOKUP(D108,'2025期功能研发汇总表'!E:S,7,FALSE)</f>
        <v>运营·深耕/弱口令与扫描管理/设备规划管理</v>
      </c>
      <c r="H108" s="183">
        <f>=VLOOKUP(D108,'2025期功能研发汇总表'!E:S,8,FALSE)</f>
        <v>0</v>
      </c>
      <c r="I108" s="45">
        <f>=VLOOKUP(D108,'2025期功能研发汇总表'!E:S,9,FALSE)</f>
        <v>0</v>
      </c>
      <c r="J108" s="183" t="str">
        <f>=VLOOKUP(D108,'2025期功能研发汇总表'!E:S,3,FALSE)</f>
        <v>仲光华</v>
      </c>
    </row>
    <row r="109" spans="1:10">
      <c r="A109" s="184" t="s"/>
      <c r="B109" s="185" t="s"/>
      <c r="C109" s="185" t="s"/>
      <c r="D109" s="181" t="s">
        <v>2609</v>
      </c>
      <c r="E109" s="45" t="str">
        <f>=VLOOKUP(D109,'2025期功能研发汇总表'!E:S,10,FALSE)</f>
        <v>V3.7.0(20260312)</v>
      </c>
      <c r="F109" s="137" t="s">
        <v>151</v>
      </c>
      <c r="G109" s="45" t="str">
        <f>=VLOOKUP(D109,'2025期功能研发汇总表'!E:S,7,FALSE)</f>
        <v>运营·深耕/弱口令与扫描管理/设备规划管理</v>
      </c>
      <c r="H109" s="183">
        <f>=VLOOKUP(D109,'2025期功能研发汇总表'!E:S,8,FALSE)</f>
        <v>0</v>
      </c>
      <c r="I109" s="45">
        <f>=VLOOKUP(D109,'2025期功能研发汇总表'!E:S,9,FALSE)</f>
        <v>0</v>
      </c>
      <c r="J109" s="183" t="str">
        <f>=VLOOKUP(D109,'2025期功能研发汇总表'!E:S,3,FALSE)</f>
        <v>仲光华</v>
      </c>
    </row>
    <row r="110" spans="1:10">
      <c r="A110" s="184" t="s"/>
      <c r="B110" s="185" t="s"/>
      <c r="C110" s="185" t="s"/>
      <c r="D110" s="181" t="s">
        <v>2610</v>
      </c>
      <c r="E110" s="45" t="str">
        <f>=VLOOKUP(D110,'2025期功能研发汇总表'!E:S,10,FALSE)</f>
        <v>V3.7.0(20260312)</v>
      </c>
      <c r="F110" s="137" t="s">
        <v>151</v>
      </c>
      <c r="G110" s="45" t="str">
        <f>=VLOOKUP(D110,'2025期功能研发汇总表'!E:S,7,FALSE)</f>
        <v>运营·深耕/弱口令与扫描管理/设备规划管理</v>
      </c>
      <c r="H110" s="183">
        <f>=VLOOKUP(D110,'2025期功能研发汇总表'!E:S,8,FALSE)</f>
        <v>0</v>
      </c>
      <c r="I110" s="45">
        <f>=VLOOKUP(D110,'2025期功能研发汇总表'!E:S,9,FALSE)</f>
        <v>0</v>
      </c>
      <c r="J110" s="183" t="str">
        <f>=VLOOKUP(D110,'2025期功能研发汇总表'!E:S,3,FALSE)</f>
        <v>仲光华</v>
      </c>
    </row>
    <row r="111" spans="1:10">
      <c r="A111" s="184" t="s"/>
      <c r="B111" s="185" t="s"/>
      <c r="C111" s="185" t="s"/>
      <c r="D111" s="181" t="s">
        <v>2611</v>
      </c>
      <c r="E111" s="45" t="str">
        <f>=VLOOKUP(D111,'2025期功能研发汇总表'!E:S,10,FALSE)</f>
        <v>V3.7.0(20260312)</v>
      </c>
      <c r="F111" s="182" t="s">
        <v>151</v>
      </c>
      <c r="G111" s="45" t="str">
        <f>=VLOOKUP(D111,'2025期功能研发汇总表'!E:S,7,FALSE)</f>
        <v>运营·深耕/弱口令与扫描管理/设备规划管理</v>
      </c>
      <c r="H111" s="183">
        <f>=VLOOKUP(D111,'2025期功能研发汇总表'!E:S,8,FALSE)</f>
        <v>0</v>
      </c>
      <c r="I111" s="45">
        <f>=VLOOKUP(D111,'2025期功能研发汇总表'!E:S,9,FALSE)</f>
        <v>0</v>
      </c>
      <c r="J111" s="183" t="str">
        <f>=VLOOKUP(D111,'2025期功能研发汇总表'!E:S,3,FALSE)</f>
        <v>仲光华</v>
      </c>
    </row>
    <row r="112" spans="1:10">
      <c r="A112" s="184" t="s"/>
      <c r="B112" s="185" t="s"/>
      <c r="C112" s="185" t="s"/>
      <c r="D112" s="181" t="s">
        <v>2612</v>
      </c>
      <c r="E112" s="45" t="str">
        <f>=VLOOKUP(D112,'2025期功能研发汇总表'!E:S,10,FALSE)</f>
        <v>V3.7.0(20260312)</v>
      </c>
      <c r="F112" s="137" t="s">
        <v>151</v>
      </c>
      <c r="G112" s="45" t="str">
        <f>=VLOOKUP(D112,'2025期功能研发汇总表'!E:S,7,FALSE)</f>
        <v>运营·深耕/弱口令与扫描管理/设备规划管理</v>
      </c>
      <c r="H112" s="183">
        <f>=VLOOKUP(D112,'2025期功能研发汇总表'!E:S,8,FALSE)</f>
        <v>0</v>
      </c>
      <c r="I112" s="45">
        <f>=VLOOKUP(D112,'2025期功能研发汇总表'!E:S,9,FALSE)</f>
        <v>0</v>
      </c>
      <c r="J112" s="183" t="str">
        <f>=VLOOKUP(D112,'2025期功能研发汇总表'!E:S,3,FALSE)</f>
        <v>仲光华</v>
      </c>
    </row>
    <row r="113" spans="1:10">
      <c r="A113" s="184" t="s"/>
      <c r="B113" s="185" t="s"/>
      <c r="C113" s="181" t="s">
        <v>840</v>
      </c>
      <c r="D113" s="181" t="s">
        <v>841</v>
      </c>
      <c r="E113" s="45" t="str">
        <f>=VLOOKUP(D113,'2025期功能研发汇总表'!E:S,10,FALSE)</f>
        <v>V3.7.0(20260312)</v>
      </c>
      <c r="F113" s="137" t="s">
        <v>151</v>
      </c>
      <c r="G113" s="45" t="str">
        <f>=VLOOKUP(D113,'2025期功能研发汇总表'!E:S,7,FALSE)</f>
        <v>运营·深耕/弱口令与扫描管理/设备规划管理</v>
      </c>
      <c r="H113" s="183">
        <f>=VLOOKUP(D113,'2025期功能研发汇总表'!E:S,8,FALSE)</f>
        <v>0</v>
      </c>
      <c r="I113" s="45" t="str">
        <f>=VLOOKUP(D113,'2025期功能研发汇总表'!E:S,9,FALSE)</f>
        <v>["https://docimg4.docs.qq.com/image/AgAABqoC77ejVakm2R5DiItq4tp6b5xw.png?w=1919&amp;h=889",400,185]</v>
      </c>
      <c r="J113" s="183" t="str">
        <f>=VLOOKUP(D113,'2025期功能研发汇总表'!E:S,3,FALSE)</f>
        <v>仲光华</v>
      </c>
    </row>
    <row r="114" spans="1:10">
      <c r="A114" s="184" t="s"/>
      <c r="B114" s="185" t="s"/>
      <c r="C114" s="185" t="s"/>
      <c r="D114" s="181" t="s">
        <v>843</v>
      </c>
      <c r="E114" s="45" t="str">
        <f>=VLOOKUP(D114,'2025期功能研发汇总表'!E:S,10,FALSE)</f>
        <v>V3.7.0(20260312)</v>
      </c>
      <c r="F114" s="137" t="s">
        <v>151</v>
      </c>
      <c r="G114" s="45" t="str">
        <f>=VLOOKUP(D114,'2025期功能研发汇总表'!E:S,7,FALSE)</f>
        <v>运营·深耕/弱口令与扫描管理/设备规划管理</v>
      </c>
      <c r="H114" s="183">
        <f>=VLOOKUP(D114,'2025期功能研发汇总表'!E:S,8,FALSE)</f>
        <v>0</v>
      </c>
      <c r="I114" s="45">
        <f>=VLOOKUP(D114,'2025期功能研发汇总表'!E:S,9,FALSE)</f>
        <v>0</v>
      </c>
      <c r="J114" s="183" t="str">
        <f>=VLOOKUP(D114,'2025期功能研发汇总表'!E:S,3,FALSE)</f>
        <v>仲光华</v>
      </c>
    </row>
    <row r="115" spans="1:10">
      <c r="A115" s="184" t="s"/>
      <c r="B115" s="185" t="s"/>
      <c r="C115" s="185" t="s"/>
      <c r="D115" s="181" t="s">
        <v>844</v>
      </c>
      <c r="E115" s="45" t="str">
        <f>=VLOOKUP(D115,'2025期功能研发汇总表'!E:S,10,FALSE)</f>
        <v>V3.7.0(20260312)</v>
      </c>
      <c r="F115" s="182" t="s">
        <v>151</v>
      </c>
      <c r="G115" s="45" t="str">
        <f>=VLOOKUP(D115,'2025期功能研发汇总表'!E:S,7,FALSE)</f>
        <v>运营·深耕/弱口令与扫描管理/设备规划管理</v>
      </c>
      <c r="H115" s="183">
        <f>=VLOOKUP(D115,'2025期功能研发汇总表'!E:S,8,FALSE)</f>
        <v>0</v>
      </c>
      <c r="I115" s="45">
        <f>=VLOOKUP(D115,'2025期功能研发汇总表'!E:S,9,FALSE)</f>
        <v>0</v>
      </c>
      <c r="J115" s="183" t="str">
        <f>=VLOOKUP(D115,'2025期功能研发汇总表'!E:S,3,FALSE)</f>
        <v>仲光华</v>
      </c>
    </row>
    <row r="116" spans="1:10">
      <c r="A116" s="184" t="s"/>
      <c r="B116" s="185" t="s"/>
      <c r="C116" s="185" t="s"/>
      <c r="D116" s="181" t="s">
        <v>845</v>
      </c>
      <c r="E116" s="45" t="str">
        <f>=VLOOKUP(D116,'2025期功能研发汇总表'!E:S,10,FALSE)</f>
        <v>V3.7.0(20260312)</v>
      </c>
      <c r="F116" s="137" t="s">
        <v>151</v>
      </c>
      <c r="G116" s="45" t="str">
        <f>=VLOOKUP(D116,'2025期功能研发汇总表'!E:S,7,FALSE)</f>
        <v>运营·深耕/弱口令与扫描管理/设备规划管理</v>
      </c>
      <c r="H116" s="183">
        <f>=VLOOKUP(D116,'2025期功能研发汇总表'!E:S,8,FALSE)</f>
        <v>0</v>
      </c>
      <c r="I116" s="45">
        <f>=VLOOKUP(D116,'2025期功能研发汇总表'!E:S,9,FALSE)</f>
        <v>0</v>
      </c>
      <c r="J116" s="183" t="str">
        <f>=VLOOKUP(D116,'2025期功能研发汇总表'!E:S,3,FALSE)</f>
        <v>仲光华</v>
      </c>
    </row>
    <row r="117" spans="1:10">
      <c r="A117" s="184" t="s"/>
      <c r="B117" s="185" t="s"/>
      <c r="C117" s="185" t="s"/>
      <c r="D117" s="181" t="s">
        <v>846</v>
      </c>
      <c r="E117" s="45" t="str">
        <f>=VLOOKUP(D117,'2025期功能研发汇总表'!E:S,10,FALSE)</f>
        <v>V3.7.0(20260312)</v>
      </c>
      <c r="F117" s="137" t="s">
        <v>151</v>
      </c>
      <c r="G117" s="45" t="str">
        <f>=VLOOKUP(D117,'2025期功能研发汇总表'!E:S,7,FALSE)</f>
        <v>运营·深耕/弱口令与扫描管理/设备规划管理</v>
      </c>
      <c r="H117" s="183">
        <f>=VLOOKUP(D117,'2025期功能研发汇总表'!E:S,8,FALSE)</f>
        <v>0</v>
      </c>
      <c r="I117" s="45">
        <f>=VLOOKUP(D117,'2025期功能研发汇总表'!E:S,9,FALSE)</f>
        <v>0</v>
      </c>
      <c r="J117" s="183" t="str">
        <f>=VLOOKUP(D117,'2025期功能研发汇总表'!E:S,3,FALSE)</f>
        <v>仲光华</v>
      </c>
    </row>
    <row r="118" spans="1:10">
      <c r="A118" s="184" t="s"/>
      <c r="B118" s="185" t="s"/>
      <c r="C118" s="185" t="s"/>
      <c r="D118" s="181" t="s">
        <v>847</v>
      </c>
      <c r="E118" s="45" t="str">
        <f>=VLOOKUP(D118,'2025期功能研发汇总表'!E:S,10,FALSE)</f>
        <v>V3.7.0(20260312)</v>
      </c>
      <c r="F118" s="137" t="s">
        <v>151</v>
      </c>
      <c r="G118" s="45" t="str">
        <f>=VLOOKUP(D118,'2025期功能研发汇总表'!E:S,7,FALSE)</f>
        <v>运营·深耕/弱口令与扫描管理/设备规划管理</v>
      </c>
      <c r="H118" s="183">
        <f>=VLOOKUP(D118,'2025期功能研发汇总表'!E:S,8,FALSE)</f>
        <v>0</v>
      </c>
      <c r="I118" s="45">
        <f>=VLOOKUP(D118,'2025期功能研发汇总表'!E:S,9,FALSE)</f>
        <v>0</v>
      </c>
      <c r="J118" s="183" t="str">
        <f>=VLOOKUP(D118,'2025期功能研发汇总表'!E:S,3,FALSE)</f>
        <v>仲光华</v>
      </c>
    </row>
    <row r="119" spans="1:10">
      <c r="A119" s="184" t="s"/>
      <c r="B119" s="185" t="s"/>
      <c r="C119" s="181" t="s">
        <v>324</v>
      </c>
      <c r="D119" s="181" t="s">
        <v>325</v>
      </c>
      <c r="E119" s="45" t="str">
        <f>=VLOOKUP(D119,'2025期功能研发汇总表'!E:S,10,FALSE)</f>
        <v>V3.7.0(20260312)</v>
      </c>
      <c r="F119" s="182" t="s">
        <v>151</v>
      </c>
      <c r="G119" s="45" t="str">
        <f>=VLOOKUP(D119,'2025期功能研发汇总表'!E:S,7,FALSE)</f>
        <v>运营·深耕/资产与知识库/漏洞归属规则设定</v>
      </c>
      <c r="H119" s="183">
        <f>=VLOOKUP(D119,'2025期功能研发汇总表'!E:S,8,FALSE)</f>
        <v>0</v>
      </c>
      <c r="I119" s="45">
        <f>=VLOOKUP(D119,'2025期功能研发汇总表'!E:S,9,FALSE)</f>
        <v>0</v>
      </c>
      <c r="J119" s="183" t="str">
        <f>=VLOOKUP(D119,'2025期功能研发汇总表'!E:S,3,FALSE)</f>
        <v>窦鹏岐</v>
      </c>
    </row>
    <row r="120" spans="1:10">
      <c r="A120" s="184" t="s"/>
      <c r="B120" s="185" t="s"/>
      <c r="C120" s="185" t="s"/>
      <c r="D120" s="181" t="s">
        <v>329</v>
      </c>
      <c r="E120" s="45" t="str">
        <f>=VLOOKUP(D120,'2025期功能研发汇总表'!E:S,10,FALSE)</f>
        <v>V3.7.0(20260312)</v>
      </c>
      <c r="F120" s="137" t="s">
        <v>151</v>
      </c>
      <c r="G120" s="45" t="str">
        <f>=VLOOKUP(D120,'2025期功能研发汇总表'!E:S,7,FALSE)</f>
        <v>运营·深耕/资产与知识库/漏洞归属规则设定</v>
      </c>
      <c r="H120" s="183">
        <f>=VLOOKUP(D120,'2025期功能研发汇总表'!E:S,8,FALSE)</f>
        <v>0</v>
      </c>
      <c r="I120" s="45" t="str">
        <f>=VLOOKUP(D120,'2025期功能研发汇总表'!E:S,9,FALSE)</f>
        <v>["https://docimg1.docs.qq.com/image/AgAABqoC77czVBFECq1Df5DIHOjRk2Gq.png?w=1920&amp;h=919",400,191]</v>
      </c>
      <c r="J120" s="183" t="str">
        <f>=VLOOKUP(D120,'2025期功能研发汇总表'!E:S,3,FALSE)</f>
        <v>窦鹏岐</v>
      </c>
    </row>
    <row r="121" spans="1:10">
      <c r="A121" s="184" t="s"/>
      <c r="B121" s="185" t="s"/>
      <c r="C121" s="185" t="s"/>
      <c r="D121" s="181" t="s">
        <v>330</v>
      </c>
      <c r="E121" s="45" t="str">
        <f>=VLOOKUP(D121,'2025期功能研发汇总表'!E:S,10,FALSE)</f>
        <v>V3.7.0(20260312)</v>
      </c>
      <c r="F121" s="137" t="s">
        <v>151</v>
      </c>
      <c r="G121" s="45" t="str">
        <f>=VLOOKUP(D121,'2025期功能研发汇总表'!E:S,7,FALSE)</f>
        <v>运营·深耕/资产与知识库/漏洞归属规则设定</v>
      </c>
      <c r="H121" s="183">
        <f>=VLOOKUP(D121,'2025期功能研发汇总表'!E:S,8,FALSE)</f>
        <v>0</v>
      </c>
      <c r="I121" s="45">
        <f>=VLOOKUP(D121,'2025期功能研发汇总表'!E:S,9,FALSE)</f>
        <v>0</v>
      </c>
      <c r="J121" s="183" t="str">
        <f>=VLOOKUP(D121,'2025期功能研发汇总表'!E:S,3,FALSE)</f>
        <v>窦鹏岐</v>
      </c>
    </row>
    <row r="122" spans="1:10">
      <c r="A122" s="184" t="s"/>
      <c r="B122" s="185" t="s"/>
      <c r="C122" s="185" t="s"/>
      <c r="D122" s="181" t="s">
        <v>331</v>
      </c>
      <c r="E122" s="45" t="str">
        <f>=VLOOKUP(D122,'2025期功能研发汇总表'!E:S,10,FALSE)</f>
        <v>V3.7.0(20260312)</v>
      </c>
      <c r="F122" s="137" t="s">
        <v>151</v>
      </c>
      <c r="G122" s="45" t="str">
        <f>=VLOOKUP(D122,'2025期功能研发汇总表'!E:S,7,FALSE)</f>
        <v>运营·深耕/资产与知识库/漏洞归属规则设定</v>
      </c>
      <c r="H122" s="183">
        <f>=VLOOKUP(D122,'2025期功能研发汇总表'!E:S,8,FALSE)</f>
        <v>0</v>
      </c>
      <c r="I122" s="45">
        <f>=VLOOKUP(D122,'2025期功能研发汇总表'!E:S,9,FALSE)</f>
        <v>0</v>
      </c>
      <c r="J122" s="183" t="str">
        <f>=VLOOKUP(D122,'2025期功能研发汇总表'!E:S,3,FALSE)</f>
        <v>窦鹏岐</v>
      </c>
    </row>
    <row r="123" spans="1:10">
      <c r="A123" s="184" t="s"/>
      <c r="B123" s="185" t="s"/>
      <c r="C123" s="185" t="s"/>
      <c r="D123" s="181" t="s">
        <v>332</v>
      </c>
      <c r="E123" s="45" t="str">
        <f>=VLOOKUP(D123,'2025期功能研发汇总表'!E:S,10,FALSE)</f>
        <v>V3.7.0(20260312)</v>
      </c>
      <c r="F123" s="137" t="s">
        <v>151</v>
      </c>
      <c r="G123" s="45" t="str">
        <f>=VLOOKUP(D123,'2025期功能研发汇总表'!E:S,7,FALSE)</f>
        <v>运营·深耕/资产与知识库/漏洞归属规则设定</v>
      </c>
      <c r="H123" s="183">
        <f>=VLOOKUP(D123,'2025期功能研发汇总表'!E:S,8,FALSE)</f>
        <v>0</v>
      </c>
      <c r="I123" s="45">
        <f>=VLOOKUP(D123,'2025期功能研发汇总表'!E:S,9,FALSE)</f>
        <v>0</v>
      </c>
      <c r="J123" s="183" t="str">
        <f>=VLOOKUP(D123,'2025期功能研发汇总表'!E:S,3,FALSE)</f>
        <v>窦鹏岐</v>
      </c>
    </row>
    <row r="124" spans="1:10">
      <c r="A124" s="184" t="s"/>
      <c r="B124" s="185" t="s"/>
      <c r="C124" s="185" t="s"/>
      <c r="D124" s="181" t="s">
        <v>333</v>
      </c>
      <c r="E124" s="45" t="str">
        <f>=VLOOKUP(D124,'2025期功能研发汇总表'!E:S,10,FALSE)</f>
        <v>V3.7.0(20260312)</v>
      </c>
      <c r="F124" s="182" t="s">
        <v>151</v>
      </c>
      <c r="G124" s="45" t="str">
        <f>=VLOOKUP(D124,'2025期功能研发汇总表'!E:S,7,FALSE)</f>
        <v>运营·深耕/资产与知识库/漏洞归属规则设定</v>
      </c>
      <c r="H124" s="183">
        <f>=VLOOKUP(D124,'2025期功能研发汇总表'!E:S,8,FALSE)</f>
        <v>0</v>
      </c>
      <c r="I124" s="45">
        <f>=VLOOKUP(D124,'2025期功能研发汇总表'!E:S,9,FALSE)</f>
        <v>0</v>
      </c>
      <c r="J124" s="183" t="str">
        <f>=VLOOKUP(D124,'2025期功能研发汇总表'!E:S,3,FALSE)</f>
        <v>窦鹏岐</v>
      </c>
    </row>
    <row r="125" spans="1:10">
      <c r="A125" s="184" t="s"/>
      <c r="B125" s="185" t="s"/>
      <c r="C125" s="185" t="s"/>
      <c r="D125" s="181" t="s">
        <v>334</v>
      </c>
      <c r="E125" s="45" t="str">
        <f>=VLOOKUP(D125,'2025期功能研发汇总表'!E:S,10,FALSE)</f>
        <v>V3.7.0(20260312)</v>
      </c>
      <c r="F125" s="137" t="s">
        <v>151</v>
      </c>
      <c r="G125" s="45" t="str">
        <f>=VLOOKUP(D125,'2025期功能研发汇总表'!E:S,7,FALSE)</f>
        <v>运营·深耕/资产与知识库/漏洞归属规则设定</v>
      </c>
      <c r="H125" s="183">
        <f>=VLOOKUP(D125,'2025期功能研发汇总表'!E:S,8,FALSE)</f>
        <v>0</v>
      </c>
      <c r="I125" s="45">
        <f>=VLOOKUP(D125,'2025期功能研发汇总表'!E:S,9,FALSE)</f>
        <v>0</v>
      </c>
      <c r="J125" s="183" t="str">
        <f>=VLOOKUP(D125,'2025期功能研发汇总表'!E:S,3,FALSE)</f>
        <v>窦鹏岐</v>
      </c>
    </row>
    <row r="126" spans="1:10">
      <c r="A126" s="184" t="s"/>
      <c r="B126" s="185" t="s"/>
      <c r="C126" s="181" t="s">
        <v>335</v>
      </c>
      <c r="D126" s="181" t="s">
        <v>336</v>
      </c>
      <c r="E126" s="45" t="str">
        <f>=VLOOKUP(D126,'2025期功能研发汇总表'!E:S,10,FALSE)</f>
        <v>V3.8.0-beat.1</v>
      </c>
      <c r="F126" s="137" t="s"/>
      <c r="G126" s="45" t="str">
        <f>=VLOOKUP(D126,'2025期功能研发汇总表'!E:S,7,FALSE)</f>
        <v>运营·深耕/资产与知识库/漏洞归属划分</v>
      </c>
      <c r="H126" s="183">
        <f>=VLOOKUP(D126,'2025期功能研发汇总表'!E:S,8,FALSE)</f>
        <v>0</v>
      </c>
      <c r="I126" s="45">
        <f>=VLOOKUP(D126,'2025期功能研发汇总表'!E:S,9,FALSE)</f>
        <v>0</v>
      </c>
      <c r="J126" s="183" t="str">
        <f>=VLOOKUP(D126,'2025期功能研发汇总表'!E:S,3,FALSE)</f>
        <v>窦鹏岐</v>
      </c>
    </row>
    <row r="127" spans="1:10">
      <c r="A127" s="184" t="s"/>
      <c r="B127" s="185" t="s"/>
      <c r="C127" s="181" t="s">
        <v>338</v>
      </c>
      <c r="D127" s="181" t="s">
        <v>339</v>
      </c>
      <c r="E127" s="45" t="str">
        <f>=VLOOKUP(D127,'2025期功能研发汇总表'!E:S,10,FALSE)</f>
        <v>V3.8.0-beat.1</v>
      </c>
      <c r="F127" s="137" t="s"/>
      <c r="G127" s="45" t="str">
        <f>=VLOOKUP(D127,'2025期功能研发汇总表'!E:S,7,FALSE)</f>
        <v>运营·深耕/资产与知识库/漏洞归属划分</v>
      </c>
      <c r="H127" s="183">
        <f>=VLOOKUP(D127,'2025期功能研发汇总表'!E:S,8,FALSE)</f>
        <v>0</v>
      </c>
      <c r="I127" s="45">
        <f>=VLOOKUP(D127,'2025期功能研发汇总表'!E:S,9,FALSE)</f>
        <v>0</v>
      </c>
      <c r="J127" s="183" t="str">
        <f>=VLOOKUP(D127,'2025期功能研发汇总表'!E:S,3,FALSE)</f>
        <v>窦鹏岐</v>
      </c>
    </row>
    <row r="128" spans="1:10">
      <c r="A128" s="184" t="s"/>
      <c r="B128" s="185" t="s"/>
      <c r="C128" s="185" t="s"/>
      <c r="D128" s="181" t="s">
        <v>340</v>
      </c>
      <c r="E128" s="45" t="str">
        <f>=VLOOKUP(D128,'2025期功能研发汇总表'!E:S,10,FALSE)</f>
        <v>V3.8.0-beat.1</v>
      </c>
      <c r="F128" s="137" t="s"/>
      <c r="G128" s="45" t="str">
        <f>=VLOOKUP(D128,'2025期功能研发汇总表'!E:S,7,FALSE)</f>
        <v>运营·深耕/资产与知识库/漏洞归属划分</v>
      </c>
      <c r="H128" s="183">
        <f>=VLOOKUP(D128,'2025期功能研发汇总表'!E:S,8,FALSE)</f>
        <v>0</v>
      </c>
      <c r="I128" s="45">
        <f>=VLOOKUP(D128,'2025期功能研发汇总表'!E:S,9,FALSE)</f>
        <v>0</v>
      </c>
      <c r="J128" s="183" t="str">
        <f>=VLOOKUP(D128,'2025期功能研发汇总表'!E:S,3,FALSE)</f>
        <v>窦鹏岐</v>
      </c>
    </row>
    <row r="129" spans="1:10">
      <c r="A129" s="184" t="s"/>
      <c r="B129" s="185" t="s"/>
      <c r="C129" s="185" t="s"/>
      <c r="D129" s="181" t="s">
        <v>342</v>
      </c>
      <c r="E129" s="45" t="str">
        <f>=VLOOKUP(D129,'2025期功能研发汇总表'!E:S,10,FALSE)</f>
        <v>V3.8.0-beat.1</v>
      </c>
      <c r="F129" s="137" t="s"/>
      <c r="G129" s="45" t="str">
        <f>=VLOOKUP(D129,'2025期功能研发汇总表'!E:S,7,FALSE)</f>
        <v>运营·深耕/资产与知识库/漏洞归属划分</v>
      </c>
      <c r="H129" s="183">
        <f>=VLOOKUP(D129,'2025期功能研发汇总表'!E:S,8,FALSE)</f>
        <v>0</v>
      </c>
      <c r="I129" s="45">
        <f>=VLOOKUP(D129,'2025期功能研发汇总表'!E:S,9,FALSE)</f>
        <v>0</v>
      </c>
      <c r="J129" s="183" t="str">
        <f>=VLOOKUP(D129,'2025期功能研发汇总表'!E:S,3,FALSE)</f>
        <v>窦鹏岐</v>
      </c>
    </row>
    <row r="130" spans="1:10">
      <c r="A130" s="184" t="s"/>
      <c r="B130" s="185" t="s"/>
      <c r="C130" s="181" t="s">
        <v>343</v>
      </c>
      <c r="D130" s="181" t="s">
        <v>344</v>
      </c>
      <c r="E130" s="45" t="str">
        <f>=VLOOKUP(D130,'2025期功能研发汇总表'!E:S,10,FALSE)</f>
        <v>V3.7.0(20260312)</v>
      </c>
      <c r="F130" s="137" t="s">
        <v>151</v>
      </c>
      <c r="G130" s="45" t="str">
        <f>=VLOOKUP(D130,'2025期功能研发汇总表'!E:S,7,FALSE)</f>
        <v>运营·深耕/资产与知识库/漏洞归属统计分析</v>
      </c>
      <c r="H130" s="183">
        <f>=VLOOKUP(D130,'2025期功能研发汇总表'!E:S,8,FALSE)</f>
        <v>0</v>
      </c>
      <c r="I130" s="45" t="str">
        <f>=VLOOKUP(D130,'2025期功能研发汇总表'!E:S,9,FALSE)</f>
        <v>["https://docimg1.docs.qq.com/image/AgAABqoC77f5ZSkLE75D9KBGDJVlNsec.png?w=1920&amp;h=919",400,191]</v>
      </c>
      <c r="J130" s="183" t="str">
        <f>=VLOOKUP(D130,'2025期功能研发汇总表'!E:S,3,FALSE)</f>
        <v>窦鹏岐</v>
      </c>
    </row>
    <row r="131" spans="1:10">
      <c r="A131" s="184" t="s"/>
      <c r="B131" s="185" t="s"/>
      <c r="C131" s="185" t="s"/>
      <c r="D131" s="181" t="s">
        <v>347</v>
      </c>
      <c r="E131" s="45" t="str">
        <f>=VLOOKUP(D131,'2025期功能研发汇总表'!E:S,10,FALSE)</f>
        <v>V3.7.0(20260312)</v>
      </c>
      <c r="F131" s="182" t="s">
        <v>151</v>
      </c>
      <c r="G131" s="45" t="str">
        <f>=VLOOKUP(D131,'2025期功能研发汇总表'!E:S,7,FALSE)</f>
        <v>运营·深耕/资产与知识库/漏洞归属统计分析</v>
      </c>
      <c r="H131" s="183">
        <f>=VLOOKUP(D131,'2025期功能研发汇总表'!E:S,8,FALSE)</f>
        <v>0</v>
      </c>
      <c r="I131" s="45" t="str">
        <f>=VLOOKUP(D131,'2025期功能研发汇总表'!E:S,9,FALSE)</f>
        <v>根据view_type查询结果。查不到就不显示图表了·</v>
      </c>
      <c r="J131" s="183" t="str">
        <f>=VLOOKUP(D131,'2025期功能研发汇总表'!E:S,3,FALSE)</f>
        <v>窦鹏岐</v>
      </c>
    </row>
    <row r="132" spans="1:10">
      <c r="A132" s="184" t="s"/>
      <c r="B132" s="185" t="s"/>
      <c r="C132" s="185" t="s"/>
      <c r="D132" s="181" t="s">
        <v>349</v>
      </c>
      <c r="E132" s="45" t="str">
        <f>=VLOOKUP(D132,'2025期功能研发汇总表'!E:S,10,FALSE)</f>
        <v>V3.7.0(20260312)</v>
      </c>
      <c r="F132" s="182" t="s">
        <v>151</v>
      </c>
      <c r="G132" s="45" t="str">
        <f>=VLOOKUP(D132,'2025期功能研发汇总表'!E:S,7,FALSE)</f>
        <v>运营·深耕/资产与知识库/漏洞归属统计分析</v>
      </c>
      <c r="H132" s="183">
        <f>=VLOOKUP(D132,'2025期功能研发汇总表'!E:S,8,FALSE)</f>
        <v>0</v>
      </c>
      <c r="I132" s="45" t="str">
        <f>=VLOOKUP(D132,'2025期功能研发汇总表'!E:S,9,FALSE)</f>
        <v>["https://docimg7.docs.qq.com/image/AgAABqoC77dax6Yu4S9HVaq5wjBnbphx.png?w=1765&amp;h=904",400,204]</v>
      </c>
      <c r="J132" s="183" t="str">
        <f>=VLOOKUP(D132,'2025期功能研发汇总表'!E:S,3,FALSE)</f>
        <v>窦鹏岐</v>
      </c>
    </row>
    <row r="133" spans="1:10">
      <c r="A133" s="184" t="s"/>
      <c r="B133" s="185" t="s"/>
      <c r="C133" s="185" t="s"/>
      <c r="D133" s="181" t="s">
        <v>350</v>
      </c>
      <c r="E133" s="45" t="str">
        <f>=VLOOKUP(D133,'2025期功能研发汇总表'!E:S,10,FALSE)</f>
        <v>V3.7.0(20260312)</v>
      </c>
      <c r="F133" s="137" t="s">
        <v>151</v>
      </c>
      <c r="G133" s="45" t="str">
        <f>=VLOOKUP(D133,'2025期功能研发汇总表'!E:S,7,FALSE)</f>
        <v>运营·深耕/资产与知识库/漏洞归属统计分析</v>
      </c>
      <c r="H133" s="183">
        <f>=VLOOKUP(D133,'2025期功能研发汇总表'!E:S,8,FALSE)</f>
        <v>0</v>
      </c>
      <c r="I133" s="45">
        <f>=VLOOKUP(D133,'2025期功能研发汇总表'!E:S,9,FALSE)</f>
        <v>0</v>
      </c>
      <c r="J133" s="183" t="str">
        <f>=VLOOKUP(D133,'2025期功能研发汇总表'!E:S,3,FALSE)</f>
        <v>窦鹏岐</v>
      </c>
    </row>
    <row r="134" spans="1:10">
      <c r="A134" s="184" t="s"/>
      <c r="B134" s="185" t="s"/>
      <c r="C134" s="185" t="s"/>
      <c r="D134" s="181" t="s">
        <v>351</v>
      </c>
      <c r="E134" s="45" t="str">
        <f>=VLOOKUP(D134,'2025期功能研发汇总表'!E:S,10,FALSE)</f>
        <v>V3.7.0(20260312)</v>
      </c>
      <c r="F134" s="137" t="s">
        <v>151</v>
      </c>
      <c r="G134" s="45" t="str">
        <f>=VLOOKUP(D134,'2025期功能研发汇总表'!E:S,7,FALSE)</f>
        <v>运营·深耕/资产与知识库/漏洞归属统计分析</v>
      </c>
      <c r="H134" s="183">
        <f>=VLOOKUP(D134,'2025期功能研发汇总表'!E:S,8,FALSE)</f>
        <v>0</v>
      </c>
      <c r="I134" s="45">
        <f>=VLOOKUP(D134,'2025期功能研发汇总表'!E:S,9,FALSE)</f>
        <v>0</v>
      </c>
      <c r="J134" s="183" t="str">
        <f>=VLOOKUP(D134,'2025期功能研发汇总表'!E:S,3,FALSE)</f>
        <v>窦鹏岐</v>
      </c>
    </row>
    <row r="135" spans="1:10">
      <c r="A135" s="184" t="s"/>
      <c r="B135" s="185" t="s"/>
      <c r="C135" s="185" t="s"/>
      <c r="D135" s="181" t="s">
        <v>352</v>
      </c>
      <c r="E135" s="45" t="str">
        <f>=VLOOKUP(D135,'2025期功能研发汇总表'!E:S,10,FALSE)</f>
        <v>V3.7.0(20260312)</v>
      </c>
      <c r="F135" s="137" t="s">
        <v>151</v>
      </c>
      <c r="G135" s="45" t="str">
        <f>=VLOOKUP(D135,'2025期功能研发汇总表'!E:S,7,FALSE)</f>
        <v>运营·深耕/资产与知识库/漏洞归属统计分析</v>
      </c>
      <c r="H135" s="183">
        <f>=VLOOKUP(D135,'2025期功能研发汇总表'!E:S,8,FALSE)</f>
        <v>0</v>
      </c>
      <c r="I135" s="45">
        <f>=VLOOKUP(D135,'2025期功能研发汇总表'!E:S,9,FALSE)</f>
        <v>0</v>
      </c>
      <c r="J135" s="183" t="str">
        <f>=VLOOKUP(D135,'2025期功能研发汇总表'!E:S,3,FALSE)</f>
        <v>窦鹏岐</v>
      </c>
    </row>
    <row r="136" spans="1:10">
      <c r="A136" s="184" t="s"/>
      <c r="B136" s="185" t="s"/>
      <c r="C136" s="185" t="s"/>
      <c r="D136" s="181" t="s">
        <v>353</v>
      </c>
      <c r="E136" s="45" t="str">
        <f>=VLOOKUP(D136,'2025期功能研发汇总表'!E:S,10,FALSE)</f>
        <v>V3.7.0(20260312)</v>
      </c>
      <c r="F136" s="182" t="s">
        <v>151</v>
      </c>
      <c r="G136" s="45" t="str">
        <f>=VLOOKUP(D136,'2025期功能研发汇总表'!E:S,7,FALSE)</f>
        <v>运营·深耕/资产与知识库/漏洞归属统计分析</v>
      </c>
      <c r="H136" s="183">
        <f>=VLOOKUP(D136,'2025期功能研发汇总表'!E:S,8,FALSE)</f>
        <v>0</v>
      </c>
      <c r="I136" s="45">
        <f>=VLOOKUP(D136,'2025期功能研发汇总表'!E:S,9,FALSE)</f>
        <v>0</v>
      </c>
      <c r="J136" s="183" t="str">
        <f>=VLOOKUP(D136,'2025期功能研发汇总表'!E:S,3,FALSE)</f>
        <v>窦鹏岐</v>
      </c>
    </row>
    <row r="137" spans="1:10">
      <c r="A137" s="184" t="s"/>
      <c r="B137" s="185" t="s"/>
      <c r="C137" s="181" t="s">
        <v>355</v>
      </c>
      <c r="D137" s="181" t="s">
        <v>356</v>
      </c>
      <c r="E137" s="45" t="str">
        <f>=VLOOKUP(D137,'2025期功能研发汇总表'!E:S,10,FALSE)</f>
        <v>V3.8.0-beat.1</v>
      </c>
      <c r="F137" s="137" t="s"/>
      <c r="G137" s="45" t="str">
        <f>=VLOOKUP(D137,'2025期功能研发汇总表'!E:S,7,FALSE)</f>
        <v>运营·深耕/资产与知识库/资产列表</v>
      </c>
      <c r="H137" s="183">
        <f>=VLOOKUP(D137,'2025期功能研发汇总表'!E:S,8,FALSE)</f>
        <v>0</v>
      </c>
      <c r="I137" s="45">
        <f>=VLOOKUP(D137,'2025期功能研发汇总表'!E:S,9,FALSE)</f>
        <v>0</v>
      </c>
      <c r="J137" s="183" t="str">
        <f>=VLOOKUP(D137,'2025期功能研发汇总表'!E:S,3,FALSE)</f>
        <v>窦鹏岐</v>
      </c>
    </row>
    <row r="138" spans="1:10">
      <c r="A138" s="184" t="s"/>
      <c r="B138" s="185" t="s"/>
      <c r="C138" s="185" t="s"/>
      <c r="D138" s="181" t="s">
        <v>359</v>
      </c>
      <c r="E138" s="45" t="str">
        <f>=VLOOKUP(D138,'2025期功能研发汇总表'!E:S,10,FALSE)</f>
        <v>V3.8.0-beat.1</v>
      </c>
      <c r="F138" s="137" t="s"/>
      <c r="G138" s="45" t="str">
        <f>=VLOOKUP(D138,'2025期功能研发汇总表'!E:S,7,FALSE)</f>
        <v>运营·深耕/资产与知识库/资产列表</v>
      </c>
      <c r="H138" s="183" t="str">
        <f>=VLOOKUP(D138,'2025期功能研发汇总表'!E:S,8,FALSE)</f>
        <v>漏洞关联按钮</v>
      </c>
      <c r="I138" s="45">
        <f>=VLOOKUP(D138,'2025期功能研发汇总表'!E:S,9,FALSE)</f>
        <v>0</v>
      </c>
      <c r="J138" s="183" t="str">
        <f>=VLOOKUP(D138,'2025期功能研发汇总表'!E:S,3,FALSE)</f>
        <v>窦鹏岐</v>
      </c>
    </row>
    <row r="139" spans="1:10">
      <c r="A139" s="184" t="s"/>
      <c r="B139" s="185" t="s"/>
      <c r="C139" s="185" t="s"/>
      <c r="D139" s="181" t="s">
        <v>361</v>
      </c>
      <c r="E139" s="45" t="str">
        <f>=VLOOKUP(D139,'2025期功能研发汇总表'!E:S,10,FALSE)</f>
        <v>V3.8.0-beat.1</v>
      </c>
      <c r="F139" s="137" t="s"/>
      <c r="G139" s="45" t="str">
        <f>=VLOOKUP(D139,'2025期功能研发汇总表'!E:S,7,FALSE)</f>
        <v>运营·深耕/资产与知识库/资产列表</v>
      </c>
      <c r="H139" s="183" t="str">
        <f>=VLOOKUP(D139,'2025期功能研发汇总表'!E:S,8,FALSE)</f>
        <v>关联任务历史按钮</v>
      </c>
      <c r="I139" s="45">
        <f>=VLOOKUP(D139,'2025期功能研发汇总表'!E:S,9,FALSE)</f>
        <v>0</v>
      </c>
      <c r="J139" s="183" t="str">
        <f>=VLOOKUP(D139,'2025期功能研发汇总表'!E:S,3,FALSE)</f>
        <v>窦鹏岐</v>
      </c>
    </row>
    <row r="140" spans="1:10">
      <c r="A140" s="184" t="s"/>
      <c r="B140" s="185" t="s"/>
      <c r="C140" s="181" t="s">
        <v>363</v>
      </c>
      <c r="D140" s="181" t="s">
        <v>364</v>
      </c>
      <c r="E140" s="45" t="str">
        <f>=VLOOKUP(D140,'2025期功能研发汇总表'!E:S,10,FALSE)</f>
        <v>未发版</v>
      </c>
      <c r="F140" s="137" t="s"/>
      <c r="G140" s="45" t="str">
        <f>=VLOOKUP(D140,'2025期功能研发汇总表'!E:S,7,FALSE)</f>
        <v>信息化资产管理/资产管理/资产变更管理</v>
      </c>
      <c r="H140" s="183">
        <f>=VLOOKUP(D140,'2025期功能研发汇总表'!E:S,8,FALSE)</f>
        <v>0</v>
      </c>
      <c r="I140" s="45">
        <f>=VLOOKUP(D140,'2025期功能研发汇总表'!E:S,9,FALSE)</f>
        <v>0</v>
      </c>
      <c r="J140" s="183" t="str">
        <f>=VLOOKUP(D140,'2025期功能研发汇总表'!E:S,3,FALSE)</f>
        <v>窦鹏岐</v>
      </c>
    </row>
    <row r="141" spans="1:10">
      <c r="A141" s="184" t="s"/>
      <c r="B141" s="185" t="s"/>
      <c r="C141" s="185" t="s"/>
      <c r="D141" s="181" t="s">
        <v>367</v>
      </c>
      <c r="E141" s="45" t="str">
        <f>=VLOOKUP(D141,'2025期功能研发汇总表'!E:S,10,FALSE)</f>
        <v>未发版</v>
      </c>
      <c r="F141" s="137" t="s"/>
      <c r="G141" s="45" t="str">
        <f>=VLOOKUP(D141,'2025期功能研发汇总表'!E:S,7,FALSE)</f>
        <v>信息化资产管理/资产管理/资产变更管理</v>
      </c>
      <c r="H141" s="183">
        <f>=VLOOKUP(D141,'2025期功能研发汇总表'!E:S,8,FALSE)</f>
        <v>0</v>
      </c>
      <c r="I141" s="45">
        <f>=VLOOKUP(D141,'2025期功能研发汇总表'!E:S,9,FALSE)</f>
        <v>0</v>
      </c>
      <c r="J141" s="183" t="str">
        <f>=VLOOKUP(D141,'2025期功能研发汇总表'!E:S,3,FALSE)</f>
        <v>窦鹏岐</v>
      </c>
    </row>
    <row r="142" spans="1:10">
      <c r="A142" s="184" t="s"/>
      <c r="B142" s="185" t="s"/>
      <c r="C142" s="181" t="s">
        <v>371</v>
      </c>
      <c r="D142" s="181" t="s">
        <v>372</v>
      </c>
      <c r="E142" s="45" t="str">
        <f>=VLOOKUP(D142,'2025期功能研发汇总表'!E:S,10,FALSE)</f>
        <v>未发版</v>
      </c>
      <c r="F142" s="137" t="s"/>
      <c r="G142" s="45" t="str">
        <f>=VLOOKUP(D142,'2025期功能研发汇总表'!E:S,7,FALSE)</f>
        <v>运营·深耕/资产与知识库/资产列表</v>
      </c>
      <c r="H142" s="183">
        <f>=VLOOKUP(D142,'2025期功能研发汇总表'!E:S,8,FALSE)</f>
        <v>0</v>
      </c>
      <c r="I142" s="45">
        <f>=VLOOKUP(D142,'2025期功能研发汇总表'!E:S,9,FALSE)</f>
        <v>0</v>
      </c>
      <c r="J142" s="183" t="str">
        <f>=VLOOKUP(D142,'2025期功能研发汇总表'!E:S,3,FALSE)</f>
        <v>窦鹏岐</v>
      </c>
    </row>
    <row r="143" spans="1:10">
      <c r="A143" s="184" t="s"/>
      <c r="B143" s="185" t="s"/>
      <c r="C143" s="185" t="s"/>
      <c r="D143" s="181" t="s">
        <v>373</v>
      </c>
      <c r="E143" s="45" t="str">
        <f>=VLOOKUP(D143,'2025期功能研发汇总表'!E:S,10,FALSE)</f>
        <v>未发版</v>
      </c>
      <c r="F143" s="182" t="s"/>
      <c r="G143" s="45" t="str">
        <f>=VLOOKUP(D143,'2025期功能研发汇总表'!E:S,7,FALSE)</f>
        <v>运营·深耕/资产与知识库/资产列表</v>
      </c>
      <c r="H143" s="183">
        <f>=VLOOKUP(D143,'2025期功能研发汇总表'!E:S,8,FALSE)</f>
        <v>0</v>
      </c>
      <c r="I143" s="45">
        <f>=VLOOKUP(D143,'2025期功能研发汇总表'!E:S,9,FALSE)</f>
        <v>0</v>
      </c>
      <c r="J143" s="183" t="str">
        <f>=VLOOKUP(D143,'2025期功能研发汇总表'!E:S,3,FALSE)</f>
        <v>窦鹏岐</v>
      </c>
    </row>
    <row r="144" spans="1:10">
      <c r="A144" s="184" t="s"/>
      <c r="B144" s="185" t="s"/>
      <c r="C144" s="185" t="s"/>
      <c r="D144" s="181" t="s">
        <v>374</v>
      </c>
      <c r="E144" s="45" t="str">
        <f>=VLOOKUP(D144,'2025期功能研发汇总表'!E:S,10,FALSE)</f>
        <v>未发版</v>
      </c>
      <c r="F144" s="137" t="s"/>
      <c r="G144" s="45" t="str">
        <f>=VLOOKUP(D144,'2025期功能研发汇总表'!E:S,7,FALSE)</f>
        <v>运营·深耕/资产与知识库/资产列表</v>
      </c>
      <c r="H144" s="183">
        <f>=VLOOKUP(D144,'2025期功能研发汇总表'!E:S,8,FALSE)</f>
        <v>0</v>
      </c>
      <c r="I144" s="45">
        <f>=VLOOKUP(D144,'2025期功能研发汇总表'!E:S,9,FALSE)</f>
        <v>0</v>
      </c>
      <c r="J144" s="183" t="str">
        <f>=VLOOKUP(D144,'2025期功能研发汇总表'!E:S,3,FALSE)</f>
        <v>窦鹏岐</v>
      </c>
    </row>
    <row r="145" spans="1:10">
      <c r="A145" s="184" t="s"/>
      <c r="B145" s="185" t="s"/>
      <c r="C145" s="185" t="s"/>
      <c r="D145" s="181" t="s">
        <v>375</v>
      </c>
      <c r="E145" s="45" t="str">
        <f>=VLOOKUP(D145,'2025期功能研发汇总表'!E:S,10,FALSE)</f>
        <v>未发版</v>
      </c>
      <c r="F145" s="137" t="s"/>
      <c r="G145" s="45">
        <f>=VLOOKUP(D145,'2025期功能研发汇总表'!E:S,7,FALSE)</f>
        <v>0</v>
      </c>
      <c r="H145" s="183">
        <f>=VLOOKUP(D145,'2025期功能研发汇总表'!E:S,8,FALSE)</f>
        <v>0</v>
      </c>
      <c r="I145" s="45">
        <f>=VLOOKUP(D145,'2025期功能研发汇总表'!E:S,9,FALSE)</f>
        <v>0</v>
      </c>
      <c r="J145" s="183" t="str">
        <f>=VLOOKUP(D145,'2025期功能研发汇总表'!E:S,3,FALSE)</f>
        <v>窦鹏岐</v>
      </c>
    </row>
    <row r="146" spans="1:10">
      <c r="A146" s="184" t="s"/>
      <c r="B146" s="185" t="s"/>
      <c r="C146" s="181" t="s">
        <v>377</v>
      </c>
      <c r="D146" s="181" t="s">
        <v>378</v>
      </c>
      <c r="E146" s="45" t="str">
        <f>=VLOOKUP(D146,'2025期功能研发汇总表'!E:S,10,FALSE)</f>
        <v>已废弃</v>
      </c>
      <c r="F146" s="182" t="s"/>
      <c r="G146" s="45">
        <f>=VLOOKUP(D146,'2025期功能研发汇总表'!E:S,7,FALSE)</f>
        <v>0</v>
      </c>
      <c r="H146" s="183">
        <f>=VLOOKUP(D146,'2025期功能研发汇总表'!E:S,8,FALSE)</f>
        <v>0</v>
      </c>
      <c r="I146" s="45">
        <f>=VLOOKUP(D146,'2025期功能研发汇总表'!E:S,9,FALSE)</f>
        <v>0</v>
      </c>
      <c r="J146" s="183" t="str">
        <f>=VLOOKUP(D146,'2025期功能研发汇总表'!E:S,3,FALSE)</f>
        <v>窦鹏岐</v>
      </c>
    </row>
    <row r="147" spans="1:10">
      <c r="A147" s="184" t="s"/>
      <c r="B147" s="185" t="s"/>
      <c r="C147" s="185" t="s"/>
      <c r="D147" s="181" t="s">
        <v>2613</v>
      </c>
      <c r="E147" s="45" t="str">
        <f>=VLOOKUP(D147,'2025期功能研发汇总表'!E:S,10,FALSE)</f>
        <v>已废弃</v>
      </c>
      <c r="F147" s="137" t="s"/>
      <c r="G147" s="45">
        <f>=VLOOKUP(D147,'2025期功能研发汇总表'!E:S,7,FALSE)</f>
        <v>0</v>
      </c>
      <c r="H147" s="183">
        <f>=VLOOKUP(D147,'2025期功能研发汇总表'!E:S,8,FALSE)</f>
        <v>0</v>
      </c>
      <c r="I147" s="45">
        <f>=VLOOKUP(D147,'2025期功能研发汇总表'!E:S,9,FALSE)</f>
        <v>0</v>
      </c>
      <c r="J147" s="183" t="str">
        <f>=VLOOKUP(D147,'2025期功能研发汇总表'!E:S,3,FALSE)</f>
        <v>窦鹏岐</v>
      </c>
    </row>
    <row r="148" spans="1:10">
      <c r="A148" s="184" t="s"/>
      <c r="B148" s="185" t="s"/>
      <c r="C148" s="185" t="s"/>
      <c r="D148" s="181" t="s">
        <v>380</v>
      </c>
      <c r="E148" s="45" t="str">
        <f>=VLOOKUP(D148,'2025期功能研发汇总表'!E:S,10,FALSE)</f>
        <v>已废弃</v>
      </c>
      <c r="F148" s="137" t="s"/>
      <c r="G148" s="45">
        <f>=VLOOKUP(D148,'2025期功能研发汇总表'!E:S,7,FALSE)</f>
        <v>0</v>
      </c>
      <c r="H148" s="183">
        <f>=VLOOKUP(D148,'2025期功能研发汇总表'!E:S,8,FALSE)</f>
        <v>0</v>
      </c>
      <c r="I148" s="45">
        <f>=VLOOKUP(D148,'2025期功能研发汇总表'!E:S,9,FALSE)</f>
        <v>0</v>
      </c>
      <c r="J148" s="183" t="str">
        <f>=VLOOKUP(D148,'2025期功能研发汇总表'!E:S,3,FALSE)</f>
        <v>窦鹏岐</v>
      </c>
    </row>
    <row r="149" spans="1:10">
      <c r="A149" s="184" t="s"/>
      <c r="B149" s="185" t="s"/>
      <c r="C149" s="185" t="s"/>
      <c r="D149" s="181" t="s">
        <v>2614</v>
      </c>
      <c r="E149" s="45" t="str">
        <f>=VLOOKUP(D149,'2025期功能研发汇总表'!E:S,10,FALSE)</f>
        <v>已废弃</v>
      </c>
      <c r="F149" s="137" t="s"/>
      <c r="G149" s="45">
        <f>=VLOOKUP(D149,'2025期功能研发汇总表'!E:S,7,FALSE)</f>
        <v>0</v>
      </c>
      <c r="H149" s="183">
        <f>=VLOOKUP(D149,'2025期功能研发汇总表'!E:S,8,FALSE)</f>
        <v>0</v>
      </c>
      <c r="I149" s="45">
        <f>=VLOOKUP(D149,'2025期功能研发汇总表'!E:S,9,FALSE)</f>
        <v>0</v>
      </c>
      <c r="J149" s="183" t="str">
        <f>=VLOOKUP(D149,'2025期功能研发汇总表'!E:S,3,FALSE)</f>
        <v>窦鹏岐</v>
      </c>
    </row>
    <row r="150" spans="1:10">
      <c r="A150" s="184" t="s"/>
      <c r="B150" s="185" t="s"/>
      <c r="C150" s="185" t="s"/>
      <c r="D150" s="181" t="s">
        <v>386</v>
      </c>
      <c r="E150" s="45" t="str">
        <f>=VLOOKUP(D150,'2025期功能研发汇总表'!E:S,10,FALSE)</f>
        <v>已废弃</v>
      </c>
      <c r="F150" s="182" t="s"/>
      <c r="G150" s="45">
        <f>=VLOOKUP(D150,'2025期功能研发汇总表'!E:S,7,FALSE)</f>
        <v>0</v>
      </c>
      <c r="H150" s="183">
        <f>=VLOOKUP(D150,'2025期功能研发汇总表'!E:S,8,FALSE)</f>
        <v>0</v>
      </c>
      <c r="I150" s="45">
        <f>=VLOOKUP(D150,'2025期功能研发汇总表'!E:S,9,FALSE)</f>
        <v>0</v>
      </c>
      <c r="J150" s="183" t="str">
        <f>=VLOOKUP(D150,'2025期功能研发汇总表'!E:S,3,FALSE)</f>
        <v>窦鹏岐</v>
      </c>
    </row>
    <row r="151" spans="1:10">
      <c r="A151" s="184" t="s"/>
      <c r="B151" s="185" t="s"/>
      <c r="C151" s="185" t="s"/>
      <c r="D151" s="181" t="s">
        <v>381</v>
      </c>
      <c r="E151" s="45" t="str">
        <f>=VLOOKUP(D151,'2025期功能研发汇总表'!E:S,10,FALSE)</f>
        <v>已废弃</v>
      </c>
      <c r="F151" s="137" t="s"/>
      <c r="G151" s="45">
        <f>=VLOOKUP(D151,'2025期功能研发汇总表'!E:S,7,FALSE)</f>
        <v>0</v>
      </c>
      <c r="H151" s="183">
        <f>=VLOOKUP(D151,'2025期功能研发汇总表'!E:S,8,FALSE)</f>
        <v>0</v>
      </c>
      <c r="I151" s="45">
        <f>=VLOOKUP(D151,'2025期功能研发汇总表'!E:S,9,FALSE)</f>
        <v>0</v>
      </c>
      <c r="J151" s="183" t="str">
        <f>=VLOOKUP(D151,'2025期功能研发汇总表'!E:S,3,FALSE)</f>
        <v>窦鹏岐</v>
      </c>
    </row>
    <row r="152" spans="1:10">
      <c r="A152" s="184" t="s"/>
      <c r="B152" s="185" t="s"/>
      <c r="C152" s="185" t="s"/>
      <c r="D152" s="181" t="s">
        <v>390</v>
      </c>
      <c r="E152" s="45" t="str">
        <f>=VLOOKUP(D152,'2025期功能研发汇总表'!E:S,10,FALSE)</f>
        <v>已废弃</v>
      </c>
      <c r="F152" s="137" t="s"/>
      <c r="G152" s="45">
        <f>=VLOOKUP(D152,'2025期功能研发汇总表'!E:S,7,FALSE)</f>
        <v>0</v>
      </c>
      <c r="H152" s="183">
        <f>=VLOOKUP(D152,'2025期功能研发汇总表'!E:S,8,FALSE)</f>
        <v>0</v>
      </c>
      <c r="I152" s="45">
        <f>=VLOOKUP(D152,'2025期功能研发汇总表'!E:S,9,FALSE)</f>
        <v>0</v>
      </c>
      <c r="J152" s="183" t="str">
        <f>=VLOOKUP(D152,'2025期功能研发汇总表'!E:S,3,FALSE)</f>
        <v>窦鹏岐</v>
      </c>
    </row>
    <row r="153" spans="1:10">
      <c r="A153" s="184" t="s"/>
      <c r="B153" s="185" t="s"/>
      <c r="C153" s="185" t="s"/>
      <c r="D153" s="181" t="s">
        <v>394</v>
      </c>
      <c r="E153" s="45" t="str">
        <f>=VLOOKUP(D153,'2025期功能研发汇总表'!E:S,10,FALSE)</f>
        <v>未发版</v>
      </c>
      <c r="F153" s="137" t="s"/>
      <c r="G153" s="45" t="str">
        <f>=VLOOKUP(D153,'2025期功能研发汇总表'!E:S,7,FALSE)</f>
        <v>运营·深耕/资产与知识库/主机资产</v>
      </c>
      <c r="H153" s="183">
        <f>=VLOOKUP(D153,'2025期功能研发汇总表'!E:S,8,FALSE)</f>
        <v>0</v>
      </c>
      <c r="I153" s="45">
        <f>=VLOOKUP(D153,'2025期功能研发汇总表'!E:S,9,FALSE)</f>
        <v>0</v>
      </c>
      <c r="J153" s="183" t="str">
        <f>=VLOOKUP(D153,'2025期功能研发汇总表'!E:S,3,FALSE)</f>
        <v>窦鹏岐</v>
      </c>
    </row>
    <row r="154" spans="1:10">
      <c r="A154" s="184" t="s"/>
      <c r="B154" s="185" t="s"/>
      <c r="C154" s="185" t="s"/>
      <c r="D154" s="181" t="s">
        <v>2615</v>
      </c>
      <c r="E154" s="45" t="str">
        <f>=VLOOKUP(D154,'2025期功能研发汇总表'!E:S,10,FALSE)</f>
        <v>未发版</v>
      </c>
      <c r="F154" s="182" t="s"/>
      <c r="G154" s="45" t="str">
        <f>=VLOOKUP(D154,'2025期功能研发汇总表'!E:S,7,FALSE)</f>
        <v>运营·深耕/资产与知识库/web资产</v>
      </c>
      <c r="H154" s="183">
        <f>=VLOOKUP(D154,'2025期功能研发汇总表'!E:S,8,FALSE)</f>
        <v>0</v>
      </c>
      <c r="I154" s="45">
        <f>=VLOOKUP(D154,'2025期功能研发汇总表'!E:S,9,FALSE)</f>
        <v>0</v>
      </c>
      <c r="J154" s="183" t="str">
        <f>=VLOOKUP(D154,'2025期功能研发汇总表'!E:S,3,FALSE)</f>
        <v>窦鹏岐</v>
      </c>
    </row>
    <row r="155" spans="1:10">
      <c r="A155" s="184" t="s"/>
      <c r="B155" s="185" t="s"/>
      <c r="C155" s="185" t="s"/>
      <c r="D155" s="181" t="s">
        <v>416</v>
      </c>
      <c r="E155" s="45" t="str">
        <f>=VLOOKUP(D155,'2025期功能研发汇总表'!E:S,10,FALSE)</f>
        <v>已废弃</v>
      </c>
      <c r="F155" s="137" t="s"/>
      <c r="G155" s="45">
        <f>=VLOOKUP(D155,'2025期功能研发汇总表'!E:S,7,FALSE)</f>
        <v>0</v>
      </c>
      <c r="H155" s="183">
        <f>=VLOOKUP(D155,'2025期功能研发汇总表'!E:S,8,FALSE)</f>
        <v>0</v>
      </c>
      <c r="I155" s="45">
        <f>=VLOOKUP(D155,'2025期功能研发汇总表'!E:S,9,FALSE)</f>
        <v>0</v>
      </c>
      <c r="J155" s="183" t="str">
        <f>=VLOOKUP(D155,'2025期功能研发汇总表'!E:S,3,FALSE)</f>
        <v>窦鹏岐</v>
      </c>
    </row>
    <row r="156" spans="1:10">
      <c r="A156" s="184" t="s"/>
      <c r="B156" s="185" t="s"/>
      <c r="C156" s="185" t="s"/>
      <c r="D156" s="181" t="s">
        <v>419</v>
      </c>
      <c r="E156" s="45" t="str">
        <f>=VLOOKUP(D156,'2025期功能研发汇总表'!E:S,10,FALSE)</f>
        <v>已废弃</v>
      </c>
      <c r="F156" s="137" t="s"/>
      <c r="G156" s="45">
        <f>=VLOOKUP(D156,'2025期功能研发汇总表'!E:S,7,FALSE)</f>
        <v>0</v>
      </c>
      <c r="H156" s="183">
        <f>=VLOOKUP(D156,'2025期功能研发汇总表'!E:S,8,FALSE)</f>
        <v>0</v>
      </c>
      <c r="I156" s="45">
        <f>=VLOOKUP(D156,'2025期功能研发汇总表'!E:S,9,FALSE)</f>
        <v>0</v>
      </c>
      <c r="J156" s="183" t="str">
        <f>=VLOOKUP(D156,'2025期功能研发汇总表'!E:S,3,FALSE)</f>
        <v>窦鹏岐</v>
      </c>
    </row>
    <row r="157" spans="1:10">
      <c r="A157" s="184" t="s"/>
      <c r="B157" s="185" t="s"/>
      <c r="C157" s="185" t="s"/>
      <c r="D157" s="181" t="s">
        <v>423</v>
      </c>
      <c r="E157" s="45" t="str">
        <f>=VLOOKUP(D157,'2025期功能研发汇总表'!E:S,10,FALSE)</f>
        <v>已废弃</v>
      </c>
      <c r="F157" s="137" t="s"/>
      <c r="G157" s="45">
        <f>=VLOOKUP(D157,'2025期功能研发汇总表'!E:S,7,FALSE)</f>
        <v>0</v>
      </c>
      <c r="H157" s="183">
        <f>=VLOOKUP(D157,'2025期功能研发汇总表'!E:S,8,FALSE)</f>
        <v>0</v>
      </c>
      <c r="I157" s="45">
        <f>=VLOOKUP(D157,'2025期功能研发汇总表'!E:S,9,FALSE)</f>
        <v>0</v>
      </c>
      <c r="J157" s="183" t="str">
        <f>=VLOOKUP(D157,'2025期功能研发汇总表'!E:S,3,FALSE)</f>
        <v>窦鹏岐</v>
      </c>
    </row>
    <row r="158" spans="1:10">
      <c r="A158" s="184" t="s"/>
      <c r="B158" s="185" t="s"/>
      <c r="C158" s="185" t="s"/>
      <c r="D158" s="181" t="s">
        <v>424</v>
      </c>
      <c r="E158" s="45" t="str">
        <f>=VLOOKUP(D158,'2025期功能研发汇总表'!E:S,10,FALSE)</f>
        <v>已废弃</v>
      </c>
      <c r="F158" s="137" t="s"/>
      <c r="G158" s="45">
        <f>=VLOOKUP(D158,'2025期功能研发汇总表'!E:S,7,FALSE)</f>
        <v>0</v>
      </c>
      <c r="H158" s="183">
        <f>=VLOOKUP(D158,'2025期功能研发汇总表'!E:S,8,FALSE)</f>
        <v>0</v>
      </c>
      <c r="I158" s="45">
        <f>=VLOOKUP(D158,'2025期功能研发汇总表'!E:S,9,FALSE)</f>
        <v>0</v>
      </c>
      <c r="J158" s="183" t="str">
        <f>=VLOOKUP(D158,'2025期功能研发汇总表'!E:S,3,FALSE)</f>
        <v>窦鹏岐</v>
      </c>
    </row>
    <row r="159" spans="1:10">
      <c r="A159" s="184" t="s"/>
      <c r="B159" s="185" t="s"/>
      <c r="C159" s="185" t="s"/>
      <c r="D159" s="181" t="s">
        <v>425</v>
      </c>
      <c r="E159" s="45" t="str">
        <f>=VLOOKUP(D159,'2025期功能研发汇总表'!E:S,10,FALSE)</f>
        <v>已废弃</v>
      </c>
      <c r="F159" s="137" t="s"/>
      <c r="G159" s="45">
        <f>=VLOOKUP(D159,'2025期功能研发汇总表'!E:S,7,FALSE)</f>
        <v>0</v>
      </c>
      <c r="H159" s="183">
        <f>=VLOOKUP(D159,'2025期功能研发汇总表'!E:S,8,FALSE)</f>
        <v>0</v>
      </c>
      <c r="I159" s="45">
        <f>=VLOOKUP(D159,'2025期功能研发汇总表'!E:S,9,FALSE)</f>
        <v>0</v>
      </c>
      <c r="J159" s="183" t="str">
        <f>=VLOOKUP(D159,'2025期功能研发汇总表'!E:S,3,FALSE)</f>
        <v>窦鹏岐</v>
      </c>
    </row>
    <row r="160" spans="1:10">
      <c r="A160" s="184" t="s"/>
      <c r="B160" s="185" t="s"/>
      <c r="C160" s="185" t="s"/>
      <c r="D160" s="181" t="s">
        <v>426</v>
      </c>
      <c r="E160" s="45" t="str">
        <f>=VLOOKUP(D160,'2025期功能研发汇总表'!E:S,10,FALSE)</f>
        <v>已废弃</v>
      </c>
      <c r="F160" s="137" t="s"/>
      <c r="G160" s="45">
        <f>=VLOOKUP(D160,'2025期功能研发汇总表'!E:S,7,FALSE)</f>
        <v>0</v>
      </c>
      <c r="H160" s="183">
        <f>=VLOOKUP(D160,'2025期功能研发汇总表'!E:S,8,FALSE)</f>
        <v>0</v>
      </c>
      <c r="I160" s="45">
        <f>=VLOOKUP(D160,'2025期功能研发汇总表'!E:S,9,FALSE)</f>
        <v>0</v>
      </c>
      <c r="J160" s="183" t="str">
        <f>=VLOOKUP(D160,'2025期功能研发汇总表'!E:S,3,FALSE)</f>
        <v>窦鹏岐</v>
      </c>
    </row>
    <row r="161" spans="1:10">
      <c r="A161" s="184" t="s"/>
      <c r="B161" s="185" t="s"/>
      <c r="C161" s="185" t="s"/>
      <c r="D161" s="181" t="s">
        <v>427</v>
      </c>
      <c r="E161" s="45" t="str">
        <f>=VLOOKUP(D161,'2025期功能研发汇总表'!E:S,10,FALSE)</f>
        <v>已废弃</v>
      </c>
      <c r="F161" s="137" t="s"/>
      <c r="G161" s="45">
        <f>=VLOOKUP(D161,'2025期功能研发汇总表'!E:S,7,FALSE)</f>
        <v>0</v>
      </c>
      <c r="H161" s="183">
        <f>=VLOOKUP(D161,'2025期功能研发汇总表'!E:S,8,FALSE)</f>
        <v>0</v>
      </c>
      <c r="I161" s="45">
        <f>=VLOOKUP(D161,'2025期功能研发汇总表'!E:S,9,FALSE)</f>
        <v>0</v>
      </c>
      <c r="J161" s="183" t="str">
        <f>=VLOOKUP(D161,'2025期功能研发汇总表'!E:S,3,FALSE)</f>
        <v>窦鹏岐</v>
      </c>
    </row>
    <row r="162" spans="1:10">
      <c r="A162" s="184" t="s"/>
      <c r="B162" s="185" t="s"/>
      <c r="C162" s="185" t="s"/>
      <c r="D162" s="181" t="s">
        <v>428</v>
      </c>
      <c r="E162" s="45" t="str">
        <f>=VLOOKUP(D162,'2025期功能研发汇总表'!E:S,10,FALSE)</f>
        <v>已废弃</v>
      </c>
      <c r="F162" s="137" t="s"/>
      <c r="G162" s="45">
        <f>=VLOOKUP(D162,'2025期功能研发汇总表'!E:S,7,FALSE)</f>
        <v>0</v>
      </c>
      <c r="H162" s="183">
        <f>=VLOOKUP(D162,'2025期功能研发汇总表'!E:S,8,FALSE)</f>
        <v>0</v>
      </c>
      <c r="I162" s="45">
        <f>=VLOOKUP(D162,'2025期功能研发汇总表'!E:S,9,FALSE)</f>
        <v>0</v>
      </c>
      <c r="J162" s="183" t="str">
        <f>=VLOOKUP(D162,'2025期功能研发汇总表'!E:S,3,FALSE)</f>
        <v>窦鹏岐</v>
      </c>
    </row>
    <row r="163" spans="1:10">
      <c r="A163" s="184" t="s"/>
      <c r="B163" s="185" t="s"/>
      <c r="C163" s="185" t="s"/>
      <c r="D163" s="181" t="s">
        <v>432</v>
      </c>
      <c r="E163" s="45" t="str">
        <f>=VLOOKUP(D163,'2025期功能研发汇总表'!E:S,10,FALSE)</f>
        <v>已废弃</v>
      </c>
      <c r="F163" s="137" t="s"/>
      <c r="G163" s="45">
        <f>=VLOOKUP(D163,'2025期功能研发汇总表'!E:S,7,FALSE)</f>
        <v>0</v>
      </c>
      <c r="H163" s="183">
        <f>=VLOOKUP(D163,'2025期功能研发汇总表'!E:S,8,FALSE)</f>
        <v>0</v>
      </c>
      <c r="I163" s="45">
        <f>=VLOOKUP(D163,'2025期功能研发汇总表'!E:S,9,FALSE)</f>
        <v>0</v>
      </c>
      <c r="J163" s="183" t="str">
        <f>=VLOOKUP(D163,'2025期功能研发汇总表'!E:S,3,FALSE)</f>
        <v>窦鹏岐</v>
      </c>
    </row>
    <row r="164" spans="1:10">
      <c r="A164" s="184" t="s"/>
      <c r="B164" s="185" t="s"/>
      <c r="C164" s="185" t="s"/>
      <c r="D164" s="181" t="s">
        <v>433</v>
      </c>
      <c r="E164" s="45" t="str">
        <f>=VLOOKUP(D164,'2025期功能研发汇总表'!E:S,10,FALSE)</f>
        <v>已废弃</v>
      </c>
      <c r="F164" s="137" t="s"/>
      <c r="G164" s="45">
        <f>=VLOOKUP(D164,'2025期功能研发汇总表'!E:S,7,FALSE)</f>
        <v>0</v>
      </c>
      <c r="H164" s="183">
        <f>=VLOOKUP(D164,'2025期功能研发汇总表'!E:S,8,FALSE)</f>
        <v>0</v>
      </c>
      <c r="I164" s="45">
        <f>=VLOOKUP(D164,'2025期功能研发汇总表'!E:S,9,FALSE)</f>
        <v>0</v>
      </c>
      <c r="J164" s="183" t="str">
        <f>=VLOOKUP(D164,'2025期功能研发汇总表'!E:S,3,FALSE)</f>
        <v>窦鹏岐</v>
      </c>
    </row>
    <row r="165" spans="1:10">
      <c r="A165" s="184" t="s"/>
      <c r="B165" s="185" t="s"/>
      <c r="C165" s="185" t="s"/>
      <c r="D165" s="181" t="s">
        <v>434</v>
      </c>
      <c r="E165" s="45" t="str">
        <f>=VLOOKUP(D165,'2025期功能研发汇总表'!E:S,10,FALSE)</f>
        <v>已废弃</v>
      </c>
      <c r="F165" s="137" t="s"/>
      <c r="G165" s="45">
        <f>=VLOOKUP(D165,'2025期功能研发汇总表'!E:S,7,FALSE)</f>
        <v>0</v>
      </c>
      <c r="H165" s="183">
        <f>=VLOOKUP(D165,'2025期功能研发汇总表'!E:S,8,FALSE)</f>
        <v>0</v>
      </c>
      <c r="I165" s="45">
        <f>=VLOOKUP(D165,'2025期功能研发汇总表'!E:S,9,FALSE)</f>
        <v>0</v>
      </c>
      <c r="J165" s="183" t="str">
        <f>=VLOOKUP(D165,'2025期功能研发汇总表'!E:S,3,FALSE)</f>
        <v>窦鹏岐</v>
      </c>
    </row>
    <row r="166" spans="1:10">
      <c r="A166" s="184" t="s"/>
      <c r="B166" s="185" t="s"/>
      <c r="C166" s="185" t="s"/>
      <c r="D166" s="181" t="s">
        <v>435</v>
      </c>
      <c r="E166" s="45" t="str">
        <f>=VLOOKUP(D166,'2025期功能研发汇总表'!E:S,10,FALSE)</f>
        <v>已废弃</v>
      </c>
      <c r="F166" s="137" t="s"/>
      <c r="G166" s="45">
        <f>=VLOOKUP(D166,'2025期功能研发汇总表'!E:S,7,FALSE)</f>
        <v>0</v>
      </c>
      <c r="H166" s="183">
        <f>=VLOOKUP(D166,'2025期功能研发汇总表'!E:S,8,FALSE)</f>
        <v>0</v>
      </c>
      <c r="I166" s="45">
        <f>=VLOOKUP(D166,'2025期功能研发汇总表'!E:S,9,FALSE)</f>
        <v>0</v>
      </c>
      <c r="J166" s="183" t="str">
        <f>=VLOOKUP(D166,'2025期功能研发汇总表'!E:S,3,FALSE)</f>
        <v>窦鹏岐</v>
      </c>
    </row>
    <row r="167" spans="1:10">
      <c r="A167" s="184" t="s"/>
      <c r="B167" s="185" t="s"/>
      <c r="C167" s="185" t="s"/>
      <c r="D167" s="181" t="s">
        <v>436</v>
      </c>
      <c r="E167" s="45" t="str">
        <f>=VLOOKUP(D167,'2025期功能研发汇总表'!E:S,10,FALSE)</f>
        <v>已废弃</v>
      </c>
      <c r="F167" s="137" t="s"/>
      <c r="G167" s="45">
        <f>=VLOOKUP(D167,'2025期功能研发汇总表'!E:S,7,FALSE)</f>
        <v>0</v>
      </c>
      <c r="H167" s="183">
        <f>=VLOOKUP(D167,'2025期功能研发汇总表'!E:S,8,FALSE)</f>
        <v>0</v>
      </c>
      <c r="I167" s="45">
        <f>=VLOOKUP(D167,'2025期功能研发汇总表'!E:S,9,FALSE)</f>
        <v>0</v>
      </c>
      <c r="J167" s="183" t="str">
        <f>=VLOOKUP(D167,'2025期功能研发汇总表'!E:S,3,FALSE)</f>
        <v>窦鹏岐</v>
      </c>
    </row>
    <row r="168" spans="1:10">
      <c r="A168" s="184" t="s"/>
      <c r="B168" s="185" t="s"/>
      <c r="C168" s="185" t="s"/>
      <c r="D168" s="181" t="s">
        <v>440</v>
      </c>
      <c r="E168" s="45" t="str">
        <f>=VLOOKUP(D168,'2025期功能研发汇总表'!E:S,10,FALSE)</f>
        <v>已废弃</v>
      </c>
      <c r="F168" s="137" t="s"/>
      <c r="G168" s="45">
        <f>=VLOOKUP(D168,'2025期功能研发汇总表'!E:S,7,FALSE)</f>
        <v>0</v>
      </c>
      <c r="H168" s="183">
        <f>=VLOOKUP(D168,'2025期功能研发汇总表'!E:S,8,FALSE)</f>
        <v>0</v>
      </c>
      <c r="I168" s="45">
        <f>=VLOOKUP(D168,'2025期功能研发汇总表'!E:S,9,FALSE)</f>
        <v>0</v>
      </c>
      <c r="J168" s="183" t="str">
        <f>=VLOOKUP(D168,'2025期功能研发汇总表'!E:S,3,FALSE)</f>
        <v>窦鹏岐</v>
      </c>
    </row>
    <row r="169" spans="1:10">
      <c r="A169" s="184" t="s"/>
      <c r="B169" s="185" t="s"/>
      <c r="C169" s="185" t="s"/>
      <c r="D169" s="181" t="s">
        <v>441</v>
      </c>
      <c r="E169" s="45" t="str">
        <f>=VLOOKUP(D169,'2025期功能研发汇总表'!E:S,10,FALSE)</f>
        <v>已废弃</v>
      </c>
      <c r="F169" s="137" t="s"/>
      <c r="G169" s="45">
        <f>=VLOOKUP(D169,'2025期功能研发汇总表'!E:S,7,FALSE)</f>
        <v>0</v>
      </c>
      <c r="H169" s="183">
        <f>=VLOOKUP(D169,'2025期功能研发汇总表'!E:S,8,FALSE)</f>
        <v>0</v>
      </c>
      <c r="I169" s="45">
        <f>=VLOOKUP(D169,'2025期功能研发汇总表'!E:S,9,FALSE)</f>
        <v>0</v>
      </c>
      <c r="J169" s="183" t="str">
        <f>=VLOOKUP(D169,'2025期功能研发汇总表'!E:S,3,FALSE)</f>
        <v>窦鹏岐</v>
      </c>
    </row>
    <row r="170" spans="1:10">
      <c r="A170" s="184" t="s"/>
      <c r="B170" s="185" t="s"/>
      <c r="C170" s="185" t="s"/>
      <c r="D170" s="181" t="s">
        <v>442</v>
      </c>
      <c r="E170" s="45" t="str">
        <f>=VLOOKUP(D170,'2025期功能研发汇总表'!E:S,10,FALSE)</f>
        <v>已废弃</v>
      </c>
      <c r="F170" s="137" t="s"/>
      <c r="G170" s="45">
        <f>=VLOOKUP(D170,'2025期功能研发汇总表'!E:S,7,FALSE)</f>
        <v>0</v>
      </c>
      <c r="H170" s="183">
        <f>=VLOOKUP(D170,'2025期功能研发汇总表'!E:S,8,FALSE)</f>
        <v>0</v>
      </c>
      <c r="I170" s="45">
        <f>=VLOOKUP(D170,'2025期功能研发汇总表'!E:S,9,FALSE)</f>
        <v>0</v>
      </c>
      <c r="J170" s="183" t="str">
        <f>=VLOOKUP(D170,'2025期功能研发汇总表'!E:S,3,FALSE)</f>
        <v>窦鹏岐</v>
      </c>
    </row>
    <row r="171" spans="1:10">
      <c r="A171" s="184" t="s"/>
      <c r="B171" s="185" t="s"/>
      <c r="C171" s="185" t="s"/>
      <c r="D171" s="181" t="s">
        <v>445</v>
      </c>
      <c r="E171" s="45" t="str">
        <f>=VLOOKUP(D171,'2025期功能研发汇总表'!E:S,10,FALSE)</f>
        <v>已废弃</v>
      </c>
      <c r="F171" s="137" t="s"/>
      <c r="G171" s="45">
        <f>=VLOOKUP(D171,'2025期功能研发汇总表'!E:S,7,FALSE)</f>
        <v>0</v>
      </c>
      <c r="H171" s="183">
        <f>=VLOOKUP(D171,'2025期功能研发汇总表'!E:S,8,FALSE)</f>
        <v>0</v>
      </c>
      <c r="I171" s="45">
        <f>=VLOOKUP(D171,'2025期功能研发汇总表'!E:S,9,FALSE)</f>
        <v>0</v>
      </c>
      <c r="J171" s="183" t="str">
        <f>=VLOOKUP(D171,'2025期功能研发汇总表'!E:S,3,FALSE)</f>
        <v>窦鹏岐</v>
      </c>
    </row>
    <row r="172" spans="1:10">
      <c r="A172" s="184" t="s"/>
      <c r="B172" s="185" t="s"/>
      <c r="C172" s="185" t="s"/>
      <c r="D172" s="181" t="s">
        <v>446</v>
      </c>
      <c r="E172" s="45" t="str">
        <f>=VLOOKUP(D172,'2025期功能研发汇总表'!E:S,10,FALSE)</f>
        <v>已废弃</v>
      </c>
      <c r="F172" s="137" t="s"/>
      <c r="G172" s="45">
        <f>=VLOOKUP(D172,'2025期功能研发汇总表'!E:S,7,FALSE)</f>
        <v>0</v>
      </c>
      <c r="H172" s="183">
        <f>=VLOOKUP(D172,'2025期功能研发汇总表'!E:S,8,FALSE)</f>
        <v>0</v>
      </c>
      <c r="I172" s="45">
        <f>=VLOOKUP(D172,'2025期功能研发汇总表'!E:S,9,FALSE)</f>
        <v>0</v>
      </c>
      <c r="J172" s="183" t="str">
        <f>=VLOOKUP(D172,'2025期功能研发汇总表'!E:S,3,FALSE)</f>
        <v>窦鹏岐</v>
      </c>
    </row>
    <row r="173" spans="1:10">
      <c r="A173" s="184" t="s"/>
      <c r="B173" s="185" t="s"/>
      <c r="C173" s="185" t="s"/>
      <c r="D173" s="181" t="s">
        <v>447</v>
      </c>
      <c r="E173" s="45" t="str">
        <f>=VLOOKUP(D173,'2025期功能研发汇总表'!E:S,10,FALSE)</f>
        <v>已废弃</v>
      </c>
      <c r="F173" s="137" t="s"/>
      <c r="G173" s="45">
        <f>=VLOOKUP(D173,'2025期功能研发汇总表'!E:S,7,FALSE)</f>
        <v>0</v>
      </c>
      <c r="H173" s="183">
        <f>=VLOOKUP(D173,'2025期功能研发汇总表'!E:S,8,FALSE)</f>
        <v>0</v>
      </c>
      <c r="I173" s="45">
        <f>=VLOOKUP(D173,'2025期功能研发汇总表'!E:S,9,FALSE)</f>
        <v>0</v>
      </c>
      <c r="J173" s="183" t="str">
        <f>=VLOOKUP(D173,'2025期功能研发汇总表'!E:S,3,FALSE)</f>
        <v>窦鹏岐</v>
      </c>
    </row>
    <row r="174" spans="1:10">
      <c r="A174" s="184" t="s"/>
      <c r="B174" s="185" t="s"/>
      <c r="C174" s="185" t="s"/>
      <c r="D174" s="181" t="s">
        <v>450</v>
      </c>
      <c r="E174" s="45" t="str">
        <f>=VLOOKUP(D174,'2025期功能研发汇总表'!E:S,10,FALSE)</f>
        <v>已废弃</v>
      </c>
      <c r="F174" s="137" t="s"/>
      <c r="G174" s="45">
        <f>=VLOOKUP(D174,'2025期功能研发汇总表'!E:S,7,FALSE)</f>
        <v>0</v>
      </c>
      <c r="H174" s="183">
        <f>=VLOOKUP(D174,'2025期功能研发汇总表'!E:S,8,FALSE)</f>
        <v>0</v>
      </c>
      <c r="I174" s="45">
        <f>=VLOOKUP(D174,'2025期功能研发汇总表'!E:S,9,FALSE)</f>
        <v>0</v>
      </c>
      <c r="J174" s="183" t="str">
        <f>=VLOOKUP(D174,'2025期功能研发汇总表'!E:S,3,FALSE)</f>
        <v>窦鹏岐</v>
      </c>
    </row>
    <row r="175" spans="1:10">
      <c r="A175" s="184" t="s"/>
      <c r="B175" s="185" t="s"/>
      <c r="C175" s="185" t="s"/>
      <c r="D175" s="181" t="s">
        <v>451</v>
      </c>
      <c r="E175" s="45" t="str">
        <f>=VLOOKUP(D175,'2025期功能研发汇总表'!E:S,10,FALSE)</f>
        <v>已废弃</v>
      </c>
      <c r="F175" s="137" t="s"/>
      <c r="G175" s="45">
        <f>=VLOOKUP(D175,'2025期功能研发汇总表'!E:S,7,FALSE)</f>
        <v>0</v>
      </c>
      <c r="H175" s="183">
        <f>=VLOOKUP(D175,'2025期功能研发汇总表'!E:S,8,FALSE)</f>
        <v>0</v>
      </c>
      <c r="I175" s="45">
        <f>=VLOOKUP(D175,'2025期功能研发汇总表'!E:S,9,FALSE)</f>
        <v>0</v>
      </c>
      <c r="J175" s="183" t="str">
        <f>=VLOOKUP(D175,'2025期功能研发汇总表'!E:S,3,FALSE)</f>
        <v>窦鹏岐</v>
      </c>
    </row>
    <row r="176" spans="1:10">
      <c r="A176" s="184" t="s"/>
      <c r="B176" s="185" t="s"/>
      <c r="C176" s="185" t="s"/>
      <c r="D176" s="181" t="s">
        <v>452</v>
      </c>
      <c r="E176" s="45" t="str">
        <f>=VLOOKUP(D176,'2025期功能研发汇总表'!E:S,10,FALSE)</f>
        <v>已废弃</v>
      </c>
      <c r="F176" s="137" t="s"/>
      <c r="G176" s="45">
        <f>=VLOOKUP(D176,'2025期功能研发汇总表'!E:S,7,FALSE)</f>
        <v>0</v>
      </c>
      <c r="H176" s="183">
        <f>=VLOOKUP(D176,'2025期功能研发汇总表'!E:S,8,FALSE)</f>
        <v>0</v>
      </c>
      <c r="I176" s="45">
        <f>=VLOOKUP(D176,'2025期功能研发汇总表'!E:S,9,FALSE)</f>
        <v>0</v>
      </c>
      <c r="J176" s="183" t="str">
        <f>=VLOOKUP(D176,'2025期功能研发汇总表'!E:S,3,FALSE)</f>
        <v>窦鹏岐</v>
      </c>
    </row>
    <row r="177" spans="1:10">
      <c r="A177" s="184" t="s"/>
      <c r="B177" s="185" t="s"/>
      <c r="C177" s="185" t="s"/>
      <c r="D177" s="181" t="s">
        <v>455</v>
      </c>
      <c r="E177" s="45" t="str">
        <f>=VLOOKUP(D177,'2025期功能研发汇总表'!E:S,10,FALSE)</f>
        <v>已废弃</v>
      </c>
      <c r="F177" s="137" t="s"/>
      <c r="G177" s="45">
        <f>=VLOOKUP(D177,'2025期功能研发汇总表'!E:S,7,FALSE)</f>
        <v>0</v>
      </c>
      <c r="H177" s="183">
        <f>=VLOOKUP(D177,'2025期功能研发汇总表'!E:S,8,FALSE)</f>
        <v>0</v>
      </c>
      <c r="I177" s="45">
        <f>=VLOOKUP(D177,'2025期功能研发汇总表'!E:S,9,FALSE)</f>
        <v>0</v>
      </c>
      <c r="J177" s="183" t="str">
        <f>=VLOOKUP(D177,'2025期功能研发汇总表'!E:S,3,FALSE)</f>
        <v>窦鹏岐</v>
      </c>
    </row>
    <row r="178" spans="1:10">
      <c r="A178" s="184" t="s"/>
      <c r="B178" s="185" t="s"/>
      <c r="C178" s="185" t="s"/>
      <c r="D178" s="181" t="s">
        <v>456</v>
      </c>
      <c r="E178" s="45" t="str">
        <f>=VLOOKUP(D178,'2025期功能研发汇总表'!E:S,10,FALSE)</f>
        <v>已废弃</v>
      </c>
      <c r="F178" s="137" t="s"/>
      <c r="G178" s="45">
        <f>=VLOOKUP(D178,'2025期功能研发汇总表'!E:S,7,FALSE)</f>
        <v>0</v>
      </c>
      <c r="H178" s="183">
        <f>=VLOOKUP(D178,'2025期功能研发汇总表'!E:S,8,FALSE)</f>
        <v>0</v>
      </c>
      <c r="I178" s="45">
        <f>=VLOOKUP(D178,'2025期功能研发汇总表'!E:S,9,FALSE)</f>
        <v>0</v>
      </c>
      <c r="J178" s="183" t="str">
        <f>=VLOOKUP(D178,'2025期功能研发汇总表'!E:S,3,FALSE)</f>
        <v>窦鹏岐</v>
      </c>
    </row>
    <row r="179" spans="1:10">
      <c r="A179" s="184" t="s"/>
      <c r="B179" s="185" t="s"/>
      <c r="C179" s="185" t="s"/>
      <c r="D179" s="181" t="s">
        <v>457</v>
      </c>
      <c r="E179" s="45" t="str">
        <f>=VLOOKUP(D179,'2025期功能研发汇总表'!E:S,10,FALSE)</f>
        <v>已废弃</v>
      </c>
      <c r="F179" s="137" t="s"/>
      <c r="G179" s="45">
        <f>=VLOOKUP(D179,'2025期功能研发汇总表'!E:S,7,FALSE)</f>
        <v>0</v>
      </c>
      <c r="H179" s="183">
        <f>=VLOOKUP(D179,'2025期功能研发汇总表'!E:S,8,FALSE)</f>
        <v>0</v>
      </c>
      <c r="I179" s="45">
        <f>=VLOOKUP(D179,'2025期功能研发汇总表'!E:S,9,FALSE)</f>
        <v>0</v>
      </c>
      <c r="J179" s="183" t="str">
        <f>=VLOOKUP(D179,'2025期功能研发汇总表'!E:S,3,FALSE)</f>
        <v>窦鹏岐</v>
      </c>
    </row>
    <row r="180" spans="1:10">
      <c r="A180" s="184" t="s"/>
      <c r="B180" s="185" t="s"/>
      <c r="C180" s="185" t="s"/>
      <c r="D180" s="181" t="s">
        <v>461</v>
      </c>
      <c r="E180" s="45" t="str">
        <f>=VLOOKUP(D180,'2025期功能研发汇总表'!E:S,10,FALSE)</f>
        <v>已废弃</v>
      </c>
      <c r="F180" s="137" t="s"/>
      <c r="G180" s="45">
        <f>=VLOOKUP(D180,'2025期功能研发汇总表'!E:S,7,FALSE)</f>
        <v>0</v>
      </c>
      <c r="H180" s="183">
        <f>=VLOOKUP(D180,'2025期功能研发汇总表'!E:S,8,FALSE)</f>
        <v>0</v>
      </c>
      <c r="I180" s="45">
        <f>=VLOOKUP(D180,'2025期功能研发汇总表'!E:S,9,FALSE)</f>
        <v>0</v>
      </c>
      <c r="J180" s="183" t="str">
        <f>=VLOOKUP(D180,'2025期功能研发汇总表'!E:S,3,FALSE)</f>
        <v>窦鹏岐</v>
      </c>
    </row>
    <row r="181" spans="1:10">
      <c r="A181" s="184" t="s"/>
      <c r="B181" s="185" t="s"/>
      <c r="C181" s="185" t="s"/>
      <c r="D181" s="181" t="s">
        <v>462</v>
      </c>
      <c r="E181" s="45" t="str">
        <f>=VLOOKUP(D181,'2025期功能研发汇总表'!E:S,10,FALSE)</f>
        <v>已废弃</v>
      </c>
      <c r="F181" s="137" t="s"/>
      <c r="G181" s="45">
        <f>=VLOOKUP(D181,'2025期功能研发汇总表'!E:S,7,FALSE)</f>
        <v>0</v>
      </c>
      <c r="H181" s="183">
        <f>=VLOOKUP(D181,'2025期功能研发汇总表'!E:S,8,FALSE)</f>
        <v>0</v>
      </c>
      <c r="I181" s="45">
        <f>=VLOOKUP(D181,'2025期功能研发汇总表'!E:S,9,FALSE)</f>
        <v>0</v>
      </c>
      <c r="J181" s="183" t="str">
        <f>=VLOOKUP(D181,'2025期功能研发汇总表'!E:S,3,FALSE)</f>
        <v>窦鹏岐</v>
      </c>
    </row>
    <row r="182" spans="1:10">
      <c r="A182" s="184" t="s"/>
      <c r="B182" s="185" t="s"/>
      <c r="C182" s="185" t="s"/>
      <c r="D182" s="181" t="s">
        <v>463</v>
      </c>
      <c r="E182" s="45" t="str">
        <f>=VLOOKUP(D182,'2025期功能研发汇总表'!E:S,10,FALSE)</f>
        <v>已废弃</v>
      </c>
      <c r="F182" s="137" t="s"/>
      <c r="G182" s="45">
        <f>=VLOOKUP(D182,'2025期功能研发汇总表'!E:S,7,FALSE)</f>
        <v>0</v>
      </c>
      <c r="H182" s="183">
        <f>=VLOOKUP(D182,'2025期功能研发汇总表'!E:S,8,FALSE)</f>
        <v>0</v>
      </c>
      <c r="I182" s="45">
        <f>=VLOOKUP(D182,'2025期功能研发汇总表'!E:S,9,FALSE)</f>
        <v>0</v>
      </c>
      <c r="J182" s="183" t="str">
        <f>=VLOOKUP(D182,'2025期功能研发汇总表'!E:S,3,FALSE)</f>
        <v>窦鹏岐</v>
      </c>
    </row>
    <row r="183" spans="1:10">
      <c r="A183" s="184" t="s"/>
      <c r="B183" s="185" t="s"/>
      <c r="C183" s="185" t="s"/>
      <c r="D183" s="181" t="s">
        <v>2616</v>
      </c>
      <c r="E183" s="45" t="str">
        <f>=VLOOKUP(D183,'2025期功能研发汇总表'!E:S,10,FALSE)</f>
        <v>已废弃</v>
      </c>
      <c r="F183" s="137" t="s"/>
      <c r="G183" s="45">
        <f>=VLOOKUP(D183,'2025期功能研发汇总表'!E:S,7,FALSE)</f>
        <v>0</v>
      </c>
      <c r="H183" s="183">
        <f>=VLOOKUP(D183,'2025期功能研发汇总表'!E:S,8,FALSE)</f>
        <v>0</v>
      </c>
      <c r="I183" s="45">
        <f>=VLOOKUP(D183,'2025期功能研发汇总表'!E:S,9,FALSE)</f>
        <v>0</v>
      </c>
      <c r="J183" s="183" t="str">
        <f>=VLOOKUP(D183,'2025期功能研发汇总表'!E:S,3,FALSE)</f>
        <v>窦鹏岐</v>
      </c>
    </row>
    <row r="184" spans="1:10">
      <c r="A184" s="184" t="s"/>
      <c r="B184" s="185" t="s"/>
      <c r="C184" s="185" t="s"/>
      <c r="D184" s="181" t="s">
        <v>2617</v>
      </c>
      <c r="E184" s="45" t="str">
        <f>=VLOOKUP(D184,'2025期功能研发汇总表'!E:S,10,FALSE)</f>
        <v>已废弃</v>
      </c>
      <c r="F184" s="137" t="s"/>
      <c r="G184" s="45">
        <f>=VLOOKUP(D184,'2025期功能研发汇总表'!E:S,7,FALSE)</f>
        <v>0</v>
      </c>
      <c r="H184" s="183">
        <f>=VLOOKUP(D184,'2025期功能研发汇总表'!E:S,8,FALSE)</f>
        <v>0</v>
      </c>
      <c r="I184" s="45">
        <f>=VLOOKUP(D184,'2025期功能研发汇总表'!E:S,9,FALSE)</f>
        <v>0</v>
      </c>
      <c r="J184" s="183" t="str">
        <f>=VLOOKUP(D184,'2025期功能研发汇总表'!E:S,3,FALSE)</f>
        <v>窦鹏岐</v>
      </c>
    </row>
    <row r="185" spans="1:10">
      <c r="A185" s="184" t="s"/>
      <c r="B185" s="185" t="s"/>
      <c r="C185" s="185" t="s"/>
      <c r="D185" s="181" t="s">
        <v>2618</v>
      </c>
      <c r="E185" s="45" t="str">
        <f>=VLOOKUP(D185,'2025期功能研发汇总表'!E:S,10,FALSE)</f>
        <v>已废弃</v>
      </c>
      <c r="F185" s="137" t="s"/>
      <c r="G185" s="45">
        <f>=VLOOKUP(D185,'2025期功能研发汇总表'!E:S,7,FALSE)</f>
        <v>0</v>
      </c>
      <c r="H185" s="183">
        <f>=VLOOKUP(D185,'2025期功能研发汇总表'!E:S,8,FALSE)</f>
        <v>0</v>
      </c>
      <c r="I185" s="45">
        <f>=VLOOKUP(D185,'2025期功能研发汇总表'!E:S,9,FALSE)</f>
        <v>0</v>
      </c>
      <c r="J185" s="183" t="str">
        <f>=VLOOKUP(D185,'2025期功能研发汇总表'!E:S,3,FALSE)</f>
        <v>窦鹏岐</v>
      </c>
    </row>
    <row r="186" spans="1:10">
      <c r="A186" s="184" t="s"/>
      <c r="B186" s="185" t="s"/>
      <c r="C186" s="185" t="s"/>
      <c r="D186" s="181" t="s">
        <v>481</v>
      </c>
      <c r="E186" s="45" t="str">
        <f>=VLOOKUP(D186,'2025期功能研发汇总表'!E:S,10,FALSE)</f>
        <v>已废弃</v>
      </c>
      <c r="F186" s="137" t="s"/>
      <c r="G186" s="45">
        <f>=VLOOKUP(D186,'2025期功能研发汇总表'!E:S,7,FALSE)</f>
        <v>0</v>
      </c>
      <c r="H186" s="183">
        <f>=VLOOKUP(D186,'2025期功能研发汇总表'!E:S,8,FALSE)</f>
        <v>0</v>
      </c>
      <c r="I186" s="45">
        <f>=VLOOKUP(D186,'2025期功能研发汇总表'!E:S,9,FALSE)</f>
        <v>0</v>
      </c>
      <c r="J186" s="183" t="str">
        <f>=VLOOKUP(D186,'2025期功能研发汇总表'!E:S,3,FALSE)</f>
        <v>窦鹏岐</v>
      </c>
    </row>
    <row r="187" spans="1:10">
      <c r="A187" s="184" t="s"/>
      <c r="B187" s="185" t="s"/>
      <c r="C187" s="185" t="s"/>
      <c r="D187" s="181" t="s">
        <v>485</v>
      </c>
      <c r="E187" s="45" t="str">
        <f>=VLOOKUP(D187,'2025期功能研发汇总表'!E:S,10,FALSE)</f>
        <v>已废弃</v>
      </c>
      <c r="F187" s="137" t="s"/>
      <c r="G187" s="45">
        <f>=VLOOKUP(D187,'2025期功能研发汇总表'!E:S,7,FALSE)</f>
        <v>0</v>
      </c>
      <c r="H187" s="183">
        <f>=VLOOKUP(D187,'2025期功能研发汇总表'!E:S,8,FALSE)</f>
        <v>0</v>
      </c>
      <c r="I187" s="45">
        <f>=VLOOKUP(D187,'2025期功能研发汇总表'!E:S,9,FALSE)</f>
        <v>0</v>
      </c>
      <c r="J187" s="183" t="str">
        <f>=VLOOKUP(D187,'2025期功能研发汇总表'!E:S,3,FALSE)</f>
        <v>窦鹏岐</v>
      </c>
    </row>
    <row r="188" spans="1:10">
      <c r="A188" s="184" t="s"/>
      <c r="B188" s="185" t="s"/>
      <c r="C188" s="185" t="s"/>
      <c r="D188" s="181" t="s">
        <v>486</v>
      </c>
      <c r="E188" s="45" t="str">
        <f>=VLOOKUP(D188,'2025期功能研发汇总表'!E:S,10,FALSE)</f>
        <v>已废弃</v>
      </c>
      <c r="F188" s="137" t="s"/>
      <c r="G188" s="45">
        <f>=VLOOKUP(D188,'2025期功能研发汇总表'!E:S,7,FALSE)</f>
        <v>0</v>
      </c>
      <c r="H188" s="183">
        <f>=VLOOKUP(D188,'2025期功能研发汇总表'!E:S,8,FALSE)</f>
        <v>0</v>
      </c>
      <c r="I188" s="45">
        <f>=VLOOKUP(D188,'2025期功能研发汇总表'!E:S,9,FALSE)</f>
        <v>0</v>
      </c>
      <c r="J188" s="183" t="str">
        <f>=VLOOKUP(D188,'2025期功能研发汇总表'!E:S,3,FALSE)</f>
        <v>窦鹏岐</v>
      </c>
    </row>
    <row r="189" spans="1:10">
      <c r="A189" s="184" t="s"/>
      <c r="B189" s="185" t="s"/>
      <c r="C189" s="185" t="s"/>
      <c r="D189" s="181" t="s">
        <v>487</v>
      </c>
      <c r="E189" s="45" t="str">
        <f>=VLOOKUP(D189,'2025期功能研发汇总表'!E:S,10,FALSE)</f>
        <v>已废弃</v>
      </c>
      <c r="F189" s="137" t="s"/>
      <c r="G189" s="45">
        <f>=VLOOKUP(D189,'2025期功能研发汇总表'!E:S,7,FALSE)</f>
        <v>0</v>
      </c>
      <c r="H189" s="183">
        <f>=VLOOKUP(D189,'2025期功能研发汇总表'!E:S,8,FALSE)</f>
        <v>0</v>
      </c>
      <c r="I189" s="45">
        <f>=VLOOKUP(D189,'2025期功能研发汇总表'!E:S,9,FALSE)</f>
        <v>0</v>
      </c>
      <c r="J189" s="183" t="str">
        <f>=VLOOKUP(D189,'2025期功能研发汇总表'!E:S,3,FALSE)</f>
        <v>窦鹏岐</v>
      </c>
    </row>
    <row r="190" spans="1:10">
      <c r="A190" s="184" t="s"/>
      <c r="B190" s="185" t="s"/>
      <c r="C190" s="185" t="s"/>
      <c r="D190" s="181" t="s">
        <v>488</v>
      </c>
      <c r="E190" s="45" t="str">
        <f>=VLOOKUP(D190,'2025期功能研发汇总表'!E:S,10,FALSE)</f>
        <v>V3.8.0-beat.1</v>
      </c>
      <c r="F190" s="137" t="s"/>
      <c r="G190" s="45" t="str">
        <f>=VLOOKUP(D190,'2025期功能研发汇总表'!E:S,7,FALSE)</f>
        <v>运营·深耕/资产与知识库/资产列表</v>
      </c>
      <c r="H190" s="183">
        <f>=VLOOKUP(D190,'2025期功能研发汇总表'!E:S,8,FALSE)</f>
        <v>0</v>
      </c>
      <c r="I190" s="45">
        <f>=VLOOKUP(D190,'2025期功能研发汇总表'!E:S,9,FALSE)</f>
        <v>0</v>
      </c>
      <c r="J190" s="183" t="str">
        <f>=VLOOKUP(D190,'2025期功能研发汇总表'!E:S,3,FALSE)</f>
        <v>窦鹏岐</v>
      </c>
    </row>
    <row r="191" spans="1:10">
      <c r="A191" s="184" t="s"/>
      <c r="B191" s="185" t="s"/>
      <c r="C191" s="185" t="s"/>
      <c r="D191" s="181" t="s">
        <v>489</v>
      </c>
      <c r="E191" s="45" t="str">
        <f>=VLOOKUP(D191,'2025期功能研发汇总表'!E:S,10,FALSE)</f>
        <v>未发版</v>
      </c>
      <c r="F191" s="137" t="s"/>
      <c r="G191" s="45">
        <f>=VLOOKUP(D191,'2025期功能研发汇总表'!E:S,7,FALSE)</f>
        <v>0</v>
      </c>
      <c r="H191" s="183">
        <f>=VLOOKUP(D191,'2025期功能研发汇总表'!E:S,8,FALSE)</f>
        <v>0</v>
      </c>
      <c r="I191" s="45">
        <f>=VLOOKUP(D191,'2025期功能研发汇总表'!E:S,9,FALSE)</f>
        <v>0</v>
      </c>
      <c r="J191" s="183" t="str">
        <f>=VLOOKUP(D191,'2025期功能研发汇总表'!E:S,3,FALSE)</f>
        <v>窦鹏岐</v>
      </c>
    </row>
    <row r="192" spans="1:10">
      <c r="A192" s="184" t="s"/>
      <c r="B192" s="185" t="s"/>
      <c r="C192" s="185" t="s"/>
      <c r="D192" s="181" t="s">
        <v>493</v>
      </c>
      <c r="E192" s="45" t="str">
        <f>=VLOOKUP(D192,'2025期功能研发汇总表'!E:S,10,FALSE)</f>
        <v>未发版</v>
      </c>
      <c r="F192" s="137" t="s"/>
      <c r="G192" s="45">
        <f>=VLOOKUP(D192,'2025期功能研发汇总表'!E:S,7,FALSE)</f>
        <v>0</v>
      </c>
      <c r="H192" s="183">
        <f>=VLOOKUP(D192,'2025期功能研发汇总表'!E:S,8,FALSE)</f>
        <v>0</v>
      </c>
      <c r="I192" s="45">
        <f>=VLOOKUP(D192,'2025期功能研发汇总表'!E:S,9,FALSE)</f>
        <v>0</v>
      </c>
      <c r="J192" s="183" t="str">
        <f>=VLOOKUP(D192,'2025期功能研发汇总表'!E:S,3,FALSE)</f>
        <v>窦鹏岐</v>
      </c>
    </row>
    <row r="193" spans="1:10">
      <c r="A193" s="184" t="s"/>
      <c r="B193" s="185" t="s"/>
      <c r="C193" s="185" t="s"/>
      <c r="D193" s="181" t="s">
        <v>494</v>
      </c>
      <c r="E193" s="45" t="str">
        <f>=VLOOKUP(D193,'2025期功能研发汇总表'!E:S,10,FALSE)</f>
        <v>未发版</v>
      </c>
      <c r="F193" s="137" t="s"/>
      <c r="G193" s="45">
        <f>=VLOOKUP(D193,'2025期功能研发汇总表'!E:S,7,FALSE)</f>
        <v>0</v>
      </c>
      <c r="H193" s="183">
        <f>=VLOOKUP(D193,'2025期功能研发汇总表'!E:S,8,FALSE)</f>
        <v>0</v>
      </c>
      <c r="I193" s="45">
        <f>=VLOOKUP(D193,'2025期功能研发汇总表'!E:S,9,FALSE)</f>
        <v>0</v>
      </c>
      <c r="J193" s="183" t="str">
        <f>=VLOOKUP(D193,'2025期功能研发汇总表'!E:S,3,FALSE)</f>
        <v>窦鹏岐</v>
      </c>
    </row>
    <row r="194" spans="1:10">
      <c r="A194" s="184" t="s"/>
      <c r="B194" s="185" t="s"/>
      <c r="C194" s="185" t="s"/>
      <c r="D194" s="181" t="s">
        <v>495</v>
      </c>
      <c r="E194" s="45" t="str">
        <f>=VLOOKUP(D194,'2025期功能研发汇总表'!E:S,10,FALSE)</f>
        <v>未发版</v>
      </c>
      <c r="F194" s="137" t="s"/>
      <c r="G194" s="45">
        <f>=VLOOKUP(D194,'2025期功能研发汇总表'!E:S,7,FALSE)</f>
        <v>0</v>
      </c>
      <c r="H194" s="183">
        <f>=VLOOKUP(D194,'2025期功能研发汇总表'!E:S,8,FALSE)</f>
        <v>0</v>
      </c>
      <c r="I194" s="45">
        <f>=VLOOKUP(D194,'2025期功能研发汇总表'!E:S,9,FALSE)</f>
        <v>0</v>
      </c>
      <c r="J194" s="183" t="str">
        <f>=VLOOKUP(D194,'2025期功能研发汇总表'!E:S,3,FALSE)</f>
        <v>窦鹏岐</v>
      </c>
    </row>
    <row r="195" spans="1:10">
      <c r="A195" s="184" t="s"/>
      <c r="B195" s="185" t="s"/>
      <c r="C195" s="185" t="s"/>
      <c r="D195" s="181" t="s">
        <v>496</v>
      </c>
      <c r="E195" s="45" t="str">
        <f>=VLOOKUP(D195,'2025期功能研发汇总表'!E:S,10,FALSE)</f>
        <v>未发版</v>
      </c>
      <c r="F195" s="137" t="s"/>
      <c r="G195" s="45">
        <f>=VLOOKUP(D195,'2025期功能研发汇总表'!E:S,7,FALSE)</f>
        <v>0</v>
      </c>
      <c r="H195" s="183">
        <f>=VLOOKUP(D195,'2025期功能研发汇总表'!E:S,8,FALSE)</f>
        <v>0</v>
      </c>
      <c r="I195" s="45">
        <f>=VLOOKUP(D195,'2025期功能研发汇总表'!E:S,9,FALSE)</f>
        <v>0</v>
      </c>
      <c r="J195" s="183" t="str">
        <f>=VLOOKUP(D195,'2025期功能研发汇总表'!E:S,3,FALSE)</f>
        <v>窦鹏岐</v>
      </c>
    </row>
    <row r="196" spans="1:10">
      <c r="A196" s="184" t="s"/>
      <c r="B196" s="185" t="s"/>
      <c r="C196" s="185" t="s"/>
      <c r="D196" s="181" t="s">
        <v>497</v>
      </c>
      <c r="E196" s="45" t="str">
        <f>=VLOOKUP(D196,'2025期功能研发汇总表'!E:S,10,FALSE)</f>
        <v>未发版</v>
      </c>
      <c r="F196" s="137" t="s"/>
      <c r="G196" s="45">
        <f>=VLOOKUP(D196,'2025期功能研发汇总表'!E:S,7,FALSE)</f>
        <v>0</v>
      </c>
      <c r="H196" s="183">
        <f>=VLOOKUP(D196,'2025期功能研发汇总表'!E:S,8,FALSE)</f>
        <v>0</v>
      </c>
      <c r="I196" s="45">
        <f>=VLOOKUP(D196,'2025期功能研发汇总表'!E:S,9,FALSE)</f>
        <v>0</v>
      </c>
      <c r="J196" s="183" t="str">
        <f>=VLOOKUP(D196,'2025期功能研发汇总表'!E:S,3,FALSE)</f>
        <v>窦鹏岐</v>
      </c>
    </row>
    <row r="197" spans="1:10">
      <c r="A197" s="184" t="s"/>
      <c r="B197" s="185" t="s"/>
      <c r="C197" s="185" t="s"/>
      <c r="D197" s="181" t="s">
        <v>498</v>
      </c>
      <c r="E197" s="45" t="str">
        <f>=VLOOKUP(D197,'2025期功能研发汇总表'!E:S,10,FALSE)</f>
        <v>未发版</v>
      </c>
      <c r="F197" s="137" t="s"/>
      <c r="G197" s="45" t="str">
        <f>=VLOOKUP(D197,'2025期功能研发汇总表'!E:S,7,FALSE)</f>
        <v>运营·深耕/资产与知识库/资产列表</v>
      </c>
      <c r="H197" s="183" t="str">
        <f>=VLOOKUP(D197,'2025期功能研发汇总表'!E:S,8,FALSE)</f>
        <v>知识库统计概览、风险概览、主机风险分布</v>
      </c>
      <c r="I197" s="45">
        <f>=VLOOKUP(D197,'2025期功能研发汇总表'!E:S,9,FALSE)</f>
        <v>0</v>
      </c>
      <c r="J197" s="183" t="str">
        <f>=VLOOKUP(D197,'2025期功能研发汇总表'!E:S,3,FALSE)</f>
        <v>窦鹏岐</v>
      </c>
    </row>
    <row r="198" spans="1:10">
      <c r="A198" s="184" t="s"/>
      <c r="B198" s="185" t="s"/>
      <c r="C198" s="185" t="s"/>
      <c r="D198" s="181" t="s">
        <v>500</v>
      </c>
      <c r="E198" s="45" t="str">
        <f>=VLOOKUP(D198,'2025期功能研发汇总表'!E:S,10,FALSE)</f>
        <v>未发版</v>
      </c>
      <c r="F198" s="137" t="s"/>
      <c r="G198" s="45">
        <f>=VLOOKUP(D198,'2025期功能研发汇总表'!E:S,7,FALSE)</f>
        <v>0</v>
      </c>
      <c r="H198" s="183">
        <f>=VLOOKUP(D198,'2025期功能研发汇总表'!E:S,8,FALSE)</f>
        <v>0</v>
      </c>
      <c r="I198" s="45">
        <f>=VLOOKUP(D198,'2025期功能研发汇总表'!E:S,9,FALSE)</f>
        <v>0</v>
      </c>
      <c r="J198" s="183" t="str">
        <f>=VLOOKUP(D198,'2025期功能研发汇总表'!E:S,3,FALSE)</f>
        <v>窦鹏岐</v>
      </c>
    </row>
    <row r="199" spans="1:10">
      <c r="A199" s="184" t="s"/>
      <c r="B199" s="185" t="s"/>
      <c r="C199" s="185" t="s"/>
      <c r="D199" s="181" t="s">
        <v>501</v>
      </c>
      <c r="E199" s="45" t="str">
        <f>=VLOOKUP(D199,'2025期功能研发汇总表'!E:S,10,FALSE)</f>
        <v>未发版</v>
      </c>
      <c r="F199" s="137" t="s"/>
      <c r="G199" s="45">
        <f>=VLOOKUP(D199,'2025期功能研发汇总表'!E:S,7,FALSE)</f>
        <v>0</v>
      </c>
      <c r="H199" s="183">
        <f>=VLOOKUP(D199,'2025期功能研发汇总表'!E:S,8,FALSE)</f>
        <v>0</v>
      </c>
      <c r="I199" s="45">
        <f>=VLOOKUP(D199,'2025期功能研发汇总表'!E:S,9,FALSE)</f>
        <v>0</v>
      </c>
      <c r="J199" s="183" t="str">
        <f>=VLOOKUP(D199,'2025期功能研发汇总表'!E:S,3,FALSE)</f>
        <v>窦鹏岐</v>
      </c>
    </row>
    <row r="200" spans="1:10">
      <c r="A200" s="184" t="s"/>
      <c r="B200" s="185" t="s"/>
      <c r="C200" s="185" t="s"/>
      <c r="D200" s="181" t="s">
        <v>502</v>
      </c>
      <c r="E200" s="45" t="str">
        <f>=VLOOKUP(D200,'2025期功能研发汇总表'!E:S,10,FALSE)</f>
        <v>未发版</v>
      </c>
      <c r="F200" s="137" t="s"/>
      <c r="G200" s="45">
        <f>=VLOOKUP(D200,'2025期功能研发汇总表'!E:S,7,FALSE)</f>
        <v>0</v>
      </c>
      <c r="H200" s="183">
        <f>=VLOOKUP(D200,'2025期功能研发汇总表'!E:S,8,FALSE)</f>
        <v>0</v>
      </c>
      <c r="I200" s="45">
        <f>=VLOOKUP(D200,'2025期功能研发汇总表'!E:S,9,FALSE)</f>
        <v>0</v>
      </c>
      <c r="J200" s="183" t="str">
        <f>=VLOOKUP(D200,'2025期功能研发汇总表'!E:S,3,FALSE)</f>
        <v>窦鹏岐</v>
      </c>
    </row>
    <row r="201" spans="1:10">
      <c r="A201" s="184" t="s"/>
      <c r="B201" s="185" t="s"/>
      <c r="C201" s="185" t="s"/>
      <c r="D201" s="181" t="s">
        <v>503</v>
      </c>
      <c r="E201" s="45" t="str">
        <f>=VLOOKUP(D201,'2025期功能研发汇总表'!E:S,10,FALSE)</f>
        <v>未发版</v>
      </c>
      <c r="F201" s="137" t="s"/>
      <c r="G201" s="45">
        <f>=VLOOKUP(D201,'2025期功能研发汇总表'!E:S,7,FALSE)</f>
        <v>0</v>
      </c>
      <c r="H201" s="183">
        <f>=VLOOKUP(D201,'2025期功能研发汇总表'!E:S,8,FALSE)</f>
        <v>0</v>
      </c>
      <c r="I201" s="45">
        <f>=VLOOKUP(D201,'2025期功能研发汇总表'!E:S,9,FALSE)</f>
        <v>0</v>
      </c>
      <c r="J201" s="183" t="str">
        <f>=VLOOKUP(D201,'2025期功能研发汇总表'!E:S,3,FALSE)</f>
        <v>窦鹏岐</v>
      </c>
    </row>
    <row r="202" spans="1:10">
      <c r="A202" s="184" t="s"/>
      <c r="B202" s="185" t="s"/>
      <c r="C202" s="185" t="s"/>
      <c r="D202" s="181" t="s">
        <v>504</v>
      </c>
      <c r="E202" s="45" t="str">
        <f>=VLOOKUP(D202,'2025期功能研发汇总表'!E:S,10,FALSE)</f>
        <v>未发版</v>
      </c>
      <c r="F202" s="137" t="s"/>
      <c r="G202" s="45">
        <f>=VLOOKUP(D202,'2025期功能研发汇总表'!E:S,7,FALSE)</f>
        <v>0</v>
      </c>
      <c r="H202" s="183">
        <f>=VLOOKUP(D202,'2025期功能研发汇总表'!E:S,8,FALSE)</f>
        <v>0</v>
      </c>
      <c r="I202" s="45">
        <f>=VLOOKUP(D202,'2025期功能研发汇总表'!E:S,9,FALSE)</f>
        <v>0</v>
      </c>
      <c r="J202" s="183" t="str">
        <f>=VLOOKUP(D202,'2025期功能研发汇总表'!E:S,3,FALSE)</f>
        <v>窦鹏岐</v>
      </c>
    </row>
    <row r="203" spans="1:10">
      <c r="A203" s="184" t="s"/>
      <c r="B203" s="185" t="s"/>
      <c r="C203" s="185" t="s"/>
      <c r="D203" s="181" t="s">
        <v>505</v>
      </c>
      <c r="E203" s="45" t="str">
        <f>=VLOOKUP(D203,'2025期功能研发汇总表'!E:S,10,FALSE)</f>
        <v>未发版</v>
      </c>
      <c r="F203" s="137" t="s"/>
      <c r="G203" s="45">
        <f>=VLOOKUP(D203,'2025期功能研发汇总表'!E:S,7,FALSE)</f>
        <v>0</v>
      </c>
      <c r="H203" s="183">
        <f>=VLOOKUP(D203,'2025期功能研发汇总表'!E:S,8,FALSE)</f>
        <v>0</v>
      </c>
      <c r="I203" s="45">
        <f>=VLOOKUP(D203,'2025期功能研发汇总表'!E:S,9,FALSE)</f>
        <v>0</v>
      </c>
      <c r="J203" s="183" t="str">
        <f>=VLOOKUP(D203,'2025期功能研发汇总表'!E:S,3,FALSE)</f>
        <v>窦鹏岐</v>
      </c>
    </row>
    <row r="204" spans="1:10">
      <c r="A204" s="184" t="s"/>
      <c r="B204" s="185" t="s"/>
      <c r="C204" s="185" t="s"/>
      <c r="D204" s="181" t="s">
        <v>506</v>
      </c>
      <c r="E204" s="45" t="str">
        <f>=VLOOKUP(D204,'2025期功能研发汇总表'!E:S,10,FALSE)</f>
        <v>未发版</v>
      </c>
      <c r="F204" s="137" t="s"/>
      <c r="G204" s="45">
        <f>=VLOOKUP(D204,'2025期功能研发汇总表'!E:S,7,FALSE)</f>
        <v>0</v>
      </c>
      <c r="H204" s="183">
        <f>=VLOOKUP(D204,'2025期功能研发汇总表'!E:S,8,FALSE)</f>
        <v>0</v>
      </c>
      <c r="I204" s="45">
        <f>=VLOOKUP(D204,'2025期功能研发汇总表'!E:S,9,FALSE)</f>
        <v>0</v>
      </c>
      <c r="J204" s="183" t="str">
        <f>=VLOOKUP(D204,'2025期功能研发汇总表'!E:S,3,FALSE)</f>
        <v>窦鹏岐</v>
      </c>
    </row>
    <row r="205" spans="1:10">
      <c r="A205" s="184" t="s"/>
      <c r="B205" s="185" t="s"/>
      <c r="C205" s="185" t="s"/>
      <c r="D205" s="181" t="s">
        <v>507</v>
      </c>
      <c r="E205" s="45" t="str">
        <f>=VLOOKUP(D205,'2025期功能研发汇总表'!E:S,10,FALSE)</f>
        <v>未发版</v>
      </c>
      <c r="F205" s="137" t="s"/>
      <c r="G205" s="45" t="str">
        <f>=VLOOKUP(D205,'2025期功能研发汇总表'!E:S,7,FALSE)</f>
        <v>运营·深耕/资产与知识库/资产列表</v>
      </c>
      <c r="H205" s="183" t="str">
        <f>=VLOOKUP(D205,'2025期功能研发汇总表'!E:S,8,FALSE)</f>
        <v>知识库统计概览、风险概览、节点风险概览</v>
      </c>
      <c r="I205" s="45">
        <f>=VLOOKUP(D205,'2025期功能研发汇总表'!E:S,9,FALSE)</f>
        <v>0</v>
      </c>
      <c r="J205" s="183" t="str">
        <f>=VLOOKUP(D205,'2025期功能研发汇总表'!E:S,3,FALSE)</f>
        <v>窦鹏岐</v>
      </c>
    </row>
    <row r="206" spans="1:10">
      <c r="A206" s="184" t="s"/>
      <c r="B206" s="185" t="s"/>
      <c r="C206" s="185" t="s"/>
      <c r="D206" s="181" t="s">
        <v>509</v>
      </c>
      <c r="E206" s="45" t="str">
        <f>=VLOOKUP(D206,'2025期功能研发汇总表'!E:S,10,FALSE)</f>
        <v>未发版</v>
      </c>
      <c r="F206" s="137" t="s"/>
      <c r="G206" s="45">
        <f>=VLOOKUP(D206,'2025期功能研发汇总表'!E:S,7,FALSE)</f>
        <v>0</v>
      </c>
      <c r="H206" s="183">
        <f>=VLOOKUP(D206,'2025期功能研发汇总表'!E:S,8,FALSE)</f>
        <v>0</v>
      </c>
      <c r="I206" s="45">
        <f>=VLOOKUP(D206,'2025期功能研发汇总表'!E:S,9,FALSE)</f>
        <v>0</v>
      </c>
      <c r="J206" s="183" t="str">
        <f>=VLOOKUP(D206,'2025期功能研发汇总表'!E:S,3,FALSE)</f>
        <v>窦鹏岐</v>
      </c>
    </row>
    <row r="207" spans="1:10">
      <c r="A207" s="184" t="s"/>
      <c r="B207" s="185" t="s"/>
      <c r="C207" s="185" t="s"/>
      <c r="D207" s="181" t="s">
        <v>510</v>
      </c>
      <c r="E207" s="45" t="str">
        <f>=VLOOKUP(D207,'2025期功能研发汇总表'!E:S,10,FALSE)</f>
        <v>未发版</v>
      </c>
      <c r="F207" s="137" t="s"/>
      <c r="G207" s="45">
        <f>=VLOOKUP(D207,'2025期功能研发汇总表'!E:S,7,FALSE)</f>
        <v>0</v>
      </c>
      <c r="H207" s="183">
        <f>=VLOOKUP(D207,'2025期功能研发汇总表'!E:S,8,FALSE)</f>
        <v>0</v>
      </c>
      <c r="I207" s="45">
        <f>=VLOOKUP(D207,'2025期功能研发汇总表'!E:S,9,FALSE)</f>
        <v>0</v>
      </c>
      <c r="J207" s="183" t="str">
        <f>=VLOOKUP(D207,'2025期功能研发汇总表'!E:S,3,FALSE)</f>
        <v>窦鹏岐</v>
      </c>
    </row>
    <row r="208" spans="1:10">
      <c r="A208" s="184" t="s"/>
      <c r="B208" s="185" t="s"/>
      <c r="C208" s="185" t="s"/>
      <c r="D208" s="181" t="s">
        <v>511</v>
      </c>
      <c r="E208" s="45" t="str">
        <f>=VLOOKUP(D208,'2025期功能研发汇总表'!E:S,10,FALSE)</f>
        <v>未发版</v>
      </c>
      <c r="F208" s="137" t="s"/>
      <c r="G208" s="45">
        <f>=VLOOKUP(D208,'2025期功能研发汇总表'!E:S,7,FALSE)</f>
        <v>0</v>
      </c>
      <c r="H208" s="183">
        <f>=VLOOKUP(D208,'2025期功能研发汇总表'!E:S,8,FALSE)</f>
        <v>0</v>
      </c>
      <c r="I208" s="45">
        <f>=VLOOKUP(D208,'2025期功能研发汇总表'!E:S,9,FALSE)</f>
        <v>0</v>
      </c>
      <c r="J208" s="183" t="str">
        <f>=VLOOKUP(D208,'2025期功能研发汇总表'!E:S,3,FALSE)</f>
        <v>窦鹏岐</v>
      </c>
    </row>
    <row r="209" spans="1:10">
      <c r="A209" s="184" t="s"/>
      <c r="B209" s="185" t="s"/>
      <c r="C209" s="185" t="s"/>
      <c r="D209" s="181" t="s">
        <v>512</v>
      </c>
      <c r="E209" s="45" t="str">
        <f>=VLOOKUP(D209,'2025期功能研发汇总表'!E:S,10,FALSE)</f>
        <v>未发版</v>
      </c>
      <c r="F209" s="137" t="s"/>
      <c r="G209" s="45">
        <f>=VLOOKUP(D209,'2025期功能研发汇总表'!E:S,7,FALSE)</f>
        <v>0</v>
      </c>
      <c r="H209" s="183">
        <f>=VLOOKUP(D209,'2025期功能研发汇总表'!E:S,8,FALSE)</f>
        <v>0</v>
      </c>
      <c r="I209" s="45">
        <f>=VLOOKUP(D209,'2025期功能研发汇总表'!E:S,9,FALSE)</f>
        <v>0</v>
      </c>
      <c r="J209" s="183" t="str">
        <f>=VLOOKUP(D209,'2025期功能研发汇总表'!E:S,3,FALSE)</f>
        <v>窦鹏岐</v>
      </c>
    </row>
    <row r="210" spans="1:10">
      <c r="A210" s="184" t="s"/>
      <c r="B210" s="185" t="s"/>
      <c r="C210" s="185" t="s"/>
      <c r="D210" s="181" t="s">
        <v>513</v>
      </c>
      <c r="E210" s="45" t="str">
        <f>=VLOOKUP(D210,'2025期功能研发汇总表'!E:S,10,FALSE)</f>
        <v>V3.8.0-beat.1</v>
      </c>
      <c r="F210" s="137" t="s"/>
      <c r="G210" s="45" t="str">
        <f>=VLOOKUP(D210,'2025期功能研发汇总表'!E:S,7,FALSE)</f>
        <v>运营·深耕/资产与知识库/资产列表</v>
      </c>
      <c r="H210" s="183">
        <f>=VLOOKUP(D210,'2025期功能研发汇总表'!E:S,8,FALSE)</f>
        <v>0</v>
      </c>
      <c r="I210" s="45">
        <f>=VLOOKUP(D210,'2025期功能研发汇总表'!E:S,9,FALSE)</f>
        <v>0</v>
      </c>
      <c r="J210" s="183" t="str">
        <f>=VLOOKUP(D210,'2025期功能研发汇总表'!E:S,3,FALSE)</f>
        <v>窦鹏岐</v>
      </c>
    </row>
    <row r="211" spans="1:10">
      <c r="A211" s="184" t="s"/>
      <c r="B211" s="185" t="s"/>
      <c r="C211" s="185" t="s"/>
      <c r="D211" s="181" t="s">
        <v>516</v>
      </c>
      <c r="E211" s="45" t="str">
        <f>=VLOOKUP(D211,'2025期功能研发汇总表'!E:S,10,FALSE)</f>
        <v>未发版</v>
      </c>
      <c r="F211" s="137" t="s"/>
      <c r="G211" s="45" t="str">
        <f>=VLOOKUP(D211,'2025期功能研发汇总表'!E:S,7,FALSE)</f>
        <v>运营·深耕/资产与知识库/资产列表</v>
      </c>
      <c r="H211" s="183" t="str">
        <f>=VLOOKUP(D211,'2025期功能研发汇总表'!E:S,8,FALSE)</f>
        <v>漏洞信息按钮</v>
      </c>
      <c r="I211" s="45">
        <f>=VLOOKUP(D211,'2025期功能研发汇总表'!E:S,9,FALSE)</f>
        <v>0</v>
      </c>
      <c r="J211" s="183" t="str">
        <f>=VLOOKUP(D211,'2025期功能研发汇总表'!E:S,3,FALSE)</f>
        <v>窦鹏岐</v>
      </c>
    </row>
    <row r="212" spans="1:10">
      <c r="A212" s="184" t="s"/>
      <c r="B212" s="185" t="s"/>
      <c r="C212" s="185" t="s"/>
      <c r="D212" s="181" t="s">
        <v>519</v>
      </c>
      <c r="E212" s="45" t="str">
        <f>=VLOOKUP(D212,'2025期功能研发汇总表'!E:S,10,FALSE)</f>
        <v>未发版</v>
      </c>
      <c r="F212" s="137" t="s"/>
      <c r="G212" s="45">
        <f>=VLOOKUP(D212,'2025期功能研发汇总表'!E:S,7,FALSE)</f>
        <v>0</v>
      </c>
      <c r="H212" s="183">
        <f>=VLOOKUP(D212,'2025期功能研发汇总表'!E:S,8,FALSE)</f>
        <v>0</v>
      </c>
      <c r="I212" s="45">
        <f>=VLOOKUP(D212,'2025期功能研发汇总表'!E:S,9,FALSE)</f>
        <v>0</v>
      </c>
      <c r="J212" s="183" t="str">
        <f>=VLOOKUP(D212,'2025期功能研发汇总表'!E:S,3,FALSE)</f>
        <v>窦鹏岐</v>
      </c>
    </row>
    <row r="213" spans="1:10">
      <c r="A213" s="184" t="s"/>
      <c r="B213" s="185" t="s"/>
      <c r="C213" s="185" t="s"/>
      <c r="D213" s="181" t="s">
        <v>520</v>
      </c>
      <c r="E213" s="45" t="str">
        <f>=VLOOKUP(D213,'2025期功能研发汇总表'!E:S,10,FALSE)</f>
        <v>未发版</v>
      </c>
      <c r="F213" s="137" t="s"/>
      <c r="G213" s="45">
        <f>=VLOOKUP(D213,'2025期功能研发汇总表'!E:S,7,FALSE)</f>
        <v>0</v>
      </c>
      <c r="H213" s="183">
        <f>=VLOOKUP(D213,'2025期功能研发汇总表'!E:S,8,FALSE)</f>
        <v>0</v>
      </c>
      <c r="I213" s="45">
        <f>=VLOOKUP(D213,'2025期功能研发汇总表'!E:S,9,FALSE)</f>
        <v>0</v>
      </c>
      <c r="J213" s="183" t="str">
        <f>=VLOOKUP(D213,'2025期功能研发汇总表'!E:S,3,FALSE)</f>
        <v>窦鹏岐</v>
      </c>
    </row>
    <row r="214" spans="1:10">
      <c r="A214" s="184" t="s"/>
      <c r="B214" s="185" t="s"/>
      <c r="C214" s="185" t="s"/>
      <c r="D214" s="181" t="s">
        <v>521</v>
      </c>
      <c r="E214" s="45" t="str">
        <f>=VLOOKUP(D214,'2025期功能研发汇总表'!E:S,10,FALSE)</f>
        <v>未发版</v>
      </c>
      <c r="F214" s="137" t="s"/>
      <c r="G214" s="45">
        <f>=VLOOKUP(D214,'2025期功能研发汇总表'!E:S,7,FALSE)</f>
        <v>0</v>
      </c>
      <c r="H214" s="183">
        <f>=VLOOKUP(D214,'2025期功能研发汇总表'!E:S,8,FALSE)</f>
        <v>0</v>
      </c>
      <c r="I214" s="45">
        <f>=VLOOKUP(D214,'2025期功能研发汇总表'!E:S,9,FALSE)</f>
        <v>0</v>
      </c>
      <c r="J214" s="183" t="str">
        <f>=VLOOKUP(D214,'2025期功能研发汇总表'!E:S,3,FALSE)</f>
        <v>窦鹏岐</v>
      </c>
    </row>
    <row r="215" spans="1:10">
      <c r="A215" s="184" t="s"/>
      <c r="B215" s="185" t="s"/>
      <c r="C215" s="185" t="s"/>
      <c r="D215" s="181" t="s">
        <v>522</v>
      </c>
      <c r="E215" s="45" t="str">
        <f>=VLOOKUP(D215,'2025期功能研发汇总表'!E:S,10,FALSE)</f>
        <v>未发版</v>
      </c>
      <c r="F215" s="137" t="s"/>
      <c r="G215" s="45" t="str">
        <f>=VLOOKUP(D215,'2025期功能研发汇总表'!E:S,7,FALSE)</f>
        <v>运营·深耕/资产与知识库/资产列表</v>
      </c>
      <c r="H215" s="183" t="str">
        <f>=VLOOKUP(D215,'2025期功能研发汇总表'!E:S,8,FALSE)</f>
        <v>漏洞信息按钮</v>
      </c>
      <c r="I215" s="45">
        <f>=VLOOKUP(D215,'2025期功能研发汇总表'!E:S,9,FALSE)</f>
        <v>0</v>
      </c>
      <c r="J215" s="183" t="str">
        <f>=VLOOKUP(D215,'2025期功能研发汇总表'!E:S,3,FALSE)</f>
        <v>窦鹏岐</v>
      </c>
    </row>
    <row r="216" spans="1:10">
      <c r="A216" s="184" t="s"/>
      <c r="B216" s="185" t="s"/>
      <c r="C216" s="185" t="s"/>
      <c r="D216" s="181" t="s">
        <v>524</v>
      </c>
      <c r="E216" s="45" t="str">
        <f>=VLOOKUP(D216,'2025期功能研发汇总表'!E:S,10,FALSE)</f>
        <v>V3.8.0-beat.1</v>
      </c>
      <c r="F216" s="137" t="s"/>
      <c r="G216" s="45" t="str">
        <f>=VLOOKUP(D216,'2025期功能研发汇总表'!E:S,7,FALSE)</f>
        <v>运营·深耕/资产与知识库/资产列表</v>
      </c>
      <c r="H216" s="183" t="str">
        <f>=VLOOKUP(D216,'2025期功能研发汇总表'!E:S,8,FALSE)</f>
        <v>资产属性</v>
      </c>
      <c r="I216" s="45">
        <f>=VLOOKUP(D216,'2025期功能研发汇总表'!E:S,9,FALSE)</f>
        <v>0</v>
      </c>
      <c r="J216" s="183" t="str">
        <f>=VLOOKUP(D216,'2025期功能研发汇总表'!E:S,3,FALSE)</f>
        <v>窦鹏岐</v>
      </c>
    </row>
    <row r="217" spans="1:10">
      <c r="A217" s="184" t="s"/>
      <c r="B217" s="185" t="s"/>
      <c r="C217" s="181" t="s">
        <v>579</v>
      </c>
      <c r="D217" s="181" t="s">
        <v>580</v>
      </c>
      <c r="E217" s="45" t="str">
        <f>=VLOOKUP(D217,'2025期功能研发汇总表'!E:S,10,FALSE)</f>
        <v>V3.7.0(20260312)</v>
      </c>
      <c r="F217" s="137" t="s">
        <v>151</v>
      </c>
      <c r="G217" s="45" t="str">
        <f>=VLOOKUP(D217,'2025期功能研发汇总表'!E:S,7,FALSE)</f>
        <v>运营·深耕/产品漏洞与风险识别/靶标资产信息管理</v>
      </c>
      <c r="H217" s="183">
        <f>=VLOOKUP(D217,'2025期功能研发汇总表'!E:S,8,FALSE)</f>
        <v>0</v>
      </c>
      <c r="I217" s="45">
        <f>=VLOOKUP(D217,'2025期功能研发汇总表'!E:S,9,FALSE)</f>
        <v>0</v>
      </c>
      <c r="J217" s="183" t="str">
        <f>=VLOOKUP(D217,'2025期功能研发汇总表'!E:S,3,FALSE)</f>
        <v>窦鹏岐</v>
      </c>
    </row>
    <row r="218" spans="1:10">
      <c r="A218" s="184" t="s"/>
      <c r="B218" s="185" t="s"/>
      <c r="C218" s="185" t="s"/>
      <c r="D218" s="181" t="s">
        <v>582</v>
      </c>
      <c r="E218" s="45" t="str">
        <f>=VLOOKUP(D218,'2025期功能研发汇总表'!E:S,10,FALSE)</f>
        <v>V3.7.0(20260312)</v>
      </c>
      <c r="F218" s="137" t="s">
        <v>151</v>
      </c>
      <c r="G218" s="45" t="str">
        <f>=VLOOKUP(D218,'2025期功能研发汇总表'!E:S,7,FALSE)</f>
        <v>运营·深耕/产品漏洞与风险识别/靶标资产信息管理</v>
      </c>
      <c r="H218" s="183">
        <f>=VLOOKUP(D218,'2025期功能研发汇总表'!E:S,8,FALSE)</f>
        <v>0</v>
      </c>
      <c r="I218" s="45">
        <f>=VLOOKUP(D218,'2025期功能研发汇总表'!E:S,9,FALSE)</f>
        <v>0</v>
      </c>
      <c r="J218" s="183" t="str">
        <f>=VLOOKUP(D218,'2025期功能研发汇总表'!E:S,3,FALSE)</f>
        <v>窦鹏岐</v>
      </c>
    </row>
    <row r="219" spans="1:10">
      <c r="A219" s="184" t="s"/>
      <c r="B219" s="185" t="s"/>
      <c r="C219" s="185" t="s"/>
      <c r="D219" s="181" t="s">
        <v>583</v>
      </c>
      <c r="E219" s="45" t="str">
        <f>=VLOOKUP(D219,'2025期功能研发汇总表'!E:S,10,FALSE)</f>
        <v>V3.7.0(20260312)</v>
      </c>
      <c r="F219" s="137" t="s">
        <v>151</v>
      </c>
      <c r="G219" s="45">
        <f>=VLOOKUP(D219,'2025期功能研发汇总表'!E:S,7,FALSE)</f>
        <v>0</v>
      </c>
      <c r="H219" s="183">
        <f>=VLOOKUP(D219,'2025期功能研发汇总表'!E:S,8,FALSE)</f>
        <v>0</v>
      </c>
      <c r="I219" s="45">
        <f>=VLOOKUP(D219,'2025期功能研发汇总表'!E:S,9,FALSE)</f>
        <v>0</v>
      </c>
      <c r="J219" s="183" t="str">
        <f>=VLOOKUP(D219,'2025期功能研发汇总表'!E:S,3,FALSE)</f>
        <v>窦鹏岐</v>
      </c>
    </row>
    <row r="220" spans="1:10">
      <c r="A220" s="184" t="s"/>
      <c r="B220" s="185" t="s"/>
      <c r="C220" s="185" t="s"/>
      <c r="D220" s="181" t="s">
        <v>585</v>
      </c>
      <c r="E220" s="45" t="str">
        <f>=VLOOKUP(D220,'2025期功能研发汇总表'!E:S,10,FALSE)</f>
        <v>V3.7.0(20260312)</v>
      </c>
      <c r="F220" s="137" t="s">
        <v>151</v>
      </c>
      <c r="G220" s="45" t="str">
        <f>=VLOOKUP(D220,'2025期功能研发汇总表'!E:S,7,FALSE)</f>
        <v>运营·深耕/产品漏洞与风险识别/靶标资产信息管理</v>
      </c>
      <c r="H220" s="183">
        <f>=VLOOKUP(D220,'2025期功能研发汇总表'!E:S,8,FALSE)</f>
        <v>0</v>
      </c>
      <c r="I220" s="45">
        <f>=VLOOKUP(D220,'2025期功能研发汇总表'!E:S,9,FALSE)</f>
        <v>0</v>
      </c>
      <c r="J220" s="183" t="str">
        <f>=VLOOKUP(D220,'2025期功能研发汇总表'!E:S,3,FALSE)</f>
        <v>窦鹏岐</v>
      </c>
    </row>
    <row r="221" spans="1:10">
      <c r="A221" s="184" t="s"/>
      <c r="B221" s="185" t="s"/>
      <c r="C221" s="181" t="s">
        <v>589</v>
      </c>
      <c r="D221" s="181" t="s">
        <v>590</v>
      </c>
      <c r="E221" s="45" t="str">
        <f>=VLOOKUP(D221,'2025期功能研发汇总表'!E:S,10,FALSE)</f>
        <v>V3.7.0(20260312)</v>
      </c>
      <c r="F221" s="137" t="s">
        <v>151</v>
      </c>
      <c r="G221" s="45" t="str">
        <f>=VLOOKUP(D221,'2025期功能研发汇总表'!E:S,7,FALSE)</f>
        <v>漏洞生命周期管理/产品漏洞管理/靶标资产信息管理</v>
      </c>
      <c r="H221" s="183">
        <f>=VLOOKUP(D221,'2025期功能研发汇总表'!E:S,8,FALSE)</f>
        <v>0</v>
      </c>
      <c r="I221" s="45">
        <f>=VLOOKUP(D221,'2025期功能研发汇总表'!E:S,9,FALSE)</f>
        <v>0</v>
      </c>
      <c r="J221" s="183" t="str">
        <f>=VLOOKUP(D221,'2025期功能研发汇总表'!E:S,3,FALSE)</f>
        <v>窦鹏岐</v>
      </c>
    </row>
    <row r="222" spans="1:10">
      <c r="A222" s="184" t="s"/>
      <c r="B222" s="185" t="s"/>
      <c r="C222" s="185" t="s"/>
      <c r="D222" s="181" t="s">
        <v>592</v>
      </c>
      <c r="E222" s="45" t="str">
        <f>=VLOOKUP(D222,'2025期功能研发汇总表'!E:S,10,FALSE)</f>
        <v>V3.7.0(20260312)</v>
      </c>
      <c r="F222" s="137" t="s">
        <v>151</v>
      </c>
      <c r="G222" s="45" t="str">
        <f>=VLOOKUP(D222,'2025期功能研发汇总表'!E:S,7,FALSE)</f>
        <v>漏洞生命周期管理/产品漏洞管理/靶标资产信息管理</v>
      </c>
      <c r="H222" s="183">
        <f>=VLOOKUP(D222,'2025期功能研发汇总表'!E:S,8,FALSE)</f>
        <v>0</v>
      </c>
      <c r="I222" s="45">
        <f>=VLOOKUP(D222,'2025期功能研发汇总表'!E:S,9,FALSE)</f>
        <v>0</v>
      </c>
      <c r="J222" s="183" t="str">
        <f>=VLOOKUP(D222,'2025期功能研发汇总表'!E:S,3,FALSE)</f>
        <v>窦鹏岐</v>
      </c>
    </row>
    <row r="223" spans="1:10">
      <c r="A223" s="184" t="s"/>
      <c r="B223" s="185" t="s"/>
      <c r="C223" s="185" t="s"/>
      <c r="D223" s="181" t="s">
        <v>593</v>
      </c>
      <c r="E223" s="45" t="str">
        <f>=VLOOKUP(D223,'2025期功能研发汇总表'!E:S,10,FALSE)</f>
        <v>V3.7.0(20260312)</v>
      </c>
      <c r="F223" s="137" t="s">
        <v>151</v>
      </c>
      <c r="G223" s="45" t="str">
        <f>=VLOOKUP(D223,'2025期功能研发汇总表'!E:S,7,FALSE)</f>
        <v>漏洞生命周期管理/产品漏洞管理/靶标资产信息管理</v>
      </c>
      <c r="H223" s="183">
        <f>=VLOOKUP(D223,'2025期功能研发汇总表'!E:S,8,FALSE)</f>
        <v>0</v>
      </c>
      <c r="I223" s="45">
        <f>=VLOOKUP(D223,'2025期功能研发汇总表'!E:S,9,FALSE)</f>
        <v>0</v>
      </c>
      <c r="J223" s="183" t="str">
        <f>=VLOOKUP(D223,'2025期功能研发汇总表'!E:S,3,FALSE)</f>
        <v>窦鹏岐</v>
      </c>
    </row>
    <row r="224" spans="1:10">
      <c r="A224" s="184" t="s"/>
      <c r="B224" s="185" t="s"/>
      <c r="C224" s="185" t="s"/>
      <c r="D224" s="181" t="s">
        <v>594</v>
      </c>
      <c r="E224" s="45" t="str">
        <f>=VLOOKUP(D224,'2025期功能研发汇总表'!E:S,10,FALSE)</f>
        <v>V3.7.0(20260312)</v>
      </c>
      <c r="F224" s="137" t="s">
        <v>151</v>
      </c>
      <c r="G224" s="45" t="str">
        <f>=VLOOKUP(D224,'2025期功能研发汇总表'!E:S,7,FALSE)</f>
        <v>漏洞生命周期管理/产品漏洞管理/靶标资产信息管理</v>
      </c>
      <c r="H224" s="183">
        <f>=VLOOKUP(D224,'2025期功能研发汇总表'!E:S,8,FALSE)</f>
        <v>0</v>
      </c>
      <c r="I224" s="45">
        <f>=VLOOKUP(D224,'2025期功能研发汇总表'!E:S,9,FALSE)</f>
        <v>0</v>
      </c>
      <c r="J224" s="183" t="str">
        <f>=VLOOKUP(D224,'2025期功能研发汇总表'!E:S,3,FALSE)</f>
        <v>窦鹏岐</v>
      </c>
    </row>
    <row r="225" spans="1:10">
      <c r="A225" s="184" t="s"/>
      <c r="B225" s="185" t="s"/>
      <c r="C225" s="185" t="s"/>
      <c r="D225" s="181" t="s">
        <v>595</v>
      </c>
      <c r="E225" s="45" t="str">
        <f>=VLOOKUP(D225,'2025期功能研发汇总表'!E:S,10,FALSE)</f>
        <v>V3.7.0(20260312)</v>
      </c>
      <c r="F225" s="182" t="s">
        <v>151</v>
      </c>
      <c r="G225" s="45" t="str">
        <f>=VLOOKUP(D225,'2025期功能研发汇总表'!E:S,7,FALSE)</f>
        <v>漏洞生命周期管理/产品漏洞管理/靶标资产信息管理</v>
      </c>
      <c r="H225" s="183">
        <f>=VLOOKUP(D225,'2025期功能研发汇总表'!E:S,8,FALSE)</f>
        <v>0</v>
      </c>
      <c r="I225" s="45">
        <f>=VLOOKUP(D225,'2025期功能研发汇总表'!E:S,9,FALSE)</f>
        <v>0</v>
      </c>
      <c r="J225" s="183" t="str">
        <f>=VLOOKUP(D225,'2025期功能研发汇总表'!E:S,3,FALSE)</f>
        <v>窦鹏岐</v>
      </c>
    </row>
    <row r="226" spans="1:10">
      <c r="A226" s="184" t="s"/>
      <c r="B226" s="185" t="s"/>
      <c r="C226" s="181" t="s">
        <v>596</v>
      </c>
      <c r="D226" s="181" t="s">
        <v>597</v>
      </c>
      <c r="E226" s="45" t="str">
        <f>=VLOOKUP(D226,'2025期功能研发汇总表'!E:S,10,FALSE)</f>
        <v>V3.7.0(20260312)</v>
      </c>
      <c r="F226" s="137" t="s">
        <v>151</v>
      </c>
      <c r="G226" s="45" t="str">
        <f>=VLOOKUP(D226,'2025期功能研发汇总表'!E:S,7,FALSE)</f>
        <v>漏洞生命周期管理/产品漏洞管理/靶标资产信息管理</v>
      </c>
      <c r="H226" s="183">
        <f>=VLOOKUP(D226,'2025期功能研发汇总表'!E:S,8,FALSE)</f>
        <v>0</v>
      </c>
      <c r="I226" s="45" t="str">
        <f>=VLOOKUP(D226,'2025期功能研发汇总表'!E:S,9,FALSE)</f>
        <v>["https://docimg1.docs.qq.com/image/AgAABqoC77cugc3pyHBFF7IfiTdTPtjE.png?w=1920&amp;h=919",400,191]</v>
      </c>
      <c r="J226" s="183" t="str">
        <f>=VLOOKUP(D226,'2025期功能研发汇总表'!E:S,3,FALSE)</f>
        <v>窦鹏岐</v>
      </c>
    </row>
    <row r="227" spans="1:10">
      <c r="A227" s="184" t="s"/>
      <c r="B227" s="185" t="s"/>
      <c r="C227" s="185" t="s"/>
      <c r="D227" s="181" t="s">
        <v>598</v>
      </c>
      <c r="E227" s="45" t="str">
        <f>=VLOOKUP(D227,'2025期功能研发汇总表'!E:S,10,FALSE)</f>
        <v>V3.7.0(20260312)</v>
      </c>
      <c r="F227" s="137" t="s">
        <v>151</v>
      </c>
      <c r="G227" s="45" t="str">
        <f>=VLOOKUP(D227,'2025期功能研发汇总表'!E:S,7,FALSE)</f>
        <v>漏洞生命周期管理/产品漏洞管理/靶标资产信息管理</v>
      </c>
      <c r="H227" s="183">
        <f>=VLOOKUP(D227,'2025期功能研发汇总表'!E:S,8,FALSE)</f>
        <v>0</v>
      </c>
      <c r="I227" s="45">
        <f>=VLOOKUP(D227,'2025期功能研发汇总表'!E:S,9,FALSE)</f>
        <v>0</v>
      </c>
      <c r="J227" s="183" t="str">
        <f>=VLOOKUP(D227,'2025期功能研发汇总表'!E:S,3,FALSE)</f>
        <v>窦鹏岐</v>
      </c>
    </row>
    <row r="228" spans="1:10">
      <c r="A228" s="184" t="s"/>
      <c r="B228" s="185" t="s"/>
      <c r="C228" s="186" t="s">
        <v>602</v>
      </c>
      <c r="D228" s="181" t="s">
        <v>603</v>
      </c>
      <c r="E228" s="45" t="str">
        <f>=VLOOKUP(D228,'2025期功能研发汇总表'!E:S,10,FALSE)</f>
        <v>未发版</v>
      </c>
      <c r="F228" s="137" t="s"/>
      <c r="G228" s="45" t="str">
        <f>=VLOOKUP(D228,'2025期功能研发汇总表'!E:S,7,FALSE)</f>
        <v>运营·深耕/漏洞修复核验/漏洞等效防护处置</v>
      </c>
      <c r="H228" s="183">
        <f>=VLOOKUP(D228,'2025期功能研发汇总表'!E:S,8,FALSE)</f>
        <v>0</v>
      </c>
      <c r="I228" s="45">
        <f>=VLOOKUP(D228,'2025期功能研发汇总表'!E:S,9,FALSE)</f>
        <v>0</v>
      </c>
      <c r="J228" s="183" t="str">
        <f>=VLOOKUP(D228,'2025期功能研发汇总表'!E:S,3,FALSE)</f>
        <v>汤凤欣</v>
      </c>
    </row>
    <row r="229" spans="1:10">
      <c r="A229" s="184" t="s"/>
      <c r="B229" s="185" t="s"/>
      <c r="C229" s="186" t="s">
        <v>607</v>
      </c>
      <c r="D229" s="181" t="s">
        <v>608</v>
      </c>
      <c r="E229" s="45" t="str">
        <f>=VLOOKUP(D229,'2025期功能研发汇总表'!E:S,10,FALSE)</f>
        <v>未发版</v>
      </c>
      <c r="F229" s="137" t="s"/>
      <c r="G229" s="45" t="str">
        <f>=VLOOKUP(D229,'2025期功能研发汇总表'!E:S,7,FALSE)</f>
        <v>运营·深耕/漏洞修复核验/等效防护策略配置</v>
      </c>
      <c r="H229" s="183">
        <f>=VLOOKUP(D229,'2025期功能研发汇总表'!E:S,8,FALSE)</f>
        <v>0</v>
      </c>
      <c r="I229" s="45">
        <f>=VLOOKUP(D229,'2025期功能研发汇总表'!E:S,9,FALSE)</f>
        <v>0</v>
      </c>
      <c r="J229" s="183" t="str">
        <f>=VLOOKUP(D229,'2025期功能研发汇总表'!E:S,3,FALSE)</f>
        <v>汤凤欣</v>
      </c>
    </row>
    <row r="230" spans="1:10">
      <c r="A230" s="184" t="s"/>
      <c r="B230" s="185" t="s"/>
      <c r="C230" s="186" t="s">
        <v>610</v>
      </c>
      <c r="D230" s="181" t="s">
        <v>611</v>
      </c>
      <c r="E230" s="45" t="str">
        <f>=VLOOKUP(D230,'2025期功能研发汇总表'!E:S,10,FALSE)</f>
        <v>V3.8.0-beat.1</v>
      </c>
      <c r="F230" s="137" t="s"/>
      <c r="G230" s="45" t="str">
        <f>=VLOOKUP(D230,'2025期功能研发汇总表'!E:S,7,FALSE)</f>
        <v>运营·深耕(2025期)/漏洞概念验证/接口自动化及配置</v>
      </c>
      <c r="H230" s="183">
        <f>=VLOOKUP(D230,'2025期功能研发汇总表'!E:S,8,FALSE)</f>
        <v>0</v>
      </c>
      <c r="I230" s="45">
        <f>=VLOOKUP(D230,'2025期功能研发汇总表'!E:S,9,FALSE)</f>
        <v>0</v>
      </c>
      <c r="J230" s="183" t="str">
        <f>=VLOOKUP(D230,'2025期功能研发汇总表'!E:S,3,FALSE)</f>
        <v>汤凤欣</v>
      </c>
    </row>
    <row r="231" spans="1:10">
      <c r="A231" s="184" t="s"/>
      <c r="B231" s="185" t="s"/>
      <c r="C231" s="185" t="s"/>
      <c r="D231" s="181" t="s">
        <v>613</v>
      </c>
      <c r="E231" s="45" t="str">
        <f>=VLOOKUP(D231,'2025期功能研发汇总表'!E:S,10,FALSE)</f>
        <v>V3.8.0-beat.1</v>
      </c>
      <c r="F231" s="182" t="s"/>
      <c r="G231" s="45" t="str">
        <f>=VLOOKUP(D231,'2025期功能研发汇总表'!E:S,7,FALSE)</f>
        <v>运营·深耕(2025期)/漏洞概念验证/接口自动化及配置</v>
      </c>
      <c r="H231" s="183">
        <f>=VLOOKUP(D231,'2025期功能研发汇总表'!E:S,8,FALSE)</f>
        <v>0</v>
      </c>
      <c r="I231" s="45">
        <f>=VLOOKUP(D231,'2025期功能研发汇总表'!E:S,9,FALSE)</f>
        <v>0</v>
      </c>
      <c r="J231" s="183" t="str">
        <f>=VLOOKUP(D231,'2025期功能研发汇总表'!E:S,3,FALSE)</f>
        <v>汤凤欣</v>
      </c>
    </row>
    <row r="232" spans="1:10">
      <c r="A232" s="184" t="s"/>
      <c r="B232" s="185" t="s"/>
      <c r="C232" s="185" t="s"/>
      <c r="D232" s="181" t="s">
        <v>615</v>
      </c>
      <c r="E232" s="45" t="str">
        <f>=VLOOKUP(D232,'2025期功能研发汇总表'!E:S,10,FALSE)</f>
        <v>V3.8.0-beat.1</v>
      </c>
      <c r="F232" s="137" t="s"/>
      <c r="G232" s="45" t="str">
        <f>=VLOOKUP(D232,'2025期功能研发汇总表'!E:S,7,FALSE)</f>
        <v>运营·深耕(2025期)/漏洞概念验证/接口自动化及配置</v>
      </c>
      <c r="H232" s="183">
        <f>=VLOOKUP(D232,'2025期功能研发汇总表'!E:S,8,FALSE)</f>
        <v>0</v>
      </c>
      <c r="I232" s="45">
        <f>=VLOOKUP(D232,'2025期功能研发汇总表'!E:S,9,FALSE)</f>
        <v>0</v>
      </c>
      <c r="J232" s="183" t="str">
        <f>=VLOOKUP(D232,'2025期功能研发汇总表'!E:S,3,FALSE)</f>
        <v>汤凤欣</v>
      </c>
    </row>
    <row r="233" spans="1:10">
      <c r="A233" s="184" t="s"/>
      <c r="B233" s="185" t="s"/>
      <c r="C233" s="185" t="s"/>
      <c r="D233" s="181" t="s">
        <v>616</v>
      </c>
      <c r="E233" s="45" t="str">
        <f>=VLOOKUP(D233,'2025期功能研发汇总表'!E:S,10,FALSE)</f>
        <v>V3.8.0-beat.1</v>
      </c>
      <c r="F233" s="137" t="s"/>
      <c r="G233" s="45" t="str">
        <f>=VLOOKUP(D233,'2025期功能研发汇总表'!E:S,7,FALSE)</f>
        <v>运营·深耕(2025期)/漏洞概念验证/接口自动化及配置</v>
      </c>
      <c r="H233" s="183">
        <f>=VLOOKUP(D233,'2025期功能研发汇总表'!E:S,8,FALSE)</f>
        <v>0</v>
      </c>
      <c r="I233" s="45">
        <f>=VLOOKUP(D233,'2025期功能研发汇总表'!E:S,9,FALSE)</f>
        <v>0</v>
      </c>
      <c r="J233" s="183" t="str">
        <f>=VLOOKUP(D233,'2025期功能研发汇总表'!E:S,3,FALSE)</f>
        <v>汤凤欣</v>
      </c>
    </row>
    <row r="234" spans="1:10">
      <c r="A234" s="184" t="s"/>
      <c r="B234" s="185" t="s"/>
      <c r="C234" s="185" t="s"/>
      <c r="D234" s="181" t="s">
        <v>617</v>
      </c>
      <c r="E234" s="45" t="str">
        <f>=VLOOKUP(D234,'2025期功能研发汇总表'!E:S,10,FALSE)</f>
        <v>V3.8.0-beat.1</v>
      </c>
      <c r="F234" s="137" t="s"/>
      <c r="G234" s="45" t="str">
        <f>=VLOOKUP(D234,'2025期功能研发汇总表'!E:S,7,FALSE)</f>
        <v>运营·深耕(2025期)/漏洞概念验证/接口自动化及配置</v>
      </c>
      <c r="H234" s="183">
        <f>=VLOOKUP(D234,'2025期功能研发汇总表'!E:S,8,FALSE)</f>
        <v>0</v>
      </c>
      <c r="I234" s="45">
        <f>=VLOOKUP(D234,'2025期功能研发汇总表'!E:S,9,FALSE)</f>
        <v>0</v>
      </c>
      <c r="J234" s="183" t="str">
        <f>=VLOOKUP(D234,'2025期功能研发汇总表'!E:S,3,FALSE)</f>
        <v>汤凤欣</v>
      </c>
    </row>
    <row r="235" spans="1:10">
      <c r="A235" s="184" t="s"/>
      <c r="B235" s="185" t="s"/>
      <c r="C235" s="185" t="s"/>
      <c r="D235" s="181" t="s">
        <v>618</v>
      </c>
      <c r="E235" s="45" t="str">
        <f>=VLOOKUP(D235,'2025期功能研发汇总表'!E:S,10,FALSE)</f>
        <v>V3.8.0-beat.1</v>
      </c>
      <c r="F235" s="137" t="s"/>
      <c r="G235" s="45" t="str">
        <f>=VLOOKUP(D235,'2025期功能研发汇总表'!E:S,7,FALSE)</f>
        <v>运营·深耕(2025期)/漏洞概念验证/接口自动化及配置</v>
      </c>
      <c r="H235" s="183">
        <f>=VLOOKUP(D235,'2025期功能研发汇总表'!E:S,8,FALSE)</f>
        <v>0</v>
      </c>
      <c r="I235" s="45">
        <f>=VLOOKUP(D235,'2025期功能研发汇总表'!E:S,9,FALSE)</f>
        <v>0</v>
      </c>
      <c r="J235" s="183" t="str">
        <f>=VLOOKUP(D235,'2025期功能研发汇总表'!E:S,3,FALSE)</f>
        <v>汤凤欣</v>
      </c>
    </row>
    <row r="236" spans="1:10">
      <c r="A236" s="184" t="s"/>
      <c r="B236" s="185" t="s"/>
      <c r="C236" s="185" t="s"/>
      <c r="D236" s="181" t="s">
        <v>619</v>
      </c>
      <c r="E236" s="45" t="str">
        <f>=VLOOKUP(D236,'2025期功能研发汇总表'!E:S,10,FALSE)</f>
        <v>V3.8.0-beat.1</v>
      </c>
      <c r="F236" s="182" t="s"/>
      <c r="G236" s="45" t="str">
        <f>=VLOOKUP(D236,'2025期功能研发汇总表'!E:S,7,FALSE)</f>
        <v>运营·深耕(2025期)/漏洞概念验证/接口自动化及配置</v>
      </c>
      <c r="H236" s="183">
        <f>=VLOOKUP(D236,'2025期功能研发汇总表'!E:S,8,FALSE)</f>
        <v>0</v>
      </c>
      <c r="I236" s="45">
        <f>=VLOOKUP(D236,'2025期功能研发汇总表'!E:S,9,FALSE)</f>
        <v>0</v>
      </c>
      <c r="J236" s="183" t="str">
        <f>=VLOOKUP(D236,'2025期功能研发汇总表'!E:S,3,FALSE)</f>
        <v>汤凤欣</v>
      </c>
    </row>
    <row r="237" spans="1:10">
      <c r="A237" s="184" t="s"/>
      <c r="B237" s="185" t="s"/>
      <c r="C237" s="185" t="s"/>
      <c r="D237" s="181" t="s">
        <v>620</v>
      </c>
      <c r="E237" s="45" t="str">
        <f>=VLOOKUP(D237,'2025期功能研发汇总表'!E:S,10,FALSE)</f>
        <v>V3.8.0-beat.1</v>
      </c>
      <c r="F237" s="137" t="s"/>
      <c r="G237" s="45" t="str">
        <f>=VLOOKUP(D237,'2025期功能研发汇总表'!E:S,7,FALSE)</f>
        <v>运营·深耕(2025期)/漏洞概念验证/接口自动化及配置</v>
      </c>
      <c r="H237" s="183">
        <f>=VLOOKUP(D237,'2025期功能研发汇总表'!E:S,8,FALSE)</f>
        <v>0</v>
      </c>
      <c r="I237" s="45">
        <f>=VLOOKUP(D237,'2025期功能研发汇总表'!E:S,9,FALSE)</f>
        <v>0</v>
      </c>
      <c r="J237" s="183" t="str">
        <f>=VLOOKUP(D237,'2025期功能研发汇总表'!E:S,3,FALSE)</f>
        <v>汤凤欣</v>
      </c>
    </row>
    <row r="238" spans="1:10">
      <c r="A238" s="184" t="s"/>
      <c r="B238" s="185" t="s"/>
      <c r="C238" s="186" t="s">
        <v>622</v>
      </c>
      <c r="D238" s="181" t="s">
        <v>623</v>
      </c>
      <c r="E238" s="45" t="str">
        <f>=VLOOKUP(D238,'2025期功能研发汇总表'!E:S,10,FALSE)</f>
        <v>V3.8.0-beat.1</v>
      </c>
      <c r="F238" s="137" t="s"/>
      <c r="G238" s="45" t="str">
        <f>=VLOOKUP(D238,'2025期功能研发汇总表'!E:S,7,FALSE)</f>
        <v>运营·深耕/漏洞修复核验/响应过程操作日志记录</v>
      </c>
      <c r="H238" s="183">
        <f>=VLOOKUP(D238,'2025期功能研发汇总表'!E:S,8,FALSE)</f>
        <v>0</v>
      </c>
      <c r="I238" s="45">
        <f>=VLOOKUP(D238,'2025期功能研发汇总表'!E:S,9,FALSE)</f>
        <v>0</v>
      </c>
      <c r="J238" s="183" t="str">
        <f>=VLOOKUP(D238,'2025期功能研发汇总表'!E:S,3,FALSE)</f>
        <v>汤凤欣</v>
      </c>
    </row>
    <row r="239" spans="1:10">
      <c r="A239" s="184" t="s"/>
      <c r="B239" s="185" t="s"/>
      <c r="C239" s="185" t="s"/>
      <c r="D239" s="181" t="s">
        <v>626</v>
      </c>
      <c r="E239" s="45" t="str">
        <f>=VLOOKUP(D239,'2025期功能研发汇总表'!E:S,10,FALSE)</f>
        <v>V3.8.0-beat.1</v>
      </c>
      <c r="F239" s="182" t="s"/>
      <c r="G239" s="45" t="str">
        <f>=VLOOKUP(D239,'2025期功能研发汇总表'!E:S,7,FALSE)</f>
        <v>运营·深耕/漏洞修复核验/响应过程操作日志记录</v>
      </c>
      <c r="H239" s="183">
        <f>=VLOOKUP(D239,'2025期功能研发汇总表'!E:S,8,FALSE)</f>
        <v>0</v>
      </c>
      <c r="I239" s="45">
        <f>=VLOOKUP(D239,'2025期功能研发汇总表'!E:S,9,FALSE)</f>
        <v>0</v>
      </c>
      <c r="J239" s="183" t="str">
        <f>=VLOOKUP(D239,'2025期功能研发汇总表'!E:S,3,FALSE)</f>
        <v>汤凤欣</v>
      </c>
    </row>
    <row r="240" spans="1:10">
      <c r="A240" s="184" t="s"/>
      <c r="B240" s="185" t="s"/>
      <c r="C240" s="185" t="s"/>
      <c r="D240" s="181" t="s">
        <v>628</v>
      </c>
      <c r="E240" s="45" t="str">
        <f>=VLOOKUP(D240,'2025期功能研发汇总表'!E:S,10,FALSE)</f>
        <v>V3.8.0-beat.1</v>
      </c>
      <c r="F240" s="182" t="s"/>
      <c r="G240" s="45" t="str">
        <f>=VLOOKUP(D240,'2025期功能研发汇总表'!E:S,7,FALSE)</f>
        <v>运营·深耕/漏洞修复核验/响应过程操作日志记录</v>
      </c>
      <c r="H240" s="183">
        <f>=VLOOKUP(D240,'2025期功能研发汇总表'!E:S,8,FALSE)</f>
        <v>0</v>
      </c>
      <c r="I240" s="45">
        <f>=VLOOKUP(D240,'2025期功能研发汇总表'!E:S,9,FALSE)</f>
        <v>0</v>
      </c>
      <c r="J240" s="183" t="str">
        <f>=VLOOKUP(D240,'2025期功能研发汇总表'!E:S,3,FALSE)</f>
        <v>汤凤欣</v>
      </c>
    </row>
    <row r="241" spans="1:10">
      <c r="A241" s="184" t="s"/>
      <c r="B241" s="185" t="s"/>
      <c r="C241" s="185" t="s"/>
      <c r="D241" s="181" t="s">
        <v>630</v>
      </c>
      <c r="E241" s="45" t="str">
        <f>=VLOOKUP(D241,'2025期功能研发汇总表'!E:S,10,FALSE)</f>
        <v>V3.8.0-beat.1</v>
      </c>
      <c r="F241" s="182" t="s"/>
      <c r="G241" s="45" t="str">
        <f>=VLOOKUP(D241,'2025期功能研发汇总表'!E:S,7,FALSE)</f>
        <v>运营·深耕/漏洞修复核验/响应过程操作日志记录</v>
      </c>
      <c r="H241" s="183">
        <f>=VLOOKUP(D241,'2025期功能研发汇总表'!E:S,8,FALSE)</f>
        <v>0</v>
      </c>
      <c r="I241" s="45">
        <f>=VLOOKUP(D241,'2025期功能研发汇总表'!E:S,9,FALSE)</f>
        <v>0</v>
      </c>
      <c r="J241" s="183" t="str">
        <f>=VLOOKUP(D241,'2025期功能研发汇总表'!E:S,3,FALSE)</f>
        <v>汤凤欣</v>
      </c>
    </row>
    <row r="242" spans="1:10">
      <c r="A242" s="184" t="s"/>
      <c r="B242" s="185" t="s"/>
      <c r="C242" s="185" t="s"/>
      <c r="D242" s="181" t="s">
        <v>632</v>
      </c>
      <c r="E242" s="45" t="str">
        <f>=VLOOKUP(D242,'2025期功能研发汇总表'!E:S,10,FALSE)</f>
        <v>V3.8.0-beat.1</v>
      </c>
      <c r="F242" s="137" t="s"/>
      <c r="G242" s="45" t="str">
        <f>=VLOOKUP(D242,'2025期功能研发汇总表'!E:S,7,FALSE)</f>
        <v>运营·深耕/漏洞修复核验/响应过程操作日志记录</v>
      </c>
      <c r="H242" s="183">
        <f>=VLOOKUP(D242,'2025期功能研发汇总表'!E:S,8,FALSE)</f>
        <v>0</v>
      </c>
      <c r="I242" s="45">
        <f>=VLOOKUP(D242,'2025期功能研发汇总表'!E:S,9,FALSE)</f>
        <v>0</v>
      </c>
      <c r="J242" s="183" t="str">
        <f>=VLOOKUP(D242,'2025期功能研发汇总表'!E:S,3,FALSE)</f>
        <v>汤凤欣</v>
      </c>
    </row>
    <row r="243" spans="1:10">
      <c r="A243" s="184" t="s"/>
      <c r="B243" s="185" t="s"/>
      <c r="C243" s="185" t="s"/>
      <c r="D243" s="181" t="s">
        <v>634</v>
      </c>
      <c r="E243" s="45" t="str">
        <f>=VLOOKUP(D243,'2025期功能研发汇总表'!E:S,10,FALSE)</f>
        <v>V3.8.0-beat.1</v>
      </c>
      <c r="F243" s="137" t="s"/>
      <c r="G243" s="45" t="str">
        <f>=VLOOKUP(D243,'2025期功能研发汇总表'!E:S,7,FALSE)</f>
        <v>运营·深耕/漏洞修复核验/响应过程操作日志记录</v>
      </c>
      <c r="H243" s="183">
        <f>=VLOOKUP(D243,'2025期功能研发汇总表'!E:S,8,FALSE)</f>
        <v>0</v>
      </c>
      <c r="I243" s="45">
        <f>=VLOOKUP(D243,'2025期功能研发汇总表'!E:S,9,FALSE)</f>
        <v>0</v>
      </c>
      <c r="J243" s="183" t="str">
        <f>=VLOOKUP(D243,'2025期功能研发汇总表'!E:S,3,FALSE)</f>
        <v>汤凤欣</v>
      </c>
    </row>
    <row r="244" spans="1:10">
      <c r="A244" s="184" t="s"/>
      <c r="B244" s="185" t="s"/>
      <c r="C244" s="185" t="s"/>
      <c r="D244" s="181" t="s">
        <v>636</v>
      </c>
      <c r="E244" s="45" t="str">
        <f>=VLOOKUP(D244,'2025期功能研发汇总表'!E:S,10,FALSE)</f>
        <v>V3.8.0-beat.1</v>
      </c>
      <c r="F244" s="137" t="s"/>
      <c r="G244" s="45" t="str">
        <f>=VLOOKUP(D244,'2025期功能研发汇总表'!E:S,7,FALSE)</f>
        <v>运营·深耕/漏洞修复核验/响应过程操作日志记录</v>
      </c>
      <c r="H244" s="183">
        <f>=VLOOKUP(D244,'2025期功能研发汇总表'!E:S,8,FALSE)</f>
        <v>0</v>
      </c>
      <c r="I244" s="45">
        <f>=VLOOKUP(D244,'2025期功能研发汇总表'!E:S,9,FALSE)</f>
        <v>0</v>
      </c>
      <c r="J244" s="183" t="str">
        <f>=VLOOKUP(D244,'2025期功能研发汇总表'!E:S,3,FALSE)</f>
        <v>汤凤欣</v>
      </c>
    </row>
    <row r="245" spans="1:10">
      <c r="A245" s="184" t="s"/>
      <c r="B245" s="185" t="s"/>
      <c r="C245" s="185" t="s"/>
      <c r="D245" s="181" t="s">
        <v>638</v>
      </c>
      <c r="E245" s="45" t="str">
        <f>=VLOOKUP(D245,'2025期功能研发汇总表'!E:S,10,FALSE)</f>
        <v>V3.8.0-beat.1</v>
      </c>
      <c r="F245" s="137" t="s"/>
      <c r="G245" s="45" t="str">
        <f>=VLOOKUP(D245,'2025期功能研发汇总表'!E:S,7,FALSE)</f>
        <v>运营·深耕/漏洞修复核验/响应过程操作日志记录</v>
      </c>
      <c r="H245" s="183">
        <f>=VLOOKUP(D245,'2025期功能研发汇总表'!E:S,8,FALSE)</f>
        <v>0</v>
      </c>
      <c r="I245" s="45">
        <f>=VLOOKUP(D245,'2025期功能研发汇总表'!E:S,9,FALSE)</f>
        <v>0</v>
      </c>
      <c r="J245" s="183" t="str">
        <f>=VLOOKUP(D245,'2025期功能研发汇总表'!E:S,3,FALSE)</f>
        <v>汤凤欣</v>
      </c>
    </row>
    <row r="246" spans="1:10">
      <c r="A246" s="184" t="s"/>
      <c r="B246" s="185" t="s"/>
      <c r="C246" s="185" t="s"/>
      <c r="D246" s="181" t="s">
        <v>640</v>
      </c>
      <c r="E246" s="45" t="str">
        <f>=VLOOKUP(D246,'2025期功能研发汇总表'!E:S,10,FALSE)</f>
        <v>V3.8.0-beat.1</v>
      </c>
      <c r="F246" s="137" t="s"/>
      <c r="G246" s="45" t="str">
        <f>=VLOOKUP(D246,'2025期功能研发汇总表'!E:S,7,FALSE)</f>
        <v>运营·深耕/漏洞修复核验/响应过程操作日志记录</v>
      </c>
      <c r="H246" s="183">
        <f>=VLOOKUP(D246,'2025期功能研发汇总表'!E:S,8,FALSE)</f>
        <v>0</v>
      </c>
      <c r="I246" s="45">
        <f>=VLOOKUP(D246,'2025期功能研发汇总表'!E:S,9,FALSE)</f>
        <v>0</v>
      </c>
      <c r="J246" s="183" t="str">
        <f>=VLOOKUP(D246,'2025期功能研发汇总表'!E:S,3,FALSE)</f>
        <v>汤凤欣</v>
      </c>
    </row>
    <row r="247" spans="1:10">
      <c r="A247" s="184" t="s"/>
      <c r="B247" s="185" t="s"/>
      <c r="C247" s="185" t="s"/>
      <c r="D247" s="181" t="s">
        <v>642</v>
      </c>
      <c r="E247" s="45" t="str">
        <f>=VLOOKUP(D247,'2025期功能研发汇总表'!E:S,10,FALSE)</f>
        <v>V3.8.0-beat.1</v>
      </c>
      <c r="F247" s="137" t="s"/>
      <c r="G247" s="45" t="str">
        <f>=VLOOKUP(D247,'2025期功能研发汇总表'!E:S,7,FALSE)</f>
        <v>运营·深耕/漏洞修复核验/响应过程操作日志记录</v>
      </c>
      <c r="H247" s="183">
        <f>=VLOOKUP(D247,'2025期功能研发汇总表'!E:S,8,FALSE)</f>
        <v>0</v>
      </c>
      <c r="I247" s="45">
        <f>=VLOOKUP(D247,'2025期功能研发汇总表'!E:S,9,FALSE)</f>
        <v>0</v>
      </c>
      <c r="J247" s="183" t="str">
        <f>=VLOOKUP(D247,'2025期功能研发汇总表'!E:S,3,FALSE)</f>
        <v>汤凤欣</v>
      </c>
    </row>
    <row r="248" spans="1:10">
      <c r="A248" s="184" t="s"/>
      <c r="B248" s="185" t="s"/>
      <c r="C248" s="185" t="s"/>
      <c r="D248" s="181" t="s">
        <v>644</v>
      </c>
      <c r="E248" s="45" t="str">
        <f>=VLOOKUP(D248,'2025期功能研发汇总表'!E:S,10,FALSE)</f>
        <v>V3.8.0-beat.1</v>
      </c>
      <c r="F248" s="137" t="s"/>
      <c r="G248" s="45" t="str">
        <f>=VLOOKUP(D248,'2025期功能研发汇总表'!E:S,7,FALSE)</f>
        <v>运营·深耕/漏洞修复核验/响应过程操作日志记录</v>
      </c>
      <c r="H248" s="183">
        <f>=VLOOKUP(D248,'2025期功能研发汇总表'!E:S,8,FALSE)</f>
        <v>0</v>
      </c>
      <c r="I248" s="45">
        <f>=VLOOKUP(D248,'2025期功能研发汇总表'!E:S,9,FALSE)</f>
        <v>0</v>
      </c>
      <c r="J248" s="183" t="str">
        <f>=VLOOKUP(D248,'2025期功能研发汇总表'!E:S,3,FALSE)</f>
        <v>汤凤欣</v>
      </c>
    </row>
    <row r="249" spans="1:10">
      <c r="A249" s="184" t="s"/>
      <c r="B249" s="185" t="s"/>
      <c r="C249" s="185" t="s"/>
      <c r="D249" s="181" t="s">
        <v>646</v>
      </c>
      <c r="E249" s="45" t="str">
        <f>=VLOOKUP(D249,'2025期功能研发汇总表'!E:S,10,FALSE)</f>
        <v>V3.8.0-beat.1</v>
      </c>
      <c r="F249" s="137" t="s"/>
      <c r="G249" s="45" t="str">
        <f>=VLOOKUP(D249,'2025期功能研发汇总表'!E:S,7,FALSE)</f>
        <v>运营·深耕/漏洞修复核验/响应过程操作日志记录</v>
      </c>
      <c r="H249" s="183">
        <f>=VLOOKUP(D249,'2025期功能研发汇总表'!E:S,8,FALSE)</f>
        <v>0</v>
      </c>
      <c r="I249" s="45">
        <f>=VLOOKUP(D249,'2025期功能研发汇总表'!E:S,9,FALSE)</f>
        <v>0</v>
      </c>
      <c r="J249" s="183" t="str">
        <f>=VLOOKUP(D249,'2025期功能研发汇总表'!E:S,3,FALSE)</f>
        <v>汤凤欣</v>
      </c>
    </row>
    <row r="250" spans="1:10">
      <c r="A250" s="184" t="s"/>
      <c r="B250" s="185" t="s"/>
      <c r="C250" s="185" t="s"/>
      <c r="D250" s="181" t="s">
        <v>648</v>
      </c>
      <c r="E250" s="45" t="str">
        <f>=VLOOKUP(D250,'2025期功能研发汇总表'!E:S,10,FALSE)</f>
        <v>V3.8.0-beat.1</v>
      </c>
      <c r="F250" s="182" t="s"/>
      <c r="G250" s="45" t="str">
        <f>=VLOOKUP(D250,'2025期功能研发汇总表'!E:S,7,FALSE)</f>
        <v>运营·深耕/漏洞修复核验/响应过程操作日志记录</v>
      </c>
      <c r="H250" s="183">
        <f>=VLOOKUP(D250,'2025期功能研发汇总表'!E:S,8,FALSE)</f>
        <v>0</v>
      </c>
      <c r="I250" s="45">
        <f>=VLOOKUP(D250,'2025期功能研发汇总表'!E:S,9,FALSE)</f>
        <v>0</v>
      </c>
      <c r="J250" s="183" t="str">
        <f>=VLOOKUP(D250,'2025期功能研发汇总表'!E:S,3,FALSE)</f>
        <v>汤凤欣</v>
      </c>
    </row>
    <row r="251" spans="1:10">
      <c r="A251" s="184" t="s"/>
      <c r="B251" s="185" t="s"/>
      <c r="C251" s="186" t="s">
        <v>649</v>
      </c>
      <c r="D251" s="181" t="s">
        <v>650</v>
      </c>
      <c r="E251" s="45" t="str">
        <f>=VLOOKUP(D251,'2025期功能研发汇总表'!E:S,10,FALSE)</f>
        <v>V3.8.0-beat.1</v>
      </c>
      <c r="F251" s="137" t="s"/>
      <c r="G251" s="45">
        <f>=VLOOKUP(D251,'2025期功能研发汇总表'!E:S,7,FALSE)</f>
        <v>0</v>
      </c>
      <c r="H251" s="183">
        <f>=VLOOKUP(D251,'2025期功能研发汇总表'!E:S,8,FALSE)</f>
        <v>0</v>
      </c>
      <c r="I251" s="45">
        <f>=VLOOKUP(D251,'2025期功能研发汇总表'!E:S,9,FALSE)</f>
        <v>0</v>
      </c>
      <c r="J251" s="183" t="str">
        <f>=VLOOKUP(D251,'2025期功能研发汇总表'!E:S,3,FALSE)</f>
        <v>汤凤欣</v>
      </c>
    </row>
    <row r="252" spans="1:10">
      <c r="A252" s="184" t="s"/>
      <c r="B252" s="185" t="s"/>
      <c r="C252" s="185" t="s"/>
      <c r="D252" s="181" t="s">
        <v>651</v>
      </c>
      <c r="E252" s="45" t="str">
        <f>=VLOOKUP(D252,'2025期功能研发汇总表'!E:S,10,FALSE)</f>
        <v>V3.8.0-beat.1</v>
      </c>
      <c r="F252" s="137" t="s"/>
      <c r="G252" s="45">
        <f>=VLOOKUP(D252,'2025期功能研发汇总表'!E:S,7,FALSE)</f>
        <v>0</v>
      </c>
      <c r="H252" s="183">
        <f>=VLOOKUP(D252,'2025期功能研发汇总表'!E:S,8,FALSE)</f>
        <v>0</v>
      </c>
      <c r="I252" s="45">
        <f>=VLOOKUP(D252,'2025期功能研发汇总表'!E:S,9,FALSE)</f>
        <v>0</v>
      </c>
      <c r="J252" s="183" t="str">
        <f>=VLOOKUP(D252,'2025期功能研发汇总表'!E:S,3,FALSE)</f>
        <v>汤凤欣</v>
      </c>
    </row>
    <row r="253" spans="1:10">
      <c r="A253" s="184" t="s"/>
      <c r="B253" s="185" t="s"/>
      <c r="C253" s="186" t="s">
        <v>655</v>
      </c>
      <c r="D253" s="181" t="s">
        <v>656</v>
      </c>
      <c r="E253" s="45" t="str">
        <f>=VLOOKUP(D253,'2025期功能研发汇总表'!E:S,10,FALSE)</f>
        <v>V3.8.0-beat.1</v>
      </c>
      <c r="F253" s="137" t="s"/>
      <c r="G253" s="45" t="str">
        <f>=VLOOKUP(D253,'2025期功能研发汇总表'!E:S,7,FALSE)</f>
        <v>运营·深耕(2025期)/漏洞修复核验/合规审计中心</v>
      </c>
      <c r="H253" s="183">
        <f>=VLOOKUP(D253,'2025期功能研发汇总表'!E:S,8,FALSE)</f>
        <v>0</v>
      </c>
      <c r="I253" s="45">
        <f>=VLOOKUP(D253,'2025期功能研发汇总表'!E:S,9,FALSE)</f>
        <v>0</v>
      </c>
      <c r="J253" s="183" t="str">
        <f>=VLOOKUP(D253,'2025期功能研发汇总表'!E:S,3,FALSE)</f>
        <v>汤凤欣</v>
      </c>
    </row>
    <row r="254" spans="1:10">
      <c r="A254" s="184" t="s"/>
      <c r="B254" s="185" t="s"/>
      <c r="C254" s="185" t="s"/>
      <c r="D254" s="181" t="s">
        <v>657</v>
      </c>
      <c r="E254" s="45" t="str">
        <f>=VLOOKUP(D254,'2025期功能研发汇总表'!E:S,10,FALSE)</f>
        <v>V3.8.0-beat.1</v>
      </c>
      <c r="F254" s="137" t="s"/>
      <c r="G254" s="45" t="str">
        <f>=VLOOKUP(D254,'2025期功能研发汇总表'!E:S,7,FALSE)</f>
        <v>运营·深耕(2025期)/漏洞修复核验/合规审计中心</v>
      </c>
      <c r="H254" s="183">
        <f>=VLOOKUP(D254,'2025期功能研发汇总表'!E:S,8,FALSE)</f>
        <v>0</v>
      </c>
      <c r="I254" s="45">
        <f>=VLOOKUP(D254,'2025期功能研发汇总表'!E:S,9,FALSE)</f>
        <v>0</v>
      </c>
      <c r="J254" s="183" t="str">
        <f>=VLOOKUP(D254,'2025期功能研发汇总表'!E:S,3,FALSE)</f>
        <v>汤凤欣</v>
      </c>
    </row>
    <row r="255" spans="1:10">
      <c r="A255" s="184" t="s"/>
      <c r="B255" s="185" t="s"/>
      <c r="C255" s="185" t="s"/>
      <c r="D255" s="181" t="s">
        <v>658</v>
      </c>
      <c r="E255" s="45" t="str">
        <f>=VLOOKUP(D255,'2025期功能研发汇总表'!E:S,10,FALSE)</f>
        <v>V3.8.0-beat.1</v>
      </c>
      <c r="F255" s="137" t="s"/>
      <c r="G255" s="45" t="str">
        <f>=VLOOKUP(D255,'2025期功能研发汇总表'!E:S,7,FALSE)</f>
        <v>运营·深耕(2025期)/漏洞修复核验/合规审计中心</v>
      </c>
      <c r="H255" s="183">
        <f>=VLOOKUP(D255,'2025期功能研发汇总表'!E:S,8,FALSE)</f>
        <v>0</v>
      </c>
      <c r="I255" s="45">
        <f>=VLOOKUP(D255,'2025期功能研发汇总表'!E:S,9,FALSE)</f>
        <v>0</v>
      </c>
      <c r="J255" s="183" t="str">
        <f>=VLOOKUP(D255,'2025期功能研发汇总表'!E:S,3,FALSE)</f>
        <v>汤凤欣</v>
      </c>
    </row>
    <row r="256" spans="1:10">
      <c r="A256" s="184" t="s"/>
      <c r="B256" s="185" t="s"/>
      <c r="C256" s="186" t="s">
        <v>659</v>
      </c>
      <c r="D256" s="181" t="s">
        <v>660</v>
      </c>
      <c r="E256" s="45" t="str">
        <f>=VLOOKUP(D256,'2025期功能研发汇总表'!E:S,10,FALSE)</f>
        <v>未发版</v>
      </c>
      <c r="F256" s="137" t="s"/>
      <c r="G256" s="45" t="str">
        <f>=VLOOKUP(D256,'2025期功能研发汇总表'!E:S,7,FALSE)</f>
        <v>运营·深耕(2025期)/漏洞修复核验/合规审计中心</v>
      </c>
      <c r="H256" s="183">
        <f>=VLOOKUP(D256,'2025期功能研发汇总表'!E:S,8,FALSE)</f>
        <v>0</v>
      </c>
      <c r="I256" s="45">
        <f>=VLOOKUP(D256,'2025期功能研发汇总表'!E:S,9,FALSE)</f>
        <v>0</v>
      </c>
      <c r="J256" s="183" t="str">
        <f>=VLOOKUP(D256,'2025期功能研发汇总表'!E:S,3,FALSE)</f>
        <v>汤凤欣</v>
      </c>
    </row>
    <row r="257" spans="1:10">
      <c r="A257" s="184" t="s"/>
      <c r="B257" s="185" t="s"/>
      <c r="C257" s="185" t="s"/>
      <c r="D257" s="181" t="s">
        <v>662</v>
      </c>
      <c r="E257" s="45" t="str">
        <f>=VLOOKUP(D257,'2025期功能研发汇总表'!E:S,10,FALSE)</f>
        <v>未发版</v>
      </c>
      <c r="F257" s="137" t="s"/>
      <c r="G257" s="45" t="str">
        <f>=VLOOKUP(D257,'2025期功能研发汇总表'!E:S,7,FALSE)</f>
        <v>运营·深耕(2025期)/漏洞修复核验/合规审计中心</v>
      </c>
      <c r="H257" s="183">
        <f>=VLOOKUP(D257,'2025期功能研发汇总表'!E:S,8,FALSE)</f>
        <v>0</v>
      </c>
      <c r="I257" s="45">
        <f>=VLOOKUP(D257,'2025期功能研发汇总表'!E:S,9,FALSE)</f>
        <v>0</v>
      </c>
      <c r="J257" s="183" t="str">
        <f>=VLOOKUP(D257,'2025期功能研发汇总表'!E:S,3,FALSE)</f>
        <v>汤凤欣</v>
      </c>
    </row>
    <row r="258" spans="1:10">
      <c r="A258" s="184" t="s"/>
      <c r="B258" s="179" t="s">
        <v>899</v>
      </c>
      <c r="C258" s="181" t="s">
        <v>900</v>
      </c>
      <c r="D258" s="181" t="s">
        <v>901</v>
      </c>
      <c r="E258" s="45" t="str">
        <f>=VLOOKUP(D258,'2025期功能研发汇总表'!E:S,10,FALSE)</f>
        <v>V3.7.0(20260312)</v>
      </c>
      <c r="F258" s="137" t="s">
        <v>151</v>
      </c>
      <c r="G258" s="45" t="str">
        <f>=VLOOKUP(D258,'2025期功能研发汇总表'!E:S,7,FALSE)</f>
        <v>运营·深耕/任务监控与协同/实时监控记录</v>
      </c>
      <c r="H258" s="183" t="str">
        <f>=VLOOKUP(D258,'2025期功能研发汇总表'!E:S,8,FALSE)</f>
        <v>后台脚本触发</v>
      </c>
      <c r="I258" s="45" t="str">
        <f>=VLOOKUP(D258,'2025期功能研发汇总表'!E:S,9,FALSE)</f>
        <v>["https://docimg10.docs.qq.com/image/AgAABqoC77dYpHB4QfNIqoVEg-L3aERW.png?w=1920&amp;h=919",400,191]</v>
      </c>
      <c r="J258" s="183" t="str">
        <f>=VLOOKUP(D258,'2025期功能研发汇总表'!E:S,3,FALSE)</f>
        <v>窦鹏岐</v>
      </c>
    </row>
    <row r="259" spans="1:10">
      <c r="A259" s="184" t="s"/>
      <c r="B259" s="185" t="s"/>
      <c r="C259" s="185" t="s"/>
      <c r="D259" s="181" t="s">
        <v>905</v>
      </c>
      <c r="E259" s="45" t="str">
        <f>=VLOOKUP(D259,'2025期功能研发汇总表'!E:S,10,FALSE)</f>
        <v>V3.7.0(20260312)</v>
      </c>
      <c r="F259" s="137" t="s">
        <v>151</v>
      </c>
      <c r="G259" s="45" t="str">
        <f>=VLOOKUP(D259,'2025期功能研发汇总表'!E:S,7,FALSE)</f>
        <v>运营·深耕/任务监控与协同/实时监控记录</v>
      </c>
      <c r="H259" s="183" t="str">
        <f>=VLOOKUP(D259,'2025期功能研发汇总表'!E:S,8,FALSE)</f>
        <v>后台脚本触发</v>
      </c>
      <c r="I259" s="45">
        <f>=VLOOKUP(D259,'2025期功能研发汇总表'!E:S,9,FALSE)</f>
        <v>0</v>
      </c>
      <c r="J259" s="183" t="str">
        <f>=VLOOKUP(D259,'2025期功能研发汇总表'!E:S,3,FALSE)</f>
        <v>窦鹏岐</v>
      </c>
    </row>
    <row r="260" spans="1:10">
      <c r="A260" s="184" t="s"/>
      <c r="B260" s="185" t="s"/>
      <c r="C260" s="185" t="s"/>
      <c r="D260" s="181" t="s">
        <v>906</v>
      </c>
      <c r="E260" s="45" t="str">
        <f>=VLOOKUP(D260,'2025期功能研发汇总表'!E:S,10,FALSE)</f>
        <v>V3.7.0(20260312)</v>
      </c>
      <c r="F260" s="137" t="s">
        <v>151</v>
      </c>
      <c r="G260" s="45" t="str">
        <f>=VLOOKUP(D260,'2025期功能研发汇总表'!E:S,7,FALSE)</f>
        <v>运营·深耕/任务监控与协同/实时监控记录</v>
      </c>
      <c r="H260" s="183">
        <f>=VLOOKUP(D260,'2025期功能研发汇总表'!E:S,8,FALSE)</f>
        <v>0</v>
      </c>
      <c r="I260" s="45">
        <f>=VLOOKUP(D260,'2025期功能研发汇总表'!E:S,9,FALSE)</f>
        <v>0</v>
      </c>
      <c r="J260" s="183" t="str">
        <f>=VLOOKUP(D260,'2025期功能研发汇总表'!E:S,3,FALSE)</f>
        <v>窦鹏岐</v>
      </c>
    </row>
    <row r="261" spans="1:10">
      <c r="A261" s="184" t="s"/>
      <c r="B261" s="185" t="s"/>
      <c r="C261" s="185" t="s"/>
      <c r="D261" s="181" t="s">
        <v>907</v>
      </c>
      <c r="E261" s="45" t="str">
        <f>=VLOOKUP(D261,'2025期功能研发汇总表'!E:S,10,FALSE)</f>
        <v>V3.7.0(20260312)</v>
      </c>
      <c r="F261" s="137" t="s">
        <v>151</v>
      </c>
      <c r="G261" s="45" t="str">
        <f>=VLOOKUP(D261,'2025期功能研发汇总表'!E:S,7,FALSE)</f>
        <v>运营·深耕/任务监控与协同/实时监控记录</v>
      </c>
      <c r="H261" s="183">
        <f>=VLOOKUP(D261,'2025期功能研发汇总表'!E:S,8,FALSE)</f>
        <v>0</v>
      </c>
      <c r="I261" s="45">
        <f>=VLOOKUP(D261,'2025期功能研发汇总表'!E:S,9,FALSE)</f>
        <v>0</v>
      </c>
      <c r="J261" s="183" t="str">
        <f>=VLOOKUP(D261,'2025期功能研发汇总表'!E:S,3,FALSE)</f>
        <v>窦鹏岐</v>
      </c>
    </row>
    <row r="262" spans="1:10">
      <c r="A262" s="184" t="s"/>
      <c r="B262" s="185" t="s"/>
      <c r="C262" s="185" t="s"/>
      <c r="D262" s="181" t="s">
        <v>908</v>
      </c>
      <c r="E262" s="45" t="str">
        <f>=VLOOKUP(D262,'2025期功能研发汇总表'!E:S,10,FALSE)</f>
        <v>V3.7.0(20260312)</v>
      </c>
      <c r="F262" s="137" t="s">
        <v>151</v>
      </c>
      <c r="G262" s="45" t="str">
        <f>=VLOOKUP(D262,'2025期功能研发汇总表'!E:S,7,FALSE)</f>
        <v>运营·深耕/任务监控与协同/实时监控记录</v>
      </c>
      <c r="H262" s="183">
        <f>=VLOOKUP(D262,'2025期功能研发汇总表'!E:S,8,FALSE)</f>
        <v>0</v>
      </c>
      <c r="I262" s="45">
        <f>=VLOOKUP(D262,'2025期功能研发汇总表'!E:S,9,FALSE)</f>
        <v>0</v>
      </c>
      <c r="J262" s="183" t="str">
        <f>=VLOOKUP(D262,'2025期功能研发汇总表'!E:S,3,FALSE)</f>
        <v>窦鹏岐</v>
      </c>
    </row>
    <row r="263" spans="1:10">
      <c r="A263" s="184" t="s"/>
      <c r="B263" s="185" t="s"/>
      <c r="C263" s="181" t="s">
        <v>909</v>
      </c>
      <c r="D263" s="181" t="s">
        <v>910</v>
      </c>
      <c r="E263" s="45" t="str">
        <f>=VLOOKUP(D263,'2025期功能研发汇总表'!E:S,10,FALSE)</f>
        <v>未发版</v>
      </c>
      <c r="F263" s="137" t="s"/>
      <c r="G263" s="45" t="str">
        <f>=VLOOKUP(D263,'2025期功能研发汇总表'!E:S,7,FALSE)</f>
        <v>运营·深耕/任务监控与协同/异常情况捕捉</v>
      </c>
      <c r="H263" s="183">
        <f>=VLOOKUP(D263,'2025期功能研发汇总表'!E:S,8,FALSE)</f>
        <v>0</v>
      </c>
      <c r="I263" s="45">
        <f>=VLOOKUP(D263,'2025期功能研发汇总表'!E:S,9,FALSE)</f>
        <v>0</v>
      </c>
      <c r="J263" s="183" t="str">
        <f>=VLOOKUP(D263,'2025期功能研发汇总表'!E:S,3,FALSE)</f>
        <v>窦鹏岐</v>
      </c>
    </row>
    <row r="264" spans="1:10">
      <c r="A264" s="184" t="s"/>
      <c r="B264" s="185" t="s"/>
      <c r="C264" s="185" t="s"/>
      <c r="D264" s="181" t="s">
        <v>912</v>
      </c>
      <c r="E264" s="45" t="str">
        <f>=VLOOKUP(D264,'2025期功能研发汇总表'!E:S,10,FALSE)</f>
        <v>未发版</v>
      </c>
      <c r="F264" s="137" t="s"/>
      <c r="G264" s="45" t="str">
        <f>=VLOOKUP(D264,'2025期功能研发汇总表'!E:S,7,FALSE)</f>
        <v>运营·深耕/任务监控与协同/异常情况捕捉</v>
      </c>
      <c r="H264" s="183">
        <f>=VLOOKUP(D264,'2025期功能研发汇总表'!E:S,8,FALSE)</f>
        <v>0</v>
      </c>
      <c r="I264" s="45">
        <f>=VLOOKUP(D264,'2025期功能研发汇总表'!E:S,9,FALSE)</f>
        <v>0</v>
      </c>
      <c r="J264" s="183" t="str">
        <f>=VLOOKUP(D264,'2025期功能研发汇总表'!E:S,3,FALSE)</f>
        <v>窦鹏岐</v>
      </c>
    </row>
    <row r="265" spans="1:10">
      <c r="A265" s="184" t="s"/>
      <c r="B265" s="185" t="s"/>
      <c r="C265" s="185" t="s"/>
      <c r="D265" s="181" t="s">
        <v>913</v>
      </c>
      <c r="E265" s="45" t="str">
        <f>=VLOOKUP(D265,'2025期功能研发汇总表'!E:S,10,FALSE)</f>
        <v>未发版</v>
      </c>
      <c r="F265" s="137" t="s"/>
      <c r="G265" s="45" t="str">
        <f>=VLOOKUP(D265,'2025期功能研发汇总表'!E:S,7,FALSE)</f>
        <v>运营·深耕/任务监控与协同/异常情况捕捉</v>
      </c>
      <c r="H265" s="183" t="str">
        <f>=VLOOKUP(D265,'2025期功能研发汇总表'!E:S,8,FALSE)</f>
        <v>这个应该是查看详情吧，看能不能解释过来</v>
      </c>
      <c r="I265" s="45">
        <f>=VLOOKUP(D265,'2025期功能研发汇总表'!E:S,9,FALSE)</f>
        <v>0</v>
      </c>
      <c r="J265" s="183" t="str">
        <f>=VLOOKUP(D265,'2025期功能研发汇总表'!E:S,3,FALSE)</f>
        <v>窦鹏岐</v>
      </c>
    </row>
    <row r="266" spans="1:10">
      <c r="A266" s="184" t="s"/>
      <c r="B266" s="179" t="s">
        <v>915</v>
      </c>
      <c r="C266" s="181" t="s">
        <v>916</v>
      </c>
      <c r="D266" s="181" t="s">
        <v>917</v>
      </c>
      <c r="E266" s="45" t="str">
        <f>=VLOOKUP(D266,'2025期功能研发汇总表'!E:S,10,FALSE)</f>
        <v>V3.7.0(20260312)</v>
      </c>
      <c r="F266" s="137" t="s">
        <v>151</v>
      </c>
      <c r="G266" s="45" t="str">
        <f>=VLOOKUP(D266,'2025期功能研发汇总表'!E:S,7,FALSE)</f>
        <v>运营·深耕/任务监控与协同/分批结果上报管理</v>
      </c>
      <c r="H266" s="183">
        <f>=VLOOKUP(D266,'2025期功能研发汇总表'!E:S,8,FALSE)</f>
        <v>0</v>
      </c>
      <c r="I266" s="45">
        <f>=VLOOKUP(D266,'2025期功能研发汇总表'!E:S,9,FALSE)</f>
        <v>0</v>
      </c>
      <c r="J266" s="183" t="str">
        <f>=VLOOKUP(D266,'2025期功能研发汇总表'!E:S,3,FALSE)</f>
        <v>窦鹏岐</v>
      </c>
    </row>
    <row r="267" spans="1:10">
      <c r="A267" s="184" t="s"/>
      <c r="B267" s="185" t="s"/>
      <c r="C267" s="185" t="s"/>
      <c r="D267" s="181" t="s">
        <v>920</v>
      </c>
      <c r="E267" s="45" t="str">
        <f>=VLOOKUP(D267,'2025期功能研发汇总表'!E:S,10,FALSE)</f>
        <v>V3.7.0(20260312)</v>
      </c>
      <c r="F267" s="137" t="s">
        <v>151</v>
      </c>
      <c r="G267" s="45" t="str">
        <f>=VLOOKUP(D267,'2025期功能研发汇总表'!E:S,7,FALSE)</f>
        <v>运营·深耕/任务监控与协同/分批结果上报管理</v>
      </c>
      <c r="H267" s="183">
        <f>=VLOOKUP(D267,'2025期功能研发汇总表'!E:S,8,FALSE)</f>
        <v>0</v>
      </c>
      <c r="I267" s="45" t="str">
        <f>=VLOOKUP(D267,'2025期功能研发汇总表'!E:S,9,FALSE)</f>
        <v>["https://docimg2.docs.qq.com/image/AgAABqoC77dWCTRlAs9OwJkN3qCglCx5.png?w=1920&amp;h=919",400,191]</v>
      </c>
      <c r="J267" s="183" t="str">
        <f>=VLOOKUP(D267,'2025期功能研发汇总表'!E:S,3,FALSE)</f>
        <v>窦鹏岐</v>
      </c>
    </row>
    <row r="268" spans="1:10">
      <c r="A268" s="184" t="s"/>
      <c r="B268" s="185" t="s"/>
      <c r="C268" s="185" t="s"/>
      <c r="D268" s="181" t="s">
        <v>921</v>
      </c>
      <c r="E268" s="45" t="str">
        <f>=VLOOKUP(D268,'2025期功能研发汇总表'!E:S,10,FALSE)</f>
        <v>V3.7.0(20260312)</v>
      </c>
      <c r="F268" s="137" t="s">
        <v>151</v>
      </c>
      <c r="G268" s="45" t="str">
        <f>=VLOOKUP(D268,'2025期功能研发汇总表'!E:S,7,FALSE)</f>
        <v>运营·深耕/任务监控与协同/分批结果上报管理</v>
      </c>
      <c r="H268" s="183">
        <f>=VLOOKUP(D268,'2025期功能研发汇总表'!E:S,8,FALSE)</f>
        <v>0</v>
      </c>
      <c r="I268" s="45">
        <f>=VLOOKUP(D268,'2025期功能研发汇总表'!E:S,9,FALSE)</f>
        <v>0</v>
      </c>
      <c r="J268" s="183" t="str">
        <f>=VLOOKUP(D268,'2025期功能研发汇总表'!E:S,3,FALSE)</f>
        <v>窦鹏岐</v>
      </c>
    </row>
    <row r="269" spans="1:10">
      <c r="A269" s="184" t="s"/>
      <c r="B269" s="185" t="s"/>
      <c r="C269" s="185" t="s"/>
      <c r="D269" s="181" t="s">
        <v>922</v>
      </c>
      <c r="E269" s="45" t="str">
        <f>=VLOOKUP(D269,'2025期功能研发汇总表'!E:S,10,FALSE)</f>
        <v>V3.7.0(20260312)</v>
      </c>
      <c r="F269" s="137" t="s">
        <v>151</v>
      </c>
      <c r="G269" s="45" t="str">
        <f>=VLOOKUP(D269,'2025期功能研发汇总表'!E:S,7,FALSE)</f>
        <v>运营·深耕/任务监控与协同/分批结果上报管理</v>
      </c>
      <c r="H269" s="183">
        <f>=VLOOKUP(D269,'2025期功能研发汇总表'!E:S,8,FALSE)</f>
        <v>0</v>
      </c>
      <c r="I269" s="45">
        <f>=VLOOKUP(D269,'2025期功能研发汇总表'!E:S,9,FALSE)</f>
        <v>0</v>
      </c>
      <c r="J269" s="183" t="str">
        <f>=VLOOKUP(D269,'2025期功能研发汇总表'!E:S,3,FALSE)</f>
        <v>窦鹏岐</v>
      </c>
    </row>
    <row r="270" spans="1:10">
      <c r="A270" s="184" t="s"/>
      <c r="B270" s="185" t="s"/>
      <c r="C270" s="185" t="s"/>
      <c r="D270" s="181" t="s">
        <v>923</v>
      </c>
      <c r="E270" s="45" t="str">
        <f>=VLOOKUP(D270,'2025期功能研发汇总表'!E:S,10,FALSE)</f>
        <v>V3.7.0(20260312)</v>
      </c>
      <c r="F270" s="137" t="s">
        <v>151</v>
      </c>
      <c r="G270" s="45" t="str">
        <f>=VLOOKUP(D270,'2025期功能研发汇总表'!E:S,7,FALSE)</f>
        <v>运营·深耕/任务监控与协同/分批结果上报管理</v>
      </c>
      <c r="H270" s="183">
        <f>=VLOOKUP(D270,'2025期功能研发汇总表'!E:S,8,FALSE)</f>
        <v>0</v>
      </c>
      <c r="I270" s="45">
        <f>=VLOOKUP(D270,'2025期功能研发汇总表'!E:S,9,FALSE)</f>
        <v>0</v>
      </c>
      <c r="J270" s="183" t="str">
        <f>=VLOOKUP(D270,'2025期功能研发汇总表'!E:S,3,FALSE)</f>
        <v>窦鹏岐</v>
      </c>
    </row>
    <row r="271" spans="1:10">
      <c r="A271" s="184" t="s"/>
      <c r="B271" s="185" t="s"/>
      <c r="C271" s="185" t="s"/>
      <c r="D271" s="181" t="s">
        <v>924</v>
      </c>
      <c r="E271" s="45" t="str">
        <f>=VLOOKUP(D271,'2025期功能研发汇总表'!E:S,10,FALSE)</f>
        <v>V3.7.0(20260312)</v>
      </c>
      <c r="F271" s="137" t="s">
        <v>151</v>
      </c>
      <c r="G271" s="45" t="str">
        <f>=VLOOKUP(D271,'2025期功能研发汇总表'!E:S,7,FALSE)</f>
        <v>运营·深耕/任务监控与协同/分批结果上报管理</v>
      </c>
      <c r="H271" s="183">
        <f>=VLOOKUP(D271,'2025期功能研发汇总表'!E:S,8,FALSE)</f>
        <v>0</v>
      </c>
      <c r="I271" s="45">
        <f>=VLOOKUP(D271,'2025期功能研发汇总表'!E:S,9,FALSE)</f>
        <v>0</v>
      </c>
      <c r="J271" s="183" t="str">
        <f>=VLOOKUP(D271,'2025期功能研发汇总表'!E:S,3,FALSE)</f>
        <v>窦鹏岐</v>
      </c>
    </row>
    <row r="272" spans="1:10">
      <c r="A272" s="184" t="s"/>
      <c r="B272" s="185" t="s"/>
      <c r="C272" s="185" t="s"/>
      <c r="D272" s="181" t="s">
        <v>925</v>
      </c>
      <c r="E272" s="45" t="str">
        <f>=VLOOKUP(D272,'2025期功能研发汇总表'!E:S,10,FALSE)</f>
        <v>V3.7.0(20260312)</v>
      </c>
      <c r="F272" s="137" t="s">
        <v>151</v>
      </c>
      <c r="G272" s="45" t="str">
        <f>=VLOOKUP(D272,'2025期功能研发汇总表'!E:S,7,FALSE)</f>
        <v>运营·深耕/任务监控与协同/分批结果上报管理</v>
      </c>
      <c r="H272" s="183">
        <f>=VLOOKUP(D272,'2025期功能研发汇总表'!E:S,8,FALSE)</f>
        <v>0</v>
      </c>
      <c r="I272" s="45">
        <f>=VLOOKUP(D272,'2025期功能研发汇总表'!E:S,9,FALSE)</f>
        <v>0</v>
      </c>
      <c r="J272" s="183" t="str">
        <f>=VLOOKUP(D272,'2025期功能研发汇总表'!E:S,3,FALSE)</f>
        <v>窦鹏岐</v>
      </c>
    </row>
    <row r="273" spans="1:10">
      <c r="A273" s="184" t="s"/>
      <c r="B273" s="185" t="s"/>
      <c r="C273" s="185" t="s"/>
      <c r="D273" s="181" t="s">
        <v>927</v>
      </c>
      <c r="E273" s="45" t="str">
        <f>=VLOOKUP(D273,'2025期功能研发汇总表'!E:S,10,FALSE)</f>
        <v>V3.7.0(20260312)</v>
      </c>
      <c r="F273" s="137" t="s">
        <v>151</v>
      </c>
      <c r="G273" s="45" t="str">
        <f>=VLOOKUP(D273,'2025期功能研发汇总表'!E:S,7,FALSE)</f>
        <v>运营·深耕/任务监控与协同/分批结果上报管理</v>
      </c>
      <c r="H273" s="183">
        <f>=VLOOKUP(D273,'2025期功能研发汇总表'!E:S,8,FALSE)</f>
        <v>0</v>
      </c>
      <c r="I273" s="45">
        <f>=VLOOKUP(D273,'2025期功能研发汇总表'!E:S,9,FALSE)</f>
        <v>0</v>
      </c>
      <c r="J273" s="183" t="str">
        <f>=VLOOKUP(D273,'2025期功能研发汇总表'!E:S,3,FALSE)</f>
        <v>窦鹏岐</v>
      </c>
    </row>
    <row r="274" spans="1:10">
      <c r="A274" s="184" t="s"/>
      <c r="B274" s="185" t="s"/>
      <c r="C274" s="189" t="s">
        <v>928</v>
      </c>
      <c r="D274" s="181" t="s">
        <v>929</v>
      </c>
      <c r="E274" s="45" t="str">
        <f>=VLOOKUP(D274,'2025期功能研发汇总表'!E:S,10,FALSE)</f>
        <v>V3.8.0-beat.1</v>
      </c>
      <c r="F274" s="137" t="s"/>
      <c r="G274" s="45" t="str">
        <f>=VLOOKUP(D274,'2025期功能研发汇总表'!E:S,7,FALSE)</f>
        <v>运营·深耕/任务监控与协同/上报记录查询</v>
      </c>
      <c r="H274" s="183">
        <f>=VLOOKUP(D274,'2025期功能研发汇总表'!E:S,8,FALSE)</f>
        <v>0</v>
      </c>
      <c r="I274" s="45">
        <f>=VLOOKUP(D274,'2025期功能研发汇总表'!E:S,9,FALSE)</f>
        <v>0</v>
      </c>
      <c r="J274" s="183" t="str">
        <f>=VLOOKUP(D274,'2025期功能研发汇总表'!E:S,3,FALSE)</f>
        <v>窦鹏岐</v>
      </c>
    </row>
    <row r="275" spans="1:10">
      <c r="A275" s="184" t="s"/>
      <c r="B275" s="185" t="s"/>
      <c r="C275" s="185" t="s"/>
      <c r="D275" s="181" t="s">
        <v>932</v>
      </c>
      <c r="E275" s="45" t="str">
        <f>=VLOOKUP(D275,'2025期功能研发汇总表'!E:S,10,FALSE)</f>
        <v>V3.8.0-beat.1</v>
      </c>
      <c r="F275" s="182" t="s"/>
      <c r="G275" s="45" t="str">
        <f>=VLOOKUP(D275,'2025期功能研发汇总表'!E:S,7,FALSE)</f>
        <v>运营·深耕/任务监控与协同/上报记录查询</v>
      </c>
      <c r="H275" s="183">
        <f>=VLOOKUP(D275,'2025期功能研发汇总表'!E:S,8,FALSE)</f>
        <v>0</v>
      </c>
      <c r="I275" s="45">
        <f>=VLOOKUP(D275,'2025期功能研发汇总表'!E:S,9,FALSE)</f>
        <v>0</v>
      </c>
      <c r="J275" s="183" t="str">
        <f>=VLOOKUP(D275,'2025期功能研发汇总表'!E:S,3,FALSE)</f>
        <v>窦鹏岐</v>
      </c>
    </row>
    <row r="276" spans="1:10">
      <c r="A276" s="190" t="s">
        <v>106</v>
      </c>
      <c r="B276" s="179" t="s">
        <v>106</v>
      </c>
      <c r="C276" s="181" t="s">
        <v>108</v>
      </c>
      <c r="D276" s="181" t="s">
        <v>109</v>
      </c>
      <c r="E276" s="45" t="str">
        <f>=VLOOKUP(D276,'2025期功能研发汇总表'!E:S,10,FALSE)</f>
        <v>V3.7.0(20260312)</v>
      </c>
      <c r="F276" s="137" t="s">
        <v>151</v>
      </c>
      <c r="G276" s="45" t="str">
        <f>=VLOOKUP(D276,'2025期功能研发汇总表'!E:S,7,FALSE)</f>
        <v>漏洞管理平台/任务管理/产品漏洞预警任务</v>
      </c>
      <c r="H276" s="183" t="str">
        <f>=VLOOKUP(D276,'2025期功能研发汇总表'!E:S,8,FALSE)</f>
        <v>工单详情 &gt; 任务下发；任务详情</v>
      </c>
      <c r="I276" s="45">
        <f>=VLOOKUP(D276,'2025期功能研发汇总表'!E:S,9,FALSE)</f>
        <v>0</v>
      </c>
      <c r="J276" s="183" t="str">
        <f>=VLOOKUP(D276,'2025期功能研发汇总表'!E:S,3,FALSE)</f>
        <v>张明峰</v>
      </c>
    </row>
    <row r="277" spans="1:10">
      <c r="A277" s="184" t="s"/>
      <c r="B277" s="185" t="s"/>
      <c r="C277" s="185" t="s"/>
      <c r="D277" s="181" t="s">
        <v>112</v>
      </c>
      <c r="E277" s="45" t="str">
        <f>=VLOOKUP(D277,'2025期功能研发汇总表'!E:S,10,FALSE)</f>
        <v>V3.7.0(20260312)</v>
      </c>
      <c r="F277" s="182" t="s">
        <v>151</v>
      </c>
      <c r="G277" s="45">
        <f>=VLOOKUP(D277,'2025期功能研发汇总表'!E:S,7,FALSE)</f>
        <v>0</v>
      </c>
      <c r="H277" s="183">
        <f>=VLOOKUP(D277,'2025期功能研发汇总表'!E:S,8,FALSE)</f>
        <v>0</v>
      </c>
      <c r="I277" s="45">
        <f>=VLOOKUP(D277,'2025期功能研发汇总表'!E:S,9,FALSE)</f>
        <v>0</v>
      </c>
      <c r="J277" s="183" t="str">
        <f>=VLOOKUP(D277,'2025期功能研发汇总表'!E:S,3,FALSE)</f>
        <v>张明峰</v>
      </c>
    </row>
    <row r="278" spans="1:10">
      <c r="A278" s="190" t="s">
        <v>2288</v>
      </c>
      <c r="B278" s="179" t="s">
        <v>24</v>
      </c>
      <c r="C278" s="187" t="s">
        <v>2619</v>
      </c>
      <c r="D278" s="187" t="s">
        <v>2620</v>
      </c>
      <c r="E278" s="45" t="str">
        <f>=VLOOKUP(D278,'2025期功能研发汇总表'!E:S,10,FALSE)</f>
        <v>V3.8.0-beat.1</v>
      </c>
      <c r="F278" s="137" t="s">
        <v>151</v>
      </c>
      <c r="G278" s="45" t="str">
        <f>=VLOOKUP(D278,'2025期功能研发汇总表'!E:S,7,FALSE)</f>
        <v>漏洞生命周期管理/产品漏洞管理/CPE文档管理</v>
      </c>
      <c r="H278" s="183" t="str">
        <f>=VLOOKUP(D278,'2025期功能研发汇总表'!E:S,8,FALSE)</f>
        <v>查询按钮</v>
      </c>
      <c r="I278" s="45">
        <f>=VLOOKUP(D278,'2025期功能研发汇总表'!E:S,9,FALSE)</f>
        <v>0</v>
      </c>
      <c r="J278" s="183" t="str">
        <f>=VLOOKUP(D278,'2025期功能研发汇总表'!E:S,3,FALSE)</f>
        <v>蔡云飞</v>
      </c>
    </row>
    <row r="279" spans="1:10">
      <c r="A279" s="184" t="s"/>
      <c r="B279" s="185" t="s"/>
      <c r="C279" s="185" t="s"/>
      <c r="D279" s="187" t="s">
        <v>2621</v>
      </c>
      <c r="E279" s="45" t="str">
        <f>=VLOOKUP(D279,'2025期功能研发汇总表'!E:S,10,FALSE)</f>
        <v>V3.7.0(20260312)</v>
      </c>
      <c r="F279" s="137" t="s">
        <v>151</v>
      </c>
      <c r="G279" s="45" t="str">
        <f>=VLOOKUP(D279,'2025期功能研发汇总表'!E:S,7,FALSE)</f>
        <v>漏洞生命周期管理/产品漏洞管理/CPE文档管理</v>
      </c>
      <c r="H279" s="183" t="str">
        <f>=VLOOKUP(D279,'2025期功能研发汇总表'!E:S,8,FALSE)</f>
        <v>创建按钮</v>
      </c>
      <c r="I279" s="45">
        <f>=VLOOKUP(D279,'2025期功能研发汇总表'!E:S,9,FALSE)</f>
        <v>0</v>
      </c>
      <c r="J279" s="183" t="str">
        <f>=VLOOKUP(D279,'2025期功能研发汇总表'!E:S,3,FALSE)</f>
        <v>蔡云飞</v>
      </c>
    </row>
    <row r="280" spans="1:10">
      <c r="A280" s="184" t="s"/>
      <c r="B280" s="185" t="s"/>
      <c r="C280" s="185" t="s"/>
      <c r="D280" s="187" t="s">
        <v>2622</v>
      </c>
      <c r="E280" s="45" t="str">
        <f>=VLOOKUP(D280,'2025期功能研发汇总表'!E:S,10,FALSE)</f>
        <v>V3.7.0(20260312)</v>
      </c>
      <c r="F280" s="182" t="s">
        <v>151</v>
      </c>
      <c r="G280" s="45" t="str">
        <f>=VLOOKUP(D280,'2025期功能研发汇总表'!E:S,7,FALSE)</f>
        <v>漏洞生命周期管理/产品漏洞管理/CPE文档管理</v>
      </c>
      <c r="H280" s="183" t="str">
        <f>=VLOOKUP(D280,'2025期功能研发汇总表'!E:S,8,FALSE)</f>
        <v>编辑按钮</v>
      </c>
      <c r="I280" s="45">
        <f>=VLOOKUP(D280,'2025期功能研发汇总表'!E:S,9,FALSE)</f>
        <v>0</v>
      </c>
      <c r="J280" s="183" t="str">
        <f>=VLOOKUP(D280,'2025期功能研发汇总表'!E:S,3,FALSE)</f>
        <v>蔡云飞</v>
      </c>
    </row>
    <row r="281" spans="1:10">
      <c r="A281" s="184" t="s"/>
      <c r="B281" s="185" t="s"/>
      <c r="C281" s="185" t="s"/>
      <c r="D281" s="187" t="s">
        <v>2623</v>
      </c>
      <c r="E281" s="45" t="str">
        <f>=VLOOKUP(D281,'2025期功能研发汇总表'!E:S,10,FALSE)</f>
        <v>V3.7.0(20260312)</v>
      </c>
      <c r="F281" s="137" t="s">
        <v>151</v>
      </c>
      <c r="G281" s="45" t="str">
        <f>=VLOOKUP(D281,'2025期功能研发汇总表'!E:S,7,FALSE)</f>
        <v>漏洞生命周期管理/产品漏洞管理/CPE文档管理</v>
      </c>
      <c r="H281" s="183" t="str">
        <f>=VLOOKUP(D281,'2025期功能研发汇总表'!E:S,8,FALSE)</f>
        <v>删除按钮</v>
      </c>
      <c r="I281" s="45">
        <f>=VLOOKUP(D281,'2025期功能研发汇总表'!E:S,9,FALSE)</f>
        <v>0</v>
      </c>
      <c r="J281" s="183" t="str">
        <f>=VLOOKUP(D281,'2025期功能研发汇总表'!E:S,3,FALSE)</f>
        <v>蔡云飞</v>
      </c>
    </row>
    <row r="282" spans="1:10">
      <c r="A282" s="184" t="s"/>
      <c r="B282" s="185" t="s"/>
      <c r="C282" s="185" t="s"/>
      <c r="D282" s="187" t="s">
        <v>2624</v>
      </c>
      <c r="E282" s="45" t="str">
        <f>=VLOOKUP(D282,'2025期功能研发汇总表'!E:S,10,FALSE)</f>
        <v>V3.7.0(20260312)</v>
      </c>
      <c r="F282" s="137" t="s">
        <v>151</v>
      </c>
      <c r="G282" s="45" t="str">
        <f>=VLOOKUP(D282,'2025期功能研发汇总表'!E:S,7,FALSE)</f>
        <v>漏洞生命周期管理/产品漏洞管理/CPE文档管理</v>
      </c>
      <c r="H282" s="183" t="str">
        <f>=VLOOKUP(D282,'2025期功能研发汇总表'!E:S,8,FALSE)</f>
        <v>导入按钮</v>
      </c>
      <c r="I282" s="45">
        <f>=VLOOKUP(D282,'2025期功能研发汇总表'!E:S,9,FALSE)</f>
        <v>0</v>
      </c>
      <c r="J282" s="183" t="str">
        <f>=VLOOKUP(D282,'2025期功能研发汇总表'!E:S,3,FALSE)</f>
        <v>蔡云飞</v>
      </c>
    </row>
    <row r="283" spans="1:10">
      <c r="A283" s="184" t="s"/>
      <c r="B283" s="185" t="s"/>
      <c r="C283" s="185" t="s"/>
      <c r="D283" s="187" t="s">
        <v>2625</v>
      </c>
      <c r="E283" s="45" t="str">
        <f>=VLOOKUP(D283,'2025期功能研发汇总表'!E:S,10,FALSE)</f>
        <v>V3.7.0(20260312)</v>
      </c>
      <c r="F283" s="182" t="s">
        <v>151</v>
      </c>
      <c r="G283" s="45" t="str">
        <f>=VLOOKUP(D283,'2025期功能研发汇总表'!E:S,7,FALSE)</f>
        <v>漏洞生命周期管理/产品漏洞管理/CPE文档管理</v>
      </c>
      <c r="H283" s="183" t="str">
        <f>=VLOOKUP(D283,'2025期功能研发汇总表'!E:S,8,FALSE)</f>
        <v>导出按钮</v>
      </c>
      <c r="I283" s="45">
        <f>=VLOOKUP(D283,'2025期功能研发汇总表'!E:S,9,FALSE)</f>
        <v>0</v>
      </c>
      <c r="J283" s="183" t="str">
        <f>=VLOOKUP(D283,'2025期功能研发汇总表'!E:S,3,FALSE)</f>
        <v>蔡云飞</v>
      </c>
    </row>
    <row r="284" spans="1:10">
      <c r="A284" s="184" t="s"/>
      <c r="B284" s="185" t="s"/>
      <c r="C284" s="187" t="s">
        <v>2626</v>
      </c>
      <c r="D284" s="187" t="s">
        <v>2627</v>
      </c>
      <c r="E284" s="45" t="str">
        <f>=VLOOKUP(D284,'2025期功能研发汇总表'!E:S,10,FALSE)</f>
        <v>V3.7.0(20260312)</v>
      </c>
      <c r="F284" s="137" t="s">
        <v>151</v>
      </c>
      <c r="G284" s="45" t="str">
        <f>=VLOOKUP(D284,'2025期功能研发汇总表'!E:S,7,FALSE)</f>
        <v>漏洞生命周期管理/产品漏洞管理/CPE文档管理</v>
      </c>
      <c r="H284" s="183" t="str">
        <f>=VLOOKUP(D284,'2025期功能研发汇总表'!E:S,8,FALSE)</f>
        <v>程序内部自动执行</v>
      </c>
      <c r="I284" s="45">
        <f>=VLOOKUP(D284,'2025期功能研发汇总表'!E:S,9,FALSE)</f>
        <v>0</v>
      </c>
      <c r="J284" s="183" t="str">
        <f>=VLOOKUP(D284,'2025期功能研发汇总表'!E:S,3,FALSE)</f>
        <v>蔡云飞</v>
      </c>
    </row>
    <row r="285" spans="1:10">
      <c r="A285" s="184" t="s"/>
      <c r="B285" s="185" t="s"/>
      <c r="C285" s="187" t="s">
        <v>2628</v>
      </c>
      <c r="D285" s="187" t="s">
        <v>2629</v>
      </c>
      <c r="E285" s="45" t="e">
        <f>=VLOOKUP(D285,'2025期功能研发汇总表'!E:S,10,FALSE)</f>
        <v>#N/A</v>
      </c>
      <c r="F285" s="137" t="s"/>
      <c r="G285" s="45" t="e">
        <f>=VLOOKUP(D285,'2025期功能研发汇总表'!E:S,7,FALSE)</f>
        <v>#N/A</v>
      </c>
      <c r="H285" s="183" t="e">
        <f>=VLOOKUP(D285,'2025期功能研发汇总表'!E:S,8,FALSE)</f>
        <v>#N/A</v>
      </c>
      <c r="I285" s="45" t="e">
        <f>=VLOOKUP(D285,'2025期功能研发汇总表'!E:S,9,FALSE)</f>
        <v>#N/A</v>
      </c>
      <c r="J285" s="183" t="e">
        <f>=VLOOKUP(D285,'2025期功能研发汇总表'!E:S,3,FALSE)</f>
        <v>#N/A</v>
      </c>
    </row>
    <row r="286" spans="1:10">
      <c r="A286" s="184" t="s"/>
      <c r="B286" s="185" t="s"/>
      <c r="C286" s="185" t="s"/>
      <c r="D286" s="187" t="s">
        <v>2630</v>
      </c>
      <c r="E286" s="45" t="str">
        <f>=VLOOKUP(D286,'2025期功能研发汇总表'!E:S,10,FALSE)</f>
        <v>V3.8.0-beat.1</v>
      </c>
      <c r="F286" s="137" t="s"/>
      <c r="G286" s="45" t="str">
        <f>=VLOOKUP(D286,'2025期功能研发汇总表'!E:S,7,FALSE)</f>
        <v>运营·深耕/产品漏洞与风险识别/VEX生命周期管理</v>
      </c>
      <c r="H286" s="183" t="str">
        <f>=VLOOKUP(D286,'2025期功能研发汇总表'!E:S,8,FALSE)</f>
        <v>新增按钮</v>
      </c>
      <c r="I286" s="45">
        <f>=VLOOKUP(D286,'2025期功能研发汇总表'!E:S,9,FALSE)</f>
        <v>0</v>
      </c>
      <c r="J286" s="183" t="str">
        <f>=VLOOKUP(D286,'2025期功能研发汇总表'!E:S,3,FALSE)</f>
        <v>蔡云飞</v>
      </c>
    </row>
    <row r="287" spans="1:10">
      <c r="A287" s="184" t="s"/>
      <c r="B287" s="185" t="s"/>
      <c r="C287" s="185" t="s"/>
      <c r="D287" s="187" t="s">
        <v>2631</v>
      </c>
      <c r="E287" s="45" t="str">
        <f>=VLOOKUP(D287,'2025期功能研发汇总表'!E:S,10,FALSE)</f>
        <v>V3.8.0-beat.1</v>
      </c>
      <c r="F287" s="137" t="s"/>
      <c r="G287" s="45" t="str">
        <f>=VLOOKUP(D287,'2025期功能研发汇总表'!E:S,7,FALSE)</f>
        <v>运营·深耕/产品漏洞与风险识别/VEX生命周期管理</v>
      </c>
      <c r="H287" s="183" t="str">
        <f>=VLOOKUP(D287,'2025期功能研发汇总表'!E:S,8,FALSE)</f>
        <v>删除按钮</v>
      </c>
      <c r="I287" s="45">
        <f>=VLOOKUP(D287,'2025期功能研发汇总表'!E:S,9,FALSE)</f>
        <v>0</v>
      </c>
      <c r="J287" s="183" t="str">
        <f>=VLOOKUP(D287,'2025期功能研发汇总表'!E:S,3,FALSE)</f>
        <v>蔡云飞</v>
      </c>
    </row>
    <row r="288" spans="1:10">
      <c r="A288" s="184" t="s"/>
      <c r="B288" s="185" t="s"/>
      <c r="C288" s="185" t="s"/>
      <c r="D288" s="187" t="s">
        <v>2632</v>
      </c>
      <c r="E288" s="45" t="str">
        <f>=VLOOKUP(D288,'2025期功能研发汇总表'!E:S,10,FALSE)</f>
        <v>V3.8.0-beat.1</v>
      </c>
      <c r="F288" s="182" t="s"/>
      <c r="G288" s="45" t="str">
        <f>=VLOOKUP(D288,'2025期功能研发汇总表'!E:S,7,FALSE)</f>
        <v>运营·深耕/产品漏洞与风险识别/VEX生命周期管理</v>
      </c>
      <c r="H288" s="183" t="str">
        <f>=VLOOKUP(D288,'2025期功能研发汇总表'!E:S,8,FALSE)</f>
        <v>导入按钮</v>
      </c>
      <c r="I288" s="45">
        <f>=VLOOKUP(D288,'2025期功能研发汇总表'!E:S,9,FALSE)</f>
        <v>0</v>
      </c>
      <c r="J288" s="183" t="str">
        <f>=VLOOKUP(D288,'2025期功能研发汇总表'!E:S,3,FALSE)</f>
        <v>蔡云飞</v>
      </c>
    </row>
    <row r="289" spans="1:10">
      <c r="A289" s="184" t="s"/>
      <c r="B289" s="185" t="s"/>
      <c r="C289" s="185" t="s"/>
      <c r="D289" s="187" t="s">
        <v>2633</v>
      </c>
      <c r="E289" s="45" t="str">
        <f>=VLOOKUP(D289,'2025期功能研发汇总表'!E:S,10,FALSE)</f>
        <v>V3.8.0-beat.1</v>
      </c>
      <c r="F289" s="182" t="s"/>
      <c r="G289" s="45" t="str">
        <f>=VLOOKUP(D289,'2025期功能研发汇总表'!E:S,7,FALSE)</f>
        <v>运营·深耕/产品漏洞与风险识别/VEX生命周期管理</v>
      </c>
      <c r="H289" s="183" t="str">
        <f>=VLOOKUP(D289,'2025期功能研发汇总表'!E:S,8,FALSE)</f>
        <v>导出按钮</v>
      </c>
      <c r="I289" s="45">
        <f>=VLOOKUP(D289,'2025期功能研发汇总表'!E:S,9,FALSE)</f>
        <v>0</v>
      </c>
      <c r="J289" s="183" t="str">
        <f>=VLOOKUP(D289,'2025期功能研发汇总表'!E:S,3,FALSE)</f>
        <v>蔡云飞</v>
      </c>
    </row>
    <row r="290" spans="1:10">
      <c r="A290" s="184" t="s"/>
      <c r="B290" s="185" t="s"/>
      <c r="C290" s="185" t="s"/>
      <c r="D290" s="187" t="s">
        <v>2634</v>
      </c>
      <c r="E290" s="45" t="str">
        <f>=VLOOKUP(D290,'2025期功能研发汇总表'!E:S,10,FALSE)</f>
        <v>V3.8.0-beat.1</v>
      </c>
      <c r="F290" s="137" t="s"/>
      <c r="G290" s="45" t="str">
        <f>=VLOOKUP(D290,'2025期功能研发汇总表'!E:S,7,FALSE)</f>
        <v>运营·深耕/产品漏洞与风险识别/VEX生命周期管理</v>
      </c>
      <c r="H290" s="183" t="str">
        <f>=VLOOKUP(D290,'2025期功能研发汇总表'!E:S,8,FALSE)</f>
        <v>查询按钮</v>
      </c>
      <c r="I290" s="45">
        <f>=VLOOKUP(D290,'2025期功能研发汇总表'!E:S,9,FALSE)</f>
        <v>0</v>
      </c>
      <c r="J290" s="183" t="str">
        <f>=VLOOKUP(D290,'2025期功能研发汇总表'!E:S,3,FALSE)</f>
        <v>蔡云飞</v>
      </c>
    </row>
    <row r="291" spans="1:10">
      <c r="A291" s="184" t="s"/>
      <c r="B291" s="185" t="s"/>
      <c r="C291" s="185" t="s"/>
      <c r="D291" s="187" t="s">
        <v>2635</v>
      </c>
      <c r="E291" s="45" t="str">
        <f>=VLOOKUP(D291,'2025期功能研发汇总表'!E:S,10,FALSE)</f>
        <v>V3.8.0-beat.1</v>
      </c>
      <c r="F291" s="182" t="s"/>
      <c r="G291" s="45" t="str">
        <f>=VLOOKUP(D291,'2025期功能研发汇总表'!E:S,7,FALSE)</f>
        <v>运营·深耕/产品漏洞与风险识别/VEX生命周期管理</v>
      </c>
      <c r="H291" s="183" t="str">
        <f>=VLOOKUP(D291,'2025期功能研发汇总表'!E:S,8,FALSE)</f>
        <v>修改按钮</v>
      </c>
      <c r="I291" s="45">
        <f>=VLOOKUP(D291,'2025期功能研发汇总表'!E:S,9,FALSE)</f>
        <v>0</v>
      </c>
      <c r="J291" s="183" t="str">
        <f>=VLOOKUP(D291,'2025期功能研发汇总表'!E:S,3,FALSE)</f>
        <v>蔡云飞</v>
      </c>
    </row>
    <row r="292" spans="1:10">
      <c r="A292" s="184" t="s"/>
      <c r="B292" s="185" t="s"/>
      <c r="C292" s="185" t="s"/>
      <c r="D292" s="187" t="s">
        <v>2636</v>
      </c>
      <c r="E292" s="45" t="str">
        <f>=VLOOKUP(D292,'2025期功能研发汇总表'!E:S,10,FALSE)</f>
        <v>V3.8.0-beat.1</v>
      </c>
      <c r="F292" s="137" t="s"/>
      <c r="G292" s="45" t="str">
        <f>=VLOOKUP(D292,'2025期功能研发汇总表'!E:S,7,FALSE)</f>
        <v>运营·深耕/产品漏洞与风险识别/VEX生命周期管理</v>
      </c>
      <c r="H292" s="183" t="str">
        <f>=VLOOKUP(D292,'2025期功能研发汇总表'!E:S,8,FALSE)</f>
        <v>列表关联查询展示</v>
      </c>
      <c r="I292" s="45">
        <f>=VLOOKUP(D292,'2025期功能研发汇总表'!E:S,9,FALSE)</f>
        <v>0</v>
      </c>
      <c r="J292" s="183" t="str">
        <f>=VLOOKUP(D292,'2025期功能研发汇总表'!E:S,3,FALSE)</f>
        <v>蔡云飞</v>
      </c>
    </row>
    <row r="293" spans="1:10">
      <c r="A293" s="184" t="s"/>
      <c r="B293" s="185" t="s"/>
      <c r="C293" s="187" t="s">
        <v>2637</v>
      </c>
      <c r="D293" s="181" t="s">
        <v>70</v>
      </c>
      <c r="E293" s="45" t="str">
        <f>=VLOOKUP(D293,'2025期功能研发汇总表'!E:S,10,FALSE)</f>
        <v>V3.7.0(20260312)</v>
      </c>
      <c r="F293" s="137" t="s">
        <v>151</v>
      </c>
      <c r="G293" s="45" t="str">
        <f>=VLOOKUP(D293,'2025期功能研发汇总表'!E:S,7,FALSE)</f>
        <v>运营·深耕/产品漏洞与风险识别/VEX文档解析管理</v>
      </c>
      <c r="H293" s="183" t="str">
        <f>=VLOOKUP(D293,'2025期功能研发汇总表'!E:S,8,FALSE)</f>
        <v>修改按钮</v>
      </c>
      <c r="I293" s="45">
        <f>=VLOOKUP(D293,'2025期功能研发汇总表'!E:S,9,FALSE)</f>
        <v>0</v>
      </c>
      <c r="J293" s="183" t="str">
        <f>=VLOOKUP(D293,'2025期功能研发汇总表'!E:S,3,FALSE)</f>
        <v>蔡云飞</v>
      </c>
    </row>
    <row r="294" spans="1:10">
      <c r="A294" s="184" t="s"/>
      <c r="B294" s="185" t="s"/>
      <c r="C294" s="185" t="s"/>
      <c r="D294" s="181" t="s">
        <v>72</v>
      </c>
      <c r="E294" s="45" t="str">
        <f>=VLOOKUP(D294,'2025期功能研发汇总表'!E:S,10,FALSE)</f>
        <v>V3.7.0(20260312)</v>
      </c>
      <c r="F294" s="182" t="s">
        <v>151</v>
      </c>
      <c r="G294" s="45" t="str">
        <f>=VLOOKUP(D294,'2025期功能研发汇总表'!E:S,7,FALSE)</f>
        <v>运营·深耕/产品漏洞与风险识别/VEX文档解析管理</v>
      </c>
      <c r="H294" s="183" t="str">
        <f>=VLOOKUP(D294,'2025期功能研发汇总表'!E:S,8,FALSE)</f>
        <v>删除按钮</v>
      </c>
      <c r="I294" s="45">
        <f>=VLOOKUP(D294,'2025期功能研发汇总表'!E:S,9,FALSE)</f>
        <v>0</v>
      </c>
      <c r="J294" s="183" t="str">
        <f>=VLOOKUP(D294,'2025期功能研发汇总表'!E:S,3,FALSE)</f>
        <v>蔡云飞</v>
      </c>
    </row>
    <row r="295" spans="1:10">
      <c r="A295" s="184" t="s"/>
      <c r="B295" s="185" t="s"/>
      <c r="C295" s="185" t="s"/>
      <c r="D295" s="181" t="s">
        <v>73</v>
      </c>
      <c r="E295" s="45" t="str">
        <f>=VLOOKUP(D295,'2025期功能研发汇总表'!E:S,10,FALSE)</f>
        <v>V3.7.0(20260312)</v>
      </c>
      <c r="F295" s="182" t="s">
        <v>151</v>
      </c>
      <c r="G295" s="45" t="str">
        <f>=VLOOKUP(D295,'2025期功能研发汇总表'!E:S,7,FALSE)</f>
        <v>运营·深耕/产品漏洞与风险识别/VEX文档解析管理</v>
      </c>
      <c r="H295" s="183" t="str">
        <f>=VLOOKUP(D295,'2025期功能研发汇总表'!E:S,8,FALSE)</f>
        <v>导入按钮</v>
      </c>
      <c r="I295" s="45">
        <f>=VLOOKUP(D295,'2025期功能研发汇总表'!E:S,9,FALSE)</f>
        <v>0</v>
      </c>
      <c r="J295" s="183" t="str">
        <f>=VLOOKUP(D295,'2025期功能研发汇总表'!E:S,3,FALSE)</f>
        <v>蔡云飞</v>
      </c>
    </row>
    <row r="296" spans="1:10">
      <c r="A296" s="184" t="s"/>
      <c r="B296" s="185" t="s"/>
      <c r="C296" s="185" t="s"/>
      <c r="D296" s="181" t="s">
        <v>74</v>
      </c>
      <c r="E296" s="45" t="str">
        <f>=VLOOKUP(D296,'2025期功能研发汇总表'!E:S,10,FALSE)</f>
        <v>V3.7.0(20260312)</v>
      </c>
      <c r="F296" s="137" t="s">
        <v>151</v>
      </c>
      <c r="G296" s="45" t="str">
        <f>=VLOOKUP(D296,'2025期功能研发汇总表'!E:S,7,FALSE)</f>
        <v>运营·深耕/产品漏洞与风险识别/VEX文档解析管理</v>
      </c>
      <c r="H296" s="183" t="str">
        <f>=VLOOKUP(D296,'2025期功能研发汇总表'!E:S,8,FALSE)</f>
        <v>导出按钮</v>
      </c>
      <c r="I296" s="45">
        <f>=VLOOKUP(D296,'2025期功能研发汇总表'!E:S,9,FALSE)</f>
        <v>0</v>
      </c>
      <c r="J296" s="183" t="str">
        <f>=VLOOKUP(D296,'2025期功能研发汇总表'!E:S,3,FALSE)</f>
        <v>蔡云飞</v>
      </c>
    </row>
    <row r="297" spans="1:10">
      <c r="A297" s="184" t="s"/>
      <c r="B297" s="185" t="s"/>
      <c r="C297" s="185" t="s"/>
      <c r="D297" s="181" t="s">
        <v>75</v>
      </c>
      <c r="E297" s="45" t="str">
        <f>=VLOOKUP(D297,'2025期功能研发汇总表'!E:S,10,FALSE)</f>
        <v>V3.7.0(20260312)</v>
      </c>
      <c r="F297" s="182" t="s">
        <v>151</v>
      </c>
      <c r="G297" s="45" t="str">
        <f>=VLOOKUP(D297,'2025期功能研发汇总表'!E:S,7,FALSE)</f>
        <v>运营·深耕/产品漏洞与风险识别/VEX文档解析管理</v>
      </c>
      <c r="H297" s="183" t="str">
        <f>=VLOOKUP(D297,'2025期功能研发汇总表'!E:S,8,FALSE)</f>
        <v>查询按钮</v>
      </c>
      <c r="I297" s="45">
        <f>=VLOOKUP(D297,'2025期功能研发汇总表'!E:S,9,FALSE)</f>
        <v>0</v>
      </c>
      <c r="J297" s="183" t="str">
        <f>=VLOOKUP(D297,'2025期功能研发汇总表'!E:S,3,FALSE)</f>
        <v>蔡云飞</v>
      </c>
    </row>
    <row r="298" spans="1:10">
      <c r="A298" s="184" t="s"/>
      <c r="B298" s="185" t="s"/>
      <c r="C298" s="185" t="s"/>
      <c r="D298" s="181" t="s">
        <v>76</v>
      </c>
      <c r="E298" s="45" t="str">
        <f>=VLOOKUP(D298,'2025期功能研发汇总表'!E:S,10,FALSE)</f>
        <v>V3.7.0(20260312)</v>
      </c>
      <c r="F298" s="137" t="s">
        <v>151</v>
      </c>
      <c r="G298" s="45" t="str">
        <f>=VLOOKUP(D298,'2025期功能研发汇总表'!E:S,7,FALSE)</f>
        <v>运营·深耕/产品漏洞与风险识别/VEX文档解析管理</v>
      </c>
      <c r="H298" s="183" t="str">
        <f>=VLOOKUP(D298,'2025期功能研发汇总表'!E:S,8,FALSE)</f>
        <v>新增按钮</v>
      </c>
      <c r="I298" s="45">
        <f>=VLOOKUP(D298,'2025期功能研发汇总表'!E:S,9,FALSE)</f>
        <v>0</v>
      </c>
      <c r="J298" s="183" t="str">
        <f>=VLOOKUP(D298,'2025期功能研发汇总表'!E:S,3,FALSE)</f>
        <v>蔡云飞</v>
      </c>
    </row>
    <row r="299" spans="1:10">
      <c r="A299" s="184" t="s"/>
      <c r="B299" s="185" t="s"/>
      <c r="C299" s="187" t="s">
        <v>2638</v>
      </c>
      <c r="D299" s="181" t="s">
        <v>78</v>
      </c>
      <c r="E299" s="45" t="str">
        <f>=VLOOKUP(D299,'2025期功能研发汇总表'!E:S,10,FALSE)</f>
        <v>V3.7.0(20260312)</v>
      </c>
      <c r="F299" s="137" t="s">
        <v>151</v>
      </c>
      <c r="G299" s="45" t="str">
        <f>=VLOOKUP(D299,'2025期功能研发汇总表'!E:S,7,FALSE)</f>
        <v>运营·深耕/产品漏洞与风险识别/VEX文档解析管理</v>
      </c>
      <c r="H299" s="183" t="str">
        <f>=VLOOKUP(D299,'2025期功能研发汇总表'!E:S,8,FALSE)</f>
        <v>程序内部自动检测执行</v>
      </c>
      <c r="I299" s="45">
        <f>=VLOOKUP(D299,'2025期功能研发汇总表'!E:S,9,FALSE)</f>
        <v>0</v>
      </c>
      <c r="J299" s="183" t="str">
        <f>=VLOOKUP(D299,'2025期功能研发汇总表'!E:S,3,FALSE)</f>
        <v>蔡云飞</v>
      </c>
    </row>
    <row r="300" spans="1:10">
      <c r="A300" s="184" t="s"/>
      <c r="B300" s="185" t="s"/>
      <c r="C300" s="187" t="s">
        <v>2639</v>
      </c>
      <c r="D300" s="181" t="s">
        <v>2640</v>
      </c>
      <c r="E300" s="45" t="str">
        <f>=VLOOKUP(D300,'2025期功能研发汇总表'!E:S,10,FALSE)</f>
        <v>V3.8.0-beat.1</v>
      </c>
      <c r="F300" s="182" t="s"/>
      <c r="G300" s="45" t="str">
        <f>=VLOOKUP(D300,'2025期功能研发汇总表'!E:S,7,FALSE)</f>
        <v>运营·深耕/产品漏洞与风险识别/VEX数据接口管理</v>
      </c>
      <c r="H300" s="183" t="str">
        <f>=VLOOKUP(D300,'2025期功能研发汇总表'!E:S,8,FALSE)</f>
        <v>上传按钮</v>
      </c>
      <c r="I300" s="45">
        <f>=VLOOKUP(D300,'2025期功能研发汇总表'!E:S,9,FALSE)</f>
        <v>0</v>
      </c>
      <c r="J300" s="183" t="str">
        <f>=VLOOKUP(D300,'2025期功能研发汇总表'!E:S,3,FALSE)</f>
        <v>蔡云飞</v>
      </c>
    </row>
    <row r="301" spans="1:10">
      <c r="A301" s="184" t="s"/>
      <c r="B301" s="185" t="s"/>
      <c r="C301" s="185" t="s"/>
      <c r="D301" s="181" t="s">
        <v>2641</v>
      </c>
      <c r="E301" s="45" t="str">
        <f>=VLOOKUP(D301,'2025期功能研发汇总表'!E:S,10,FALSE)</f>
        <v>V3.8.0-beat.1</v>
      </c>
      <c r="F301" s="137" t="s"/>
      <c r="G301" s="45" t="str">
        <f>=VLOOKUP(D301,'2025期功能研发汇总表'!E:S,7,FALSE)</f>
        <v>运营·深耕/产品漏洞与风险识别/VEX数据接口管理</v>
      </c>
      <c r="H301" s="183" t="str">
        <f>=VLOOKUP(D301,'2025期功能研发汇总表'!E:S,8,FALSE)</f>
        <v>接收按钮</v>
      </c>
      <c r="I301" s="45">
        <f>=VLOOKUP(D301,'2025期功能研发汇总表'!E:S,9,FALSE)</f>
        <v>0</v>
      </c>
      <c r="J301" s="183" t="str">
        <f>=VLOOKUP(D301,'2025期功能研发汇总表'!E:S,3,FALSE)</f>
        <v>蔡云飞</v>
      </c>
    </row>
    <row r="302" spans="1:10">
      <c r="A302" s="184" t="s"/>
      <c r="B302" s="185" t="s"/>
      <c r="C302" s="185" t="s"/>
      <c r="D302" s="181" t="s">
        <v>2642</v>
      </c>
      <c r="E302" s="45" t="str">
        <f>=VLOOKUP(D302,'2025期功能研发汇总表'!E:S,10,FALSE)</f>
        <v>V3.8.0-beat.1</v>
      </c>
      <c r="F302" s="137" t="s"/>
      <c r="G302" s="45" t="str">
        <f>=VLOOKUP(D302,'2025期功能研发汇总表'!E:S,7,FALSE)</f>
        <v>运营·深耕/产品漏洞与风险识别/VEX数据接口管理</v>
      </c>
      <c r="H302" s="183" t="str">
        <f>=VLOOKUP(D302,'2025期功能研发汇总表'!E:S,8,FALSE)</f>
        <v>详情查询按钮</v>
      </c>
      <c r="I302" s="45">
        <f>=VLOOKUP(D302,'2025期功能研发汇总表'!E:S,9,FALSE)</f>
        <v>0</v>
      </c>
      <c r="J302" s="183" t="str">
        <f>=VLOOKUP(D302,'2025期功能研发汇总表'!E:S,3,FALSE)</f>
        <v>蔡云飞</v>
      </c>
    </row>
    <row r="303" spans="1:10">
      <c r="A303" s="184" t="s"/>
      <c r="B303" s="179" t="s">
        <v>80</v>
      </c>
      <c r="C303" s="181" t="s">
        <v>81</v>
      </c>
      <c r="D303" s="181" t="s">
        <v>82</v>
      </c>
      <c r="E303" s="45" t="str">
        <f>=VLOOKUP(D303,'2025期功能研发汇总表'!E:S,10,FALSE)</f>
        <v>V3.7.0(20260312)</v>
      </c>
      <c r="F303" s="137" t="s">
        <v>151</v>
      </c>
      <c r="G303" s="45" t="str">
        <f>=VLOOKUP(D303,'2025期功能研发汇总表'!E:S,7,FALSE)</f>
        <v>信息化资产管理/资产管理/已知风险资产组件管理</v>
      </c>
      <c r="H303" s="183" t="str">
        <f>=VLOOKUP(D303,'2025期功能研发汇总表'!E:S,8,FALSE)</f>
        <v>查询按钮</v>
      </c>
      <c r="I303" s="45">
        <f>=VLOOKUP(D303,'2025期功能研发汇总表'!E:S,9,FALSE)</f>
        <v>0</v>
      </c>
      <c r="J303" s="183" t="str">
        <f>=VLOOKUP(D303,'2025期功能研发汇总表'!E:S,3,FALSE)</f>
        <v>蔡云飞</v>
      </c>
    </row>
    <row r="304" spans="1:10">
      <c r="A304" s="184" t="s"/>
      <c r="B304" s="185" t="s"/>
      <c r="C304" s="185" t="s"/>
      <c r="D304" s="181" t="s">
        <v>84</v>
      </c>
      <c r="E304" s="45" t="str">
        <f>=VLOOKUP(D304,'2025期功能研发汇总表'!E:S,10,FALSE)</f>
        <v>V3.7.0(20260312)</v>
      </c>
      <c r="F304" s="137" t="s">
        <v>151</v>
      </c>
      <c r="G304" s="45" t="str">
        <f>=VLOOKUP(D304,'2025期功能研发汇总表'!E:S,7,FALSE)</f>
        <v>信息化资产管理/资产管理/已知风险资产组件管理</v>
      </c>
      <c r="H304" s="183" t="str">
        <f>=VLOOKUP(D304,'2025期功能研发汇总表'!E:S,8,FALSE)</f>
        <v>新增按钮</v>
      </c>
      <c r="I304" s="45">
        <f>=VLOOKUP(D304,'2025期功能研发汇总表'!E:S,9,FALSE)</f>
        <v>0</v>
      </c>
      <c r="J304" s="183" t="str">
        <f>=VLOOKUP(D304,'2025期功能研发汇总表'!E:S,3,FALSE)</f>
        <v>蔡云飞</v>
      </c>
    </row>
    <row r="305" spans="1:10">
      <c r="A305" s="184" t="s"/>
      <c r="B305" s="185" t="s"/>
      <c r="C305" s="185" t="s"/>
      <c r="D305" s="181" t="s">
        <v>85</v>
      </c>
      <c r="E305" s="45" t="str">
        <f>=VLOOKUP(D305,'2025期功能研发汇总表'!E:S,10,FALSE)</f>
        <v>V3.7.0(20260312)</v>
      </c>
      <c r="F305" s="137" t="s">
        <v>151</v>
      </c>
      <c r="G305" s="45" t="str">
        <f>=VLOOKUP(D305,'2025期功能研发汇总表'!E:S,7,FALSE)</f>
        <v>信息化资产管理/资产管理/已知风险资产组件管理</v>
      </c>
      <c r="H305" s="183" t="str">
        <f>=VLOOKUP(D305,'2025期功能研发汇总表'!E:S,8,FALSE)</f>
        <v>删除按钮</v>
      </c>
      <c r="I305" s="45">
        <f>=VLOOKUP(D305,'2025期功能研发汇总表'!E:S,9,FALSE)</f>
        <v>0</v>
      </c>
      <c r="J305" s="183" t="str">
        <f>=VLOOKUP(D305,'2025期功能研发汇总表'!E:S,3,FALSE)</f>
        <v>蔡云飞</v>
      </c>
    </row>
    <row r="306" spans="1:10">
      <c r="A306" s="184" t="s"/>
      <c r="B306" s="185" t="s"/>
      <c r="C306" s="185" t="s"/>
      <c r="D306" s="181" t="s">
        <v>86</v>
      </c>
      <c r="E306" s="45" t="str">
        <f>=VLOOKUP(D306,'2025期功能研发汇总表'!E:S,10,FALSE)</f>
        <v>V3.7.0(20260312)</v>
      </c>
      <c r="F306" s="137" t="s">
        <v>151</v>
      </c>
      <c r="G306" s="45" t="str">
        <f>=VLOOKUP(D306,'2025期功能研发汇总表'!E:S,7,FALSE)</f>
        <v>信息化资产管理/资产管理/已知风险资产组件管理</v>
      </c>
      <c r="H306" s="183" t="str">
        <f>=VLOOKUP(D306,'2025期功能研发汇总表'!E:S,8,FALSE)</f>
        <v>修改按钮</v>
      </c>
      <c r="I306" s="45">
        <f>=VLOOKUP(D306,'2025期功能研发汇总表'!E:S,9,FALSE)</f>
        <v>0</v>
      </c>
      <c r="J306" s="183" t="str">
        <f>=VLOOKUP(D306,'2025期功能研发汇总表'!E:S,3,FALSE)</f>
        <v>蔡云飞</v>
      </c>
    </row>
    <row r="307" spans="1:10">
      <c r="A307" s="184" t="s"/>
      <c r="B307" s="185" t="s"/>
      <c r="C307" s="185" t="s"/>
      <c r="D307" s="181" t="s">
        <v>2643</v>
      </c>
      <c r="E307" s="45" t="str">
        <f>=VLOOKUP(D307,'2025期功能研发汇总表'!E:S,10,FALSE)</f>
        <v>V3.8.0-beat.1</v>
      </c>
      <c r="F307" s="137" t="s"/>
      <c r="G307" s="45" t="str">
        <f>=VLOOKUP(D307,'2025期功能研发汇总表'!E:S,7,FALSE)</f>
        <v>信息化资产管理/资产管理/已知风险资产组件管理</v>
      </c>
      <c r="H307" s="183" t="str">
        <f>=VLOOKUP(D307,'2025期功能研发汇总表'!E:S,8,FALSE)</f>
        <v>查询按钮</v>
      </c>
      <c r="I307" s="45">
        <f>=VLOOKUP(D307,'2025期功能研发汇总表'!E:S,9,FALSE)</f>
        <v>0</v>
      </c>
      <c r="J307" s="183" t="str">
        <f>=VLOOKUP(D307,'2025期功能研发汇总表'!E:S,3,FALSE)</f>
        <v>蔡云飞</v>
      </c>
    </row>
    <row r="308" spans="1:10">
      <c r="A308" s="184" t="s"/>
      <c r="B308" s="185" t="s"/>
      <c r="C308" s="181" t="s">
        <v>88</v>
      </c>
      <c r="D308" s="181" t="s">
        <v>89</v>
      </c>
      <c r="E308" s="45" t="str">
        <f>=VLOOKUP(D308,'2025期功能研发汇总表'!E:S,10,FALSE)</f>
        <v>V3.8.0-beat.1</v>
      </c>
      <c r="F308" s="137" t="s"/>
      <c r="G308" s="45" t="str">
        <f>=VLOOKUP(D308,'2025期功能研发汇总表'!E:S,7,FALSE)</f>
        <v>信息化资产管理/资产管理/风险资产组件评分管理</v>
      </c>
      <c r="H308" s="183" t="str">
        <f>=VLOOKUP(D308,'2025期功能研发汇总表'!E:S,8,FALSE)</f>
        <v>计算按钮</v>
      </c>
      <c r="I308" s="45">
        <f>=VLOOKUP(D308,'2025期功能研发汇总表'!E:S,9,FALSE)</f>
        <v>0</v>
      </c>
      <c r="J308" s="183" t="str">
        <f>=VLOOKUP(D308,'2025期功能研发汇总表'!E:S,3,FALSE)</f>
        <v>蔡云飞</v>
      </c>
    </row>
    <row r="309" spans="1:10">
      <c r="A309" s="184" t="s"/>
      <c r="B309" s="185" t="s"/>
      <c r="C309" s="185" t="s"/>
      <c r="D309" s="181" t="s">
        <v>93</v>
      </c>
      <c r="E309" s="45" t="str">
        <f>=VLOOKUP(D309,'2025期功能研发汇总表'!E:S,10,FALSE)</f>
        <v>V3.8.0-beat.1</v>
      </c>
      <c r="F309" s="182" t="s"/>
      <c r="G309" s="45" t="str">
        <f>=VLOOKUP(D309,'2025期功能研发汇总表'!E:S,7,FALSE)</f>
        <v>信息化资产管理/资产管理/风险资产组件评分管理</v>
      </c>
      <c r="H309" s="183" t="str">
        <f>=VLOOKUP(D309,'2025期功能研发汇总表'!E:S,8,FALSE)</f>
        <v>修改按钮</v>
      </c>
      <c r="I309" s="45">
        <f>=VLOOKUP(D309,'2025期功能研发汇总表'!E:S,9,FALSE)</f>
        <v>0</v>
      </c>
      <c r="J309" s="183" t="str">
        <f>=VLOOKUP(D309,'2025期功能研发汇总表'!E:S,3,FALSE)</f>
        <v>蔡云飞</v>
      </c>
    </row>
    <row r="310" spans="1:10">
      <c r="A310" s="184" t="s"/>
      <c r="B310" s="185" t="s"/>
      <c r="C310" s="185" t="s"/>
      <c r="D310" s="181" t="s">
        <v>95</v>
      </c>
      <c r="E310" s="45" t="str">
        <f>=VLOOKUP(D310,'2025期功能研发汇总表'!E:S,10,FALSE)</f>
        <v>V3.8.0-beat.1</v>
      </c>
      <c r="F310" s="182" t="s"/>
      <c r="G310" s="45" t="str">
        <f>=VLOOKUP(D310,'2025期功能研发汇总表'!E:S,7,FALSE)</f>
        <v>信息化资产管理/资产管理/风险资产组件评分管理</v>
      </c>
      <c r="H310" s="183" t="str">
        <f>=VLOOKUP(D310,'2025期功能研发汇总表'!E:S,8,FALSE)</f>
        <v>配置按钮</v>
      </c>
      <c r="I310" s="45">
        <f>=VLOOKUP(D310,'2025期功能研发汇总表'!E:S,9,FALSE)</f>
        <v>0</v>
      </c>
      <c r="J310" s="183" t="str">
        <f>=VLOOKUP(D310,'2025期功能研发汇总表'!E:S,3,FALSE)</f>
        <v>蔡云飞</v>
      </c>
    </row>
    <row r="311" spans="1:10">
      <c r="A311" s="184" t="s"/>
      <c r="B311" s="179" t="s">
        <v>934</v>
      </c>
      <c r="C311" s="181" t="s">
        <v>935</v>
      </c>
      <c r="D311" s="181" t="s">
        <v>936</v>
      </c>
      <c r="E311" s="45" t="str">
        <f>=VLOOKUP(D311,'2025期功能研发汇总表'!E:S,10,FALSE)</f>
        <v>V3.7.0(20260312)</v>
      </c>
      <c r="F311" s="182" t="s">
        <v>151</v>
      </c>
      <c r="G311" s="45" t="str">
        <f>=VLOOKUP(D311,'2025期功能研发汇总表'!E:S,7,FALSE)</f>
        <v>漏洞管理平台/工单管理/系统漏洞工单</v>
      </c>
      <c r="H311" s="183" t="str">
        <f>=VLOOKUP(D311,'2025期功能研发汇总表'!E:S,8,FALSE)</f>
        <v>弱口令的工单，可以同步至弱口令管理页面，以便同步至扫描器</v>
      </c>
      <c r="I311" s="45" t="str">
        <f>=VLOOKUP(D311,'2025期功能研发汇总表'!E:S,9,FALSE)</f>
        <v>["https://docimg2.docs.qq.com/image/AgAABqoC77fz5Pb9rbxOuIl0OUEAcGGP.png?w=1674&amp;h=774",400,184]</v>
      </c>
      <c r="J311" s="183" t="str">
        <f>=VLOOKUP(D311,'2025期功能研发汇总表'!E:S,3,FALSE)</f>
        <v>仲光华</v>
      </c>
    </row>
    <row r="312" spans="1:10">
      <c r="A312" s="184" t="s"/>
      <c r="B312" s="185" t="s"/>
      <c r="C312" s="185" t="s"/>
      <c r="D312" s="181" t="s">
        <v>938</v>
      </c>
      <c r="E312" s="45" t="str">
        <f>=VLOOKUP(D312,'2025期功能研发汇总表'!E:S,10,FALSE)</f>
        <v>V3.7.0(20260312)</v>
      </c>
      <c r="F312" s="137" t="s">
        <v>151</v>
      </c>
      <c r="G312" s="45" t="str">
        <f>=VLOOKUP(D312,'2025期功能研发汇总表'!E:S,7,FALSE)</f>
        <v>运营·深耕/弱口令与扫描管理</v>
      </c>
      <c r="H312" s="183">
        <f>=VLOOKUP(D312,'2025期功能研发汇总表'!E:S,8,FALSE)</f>
        <v>0</v>
      </c>
      <c r="I312" s="45" t="str">
        <f>=VLOOKUP(D312,'2025期功能研发汇总表'!E:S,9,FALSE)</f>
        <v>["https://docimg9.docs.qq.com/image/AgAABqoC77d-6wotv31KcaXA51pk6VdU.png?w=1682&amp;h=775",400,184]</v>
      </c>
      <c r="J312" s="183" t="str">
        <f>=VLOOKUP(D312,'2025期功能研发汇总表'!E:S,3,FALSE)</f>
        <v>仲光华</v>
      </c>
    </row>
    <row r="313" spans="1:10">
      <c r="A313" s="184" t="s"/>
      <c r="B313" s="185" t="s"/>
      <c r="C313" s="185" t="s"/>
      <c r="D313" s="181" t="s">
        <v>941</v>
      </c>
      <c r="E313" s="45" t="str">
        <f>=VLOOKUP(D313,'2025期功能研发汇总表'!E:S,10,FALSE)</f>
        <v>V3.7.0(20260312)</v>
      </c>
      <c r="F313" s="137" t="s">
        <v>151</v>
      </c>
      <c r="G313" s="45" t="str">
        <f>=VLOOKUP(D313,'2025期功能研发汇总表'!E:S,7,FALSE)</f>
        <v>运营·深耕/弱口令与扫描管理</v>
      </c>
      <c r="H313" s="183">
        <f>=VLOOKUP(D313,'2025期功能研发汇总表'!E:S,8,FALSE)</f>
        <v>0</v>
      </c>
      <c r="I313" s="45" t="str">
        <f>=VLOOKUP(D313,'2025期功能研发汇总表'!E:S,9,FALSE)</f>
        <v>["https://docimg3.docs.qq.com/image/AgAABqoC77cyDwXFvH5ETJEQ9ZVOmE5m.png?w=1673&amp;h=776",400,185]</v>
      </c>
      <c r="J313" s="183" t="str">
        <f>=VLOOKUP(D313,'2025期功能研发汇总表'!E:S,3,FALSE)</f>
        <v>仲光华</v>
      </c>
    </row>
    <row r="314" spans="1:10">
      <c r="A314" s="184" t="s"/>
      <c r="B314" s="185" t="s"/>
      <c r="C314" s="185" t="s"/>
      <c r="D314" s="181" t="s">
        <v>942</v>
      </c>
      <c r="E314" s="45" t="str">
        <f>=VLOOKUP(D314,'2025期功能研发汇总表'!E:S,10,FALSE)</f>
        <v>V3.7.0(20260312)</v>
      </c>
      <c r="F314" s="137" t="s">
        <v>151</v>
      </c>
      <c r="G314" s="45" t="str">
        <f>=VLOOKUP(D314,'2025期功能研发汇总表'!E:S,7,FALSE)</f>
        <v>运营·深耕/弱口令与扫描管理</v>
      </c>
      <c r="H314" s="183">
        <f>=VLOOKUP(D314,'2025期功能研发汇总表'!E:S,8,FALSE)</f>
        <v>0</v>
      </c>
      <c r="I314" s="45" t="str">
        <f>=VLOOKUP(D314,'2025期功能研发汇总表'!E:S,9,FALSE)</f>
        <v>["https://docimg7.docs.qq.com/image/AgAABqoC77fVx1ZoTwNCDrEnZykm3vRU.png?w=1666&amp;h=773",400,185]</v>
      </c>
      <c r="J314" s="183" t="str">
        <f>=VLOOKUP(D314,'2025期功能研发汇总表'!E:S,3,FALSE)</f>
        <v>仲光华</v>
      </c>
    </row>
    <row r="315" spans="1:10">
      <c r="A315" s="184" t="s"/>
      <c r="B315" s="185" t="s"/>
      <c r="C315" s="185" t="s"/>
      <c r="D315" s="181" t="s">
        <v>943</v>
      </c>
      <c r="E315" s="45" t="str">
        <f>=VLOOKUP(D315,'2025期功能研发汇总表'!E:S,10,FALSE)</f>
        <v>V3.7.0(20260312)</v>
      </c>
      <c r="F315" s="137" t="s">
        <v>151</v>
      </c>
      <c r="G315" s="45" t="str">
        <f>=VLOOKUP(D315,'2025期功能研发汇总表'!E:S,7,FALSE)</f>
        <v>运营·深耕/弱口令与扫描管理</v>
      </c>
      <c r="H315" s="183">
        <f>=VLOOKUP(D315,'2025期功能研发汇总表'!E:S,8,FALSE)</f>
        <v>0</v>
      </c>
      <c r="I315" s="45">
        <f>=VLOOKUP(D315,'2025期功能研发汇总表'!E:S,9,FALSE)</f>
        <v>0</v>
      </c>
      <c r="J315" s="183" t="str">
        <f>=VLOOKUP(D315,'2025期功能研发汇总表'!E:S,3,FALSE)</f>
        <v>仲光华</v>
      </c>
    </row>
    <row r="316" spans="1:10">
      <c r="A316" s="184" t="s"/>
      <c r="B316" s="185" t="s"/>
      <c r="C316" s="181" t="s">
        <v>944</v>
      </c>
      <c r="D316" s="181" t="s">
        <v>945</v>
      </c>
      <c r="E316" s="45" t="str">
        <f>=VLOOKUP(D316,'2025期功能研发汇总表'!E:S,10,FALSE)</f>
        <v>V3.7.0(20260312)</v>
      </c>
      <c r="F316" s="137" t="s">
        <v>151</v>
      </c>
      <c r="G316" s="45" t="str">
        <f>=VLOOKUP(D316,'2025期功能研发汇总表'!E:S,7,FALSE)</f>
        <v>运营·深耕/弱口令与扫描管理/弱口令管理</v>
      </c>
      <c r="H316" s="183">
        <f>=VLOOKUP(D316,'2025期功能研发汇总表'!E:S,8,FALSE)</f>
        <v>0</v>
      </c>
      <c r="I316" s="45" t="str">
        <f>=VLOOKUP(D316,'2025期功能研发汇总表'!E:S,9,FALSE)</f>
        <v>["https://docimg9.docs.qq.com/image/AgAABqoC77dqA0KHtsJPcrj0qjGILR-F.png?w=1665&amp;h=775",400,186]</v>
      </c>
      <c r="J316" s="183" t="str">
        <f>=VLOOKUP(D316,'2025期功能研发汇总表'!E:S,3,FALSE)</f>
        <v>仲光华</v>
      </c>
    </row>
    <row r="317" spans="1:10">
      <c r="A317" s="184" t="s"/>
      <c r="B317" s="185" t="s"/>
      <c r="C317" s="185" t="s"/>
      <c r="D317" s="181" t="s">
        <v>948</v>
      </c>
      <c r="E317" s="45" t="str">
        <f>=VLOOKUP(D317,'2025期功能研发汇总表'!E:S,10,FALSE)</f>
        <v>V3.7.0(20260312)</v>
      </c>
      <c r="F317" s="137" t="s">
        <v>151</v>
      </c>
      <c r="G317" s="45" t="str">
        <f>=VLOOKUP(D317,'2025期功能研发汇总表'!E:S,7,FALSE)</f>
        <v>运营·深耕/弱口令与扫描管理/弱口令管理</v>
      </c>
      <c r="H317" s="183">
        <f>=VLOOKUP(D317,'2025期功能研发汇总表'!E:S,8,FALSE)</f>
        <v>0</v>
      </c>
      <c r="I317" s="45">
        <f>=VLOOKUP(D317,'2025期功能研发汇总表'!E:S,9,FALSE)</f>
        <v>0</v>
      </c>
      <c r="J317" s="183" t="str">
        <f>=VLOOKUP(D317,'2025期功能研发汇总表'!E:S,3,FALSE)</f>
        <v>仲光华</v>
      </c>
    </row>
    <row r="318" spans="1:10">
      <c r="A318" s="184" t="s"/>
      <c r="B318" s="185" t="s"/>
      <c r="C318" s="185" t="s"/>
      <c r="D318" s="181" t="s">
        <v>949</v>
      </c>
      <c r="E318" s="45" t="str">
        <f>=VLOOKUP(D318,'2025期功能研发汇总表'!E:S,10,FALSE)</f>
        <v>V3.7.0(20260312)</v>
      </c>
      <c r="F318" s="137" t="s">
        <v>151</v>
      </c>
      <c r="G318" s="45" t="str">
        <f>=VLOOKUP(D318,'2025期功能研发汇总表'!E:S,7,FALSE)</f>
        <v>运营·深耕/弱口令与扫描管理/弱口令管理</v>
      </c>
      <c r="H318" s="183">
        <f>=VLOOKUP(D318,'2025期功能研发汇总表'!E:S,8,FALSE)</f>
        <v>0</v>
      </c>
      <c r="I318" s="45">
        <f>=VLOOKUP(D318,'2025期功能研发汇总表'!E:S,9,FALSE)</f>
        <v>0</v>
      </c>
      <c r="J318" s="183" t="str">
        <f>=VLOOKUP(D318,'2025期功能研发汇总表'!E:S,3,FALSE)</f>
        <v>仲光华</v>
      </c>
    </row>
    <row r="319" spans="1:10">
      <c r="A319" s="184" t="s"/>
      <c r="B319" s="185" t="s"/>
      <c r="C319" s="185" t="s"/>
      <c r="D319" s="181" t="s">
        <v>950</v>
      </c>
      <c r="E319" s="45" t="str">
        <f>=VLOOKUP(D319,'2025期功能研发汇总表'!E:S,10,FALSE)</f>
        <v>V3.7.0(20260312)</v>
      </c>
      <c r="F319" s="137" t="s">
        <v>151</v>
      </c>
      <c r="G319" s="45" t="str">
        <f>=VLOOKUP(D319,'2025期功能研发汇总表'!E:S,7,FALSE)</f>
        <v>运营·深耕/弱口令与扫描管理/弱口令管理</v>
      </c>
      <c r="H319" s="183">
        <f>=VLOOKUP(D319,'2025期功能研发汇总表'!E:S,8,FALSE)</f>
        <v>0</v>
      </c>
      <c r="I319" s="45">
        <f>=VLOOKUP(D319,'2025期功能研发汇总表'!E:S,9,FALSE)</f>
        <v>0</v>
      </c>
      <c r="J319" s="183" t="str">
        <f>=VLOOKUP(D319,'2025期功能研发汇总表'!E:S,3,FALSE)</f>
        <v>仲光华</v>
      </c>
    </row>
    <row r="320" spans="1:10">
      <c r="A320" s="184" t="s"/>
      <c r="B320" s="185" t="s"/>
      <c r="C320" s="185" t="s"/>
      <c r="D320" s="181" t="s">
        <v>951</v>
      </c>
      <c r="E320" s="45" t="str">
        <f>=VLOOKUP(D320,'2025期功能研发汇总表'!E:S,10,FALSE)</f>
        <v>V3.7.0(20260312)</v>
      </c>
      <c r="F320" s="137" t="s">
        <v>151</v>
      </c>
      <c r="G320" s="45" t="str">
        <f>=VLOOKUP(D320,'2025期功能研发汇总表'!E:S,7,FALSE)</f>
        <v>运营·深耕/弱口令与扫描管理/弱口令管理</v>
      </c>
      <c r="H320" s="183">
        <f>=VLOOKUP(D320,'2025期功能研发汇总表'!E:S,8,FALSE)</f>
        <v>0</v>
      </c>
      <c r="I320" s="45">
        <f>=VLOOKUP(D320,'2025期功能研发汇总表'!E:S,9,FALSE)</f>
        <v>0</v>
      </c>
      <c r="J320" s="183" t="str">
        <f>=VLOOKUP(D320,'2025期功能研发汇总表'!E:S,3,FALSE)</f>
        <v>仲光华</v>
      </c>
    </row>
    <row r="321" spans="1:10">
      <c r="A321" s="184" t="s"/>
      <c r="B321" s="185" t="s"/>
      <c r="C321" s="181" t="s">
        <v>952</v>
      </c>
      <c r="D321" s="181" t="s">
        <v>953</v>
      </c>
      <c r="E321" s="45" t="str">
        <f>=VLOOKUP(D321,'2025期功能研发汇总表'!E:S,10,FALSE)</f>
        <v>V3.7.0(20260312)</v>
      </c>
      <c r="F321" s="137" t="s">
        <v>151</v>
      </c>
      <c r="G321" s="45" t="str">
        <f>=VLOOKUP(D321,'2025期功能研发汇总表'!E:S,7,FALSE)</f>
        <v>运营·深耕/弱口令与扫描管理/弱口令管理</v>
      </c>
      <c r="H321" s="183">
        <f>=VLOOKUP(D321,'2025期功能研发汇总表'!E:S,8,FALSE)</f>
        <v>0</v>
      </c>
      <c r="I321" s="45" t="str">
        <f>=VLOOKUP(D321,'2025期功能研发汇总表'!E:S,9,FALSE)</f>
        <v>["https://docimg7.docs.qq.com/image/AgAABqoC77e2beZPR3tPzrZZCDsSamg2.png?w=1668&amp;h=772",400,185]</v>
      </c>
      <c r="J321" s="183" t="str">
        <f>=VLOOKUP(D321,'2025期功能研发汇总表'!E:S,3,FALSE)</f>
        <v>仲光华</v>
      </c>
    </row>
    <row r="322" spans="1:10">
      <c r="A322" s="184" t="s"/>
      <c r="B322" s="185" t="s"/>
      <c r="C322" s="185" t="s"/>
      <c r="D322" s="181" t="s">
        <v>954</v>
      </c>
      <c r="E322" s="45" t="str">
        <f>=VLOOKUP(D322,'2025期功能研发汇总表'!E:S,10,FALSE)</f>
        <v>V3.7.0(20260312)</v>
      </c>
      <c r="F322" s="137" t="s">
        <v>151</v>
      </c>
      <c r="G322" s="45" t="str">
        <f>=VLOOKUP(D322,'2025期功能研发汇总表'!E:S,7,FALSE)</f>
        <v>运营·深耕/弱口令与扫描管理/弱口令管理</v>
      </c>
      <c r="H322" s="183">
        <f>=VLOOKUP(D322,'2025期功能研发汇总表'!E:S,8,FALSE)</f>
        <v>0</v>
      </c>
      <c r="I322" s="45">
        <f>=VLOOKUP(D322,'2025期功能研发汇总表'!E:S,9,FALSE)</f>
        <v>0</v>
      </c>
      <c r="J322" s="183" t="str">
        <f>=VLOOKUP(D322,'2025期功能研发汇总表'!E:S,3,FALSE)</f>
        <v>仲光华</v>
      </c>
    </row>
    <row r="323" spans="1:10">
      <c r="A323" s="184" t="s"/>
      <c r="B323" s="185" t="s"/>
      <c r="C323" s="185" t="s"/>
      <c r="D323" s="181" t="s">
        <v>955</v>
      </c>
      <c r="E323" s="45" t="str">
        <f>=VLOOKUP(D323,'2025期功能研发汇总表'!E:S,10,FALSE)</f>
        <v>V3.7.0(20260312)</v>
      </c>
      <c r="F323" s="137" t="s">
        <v>151</v>
      </c>
      <c r="G323" s="45" t="str">
        <f>=VLOOKUP(D323,'2025期功能研发汇总表'!E:S,7,FALSE)</f>
        <v>运营·深耕/弱口令与扫描管理/弱口令管理</v>
      </c>
      <c r="H323" s="183">
        <f>=VLOOKUP(D323,'2025期功能研发汇总表'!E:S,8,FALSE)</f>
        <v>0</v>
      </c>
      <c r="I323" s="45">
        <f>=VLOOKUP(D323,'2025期功能研发汇总表'!E:S,9,FALSE)</f>
        <v>0</v>
      </c>
      <c r="J323" s="183" t="str">
        <f>=VLOOKUP(D323,'2025期功能研发汇总表'!E:S,3,FALSE)</f>
        <v>仲光华</v>
      </c>
    </row>
    <row r="324" spans="1:10">
      <c r="A324" s="184" t="s"/>
      <c r="B324" s="185" t="s"/>
      <c r="C324" s="181" t="s">
        <v>956</v>
      </c>
      <c r="D324" s="181" t="s">
        <v>957</v>
      </c>
      <c r="E324" s="45" t="str">
        <f>=VLOOKUP(D324,'2025期功能研发汇总表'!E:S,10,FALSE)</f>
        <v>V3.7.0(20260312)</v>
      </c>
      <c r="F324" s="137" t="s">
        <v>151</v>
      </c>
      <c r="G324" s="45" t="str">
        <f>=VLOOKUP(D324,'2025期功能研发汇总表'!E:S,7,FALSE)</f>
        <v>运营·深耕/弱口令与扫描管理/弱口令管理</v>
      </c>
      <c r="H324" s="183">
        <f>=VLOOKUP(D324,'2025期功能研发汇总表'!E:S,8,FALSE)</f>
        <v>0</v>
      </c>
      <c r="I324" s="45" t="str">
        <f>=VLOOKUP(D324,'2025期功能研发汇总表'!E:S,9,FALSE)</f>
        <v>["https://docimg3.docs.qq.com/image/AgAABqoC77duJRvLKi5FSbwEOiCz_ZRW.png?w=1676&amp;h=775",400,184]</v>
      </c>
      <c r="J324" s="183" t="str">
        <f>=VLOOKUP(D324,'2025期功能研发汇总表'!E:S,3,FALSE)</f>
        <v>仲光华</v>
      </c>
    </row>
    <row r="325" spans="1:10">
      <c r="A325" s="184" t="s"/>
      <c r="B325" s="185" t="s"/>
      <c r="C325" s="185" t="s"/>
      <c r="D325" s="181" t="s">
        <v>958</v>
      </c>
      <c r="E325" s="45" t="str">
        <f>=VLOOKUP(D325,'2025期功能研发汇总表'!E:S,10,FALSE)</f>
        <v>V3.7.0(20260312)</v>
      </c>
      <c r="F325" s="137" t="s">
        <v>151</v>
      </c>
      <c r="G325" s="45" t="str">
        <f>=VLOOKUP(D325,'2025期功能研发汇总表'!E:S,7,FALSE)</f>
        <v>运营·深耕/弱口令与扫描管理/弱口令管理</v>
      </c>
      <c r="H325" s="183">
        <f>=VLOOKUP(D325,'2025期功能研发汇总表'!E:S,8,FALSE)</f>
        <v>0</v>
      </c>
      <c r="I325" s="45" t="str">
        <f>=VLOOKUP(D325,'2025期功能研发汇总表'!E:S,9,FALSE)</f>
        <v>["https://docimg10.docs.qq.com/image/AgAABqoC77douhPCY39Gwpwq3pVLLrcC.png?w=1668&amp;h=772",400,185]</v>
      </c>
      <c r="J325" s="183" t="str">
        <f>=VLOOKUP(D325,'2025期功能研发汇总表'!E:S,3,FALSE)</f>
        <v>仲光华</v>
      </c>
    </row>
    <row r="326" spans="1:10">
      <c r="A326" s="184" t="s"/>
      <c r="B326" s="185" t="s"/>
      <c r="C326" s="185" t="s"/>
      <c r="D326" s="181" t="s">
        <v>959</v>
      </c>
      <c r="E326" s="45" t="str">
        <f>=VLOOKUP(D326,'2025期功能研发汇总表'!E:S,10,FALSE)</f>
        <v>V3.7.0(20260312)</v>
      </c>
      <c r="F326" s="137" t="s">
        <v>151</v>
      </c>
      <c r="G326" s="45" t="str">
        <f>=VLOOKUP(D326,'2025期功能研发汇总表'!E:S,7,FALSE)</f>
        <v>运营·深耕/弱口令与扫描管理/弱口令管理</v>
      </c>
      <c r="H326" s="183">
        <f>=VLOOKUP(D326,'2025期功能研发汇总表'!E:S,8,FALSE)</f>
        <v>0</v>
      </c>
      <c r="I326" s="45">
        <f>=VLOOKUP(D326,'2025期功能研发汇总表'!E:S,9,FALSE)</f>
        <v>0</v>
      </c>
      <c r="J326" s="183" t="str">
        <f>=VLOOKUP(D326,'2025期功能研发汇总表'!E:S,3,FALSE)</f>
        <v>仲光华</v>
      </c>
    </row>
    <row r="327" spans="1:10">
      <c r="A327" s="184" t="s"/>
      <c r="B327" s="185" t="s"/>
      <c r="C327" s="181" t="s">
        <v>960</v>
      </c>
      <c r="D327" s="181" t="s">
        <v>961</v>
      </c>
      <c r="E327" s="45" t="str">
        <f>=VLOOKUP(D327,'2025期功能研发汇总表'!E:S,10,FALSE)</f>
        <v>V3.7.0(20260312)</v>
      </c>
      <c r="F327" s="137" t="s">
        <v>151</v>
      </c>
      <c r="G327" s="45" t="str">
        <f>=VLOOKUP(D327,'2025期功能研发汇总表'!E:S,7,FALSE)</f>
        <v>运营·深耕/弱口令与扫描管理/弱口令配置</v>
      </c>
      <c r="H327" s="183">
        <f>=VLOOKUP(D327,'2025期功能研发汇总表'!E:S,8,FALSE)</f>
        <v>0</v>
      </c>
      <c r="I327" s="45" t="str">
        <f>=VLOOKUP(D327,'2025期功能研发汇总表'!E:S,9,FALSE)</f>
        <v>["https://docimg4.docs.qq.com/image/AgAABqoC77domYiGmqBCVaY3INjJifio.png?w=1917&amp;h=891",400,185]</v>
      </c>
      <c r="J327" s="183" t="str">
        <f>=VLOOKUP(D327,'2025期功能研发汇总表'!E:S,3,FALSE)</f>
        <v>仲光华</v>
      </c>
    </row>
    <row r="328" spans="1:10">
      <c r="A328" s="184" t="s"/>
      <c r="B328" s="185" t="s"/>
      <c r="C328" s="185" t="s"/>
      <c r="D328" s="181" t="s">
        <v>964</v>
      </c>
      <c r="E328" s="45" t="str">
        <f>=VLOOKUP(D328,'2025期功能研发汇总表'!E:S,10,FALSE)</f>
        <v>V3.7.0(20260312)</v>
      </c>
      <c r="F328" s="137" t="s">
        <v>151</v>
      </c>
      <c r="G328" s="45" t="str">
        <f>=VLOOKUP(D328,'2025期功能研发汇总表'!E:S,7,FALSE)</f>
        <v>运营·深耕/弱口令与扫描管理/弱口令配置</v>
      </c>
      <c r="H328" s="183">
        <f>=VLOOKUP(D328,'2025期功能研发汇总表'!E:S,8,FALSE)</f>
        <v>0</v>
      </c>
      <c r="I328" s="45">
        <f>=VLOOKUP(D328,'2025期功能研发汇总表'!E:S,9,FALSE)</f>
        <v>0</v>
      </c>
      <c r="J328" s="183" t="str">
        <f>=VLOOKUP(D328,'2025期功能研发汇总表'!E:S,3,FALSE)</f>
        <v>仲光华</v>
      </c>
    </row>
    <row r="329" spans="1:10">
      <c r="A329" s="184" t="s"/>
      <c r="B329" s="185" t="s"/>
      <c r="C329" s="185" t="s"/>
      <c r="D329" s="181" t="s">
        <v>965</v>
      </c>
      <c r="E329" s="45" t="str">
        <f>=VLOOKUP(D329,'2025期功能研发汇总表'!E:S,10,FALSE)</f>
        <v>V3.7.0(20260312)</v>
      </c>
      <c r="F329" s="137" t="s">
        <v>151</v>
      </c>
      <c r="G329" s="45" t="str">
        <f>=VLOOKUP(D329,'2025期功能研发汇总表'!E:S,7,FALSE)</f>
        <v>运营·深耕/弱口令与扫描管理/弱口令配置</v>
      </c>
      <c r="H329" s="183">
        <f>=VLOOKUP(D329,'2025期功能研发汇总表'!E:S,8,FALSE)</f>
        <v>0</v>
      </c>
      <c r="I329" s="45">
        <f>=VLOOKUP(D329,'2025期功能研发汇总表'!E:S,9,FALSE)</f>
        <v>0</v>
      </c>
      <c r="J329" s="183" t="str">
        <f>=VLOOKUP(D329,'2025期功能研发汇总表'!E:S,3,FALSE)</f>
        <v>仲光华</v>
      </c>
    </row>
    <row r="330" spans="1:10">
      <c r="A330" s="184" t="s"/>
      <c r="B330" s="185" t="s"/>
      <c r="C330" s="185" t="s"/>
      <c r="D330" s="181" t="s">
        <v>966</v>
      </c>
      <c r="E330" s="45" t="str">
        <f>=VLOOKUP(D330,'2025期功能研发汇总表'!E:S,10,FALSE)</f>
        <v>V3.7.0(20260312)</v>
      </c>
      <c r="F330" s="137" t="s">
        <v>151</v>
      </c>
      <c r="G330" s="45" t="str">
        <f>=VLOOKUP(D330,'2025期功能研发汇总表'!E:S,7,FALSE)</f>
        <v>运营·深耕/弱口令与扫描管理/弱口令配置</v>
      </c>
      <c r="H330" s="183">
        <f>=VLOOKUP(D330,'2025期功能研发汇总表'!E:S,8,FALSE)</f>
        <v>0</v>
      </c>
      <c r="I330" s="45">
        <f>=VLOOKUP(D330,'2025期功能研发汇总表'!E:S,9,FALSE)</f>
        <v>0</v>
      </c>
      <c r="J330" s="183" t="str">
        <f>=VLOOKUP(D330,'2025期功能研发汇总表'!E:S,3,FALSE)</f>
        <v>仲光华</v>
      </c>
    </row>
    <row r="331" spans="1:10">
      <c r="A331" s="184" t="s"/>
      <c r="B331" s="185" t="s"/>
      <c r="C331" s="185" t="s"/>
      <c r="D331" s="181" t="s">
        <v>967</v>
      </c>
      <c r="E331" s="45" t="str">
        <f>=VLOOKUP(D331,'2025期功能研发汇总表'!E:S,10,FALSE)</f>
        <v>V3.7.0(20260312)</v>
      </c>
      <c r="F331" s="137" t="s">
        <v>151</v>
      </c>
      <c r="G331" s="45" t="str">
        <f>=VLOOKUP(D331,'2025期功能研发汇总表'!E:S,7,FALSE)</f>
        <v>运营·深耕/弱口令与扫描管理/弱口令配置</v>
      </c>
      <c r="H331" s="183">
        <f>=VLOOKUP(D331,'2025期功能研发汇总表'!E:S,8,FALSE)</f>
        <v>0</v>
      </c>
      <c r="I331" s="45">
        <f>=VLOOKUP(D331,'2025期功能研发汇总表'!E:S,9,FALSE)</f>
        <v>0</v>
      </c>
      <c r="J331" s="183" t="str">
        <f>=VLOOKUP(D331,'2025期功能研发汇总表'!E:S,3,FALSE)</f>
        <v>仲光华</v>
      </c>
    </row>
    <row r="332" spans="1:10">
      <c r="A332" s="184" t="s"/>
      <c r="B332" s="185" t="s"/>
      <c r="C332" s="181" t="s">
        <v>97</v>
      </c>
      <c r="D332" s="181" t="s">
        <v>98</v>
      </c>
      <c r="E332" s="45" t="str">
        <f>=VLOOKUP(D332,'2025期功能研发汇总表'!E:S,10,FALSE)</f>
        <v>V3.7.0(20260312)</v>
      </c>
      <c r="F332" s="137" t="s">
        <v>151</v>
      </c>
      <c r="G332" s="45" t="str">
        <f>=VLOOKUP(D332,'2025期功能研发汇总表'!E:S,7,FALSE)</f>
        <v>漏洞管理平台/工单管理/系统漏洞工单</v>
      </c>
      <c r="H332" s="183" t="str">
        <f>=VLOOKUP(D332,'2025期功能研发汇总表'!E:S,8,FALSE)</f>
        <v>搜索处置方式是字典组合爆破的，可以看到未回传的任务</v>
      </c>
      <c r="I332" s="45" t="str">
        <f>=VLOOKUP(D332,'2025期功能研发汇总表'!E:S,9,FALSE)</f>
        <v>["https://docimg8.docs.qq.com/image/AgAABqoC77dISMkIlf1GkZTO73rM0eL3.png?w=1919&amp;h=888",400,185]</v>
      </c>
      <c r="J332" s="183" t="str">
        <f>=VLOOKUP(D332,'2025期功能研发汇总表'!E:S,3,FALSE)</f>
        <v>仲光华</v>
      </c>
    </row>
    <row r="333" spans="1:10">
      <c r="A333" s="184" t="s"/>
      <c r="B333" s="185" t="s"/>
      <c r="C333" s="185" t="s"/>
      <c r="D333" s="181" t="s">
        <v>103</v>
      </c>
      <c r="E333" s="45" t="str">
        <f>=VLOOKUP(D333,'2025期功能研发汇总表'!E:S,10,FALSE)</f>
        <v>V3.7.0(20260312)</v>
      </c>
      <c r="F333" s="137" t="s">
        <v>151</v>
      </c>
      <c r="G333" s="45" t="str">
        <f>=VLOOKUP(D333,'2025期功能研发汇总表'!E:S,7,FALSE)</f>
        <v>漏洞管理平台/任务管理/口令字典上传任务</v>
      </c>
      <c r="H333" s="183" t="str">
        <f>=VLOOKUP(D333,'2025期功能研发汇总表'!E:S,8,FALSE)</f>
        <v>选择业务场景后，点击上传按钮进行回传</v>
      </c>
      <c r="I333" s="45" t="str">
        <f>=VLOOKUP(D333,'2025期功能研发汇总表'!E:S,9,FALSE)</f>
        <v>["https://docimg7.docs.qq.com/image/AgAABqoC77cGvGgneVROnKuhI7yvUdOJ.png?w=1917&amp;h=885",400,184]</v>
      </c>
      <c r="J333" s="183" t="str">
        <f>=VLOOKUP(D333,'2025期功能研发汇总表'!E:S,3,FALSE)</f>
        <v>仲光华</v>
      </c>
    </row>
    <row r="334" spans="1:10">
      <c r="A334" s="190" t="s">
        <v>2300</v>
      </c>
      <c r="B334" s="179" t="s">
        <v>160</v>
      </c>
      <c r="C334" s="181" t="s">
        <v>161</v>
      </c>
      <c r="D334" s="181" t="s">
        <v>2644</v>
      </c>
      <c r="E334" s="45" t="str">
        <f>=VLOOKUP(D334,'2025期功能研发汇总表'!E:S,10,FALSE)</f>
        <v>V3.7.0(20260312)</v>
      </c>
      <c r="F334" s="137" t="s">
        <v>151</v>
      </c>
      <c r="G334" s="45" t="str">
        <f>=VLOOKUP(D334,'2025期功能研发汇总表'!E:S,7,FALSE)</f>
        <v>运营·深耕/漏洞概念验证/插件本地管理</v>
      </c>
      <c r="H334" s="183" t="str">
        <f>=VLOOKUP(D334,'2025期功能研发汇总表'!E:S,8,FALSE)</f>
        <v>新增按钮</v>
      </c>
      <c r="I334" s="45">
        <f>=VLOOKUP(D334,'2025期功能研发汇总表'!E:S,9,FALSE)</f>
        <v>0</v>
      </c>
      <c r="J334" s="183" t="str">
        <f>=VLOOKUP(D334,'2025期功能研发汇总表'!E:S,3,FALSE)</f>
        <v>张明峰</v>
      </c>
    </row>
    <row r="335" spans="1:10">
      <c r="A335" s="184" t="s"/>
      <c r="B335" s="185" t="s"/>
      <c r="C335" s="185" t="s"/>
      <c r="D335" s="181" t="s">
        <v>164</v>
      </c>
      <c r="E335" s="45" t="str">
        <f>=VLOOKUP(D335,'2025期功能研发汇总表'!E:S,10,FALSE)</f>
        <v>V3.7.0(20260312)</v>
      </c>
      <c r="F335" s="137" t="s">
        <v>151</v>
      </c>
      <c r="G335" s="45" t="str">
        <f>=VLOOKUP(D335,'2025期功能研发汇总表'!E:S,7,FALSE)</f>
        <v>运营·深耕/漏洞概念验证/插件本地管理</v>
      </c>
      <c r="H335" s="183" t="str">
        <f>=VLOOKUP(D335,'2025期功能研发汇总表'!E:S,8,FALSE)</f>
        <v>列表数据提交审核</v>
      </c>
      <c r="I335" s="45">
        <f>=VLOOKUP(D335,'2025期功能研发汇总表'!E:S,9,FALSE)</f>
        <v>0</v>
      </c>
      <c r="J335" s="183" t="str">
        <f>=VLOOKUP(D335,'2025期功能研发汇总表'!E:S,3,FALSE)</f>
        <v>张明峰</v>
      </c>
    </row>
    <row r="336" spans="1:10">
      <c r="A336" s="184" t="s"/>
      <c r="B336" s="185" t="s"/>
      <c r="C336" s="185" t="s"/>
      <c r="D336" s="181" t="s">
        <v>2645</v>
      </c>
      <c r="E336" s="45" t="str">
        <f>=VLOOKUP(D336,'2025期功能研发汇总表'!E:S,10,FALSE)</f>
        <v>V3.7.0(20260312)</v>
      </c>
      <c r="F336" s="182" t="s">
        <v>151</v>
      </c>
      <c r="G336" s="45" t="str">
        <f>=VLOOKUP(D336,'2025期功能研发汇总表'!E:S,7,FALSE)</f>
        <v>运营·深耕/漏洞概念验证/插件本地管理</v>
      </c>
      <c r="H336" s="183" t="str">
        <f>=VLOOKUP(D336,'2025期功能研发汇总表'!E:S,8,FALSE)</f>
        <v>上传文件</v>
      </c>
      <c r="I336" s="45">
        <f>=VLOOKUP(D336,'2025期功能研发汇总表'!E:S,9,FALSE)</f>
        <v>0</v>
      </c>
      <c r="J336" s="183" t="str">
        <f>=VLOOKUP(D336,'2025期功能研发汇总表'!E:S,3,FALSE)</f>
        <v>张明峰</v>
      </c>
    </row>
    <row r="337" spans="1:10">
      <c r="A337" s="184" t="s"/>
      <c r="B337" s="185" t="s"/>
      <c r="C337" s="185" t="s"/>
      <c r="D337" s="181" t="s">
        <v>2646</v>
      </c>
      <c r="E337" s="45" t="str">
        <f>=VLOOKUP(D337,'2025期功能研发汇总表'!E:S,10,FALSE)</f>
        <v>V3.7.0(20260312)</v>
      </c>
      <c r="F337" s="137" t="s">
        <v>151</v>
      </c>
      <c r="G337" s="45" t="str">
        <f>=VLOOKUP(D337,'2025期功能研发汇总表'!E:S,7,FALSE)</f>
        <v>运营·深耕/漏洞概念验证/插件本地管理</v>
      </c>
      <c r="H337" s="183" t="str">
        <f>=VLOOKUP(D337,'2025期功能研发汇总表'!E:S,8,FALSE)</f>
        <v>列表数据编辑按钮</v>
      </c>
      <c r="I337" s="45">
        <f>=VLOOKUP(D337,'2025期功能研发汇总表'!E:S,9,FALSE)</f>
        <v>0</v>
      </c>
      <c r="J337" s="183" t="str">
        <f>=VLOOKUP(D337,'2025期功能研发汇总表'!E:S,3,FALSE)</f>
        <v>张明峰</v>
      </c>
    </row>
    <row r="338" spans="1:10">
      <c r="A338" s="184" t="s"/>
      <c r="B338" s="185" t="s"/>
      <c r="C338" s="185" t="s"/>
      <c r="D338" s="181" t="s">
        <v>2647</v>
      </c>
      <c r="E338" s="45" t="str">
        <f>=VLOOKUP(D338,'2025期功能研发汇总表'!E:S,10,FALSE)</f>
        <v>V3.7.0(20260312)</v>
      </c>
      <c r="F338" s="137" t="s">
        <v>151</v>
      </c>
      <c r="G338" s="45" t="str">
        <f>=VLOOKUP(D338,'2025期功能研发汇总表'!E:S,7,FALSE)</f>
        <v>运营·深耕/漏洞概念验证/插件本地管理</v>
      </c>
      <c r="H338" s="183" t="str">
        <f>=VLOOKUP(D338,'2025期功能研发汇总表'!E:S,8,FALSE)</f>
        <v>点击列表数据漏洞ID弹窗</v>
      </c>
      <c r="I338" s="45">
        <f>=VLOOKUP(D338,'2025期功能研发汇总表'!E:S,9,FALSE)</f>
        <v>0</v>
      </c>
      <c r="J338" s="183" t="str">
        <f>=VLOOKUP(D338,'2025期功能研发汇总表'!E:S,3,FALSE)</f>
        <v>张明峰</v>
      </c>
    </row>
    <row r="339" spans="1:10">
      <c r="A339" s="184" t="s"/>
      <c r="B339" s="185" t="s"/>
      <c r="C339" s="185" t="s"/>
      <c r="D339" s="181" t="s">
        <v>2648</v>
      </c>
      <c r="E339" s="45" t="str">
        <f>=VLOOKUP(D339,'2025期功能研发汇总表'!E:S,10,FALSE)</f>
        <v>V3.7.0(20260312)</v>
      </c>
      <c r="F339" s="137" t="s">
        <v>151</v>
      </c>
      <c r="G339" s="45" t="str">
        <f>=VLOOKUP(D339,'2025期功能研发汇总表'!E:S,7,FALSE)</f>
        <v>运营·深耕/漏洞概念验证/插件本地管理</v>
      </c>
      <c r="H339" s="183" t="str">
        <f>=VLOOKUP(D339,'2025期功能研发汇总表'!E:S,8,FALSE)</f>
        <v>点击列表数据查看按钮</v>
      </c>
      <c r="I339" s="45">
        <f>=VLOOKUP(D339,'2025期功能研发汇总表'!E:S,9,FALSE)</f>
        <v>0</v>
      </c>
      <c r="J339" s="183" t="str">
        <f>=VLOOKUP(D339,'2025期功能研发汇总表'!E:S,3,FALSE)</f>
        <v>张明峰</v>
      </c>
    </row>
    <row r="340" spans="1:10">
      <c r="A340" s="184" t="s"/>
      <c r="B340" s="185" t="s"/>
      <c r="C340" s="185" t="s"/>
      <c r="D340" s="181" t="s">
        <v>2649</v>
      </c>
      <c r="E340" s="45" t="str">
        <f>=VLOOKUP(D340,'2025期功能研发汇总表'!E:S,10,FALSE)</f>
        <v>V3.7.0(20260312)</v>
      </c>
      <c r="F340" s="137" t="s">
        <v>151</v>
      </c>
      <c r="G340" s="45" t="str">
        <f>=VLOOKUP(D340,'2025期功能研发汇总表'!E:S,7,FALSE)</f>
        <v>运营·深耕/漏洞概念验证/插件本地管理</v>
      </c>
      <c r="H340" s="183" t="str">
        <f>=VLOOKUP(D340,'2025期功能研发汇总表'!E:S,8,FALSE)</f>
        <v>列表数据校验按钮</v>
      </c>
      <c r="I340" s="45">
        <f>=VLOOKUP(D340,'2025期功能研发汇总表'!E:S,9,FALSE)</f>
        <v>0</v>
      </c>
      <c r="J340" s="183" t="str">
        <f>=VLOOKUP(D340,'2025期功能研发汇总表'!E:S,3,FALSE)</f>
        <v>张明峰</v>
      </c>
    </row>
    <row r="341" spans="1:10">
      <c r="A341" s="184" t="s"/>
      <c r="B341" s="185" t="s"/>
      <c r="C341" s="185" t="s"/>
      <c r="D341" s="181" t="s">
        <v>2650</v>
      </c>
      <c r="E341" s="45" t="str">
        <f>=VLOOKUP(D341,'2025期功能研发汇总表'!E:S,10,FALSE)</f>
        <v>V3.7.0(20260312)</v>
      </c>
      <c r="F341" s="137" t="s">
        <v>151</v>
      </c>
      <c r="G341" s="45" t="str">
        <f>=VLOOKUP(D341,'2025期功能研发汇总表'!E:S,7,FALSE)</f>
        <v>运营·深耕/漏洞概念验证/插件本地管理</v>
      </c>
      <c r="H341" s="183" t="str">
        <f>=VLOOKUP(D341,'2025期功能研发汇总表'!E:S,8,FALSE)</f>
        <v>选中数据导出选中、行数据下载</v>
      </c>
      <c r="I341" s="45">
        <f>=VLOOKUP(D341,'2025期功能研发汇总表'!E:S,9,FALSE)</f>
        <v>0</v>
      </c>
      <c r="J341" s="183" t="str">
        <f>=VLOOKUP(D341,'2025期功能研发汇总表'!E:S,3,FALSE)</f>
        <v>张明峰</v>
      </c>
    </row>
    <row r="342" spans="1:10">
      <c r="A342" s="184" t="s"/>
      <c r="B342" s="185" t="s"/>
      <c r="C342" s="185" t="s"/>
      <c r="D342" s="181" t="s">
        <v>2651</v>
      </c>
      <c r="E342" s="45" t="str">
        <f>=VLOOKUP(D342,'2025期功能研发汇总表'!E:S,10,FALSE)</f>
        <v>V3.7.0(20260312)</v>
      </c>
      <c r="F342" s="137" t="s">
        <v>151</v>
      </c>
      <c r="G342" s="45" t="str">
        <f>=VLOOKUP(D342,'2025期功能研发汇总表'!E:S,7,FALSE)</f>
        <v>运营·深耕/漏洞概念验证/插件本地管理</v>
      </c>
      <c r="H342" s="183" t="str">
        <f>=VLOOKUP(D342,'2025期功能研发汇总表'!E:S,8,FALSE)</f>
        <v>列表数据删除按钮</v>
      </c>
      <c r="I342" s="45">
        <f>=VLOOKUP(D342,'2025期功能研发汇总表'!E:S,9,FALSE)</f>
        <v>0</v>
      </c>
      <c r="J342" s="183" t="str">
        <f>=VLOOKUP(D342,'2025期功能研发汇总表'!E:S,3,FALSE)</f>
        <v>张明峰</v>
      </c>
    </row>
    <row r="343" spans="1:10">
      <c r="A343" s="184" t="s"/>
      <c r="B343" s="185" t="s"/>
      <c r="C343" s="181" t="s">
        <v>180</v>
      </c>
      <c r="D343" s="181" t="s">
        <v>181</v>
      </c>
      <c r="E343" s="45" t="str">
        <f>=VLOOKUP(D343,'2025期功能研发汇总表'!E:S,10,FALSE)</f>
        <v>V3.7.0(20260312)</v>
      </c>
      <c r="F343" s="137" t="s">
        <v>151</v>
      </c>
      <c r="G343" s="45" t="str">
        <f>=VLOOKUP(D343,'2025期功能研发汇总表'!E:S,7,FALSE)</f>
        <v>运营·深耕/漏洞概念验证/插件参数设置</v>
      </c>
      <c r="H343" s="183" t="str">
        <f>=VLOOKUP(D343,'2025期功能研发汇总表'!E:S,8,FALSE)</f>
        <v>新建模板</v>
      </c>
      <c r="I343" s="45">
        <f>=VLOOKUP(D343,'2025期功能研发汇总表'!E:S,9,FALSE)</f>
        <v>0</v>
      </c>
      <c r="J343" s="183" t="str">
        <f>=VLOOKUP(D343,'2025期功能研发汇总表'!E:S,3,FALSE)</f>
        <v>张明峰</v>
      </c>
    </row>
    <row r="344" spans="1:10">
      <c r="A344" s="184" t="s"/>
      <c r="B344" s="185" t="s"/>
      <c r="C344" s="185" t="s"/>
      <c r="D344" s="181" t="s">
        <v>185</v>
      </c>
      <c r="E344" s="45" t="str">
        <f>=VLOOKUP(D344,'2025期功能研发汇总表'!E:S,10,FALSE)</f>
        <v>V3.7.0(20260312)</v>
      </c>
      <c r="F344" s="137" t="s">
        <v>151</v>
      </c>
      <c r="G344" s="45" t="str">
        <f>=VLOOKUP(D344,'2025期功能研发汇总表'!E:S,7,FALSE)</f>
        <v>运营·深耕/漏洞概念验证/插件参数设置</v>
      </c>
      <c r="H344" s="183" t="str">
        <f>=VLOOKUP(D344,'2025期功能研发汇总表'!E:S,8,FALSE)</f>
        <v>编辑按钮</v>
      </c>
      <c r="I344" s="45">
        <f>=VLOOKUP(D344,'2025期功能研发汇总表'!E:S,9,FALSE)</f>
        <v>0</v>
      </c>
      <c r="J344" s="183" t="str">
        <f>=VLOOKUP(D344,'2025期功能研发汇总表'!E:S,3,FALSE)</f>
        <v>张明峰</v>
      </c>
    </row>
    <row r="345" spans="1:10">
      <c r="A345" s="184" t="s"/>
      <c r="B345" s="185" t="s"/>
      <c r="C345" s="185" t="s"/>
      <c r="D345" s="181" t="s">
        <v>186</v>
      </c>
      <c r="E345" s="45" t="str">
        <f>=VLOOKUP(D345,'2025期功能研发汇总表'!E:S,10,FALSE)</f>
        <v>V3.7.0(20260312)</v>
      </c>
      <c r="F345" s="137" t="s">
        <v>151</v>
      </c>
      <c r="G345" s="45" t="str">
        <f>=VLOOKUP(D345,'2025期功能研发汇总表'!E:S,7,FALSE)</f>
        <v>运营·深耕/漏洞概念验证/插件参数设置</v>
      </c>
      <c r="H345" s="183" t="str">
        <f>=VLOOKUP(D345,'2025期功能研发汇总表'!E:S,8,FALSE)</f>
        <v>选中数据导出选中、行数据下载</v>
      </c>
      <c r="I345" s="45">
        <f>=VLOOKUP(D345,'2025期功能研发汇总表'!E:S,9,FALSE)</f>
        <v>0</v>
      </c>
      <c r="J345" s="183" t="str">
        <f>=VLOOKUP(D345,'2025期功能研发汇总表'!E:S,3,FALSE)</f>
        <v>张明峰</v>
      </c>
    </row>
    <row r="346" spans="1:10">
      <c r="A346" s="184" t="s"/>
      <c r="B346" s="185" t="s"/>
      <c r="C346" s="181" t="s">
        <v>187</v>
      </c>
      <c r="D346" s="181" t="s">
        <v>188</v>
      </c>
      <c r="E346" s="45" t="str">
        <f>=VLOOKUP(D346,'2025期功能研发汇总表'!E:S,10,FALSE)</f>
        <v>V3.7.0(20260312)</v>
      </c>
      <c r="F346" s="137" t="s">
        <v>151</v>
      </c>
      <c r="G346" s="45" t="str">
        <f>=VLOOKUP(D346,'2025期功能研发汇总表'!E:S,7,FALSE)</f>
        <v>运营·深耕/漏洞概念验证/插件版本控制</v>
      </c>
      <c r="H346" s="183" t="str">
        <f>=VLOOKUP(D346,'2025期功能研发汇总表'!E:S,8,FALSE)</f>
        <v>标记过时按钮</v>
      </c>
      <c r="I346" s="45">
        <f>=VLOOKUP(D346,'2025期功能研发汇总表'!E:S,9,FALSE)</f>
        <v>0</v>
      </c>
      <c r="J346" s="183" t="str">
        <f>=VLOOKUP(D346,'2025期功能研发汇总表'!E:S,3,FALSE)</f>
        <v>张明峰</v>
      </c>
    </row>
    <row r="347" spans="1:10">
      <c r="A347" s="184" t="s"/>
      <c r="B347" s="185" t="s"/>
      <c r="C347" s="185" t="s"/>
      <c r="D347" s="181" t="s">
        <v>192</v>
      </c>
      <c r="E347" s="45" t="str">
        <f>=VLOOKUP(D347,'2025期功能研发汇总表'!E:S,10,FALSE)</f>
        <v>V3.7.0(20260312)</v>
      </c>
      <c r="F347" s="137" t="s">
        <v>151</v>
      </c>
      <c r="G347" s="45" t="str">
        <f>=VLOOKUP(D347,'2025期功能研发汇总表'!E:S,7,FALSE)</f>
        <v>运营·深耕/漏洞概念验证/插件版本控制</v>
      </c>
      <c r="H347" s="183" t="str">
        <f>=VLOOKUP(D347,'2025期功能研发汇总表'!E:S,8,FALSE)</f>
        <v>删除按钮</v>
      </c>
      <c r="I347" s="45">
        <f>=VLOOKUP(D347,'2025期功能研发汇总表'!E:S,9,FALSE)</f>
        <v>0</v>
      </c>
      <c r="J347" s="183" t="str">
        <f>=VLOOKUP(D347,'2025期功能研发汇总表'!E:S,3,FALSE)</f>
        <v>张明峰</v>
      </c>
    </row>
    <row r="348" spans="1:10">
      <c r="A348" s="184" t="s"/>
      <c r="B348" s="185" t="s"/>
      <c r="C348" s="180" t="s">
        <v>193</v>
      </c>
      <c r="D348" s="181" t="s">
        <v>194</v>
      </c>
      <c r="E348" s="45" t="str">
        <f>=VLOOKUP(D348,'2025期功能研发汇总表'!E:S,10,FALSE)</f>
        <v>V3.7.0(20260312)</v>
      </c>
      <c r="F348" s="137" t="s">
        <v>151</v>
      </c>
      <c r="G348" s="45" t="str">
        <f>=VLOOKUP(D348,'2025期功能研发汇总表'!E:S,7,FALSE)</f>
        <v>运营·深耕/漏洞概念验证/插件本地管理</v>
      </c>
      <c r="H348" s="183" t="str">
        <f>=VLOOKUP(D348,'2025期功能研发汇总表'!E:S,8,FALSE)</f>
        <v>点击列表数据漏洞ID</v>
      </c>
      <c r="I348" s="45">
        <f>=VLOOKUP(D348,'2025期功能研发汇总表'!E:S,9,FALSE)</f>
        <v>0</v>
      </c>
      <c r="J348" s="183" t="str">
        <f>=VLOOKUP(D348,'2025期功能研发汇总表'!E:S,3,FALSE)</f>
        <v>张明峰</v>
      </c>
    </row>
    <row r="349" spans="1:10">
      <c r="A349" s="184" t="s"/>
      <c r="B349" s="185" t="s"/>
      <c r="C349" s="185" t="s"/>
      <c r="D349" s="181" t="s">
        <v>196</v>
      </c>
      <c r="E349" s="45" t="str">
        <f>=VLOOKUP(D349,'2025期功能研发汇总表'!E:S,10,FALSE)</f>
        <v>已废弃</v>
      </c>
      <c r="F349" s="137" t="s"/>
      <c r="G349" s="45">
        <f>=VLOOKUP(D349,'2025期功能研发汇总表'!E:S,7,FALSE)</f>
        <v>0</v>
      </c>
      <c r="H349" s="183">
        <f>=VLOOKUP(D349,'2025期功能研发汇总表'!E:S,8,FALSE)</f>
        <v>0</v>
      </c>
      <c r="I349" s="45">
        <f>=VLOOKUP(D349,'2025期功能研发汇总表'!E:S,9,FALSE)</f>
        <v>0</v>
      </c>
      <c r="J349" s="183" t="str">
        <f>=VLOOKUP(D349,'2025期功能研发汇总表'!E:S,3,FALSE)</f>
        <v>张明峰</v>
      </c>
    </row>
    <row r="350" spans="1:10">
      <c r="A350" s="184" t="s"/>
      <c r="B350" s="185" t="s"/>
      <c r="C350" s="185" t="s"/>
      <c r="D350" s="181" t="s">
        <v>208</v>
      </c>
      <c r="E350" s="45" t="str">
        <f>=VLOOKUP(D350,'2025期功能研发汇总表'!E:S,10,FALSE)</f>
        <v>未发版</v>
      </c>
      <c r="F350" s="137" t="s"/>
      <c r="G350" s="45" t="str">
        <f>=VLOOKUP(D350,'2025期功能研发汇总表'!E:S,7,FALSE)</f>
        <v>运营·深耕/漏洞概念验证/插件验证与审核</v>
      </c>
      <c r="H350" s="183" t="str">
        <f>=VLOOKUP(D350,'2025期功能研发汇总表'!E:S,8,FALSE)</f>
        <v>点击"安全检测"按钮打开界面操作</v>
      </c>
      <c r="I350" s="45">
        <f>=VLOOKUP(D350,'2025期功能研发汇总表'!E:S,9,FALSE)</f>
        <v>0</v>
      </c>
      <c r="J350" s="183" t="str">
        <f>=VLOOKUP(D350,'2025期功能研发汇总表'!E:S,3,FALSE)</f>
        <v>张明峰</v>
      </c>
    </row>
    <row r="351" spans="1:10">
      <c r="A351" s="184" t="s"/>
      <c r="B351" s="185" t="s"/>
      <c r="C351" s="185" t="s"/>
      <c r="D351" s="181" t="s">
        <v>212</v>
      </c>
      <c r="E351" s="45" t="str">
        <f>=VLOOKUP(D351,'2025期功能研发汇总表'!E:S,10,FALSE)</f>
        <v>V3.7.0(20260312)</v>
      </c>
      <c r="F351" s="137" t="s">
        <v>151</v>
      </c>
      <c r="G351" s="45" t="str">
        <f>=VLOOKUP(D351,'2025期功能研发汇总表'!E:S,7,FALSE)</f>
        <v>运营·深耕/漏洞概念验证/插件验证与审核</v>
      </c>
      <c r="H351" s="183" t="str">
        <f>=VLOOKUP(D351,'2025期功能研发汇总表'!E:S,8,FALSE)</f>
        <v>点击"提交审核"按钮打开界面操作</v>
      </c>
      <c r="I351" s="45">
        <f>=VLOOKUP(D351,'2025期功能研发汇总表'!E:S,9,FALSE)</f>
        <v>0</v>
      </c>
      <c r="J351" s="183" t="str">
        <f>=VLOOKUP(D351,'2025期功能研发汇总表'!E:S,3,FALSE)</f>
        <v>张明峰</v>
      </c>
    </row>
    <row r="352" spans="1:10">
      <c r="A352" s="184" t="s"/>
      <c r="B352" s="185" t="s"/>
      <c r="C352" s="185" t="s"/>
      <c r="D352" s="181" t="s">
        <v>214</v>
      </c>
      <c r="E352" s="45" t="str">
        <f>=VLOOKUP(D352,'2025期功能研发汇总表'!E:S,10,FALSE)</f>
        <v>未发版</v>
      </c>
      <c r="F352" s="182" t="s"/>
      <c r="G352" s="45" t="str">
        <f>=VLOOKUP(D352,'2025期功能研发汇总表'!E:S,7,FALSE)</f>
        <v>运营·深耕/漏洞概念验证/插件验证与审核</v>
      </c>
      <c r="H352" s="183" t="str">
        <f>=VLOOKUP(D352,'2025期功能研发汇总表'!E:S,8,FALSE)</f>
        <v>点击"等级评定"按钮打开界面操作</v>
      </c>
      <c r="I352" s="45">
        <f>=VLOOKUP(D352,'2025期功能研发汇总表'!E:S,9,FALSE)</f>
        <v>0</v>
      </c>
      <c r="J352" s="183" t="str">
        <f>=VLOOKUP(D352,'2025期功能研发汇总表'!E:S,3,FALSE)</f>
        <v>张明峰</v>
      </c>
    </row>
    <row r="353" spans="1:10">
      <c r="A353" s="184" t="s"/>
      <c r="B353" s="185" t="s"/>
      <c r="C353" s="185" t="s"/>
      <c r="D353" s="181" t="s">
        <v>216</v>
      </c>
      <c r="E353" s="45" t="str">
        <f>=VLOOKUP(D353,'2025期功能研发汇总表'!E:S,10,FALSE)</f>
        <v>未发版</v>
      </c>
      <c r="F353" s="137" t="s"/>
      <c r="G353" s="45" t="str">
        <f>=VLOOKUP(D353,'2025期功能研发汇总表'!E:S,7,FALSE)</f>
        <v>运营·深耕/漏洞概念验证/插件验证与审核</v>
      </c>
      <c r="H353" s="183" t="str">
        <f>=VLOOKUP(D353,'2025期功能研发汇总表'!E:S,8,FALSE)</f>
        <v>点击"状态判定"按钮打开界面操作</v>
      </c>
      <c r="I353" s="45">
        <f>=VLOOKUP(D353,'2025期功能研发汇总表'!E:S,9,FALSE)</f>
        <v>0</v>
      </c>
      <c r="J353" s="183" t="str">
        <f>=VLOOKUP(D353,'2025期功能研发汇总表'!E:S,3,FALSE)</f>
        <v>张明峰</v>
      </c>
    </row>
    <row r="354" spans="1:10">
      <c r="A354" s="184" t="s"/>
      <c r="B354" s="185" t="s"/>
      <c r="C354" s="185" t="s"/>
      <c r="D354" s="181" t="s">
        <v>219</v>
      </c>
      <c r="E354" s="45" t="str">
        <f>=VLOOKUP(D354,'2025期功能研发汇总表'!E:S,10,FALSE)</f>
        <v>未发版</v>
      </c>
      <c r="F354" s="137" t="s"/>
      <c r="G354" s="45" t="str">
        <f>=VLOOKUP(D354,'2025期功能研发汇总表'!E:S,7,FALSE)</f>
        <v>运营·深耕/漏洞概念验证/插件验证与审核</v>
      </c>
      <c r="H354" s="183" t="str">
        <f>=VLOOKUP(D354,'2025期功能研发汇总表'!E:S,8,FALSE)</f>
        <v>点击"同步结果"按钮打开界面操作</v>
      </c>
      <c r="I354" s="45">
        <f>=VLOOKUP(D354,'2025期功能研发汇总表'!E:S,9,FALSE)</f>
        <v>0</v>
      </c>
      <c r="J354" s="183" t="str">
        <f>=VLOOKUP(D354,'2025期功能研发汇总表'!E:S,3,FALSE)</f>
        <v>张明峰</v>
      </c>
    </row>
    <row r="355" spans="1:10">
      <c r="A355" s="184" t="s"/>
      <c r="B355" s="185" t="s"/>
      <c r="C355" s="185" t="s"/>
      <c r="D355" s="181" t="s">
        <v>222</v>
      </c>
      <c r="E355" s="45" t="str">
        <f>=VLOOKUP(D355,'2025期功能研发汇总表'!E:S,10,FALSE)</f>
        <v>已废弃</v>
      </c>
      <c r="F355" s="182" t="s"/>
      <c r="G355" s="45" t="str">
        <f>=VLOOKUP(D355,'2025期功能研发汇总表'!E:S,7,FALSE)</f>
        <v>运营·深耕/漏洞概念验证/插件验证与审核</v>
      </c>
      <c r="H355" s="183">
        <f>=VLOOKUP(D355,'2025期功能研发汇总表'!E:S,8,FALSE)</f>
        <v>0</v>
      </c>
      <c r="I355" s="45">
        <f>=VLOOKUP(D355,'2025期功能研发汇总表'!E:S,9,FALSE)</f>
        <v>0</v>
      </c>
      <c r="J355" s="183" t="str">
        <f>=VLOOKUP(D355,'2025期功能研发汇总表'!E:S,3,FALSE)</f>
        <v>张明峰</v>
      </c>
    </row>
    <row r="356" spans="1:10">
      <c r="A356" s="184" t="s"/>
      <c r="B356" s="185" t="s"/>
      <c r="C356" s="187" t="s">
        <v>2652</v>
      </c>
      <c r="D356" s="181" t="s">
        <v>228</v>
      </c>
      <c r="E356" s="45" t="str">
        <f>=VLOOKUP(D356,'2025期功能研发汇总表'!E:S,10,FALSE)</f>
        <v>V3.7.0(20260312)</v>
      </c>
      <c r="F356" s="137" t="s">
        <v>151</v>
      </c>
      <c r="G356" s="45" t="str">
        <f>=VLOOKUP(D356,'2025期功能研发汇总表'!E:S,7,FALSE)</f>
        <v>运营·深耕/漏洞概念验证/POC插件运行管理</v>
      </c>
      <c r="H356" s="183">
        <f>=VLOOKUP(D356,'2025期功能研发汇总表'!E:S,8,FALSE)</f>
        <v>0</v>
      </c>
      <c r="I356" s="45">
        <f>=VLOOKUP(D356,'2025期功能研发汇总表'!E:S,9,FALSE)</f>
        <v>0</v>
      </c>
      <c r="J356" s="183" t="str">
        <f>=VLOOKUP(D356,'2025期功能研发汇总表'!E:S,3,FALSE)</f>
        <v>张明峰</v>
      </c>
    </row>
    <row r="357" spans="1:10">
      <c r="A357" s="184" t="s"/>
      <c r="B357" s="185" t="s"/>
      <c r="C357" s="185" t="s"/>
      <c r="D357" s="181" t="s">
        <v>230</v>
      </c>
      <c r="E357" s="45" t="str">
        <f>=VLOOKUP(D357,'2025期功能研发汇总表'!E:S,10,FALSE)</f>
        <v>V3.7.0(20260312)</v>
      </c>
      <c r="F357" s="137" t="s">
        <v>151</v>
      </c>
      <c r="G357" s="45" t="str">
        <f>=VLOOKUP(D357,'2025期功能研发汇总表'!E:S,7,FALSE)</f>
        <v>运营·深耕/漏洞概念验证/POC插件运行管理</v>
      </c>
      <c r="H357" s="183">
        <f>=VLOOKUP(D357,'2025期功能研发汇总表'!E:S,8,FALSE)</f>
        <v>0</v>
      </c>
      <c r="I357" s="45">
        <f>=VLOOKUP(D357,'2025期功能研发汇总表'!E:S,9,FALSE)</f>
        <v>0</v>
      </c>
      <c r="J357" s="183" t="str">
        <f>=VLOOKUP(D357,'2025期功能研发汇总表'!E:S,3,FALSE)</f>
        <v>张明峰</v>
      </c>
    </row>
    <row r="358" spans="1:10">
      <c r="A358" s="184" t="s"/>
      <c r="B358" s="185" t="s"/>
      <c r="C358" s="185" t="s"/>
      <c r="D358" s="181" t="s">
        <v>231</v>
      </c>
      <c r="E358" s="45" t="str">
        <f>=VLOOKUP(D358,'2025期功能研发汇总表'!E:S,10,FALSE)</f>
        <v>V3.7.0(20260312)</v>
      </c>
      <c r="F358" s="137" t="s">
        <v>151</v>
      </c>
      <c r="G358" s="45" t="str">
        <f>=VLOOKUP(D358,'2025期功能研发汇总表'!E:S,7,FALSE)</f>
        <v>运营·深耕/漏洞概念验证/POC插件运行管理</v>
      </c>
      <c r="H358" s="183">
        <f>=VLOOKUP(D358,'2025期功能研发汇总表'!E:S,8,FALSE)</f>
        <v>0</v>
      </c>
      <c r="I358" s="45">
        <f>=VLOOKUP(D358,'2025期功能研发汇总表'!E:S,9,FALSE)</f>
        <v>0</v>
      </c>
      <c r="J358" s="183" t="str">
        <f>=VLOOKUP(D358,'2025期功能研发汇总表'!E:S,3,FALSE)</f>
        <v>张明峰</v>
      </c>
    </row>
    <row r="359" spans="1:10">
      <c r="A359" s="184" t="s"/>
      <c r="B359" s="185" t="s"/>
      <c r="C359" s="185" t="s"/>
      <c r="D359" s="181" t="s">
        <v>233</v>
      </c>
      <c r="E359" s="45" t="str">
        <f>=VLOOKUP(D359,'2025期功能研发汇总表'!E:S,10,FALSE)</f>
        <v>V3.7.0(20260312)</v>
      </c>
      <c r="F359" s="137" t="s">
        <v>151</v>
      </c>
      <c r="G359" s="45" t="str">
        <f>=VLOOKUP(D359,'2025期功能研发汇总表'!E:S,7,FALSE)</f>
        <v>运营·深耕/漏洞概念验证/POC插件运行管理</v>
      </c>
      <c r="H359" s="183">
        <f>=VLOOKUP(D359,'2025期功能研发汇总表'!E:S,8,FALSE)</f>
        <v>0</v>
      </c>
      <c r="I359" s="45">
        <f>=VLOOKUP(D359,'2025期功能研发汇总表'!E:S,9,FALSE)</f>
        <v>0</v>
      </c>
      <c r="J359" s="183" t="str">
        <f>=VLOOKUP(D359,'2025期功能研发汇总表'!E:S,3,FALSE)</f>
        <v>张明峰</v>
      </c>
    </row>
    <row r="360" spans="1:10">
      <c r="A360" s="184" t="s"/>
      <c r="B360" s="185" t="s"/>
      <c r="C360" s="185" t="s"/>
      <c r="D360" s="181" t="s">
        <v>234</v>
      </c>
      <c r="E360" s="45" t="str">
        <f>=VLOOKUP(D360,'2025期功能研发汇总表'!E:S,10,FALSE)</f>
        <v>V3.7.0(20260312)</v>
      </c>
      <c r="F360" s="137" t="s">
        <v>151</v>
      </c>
      <c r="G360" s="45" t="str">
        <f>=VLOOKUP(D360,'2025期功能研发汇总表'!E:S,7,FALSE)</f>
        <v>运营·深耕/漏洞概念验证/POC插件运行管理</v>
      </c>
      <c r="H360" s="183">
        <f>=VLOOKUP(D360,'2025期功能研发汇总表'!E:S,8,FALSE)</f>
        <v>0</v>
      </c>
      <c r="I360" s="45">
        <f>=VLOOKUP(D360,'2025期功能研发汇总表'!E:S,9,FALSE)</f>
        <v>0</v>
      </c>
      <c r="J360" s="183" t="str">
        <f>=VLOOKUP(D360,'2025期功能研发汇总表'!E:S,3,FALSE)</f>
        <v>张明峰</v>
      </c>
    </row>
    <row r="361" spans="1:10">
      <c r="A361" s="184" t="s"/>
      <c r="B361" s="185" t="s"/>
      <c r="C361" s="185" t="s"/>
      <c r="D361" s="181" t="s">
        <v>235</v>
      </c>
      <c r="E361" s="45" t="str">
        <f>=VLOOKUP(D361,'2025期功能研发汇总表'!E:S,10,FALSE)</f>
        <v>V3.7.0(20260312)</v>
      </c>
      <c r="F361" s="137" t="s">
        <v>151</v>
      </c>
      <c r="G361" s="45" t="str">
        <f>=VLOOKUP(D361,'2025期功能研发汇总表'!E:S,7,FALSE)</f>
        <v>运营·深耕/漏洞概念验证/POC插件运行管理</v>
      </c>
      <c r="H361" s="183">
        <f>=VLOOKUP(D361,'2025期功能研发汇总表'!E:S,8,FALSE)</f>
        <v>0</v>
      </c>
      <c r="I361" s="45">
        <f>=VLOOKUP(D361,'2025期功能研发汇总表'!E:S,9,FALSE)</f>
        <v>0</v>
      </c>
      <c r="J361" s="183" t="str">
        <f>=VLOOKUP(D361,'2025期功能研发汇总表'!E:S,3,FALSE)</f>
        <v>张明峰</v>
      </c>
    </row>
    <row r="362" spans="1:10">
      <c r="A362" s="184" t="s"/>
      <c r="B362" s="185" t="s"/>
      <c r="C362" s="185" t="s"/>
      <c r="D362" s="181" t="s">
        <v>2653</v>
      </c>
      <c r="E362" s="45" t="str">
        <f>=VLOOKUP(D362,'2025期功能研发汇总表'!E:S,10,FALSE)</f>
        <v>V3.7.0(20260312)</v>
      </c>
      <c r="F362" s="137" t="s">
        <v>151</v>
      </c>
      <c r="G362" s="45" t="str">
        <f>=VLOOKUP(D362,'2025期功能研发汇总表'!E:S,7,FALSE)</f>
        <v>运营·深耕/漏洞概念验证/POC插件运行管理</v>
      </c>
      <c r="H362" s="183">
        <f>=VLOOKUP(D362,'2025期功能研发汇总表'!E:S,8,FALSE)</f>
        <v>0</v>
      </c>
      <c r="I362" s="45">
        <f>=VLOOKUP(D362,'2025期功能研发汇总表'!E:S,9,FALSE)</f>
        <v>0</v>
      </c>
      <c r="J362" s="183" t="str">
        <f>=VLOOKUP(D362,'2025期功能研发汇总表'!E:S,3,FALSE)</f>
        <v>张明峰</v>
      </c>
    </row>
    <row r="363" spans="1:10">
      <c r="A363" s="184" t="s"/>
      <c r="B363" s="185" t="s"/>
      <c r="C363" s="185" t="s"/>
      <c r="D363" s="181" t="s">
        <v>237</v>
      </c>
      <c r="E363" s="45" t="str">
        <f>=VLOOKUP(D363,'2025期功能研发汇总表'!E:S,10,FALSE)</f>
        <v>V3.7.0(20260312)</v>
      </c>
      <c r="F363" s="182" t="s">
        <v>151</v>
      </c>
      <c r="G363" s="45" t="str">
        <f>=VLOOKUP(D363,'2025期功能研发汇总表'!E:S,7,FALSE)</f>
        <v>运营·深耕/漏洞概念验证/POC插件运行管理</v>
      </c>
      <c r="H363" s="183">
        <f>=VLOOKUP(D363,'2025期功能研发汇总表'!E:S,8,FALSE)</f>
        <v>0</v>
      </c>
      <c r="I363" s="45">
        <f>=VLOOKUP(D363,'2025期功能研发汇总表'!E:S,9,FALSE)</f>
        <v>0</v>
      </c>
      <c r="J363" s="183" t="str">
        <f>=VLOOKUP(D363,'2025期功能研发汇总表'!E:S,3,FALSE)</f>
        <v>张明峰</v>
      </c>
    </row>
    <row r="364" spans="1:10">
      <c r="A364" s="184" t="s"/>
      <c r="B364" s="185" t="s"/>
      <c r="C364" s="185" t="s"/>
      <c r="D364" s="181" t="s">
        <v>238</v>
      </c>
      <c r="E364" s="45" t="str">
        <f>=VLOOKUP(D364,'2025期功能研发汇总表'!E:S,10,FALSE)</f>
        <v>V3.7.0(20260312)</v>
      </c>
      <c r="F364" s="137" t="s">
        <v>151</v>
      </c>
      <c r="G364" s="45" t="str">
        <f>=VLOOKUP(D364,'2025期功能研发汇总表'!E:S,7,FALSE)</f>
        <v>运营·深耕/漏洞概念验证/POC插件运行管理</v>
      </c>
      <c r="H364" s="183">
        <f>=VLOOKUP(D364,'2025期功能研发汇总表'!E:S,8,FALSE)</f>
        <v>0</v>
      </c>
      <c r="I364" s="45">
        <f>=VLOOKUP(D364,'2025期功能研发汇总表'!E:S,9,FALSE)</f>
        <v>0</v>
      </c>
      <c r="J364" s="183" t="str">
        <f>=VLOOKUP(D364,'2025期功能研发汇总表'!E:S,3,FALSE)</f>
        <v>张明峰</v>
      </c>
    </row>
    <row r="365" spans="1:10">
      <c r="A365" s="184" t="s"/>
      <c r="B365" s="185" t="s"/>
      <c r="C365" s="185" t="s"/>
      <c r="D365" s="181" t="s">
        <v>239</v>
      </c>
      <c r="E365" s="45" t="str">
        <f>=VLOOKUP(D365,'2025期功能研发汇总表'!E:S,10,FALSE)</f>
        <v>V3.7.0(20260312)</v>
      </c>
      <c r="F365" s="137" t="s">
        <v>151</v>
      </c>
      <c r="G365" s="45" t="str">
        <f>=VLOOKUP(D365,'2025期功能研发汇总表'!E:S,7,FALSE)</f>
        <v>运营·深耕/漏洞概念验证/POC插件运行管理</v>
      </c>
      <c r="H365" s="183">
        <f>=VLOOKUP(D365,'2025期功能研发汇总表'!E:S,8,FALSE)</f>
        <v>0</v>
      </c>
      <c r="I365" s="45">
        <f>=VLOOKUP(D365,'2025期功能研发汇总表'!E:S,9,FALSE)</f>
        <v>0</v>
      </c>
      <c r="J365" s="183" t="str">
        <f>=VLOOKUP(D365,'2025期功能研发汇总表'!E:S,3,FALSE)</f>
        <v>张明峰</v>
      </c>
    </row>
    <row r="366" spans="1:10">
      <c r="A366" s="184" t="s"/>
      <c r="B366" s="185" t="s"/>
      <c r="C366" s="185" t="s"/>
      <c r="D366" s="181" t="s">
        <v>240</v>
      </c>
      <c r="E366" s="45" t="str">
        <f>=VLOOKUP(D366,'2025期功能研发汇总表'!E:S,10,FALSE)</f>
        <v>V3.7.0(20260312)</v>
      </c>
      <c r="F366" s="137" t="s">
        <v>151</v>
      </c>
      <c r="G366" s="45" t="str">
        <f>=VLOOKUP(D366,'2025期功能研发汇总表'!E:S,7,FALSE)</f>
        <v>运营·深耕/漏洞概念验证/POC插件运行管理</v>
      </c>
      <c r="H366" s="183">
        <f>=VLOOKUP(D366,'2025期功能研发汇总表'!E:S,8,FALSE)</f>
        <v>0</v>
      </c>
      <c r="I366" s="45">
        <f>=VLOOKUP(D366,'2025期功能研发汇总表'!E:S,9,FALSE)</f>
        <v>0</v>
      </c>
      <c r="J366" s="183" t="str">
        <f>=VLOOKUP(D366,'2025期功能研发汇总表'!E:S,3,FALSE)</f>
        <v>张明峰</v>
      </c>
    </row>
    <row r="367" spans="1:10">
      <c r="A367" s="184" t="s"/>
      <c r="B367" s="185" t="s"/>
      <c r="C367" s="185" t="s"/>
      <c r="D367" s="181" t="s">
        <v>241</v>
      </c>
      <c r="E367" s="45" t="str">
        <f>=VLOOKUP(D367,'2025期功能研发汇总表'!E:S,10,FALSE)</f>
        <v>V3.7.0(20260312)</v>
      </c>
      <c r="F367" s="137" t="s">
        <v>151</v>
      </c>
      <c r="G367" s="45" t="str">
        <f>=VLOOKUP(D367,'2025期功能研发汇总表'!E:S,7,FALSE)</f>
        <v>运营·深耕/漏洞概念验证/POC插件运行管理</v>
      </c>
      <c r="H367" s="183">
        <f>=VLOOKUP(D367,'2025期功能研发汇总表'!E:S,8,FALSE)</f>
        <v>0</v>
      </c>
      <c r="I367" s="45">
        <f>=VLOOKUP(D367,'2025期功能研发汇总表'!E:S,9,FALSE)</f>
        <v>0</v>
      </c>
      <c r="J367" s="183" t="str">
        <f>=VLOOKUP(D367,'2025期功能研发汇总表'!E:S,3,FALSE)</f>
        <v>张明峰</v>
      </c>
    </row>
    <row r="368" spans="1:10">
      <c r="A368" s="184" t="s"/>
      <c r="B368" s="185" t="s"/>
      <c r="C368" s="185" t="s"/>
      <c r="D368" s="181" t="s">
        <v>242</v>
      </c>
      <c r="E368" s="45" t="str">
        <f>=VLOOKUP(D368,'2025期功能研发汇总表'!E:S,10,FALSE)</f>
        <v>V3.7.0(20260312)</v>
      </c>
      <c r="F368" s="137" t="s">
        <v>151</v>
      </c>
      <c r="G368" s="45" t="str">
        <f>=VLOOKUP(D368,'2025期功能研发汇总表'!E:S,7,FALSE)</f>
        <v>运营·深耕/漏洞概念验证/POC插件运行管理</v>
      </c>
      <c r="H368" s="183">
        <f>=VLOOKUP(D368,'2025期功能研发汇总表'!E:S,8,FALSE)</f>
        <v>0</v>
      </c>
      <c r="I368" s="45">
        <f>=VLOOKUP(D368,'2025期功能研发汇总表'!E:S,9,FALSE)</f>
        <v>0</v>
      </c>
      <c r="J368" s="183" t="str">
        <f>=VLOOKUP(D368,'2025期功能研发汇总表'!E:S,3,FALSE)</f>
        <v>张明峰</v>
      </c>
    </row>
    <row r="369" spans="1:10">
      <c r="A369" s="184" t="s"/>
      <c r="B369" s="185" t="s"/>
      <c r="C369" s="185" t="s"/>
      <c r="D369" s="181" t="s">
        <v>243</v>
      </c>
      <c r="E369" s="45" t="str">
        <f>=VLOOKUP(D369,'2025期功能研发汇总表'!E:S,10,FALSE)</f>
        <v>V3.7.0(20260312)</v>
      </c>
      <c r="F369" s="137" t="s">
        <v>151</v>
      </c>
      <c r="G369" s="45" t="str">
        <f>=VLOOKUP(D369,'2025期功能研发汇总表'!E:S,7,FALSE)</f>
        <v>运营·深耕/漏洞概念验证/POC插件运行管理</v>
      </c>
      <c r="H369" s="183">
        <f>=VLOOKUP(D369,'2025期功能研发汇总表'!E:S,8,FALSE)</f>
        <v>0</v>
      </c>
      <c r="I369" s="45">
        <f>=VLOOKUP(D369,'2025期功能研发汇总表'!E:S,9,FALSE)</f>
        <v>0</v>
      </c>
      <c r="J369" s="183" t="str">
        <f>=VLOOKUP(D369,'2025期功能研发汇总表'!E:S,3,FALSE)</f>
        <v>张明峰</v>
      </c>
    </row>
    <row r="370" spans="1:10">
      <c r="A370" s="184" t="s"/>
      <c r="B370" s="185" t="s"/>
      <c r="C370" s="186" t="s">
        <v>244</v>
      </c>
      <c r="D370" s="181" t="s">
        <v>2654</v>
      </c>
      <c r="E370" s="45" t="str">
        <f>=VLOOKUP(D370,'2025期功能研发汇总表'!E:S,10,FALSE)</f>
        <v>V3.8.0-beat.1</v>
      </c>
      <c r="F370" s="137" t="s"/>
      <c r="G370" s="45" t="str">
        <f>=VLOOKUP(D370,'2025期功能研发汇总表'!E:S,7,FALSE)</f>
        <v>运营·深耕/漏洞概念验证/POC插件运行管理</v>
      </c>
      <c r="H370" s="183" t="str">
        <f>=VLOOKUP(D370,'2025期功能研发汇总表'!E:S,8,FALSE)</f>
        <v>导入按钮</v>
      </c>
      <c r="I370" s="45">
        <f>=VLOOKUP(D370,'2025期功能研发汇总表'!E:S,9,FALSE)</f>
        <v>0</v>
      </c>
      <c r="J370" s="183" t="str">
        <f>=VLOOKUP(D370,'2025期功能研发汇总表'!E:S,3,FALSE)</f>
        <v>张明峰</v>
      </c>
    </row>
    <row r="371" spans="1:10">
      <c r="A371" s="184" t="s"/>
      <c r="B371" s="185" t="s"/>
      <c r="C371" s="185" t="s"/>
      <c r="D371" s="187" t="s">
        <v>2655</v>
      </c>
      <c r="E371" s="45" t="str">
        <f>=VLOOKUP(D371,'2025期功能研发汇总表'!E:S,10,FALSE)</f>
        <v>已废弃</v>
      </c>
      <c r="F371" s="182" t="s"/>
      <c r="G371" s="45">
        <f>=VLOOKUP(D371,'2025期功能研发汇总表'!E:S,7,FALSE)</f>
        <v>0</v>
      </c>
      <c r="H371" s="183">
        <f>=VLOOKUP(D371,'2025期功能研发汇总表'!E:S,8,FALSE)</f>
        <v>0</v>
      </c>
      <c r="I371" s="45">
        <f>=VLOOKUP(D371,'2025期功能研发汇总表'!E:S,9,FALSE)</f>
        <v>0</v>
      </c>
      <c r="J371" s="183" t="str">
        <f>=VLOOKUP(D371,'2025期功能研发汇总表'!E:S,3,FALSE)</f>
        <v>张明峰</v>
      </c>
    </row>
    <row r="372" spans="1:10">
      <c r="A372" s="184" t="s"/>
      <c r="B372" s="185" t="s"/>
      <c r="C372" s="186" t="s">
        <v>248</v>
      </c>
      <c r="D372" s="181" t="s">
        <v>249</v>
      </c>
      <c r="E372" s="45" t="str">
        <f>=VLOOKUP(D372,'2025期功能研发汇总表'!E:S,10,FALSE)</f>
        <v>已废弃</v>
      </c>
      <c r="F372" s="137" t="s"/>
      <c r="G372" s="45">
        <f>=VLOOKUP(D372,'2025期功能研发汇总表'!E:S,7,FALSE)</f>
        <v>0</v>
      </c>
      <c r="H372" s="183">
        <f>=VLOOKUP(D372,'2025期功能研发汇总表'!E:S,8,FALSE)</f>
        <v>0</v>
      </c>
      <c r="I372" s="45">
        <f>=VLOOKUP(D372,'2025期功能研发汇总表'!E:S,9,FALSE)</f>
        <v>0</v>
      </c>
      <c r="J372" s="183" t="str">
        <f>=VLOOKUP(D372,'2025期功能研发汇总表'!E:S,3,FALSE)</f>
        <v>张明峰</v>
      </c>
    </row>
    <row r="373" spans="1:10">
      <c r="A373" s="184" t="s"/>
      <c r="B373" s="185" t="s"/>
      <c r="C373" s="185" t="s"/>
      <c r="D373" s="181" t="s">
        <v>2656</v>
      </c>
      <c r="E373" s="45" t="str">
        <f>=VLOOKUP(D373,'2025期功能研发汇总表'!E:S,10,FALSE)</f>
        <v>未发版</v>
      </c>
      <c r="F373" s="137" t="s"/>
      <c r="G373" s="45" t="str">
        <f>=VLOOKUP(D373,'2025期功能研发汇总表'!E:S,7,FALSE)</f>
        <v>运营·深耕/漏洞概念验证/插件执行回收与迭代优化</v>
      </c>
      <c r="H373" s="183" t="str">
        <f>=VLOOKUP(D373,'2025期功能研发汇总表'!E:S,8,FALSE)</f>
        <v>点击生成报告按钮，"选择扫描任务"页查询任务列表</v>
      </c>
      <c r="I373" s="45">
        <f>=VLOOKUP(D373,'2025期功能研发汇总表'!E:S,9,FALSE)</f>
        <v>0</v>
      </c>
      <c r="J373" s="183" t="str">
        <f>=VLOOKUP(D373,'2025期功能研发汇总表'!E:S,3,FALSE)</f>
        <v>张明峰</v>
      </c>
    </row>
    <row r="374" spans="1:10">
      <c r="A374" s="184" t="s"/>
      <c r="B374" s="185" t="s"/>
      <c r="C374" s="185" t="s"/>
      <c r="D374" s="181" t="s">
        <v>260</v>
      </c>
      <c r="E374" s="45" t="str">
        <f>=VLOOKUP(D374,'2025期功能研发汇总表'!E:S,10,FALSE)</f>
        <v>未发版</v>
      </c>
      <c r="F374" s="137" t="s"/>
      <c r="G374" s="45" t="str">
        <f>=VLOOKUP(D374,'2025期功能研发汇总表'!E:S,7,FALSE)</f>
        <v>运营·深耕/漏洞概念验证/插件执行回收与迭代优化</v>
      </c>
      <c r="H374" s="183" t="str">
        <f>=VLOOKUP(D374,'2025期功能研发汇总表'!E:S,8,FALSE)</f>
        <v>点击生成报告按钮，"确认提交"页提交申请</v>
      </c>
      <c r="I374" s="45">
        <f>=VLOOKUP(D374,'2025期功能研发汇总表'!E:S,9,FALSE)</f>
        <v>0</v>
      </c>
      <c r="J374" s="183" t="str">
        <f>=VLOOKUP(D374,'2025期功能研发汇总表'!E:S,3,FALSE)</f>
        <v>张明峰</v>
      </c>
    </row>
    <row r="375" spans="1:10">
      <c r="A375" s="184" t="s"/>
      <c r="B375" s="185" t="s"/>
      <c r="C375" s="185" t="s"/>
      <c r="D375" s="181" t="s">
        <v>262</v>
      </c>
      <c r="E375" s="45" t="str">
        <f>=VLOOKUP(D375,'2025期功能研发汇总表'!E:S,10,FALSE)</f>
        <v>已废弃</v>
      </c>
      <c r="F375" s="137" t="s"/>
      <c r="G375" s="45">
        <f>=VLOOKUP(D375,'2025期功能研发汇总表'!E:S,7,FALSE)</f>
        <v>0</v>
      </c>
      <c r="H375" s="183">
        <f>=VLOOKUP(D375,'2025期功能研发汇总表'!E:S,8,FALSE)</f>
        <v>0</v>
      </c>
      <c r="I375" s="45">
        <f>=VLOOKUP(D375,'2025期功能研发汇总表'!E:S,9,FALSE)</f>
        <v>0</v>
      </c>
      <c r="J375" s="183" t="str">
        <f>=VLOOKUP(D375,'2025期功能研发汇总表'!E:S,3,FALSE)</f>
        <v>张明峰</v>
      </c>
    </row>
    <row r="376" spans="1:10">
      <c r="A376" s="184" t="s"/>
      <c r="B376" s="185" t="s"/>
      <c r="C376" s="185" t="s"/>
      <c r="D376" s="181" t="s">
        <v>2657</v>
      </c>
      <c r="E376" s="45" t="str">
        <f>=VLOOKUP(D376,'2025期功能研发汇总表'!E:S,10,FALSE)</f>
        <v>已废弃</v>
      </c>
      <c r="F376" s="137" t="s"/>
      <c r="G376" s="45">
        <f>=VLOOKUP(D376,'2025期功能研发汇总表'!E:S,7,FALSE)</f>
        <v>0</v>
      </c>
      <c r="H376" s="183">
        <f>=VLOOKUP(D376,'2025期功能研发汇总表'!E:S,8,FALSE)</f>
        <v>0</v>
      </c>
      <c r="I376" s="45">
        <f>=VLOOKUP(D376,'2025期功能研发汇总表'!E:S,9,FALSE)</f>
        <v>0</v>
      </c>
      <c r="J376" s="183" t="str">
        <f>=VLOOKUP(D376,'2025期功能研发汇总表'!E:S,3,FALSE)</f>
        <v>张明峰</v>
      </c>
    </row>
    <row r="377" spans="1:10">
      <c r="A377" s="184" t="s"/>
      <c r="B377" s="185" t="s"/>
      <c r="C377" s="185" t="s"/>
      <c r="D377" s="181" t="s">
        <v>271</v>
      </c>
      <c r="E377" s="45" t="str">
        <f>=VLOOKUP(D377,'2025期功能研发汇总表'!E:S,10,FALSE)</f>
        <v>已废弃</v>
      </c>
      <c r="F377" s="137" t="s"/>
      <c r="G377" s="45">
        <f>=VLOOKUP(D377,'2025期功能研发汇总表'!E:S,7,FALSE)</f>
        <v>0</v>
      </c>
      <c r="H377" s="183">
        <f>=VLOOKUP(D377,'2025期功能研发汇总表'!E:S,8,FALSE)</f>
        <v>0</v>
      </c>
      <c r="I377" s="45">
        <f>=VLOOKUP(D377,'2025期功能研发汇总表'!E:S,9,FALSE)</f>
        <v>0</v>
      </c>
      <c r="J377" s="183" t="str">
        <f>=VLOOKUP(D377,'2025期功能研发汇总表'!E:S,3,FALSE)</f>
        <v>张明峰</v>
      </c>
    </row>
    <row r="378" spans="1:10">
      <c r="A378" s="184" t="s"/>
      <c r="B378" s="185" t="s"/>
      <c r="C378" s="185" t="s"/>
      <c r="D378" s="181" t="s">
        <v>2658</v>
      </c>
      <c r="E378" s="45" t="str">
        <f>=VLOOKUP(D378,'2025期功能研发汇总表'!E:S,10,FALSE)</f>
        <v>未发版</v>
      </c>
      <c r="F378" s="137" t="s"/>
      <c r="G378" s="45" t="str">
        <f>=VLOOKUP(D378,'2025期功能研发汇总表'!E:S,7,FALSE)</f>
        <v>运营·深耕/漏洞概念验证/插件执行回收与迭代优化</v>
      </c>
      <c r="H378" s="183" t="str">
        <f>=VLOOKUP(D378,'2025期功能研发汇总表'!E:S,8,FALSE)</f>
        <v>点击菜单进入显示列表，在目标数据上点击"文件图标"按钮</v>
      </c>
      <c r="I378" s="45">
        <f>=VLOOKUP(D378,'2025期功能研发汇总表'!E:S,9,FALSE)</f>
        <v>0</v>
      </c>
      <c r="J378" s="183" t="str">
        <f>=VLOOKUP(D378,'2025期功能研发汇总表'!E:S,3,FALSE)</f>
        <v>张明峰</v>
      </c>
    </row>
    <row r="379" spans="1:10">
      <c r="A379" s="184" t="s"/>
      <c r="B379" s="179" t="s">
        <v>286</v>
      </c>
      <c r="C379" s="181" t="s">
        <v>287</v>
      </c>
      <c r="D379" s="181" t="s">
        <v>288</v>
      </c>
      <c r="E379" s="45" t="str">
        <f>=VLOOKUP(D379,'2025期功能研发汇总表'!E:S,10,FALSE)</f>
        <v>V3.8.0-beat.1</v>
      </c>
      <c r="F379" s="182" t="s"/>
      <c r="G379" s="45" t="str">
        <f>=VLOOKUP(D379,'2025期功能研发汇总表'!E:S,7,FALSE)</f>
        <v>运营·深耕/漏洞概念验证/插件效能与统计分析</v>
      </c>
      <c r="H379" s="183">
        <f>=VLOOKUP(D379,'2025期功能研发汇总表'!E:S,8,FALSE)</f>
        <v>0</v>
      </c>
      <c r="I379" s="45">
        <f>=VLOOKUP(D379,'2025期功能研发汇总表'!E:S,9,FALSE)</f>
        <v>0</v>
      </c>
      <c r="J379" s="183" t="str">
        <f>=VLOOKUP(D379,'2025期功能研发汇总表'!E:S,3,FALSE)</f>
        <v>张明峰</v>
      </c>
    </row>
    <row r="380" spans="1:10">
      <c r="A380" s="184" t="s"/>
      <c r="B380" s="185" t="s"/>
      <c r="C380" s="180" t="s">
        <v>291</v>
      </c>
      <c r="D380" s="181" t="s">
        <v>2659</v>
      </c>
      <c r="E380" s="45" t="str">
        <f>=VLOOKUP(D380,'2025期功能研发汇总表'!E:S,10,FALSE)</f>
        <v>V3.8.0-beat.1</v>
      </c>
      <c r="F380" s="137" t="s"/>
      <c r="G380" s="45" t="str">
        <f>=VLOOKUP(D380,'2025期功能研发汇总表'!E:S,7,FALSE)</f>
        <v>运营·深耕/漏洞概念验证/插件效能与统计分析</v>
      </c>
      <c r="H380" s="183">
        <f>=VLOOKUP(D380,'2025期功能研发汇总表'!E:S,8,FALSE)</f>
        <v>0</v>
      </c>
      <c r="I380" s="45">
        <f>=VLOOKUP(D380,'2025期功能研发汇总表'!E:S,9,FALSE)</f>
        <v>0</v>
      </c>
      <c r="J380" s="183" t="str">
        <f>=VLOOKUP(D380,'2025期功能研发汇总表'!E:S,3,FALSE)</f>
        <v>张明峰</v>
      </c>
    </row>
    <row r="381" spans="1:10">
      <c r="A381" s="184" t="s"/>
      <c r="B381" s="185" t="s"/>
      <c r="C381" s="185" t="s"/>
      <c r="D381" s="181" t="s">
        <v>293</v>
      </c>
      <c r="E381" s="45" t="str">
        <f>=VLOOKUP(D381,'2025期功能研发汇总表'!E:S,10,FALSE)</f>
        <v>V3.8.0-beat.1</v>
      </c>
      <c r="F381" s="137" t="s"/>
      <c r="G381" s="45" t="str">
        <f>=VLOOKUP(D381,'2025期功能研发汇总表'!E:S,7,FALSE)</f>
        <v>运营·深耕/漏洞概念验证/插件效能与统计分析</v>
      </c>
      <c r="H381" s="183">
        <f>=VLOOKUP(D381,'2025期功能研发汇总表'!E:S,8,FALSE)</f>
        <v>0</v>
      </c>
      <c r="I381" s="45">
        <f>=VLOOKUP(D381,'2025期功能研发汇总表'!E:S,9,FALSE)</f>
        <v>0</v>
      </c>
      <c r="J381" s="183" t="str">
        <f>=VLOOKUP(D381,'2025期功能研发汇总表'!E:S,3,FALSE)</f>
        <v>张明峰</v>
      </c>
    </row>
    <row r="382" spans="1:10">
      <c r="A382" s="184" t="s"/>
      <c r="B382" s="185" t="s"/>
      <c r="C382" s="185" t="s"/>
      <c r="D382" s="181" t="s">
        <v>294</v>
      </c>
      <c r="E382" s="45" t="str">
        <f>=VLOOKUP(D382,'2025期功能研发汇总表'!E:S,10,FALSE)</f>
        <v>V3.8.0-beat.1</v>
      </c>
      <c r="F382" s="182" t="s"/>
      <c r="G382" s="45" t="str">
        <f>=VLOOKUP(D382,'2025期功能研发汇总表'!E:S,7,FALSE)</f>
        <v>运营·深耕/漏洞概念验证/插件效能与统计分析</v>
      </c>
      <c r="H382" s="183">
        <f>=VLOOKUP(D382,'2025期功能研发汇总表'!E:S,8,FALSE)</f>
        <v>0</v>
      </c>
      <c r="I382" s="45">
        <f>=VLOOKUP(D382,'2025期功能研发汇总表'!E:S,9,FALSE)</f>
        <v>0</v>
      </c>
      <c r="J382" s="183" t="str">
        <f>=VLOOKUP(D382,'2025期功能研发汇总表'!E:S,3,FALSE)</f>
        <v>张明峰</v>
      </c>
    </row>
    <row r="383" spans="1:10">
      <c r="A383" s="184" t="s"/>
      <c r="B383" s="185" t="s"/>
      <c r="C383" s="185" t="s"/>
      <c r="D383" s="181" t="s">
        <v>295</v>
      </c>
      <c r="E383" s="45" t="str">
        <f>=VLOOKUP(D383,'2025期功能研发汇总表'!E:S,10,FALSE)</f>
        <v>V3.8.0-beat.1</v>
      </c>
      <c r="F383" s="182" t="s"/>
      <c r="G383" s="45" t="str">
        <f>=VLOOKUP(D383,'2025期功能研发汇总表'!E:S,7,FALSE)</f>
        <v>运营·深耕/漏洞概念验证/插件效能与统计分析</v>
      </c>
      <c r="H383" s="183">
        <f>=VLOOKUP(D383,'2025期功能研发汇总表'!E:S,8,FALSE)</f>
        <v>0</v>
      </c>
      <c r="I383" s="45">
        <f>=VLOOKUP(D383,'2025期功能研发汇总表'!E:S,9,FALSE)</f>
        <v>0</v>
      </c>
      <c r="J383" s="183" t="str">
        <f>=VLOOKUP(D383,'2025期功能研发汇总表'!E:S,3,FALSE)</f>
        <v>张明峰</v>
      </c>
    </row>
    <row r="384" spans="1:10">
      <c r="A384" s="184" t="s"/>
      <c r="B384" s="185" t="s"/>
      <c r="C384" s="181" t="s">
        <v>296</v>
      </c>
      <c r="D384" s="181" t="s">
        <v>2660</v>
      </c>
      <c r="E384" s="45" t="str">
        <f>=VLOOKUP(D384,'2025期功能研发汇总表'!E:S,10,FALSE)</f>
        <v>V3.8.0-beat.1</v>
      </c>
      <c r="F384" s="182" t="s"/>
      <c r="G384" s="45" t="str">
        <f>=VLOOKUP(D384,'2025期功能研发汇总表'!E:S,7,FALSE)</f>
        <v>运营·深耕/漏洞概念验证/插件效能与统计分析</v>
      </c>
      <c r="H384" s="183">
        <f>=VLOOKUP(D384,'2025期功能研发汇总表'!E:S,8,FALSE)</f>
        <v>0</v>
      </c>
      <c r="I384" s="45">
        <f>=VLOOKUP(D384,'2025期功能研发汇总表'!E:S,9,FALSE)</f>
        <v>0</v>
      </c>
      <c r="J384" s="183" t="str">
        <f>=VLOOKUP(D384,'2025期功能研发汇总表'!E:S,3,FALSE)</f>
        <v>张明峰</v>
      </c>
    </row>
    <row r="385" spans="1:10">
      <c r="A385" s="184" t="s"/>
      <c r="B385" s="185" t="s"/>
      <c r="C385" s="185" t="s"/>
      <c r="D385" s="181" t="s">
        <v>2661</v>
      </c>
      <c r="E385" s="45" t="str">
        <f>=VLOOKUP(D385,'2025期功能研发汇总表'!E:S,10,FALSE)</f>
        <v>V3.8.0-beat.1</v>
      </c>
      <c r="F385" s="137" t="s"/>
      <c r="G385" s="45" t="str">
        <f>=VLOOKUP(D385,'2025期功能研发汇总表'!E:S,7,FALSE)</f>
        <v>运营·深耕/漏洞概念验证/插件效能与统计分析</v>
      </c>
      <c r="H385" s="183">
        <f>=VLOOKUP(D385,'2025期功能研发汇总表'!E:S,8,FALSE)</f>
        <v>0</v>
      </c>
      <c r="I385" s="45">
        <f>=VLOOKUP(D385,'2025期功能研发汇总表'!E:S,9,FALSE)</f>
        <v>0</v>
      </c>
      <c r="J385" s="183" t="str">
        <f>=VLOOKUP(D385,'2025期功能研发汇总表'!E:S,3,FALSE)</f>
        <v>张明峰</v>
      </c>
    </row>
    <row r="386" spans="1:10">
      <c r="A386" s="184" t="s"/>
      <c r="B386" s="185" t="s"/>
      <c r="C386" s="185" t="s"/>
      <c r="D386" s="181" t="s">
        <v>2662</v>
      </c>
      <c r="E386" s="45" t="str">
        <f>=VLOOKUP(D386,'2025期功能研发汇总表'!E:S,10,FALSE)</f>
        <v>V3.8.0-beat.1</v>
      </c>
      <c r="F386" s="137" t="s"/>
      <c r="G386" s="45" t="str">
        <f>=VLOOKUP(D386,'2025期功能研发汇总表'!E:S,7,FALSE)</f>
        <v>运营·深耕/漏洞概念验证/插件效能与统计分析</v>
      </c>
      <c r="H386" s="183">
        <f>=VLOOKUP(D386,'2025期功能研发汇总表'!E:S,8,FALSE)</f>
        <v>0</v>
      </c>
      <c r="I386" s="45">
        <f>=VLOOKUP(D386,'2025期功能研发汇总表'!E:S,9,FALSE)</f>
        <v>0</v>
      </c>
      <c r="J386" s="183" t="str">
        <f>=VLOOKUP(D386,'2025期功能研发汇总表'!E:S,3,FALSE)</f>
        <v>张明峰</v>
      </c>
    </row>
    <row r="387" spans="1:10">
      <c r="A387" s="184" t="s"/>
      <c r="B387" s="179" t="s">
        <v>299</v>
      </c>
      <c r="C387" s="181" t="s">
        <v>300</v>
      </c>
      <c r="D387" s="181" t="s">
        <v>301</v>
      </c>
      <c r="E387" s="45" t="str">
        <f>=VLOOKUP(D387,'2025期功能研发汇总表'!E:S,10,FALSE)</f>
        <v>V3.7.0(20260312)</v>
      </c>
      <c r="F387" s="137" t="s">
        <v>151</v>
      </c>
      <c r="G387" s="45" t="str">
        <f>=VLOOKUP(D387,'2025期功能研发汇总表'!E:S,7,FALSE)</f>
        <v>运营·深耕/漏洞概念验证/接口自动化及配置</v>
      </c>
      <c r="H387" s="183" t="str">
        <f>=VLOOKUP(D387,'2025期功能研发汇总表'!E:S,8,FALSE)</f>
        <v>点击部企接口自动化及配置按钮，弹出页左侧为配置列表</v>
      </c>
      <c r="I387" s="45">
        <f>=VLOOKUP(D387,'2025期功能研发汇总表'!E:S,9,FALSE)</f>
        <v>0</v>
      </c>
      <c r="J387" s="183" t="str">
        <f>=VLOOKUP(D387,'2025期功能研发汇总表'!E:S,3,FALSE)</f>
        <v>张明峰</v>
      </c>
    </row>
    <row r="388" spans="1:10">
      <c r="A388" s="184" t="s"/>
      <c r="B388" s="185" t="s"/>
      <c r="C388" s="185" t="s"/>
      <c r="D388" s="181" t="s">
        <v>305</v>
      </c>
      <c r="E388" s="45" t="str">
        <f>=VLOOKUP(D388,'2025期功能研发汇总表'!E:S,10,FALSE)</f>
        <v>V3.7.0(20260312)</v>
      </c>
      <c r="F388" s="137" t="s">
        <v>151</v>
      </c>
      <c r="G388" s="45" t="str">
        <f>=VLOOKUP(D388,'2025期功能研发汇总表'!E:S,7,FALSE)</f>
        <v>运营·深耕/漏洞概念验证/接口自动化及配置</v>
      </c>
      <c r="H388" s="183" t="str">
        <f>=VLOOKUP(D388,'2025期功能研发汇总表'!E:S,8,FALSE)</f>
        <v>点击菜单默认展示调用记录</v>
      </c>
      <c r="I388" s="45">
        <f>=VLOOKUP(D388,'2025期功能研发汇总表'!E:S,9,FALSE)</f>
        <v>0</v>
      </c>
      <c r="J388" s="183" t="str">
        <f>=VLOOKUP(D388,'2025期功能研发汇总表'!E:S,3,FALSE)</f>
        <v>张明峰</v>
      </c>
    </row>
    <row r="389" spans="1:10">
      <c r="A389" s="184" t="s"/>
      <c r="B389" s="185" t="s"/>
      <c r="C389" s="185" t="s"/>
      <c r="D389" s="181" t="s">
        <v>307</v>
      </c>
      <c r="E389" s="45" t="str">
        <f>=VLOOKUP(D389,'2025期功能研发汇总表'!E:S,10,FALSE)</f>
        <v>V3.7.0(20260312)</v>
      </c>
      <c r="F389" s="137" t="s">
        <v>151</v>
      </c>
      <c r="G389" s="45" t="str">
        <f>=VLOOKUP(D389,'2025期功能研发汇总表'!E:S,7,FALSE)</f>
        <v>运营·深耕/漏洞概念验证/接口自动化及配置</v>
      </c>
      <c r="H389" s="183" t="str">
        <f>=VLOOKUP(D389,'2025期功能研发汇总表'!E:S,8,FALSE)</f>
        <v>点击菜单后，选择列表中的调用记录数据中详情按钮查看调用内容</v>
      </c>
      <c r="I389" s="45">
        <f>=VLOOKUP(D389,'2025期功能研发汇总表'!E:S,9,FALSE)</f>
        <v>0</v>
      </c>
      <c r="J389" s="183" t="str">
        <f>=VLOOKUP(D389,'2025期功能研发汇总表'!E:S,3,FALSE)</f>
        <v>张明峰</v>
      </c>
    </row>
    <row r="390" spans="1:10">
      <c r="A390" s="184" t="s"/>
      <c r="B390" s="185" t="s"/>
      <c r="C390" s="185" t="s"/>
      <c r="D390" s="181" t="s">
        <v>309</v>
      </c>
      <c r="E390" s="45" t="str">
        <f>=VLOOKUP(D390,'2025期功能研发汇总表'!E:S,10,FALSE)</f>
        <v>V3.7.0(20260312)</v>
      </c>
      <c r="F390" s="182" t="s">
        <v>151</v>
      </c>
      <c r="G390" s="45" t="str">
        <f>=VLOOKUP(D390,'2025期功能研发汇总表'!E:S,7,FALSE)</f>
        <v>运营·深耕/漏洞概念验证/接口自动化及配置</v>
      </c>
      <c r="H390" s="183" t="str">
        <f>=VLOOKUP(D390,'2025期功能研发汇总表'!E:S,8,FALSE)</f>
        <v>点击部企接口自动化及配置按钮，弹出页选中左侧配置数据，右侧修改</v>
      </c>
      <c r="I390" s="45">
        <f>=VLOOKUP(D390,'2025期功能研发汇总表'!E:S,9,FALSE)</f>
        <v>0</v>
      </c>
      <c r="J390" s="183" t="str">
        <f>=VLOOKUP(D390,'2025期功能研发汇总表'!E:S,3,FALSE)</f>
        <v>张明峰</v>
      </c>
    </row>
    <row r="391" spans="1:10">
      <c r="A391" s="184" t="s"/>
      <c r="B391" s="185" t="s"/>
      <c r="C391" s="181" t="s">
        <v>311</v>
      </c>
      <c r="D391" s="181" t="s">
        <v>312</v>
      </c>
      <c r="E391" s="45" t="str">
        <f>=VLOOKUP(D391,'2025期功能研发汇总表'!E:S,10,FALSE)</f>
        <v>V3.8.0-beat.1</v>
      </c>
      <c r="F391" s="137" t="s"/>
      <c r="G391" s="45" t="str">
        <f>=VLOOKUP(D391,'2025期功能研发汇总表'!E:S,7,FALSE)</f>
        <v>运营·深耕/漏洞概念验证/接口自动化及配置</v>
      </c>
      <c r="H391" s="183">
        <f>=VLOOKUP(D391,'2025期功能研发汇总表'!E:S,8,FALSE)</f>
        <v>0</v>
      </c>
      <c r="I391" s="45">
        <f>=VLOOKUP(D391,'2025期功能研发汇总表'!E:S,9,FALSE)</f>
        <v>0</v>
      </c>
      <c r="J391" s="183" t="str">
        <f>=VLOOKUP(D391,'2025期功能研发汇总表'!E:S,3,FALSE)</f>
        <v>张明峰</v>
      </c>
    </row>
    <row r="392" spans="1:10">
      <c r="A392" s="184" t="s"/>
      <c r="B392" s="185" t="s"/>
      <c r="C392" s="185" t="s"/>
      <c r="D392" s="181" t="s">
        <v>313</v>
      </c>
      <c r="E392" s="45" t="str">
        <f>=VLOOKUP(D392,'2025期功能研发汇总表'!E:S,10,FALSE)</f>
        <v>V3.8.0-beat.1</v>
      </c>
      <c r="F392" s="137" t="s"/>
      <c r="G392" s="45" t="str">
        <f>=VLOOKUP(D392,'2025期功能研发汇总表'!E:S,7,FALSE)</f>
        <v>运营·深耕/漏洞概念验证/接口自动化及配置</v>
      </c>
      <c r="H392" s="183">
        <f>=VLOOKUP(D392,'2025期功能研发汇总表'!E:S,8,FALSE)</f>
        <v>0</v>
      </c>
      <c r="I392" s="45">
        <f>=VLOOKUP(D392,'2025期功能研发汇总表'!E:S,9,FALSE)</f>
        <v>0</v>
      </c>
      <c r="J392" s="183" t="str">
        <f>=VLOOKUP(D392,'2025期功能研发汇总表'!E:S,3,FALSE)</f>
        <v>张明峰</v>
      </c>
    </row>
    <row r="393" spans="1:10">
      <c r="A393" s="184" t="s"/>
      <c r="B393" s="185" t="s"/>
      <c r="C393" s="185" t="s"/>
      <c r="D393" s="181" t="s">
        <v>314</v>
      </c>
      <c r="E393" s="45" t="str">
        <f>=VLOOKUP(D393,'2025期功能研发汇总表'!E:S,10,FALSE)</f>
        <v>V3.8.0-beat.1</v>
      </c>
      <c r="F393" s="137" t="s"/>
      <c r="G393" s="45" t="str">
        <f>=VLOOKUP(D393,'2025期功能研发汇总表'!E:S,7,FALSE)</f>
        <v>运营·深耕/漏洞概念验证/接口自动化及配置</v>
      </c>
      <c r="H393" s="183">
        <f>=VLOOKUP(D393,'2025期功能研发汇总表'!E:S,8,FALSE)</f>
        <v>0</v>
      </c>
      <c r="I393" s="45">
        <f>=VLOOKUP(D393,'2025期功能研发汇总表'!E:S,9,FALSE)</f>
        <v>0</v>
      </c>
      <c r="J393" s="183" t="str">
        <f>=VLOOKUP(D393,'2025期功能研发汇总表'!E:S,3,FALSE)</f>
        <v>张明峰</v>
      </c>
    </row>
    <row r="394" spans="1:10">
      <c r="A394" s="184" t="s"/>
      <c r="B394" s="185" t="s"/>
      <c r="C394" s="185" t="s"/>
      <c r="D394" s="181" t="s">
        <v>315</v>
      </c>
      <c r="E394" s="45" t="str">
        <f>=VLOOKUP(D394,'2025期功能研发汇总表'!E:S,10,FALSE)</f>
        <v>V3.8.0-beat.1</v>
      </c>
      <c r="F394" s="137" t="s"/>
      <c r="G394" s="45" t="str">
        <f>=VLOOKUP(D394,'2025期功能研发汇总表'!E:S,7,FALSE)</f>
        <v>运营·深耕/漏洞概念验证/接口自动化及配置</v>
      </c>
      <c r="H394" s="183">
        <f>=VLOOKUP(D394,'2025期功能研发汇总表'!E:S,8,FALSE)</f>
        <v>0</v>
      </c>
      <c r="I394" s="45">
        <f>=VLOOKUP(D394,'2025期功能研发汇总表'!E:S,9,FALSE)</f>
        <v>0</v>
      </c>
      <c r="J394" s="183" t="str">
        <f>=VLOOKUP(D394,'2025期功能研发汇总表'!E:S,3,FALSE)</f>
        <v>张明峰</v>
      </c>
    </row>
    <row r="395" spans="1:10">
      <c r="A395" s="184" t="s"/>
      <c r="B395" s="185" t="s"/>
      <c r="C395" s="181" t="s">
        <v>316</v>
      </c>
      <c r="D395" s="181" t="s">
        <v>317</v>
      </c>
      <c r="E395" s="45" t="str">
        <f>=VLOOKUP(D395,'2025期功能研发汇总表'!E:S,10,FALSE)</f>
        <v>V3.8.0-beat.1</v>
      </c>
      <c r="F395" s="137" t="s"/>
      <c r="G395" s="45" t="str">
        <f>=VLOOKUP(D395,'2025期功能研发汇总表'!E:S,7,FALSE)</f>
        <v>运营·深耕/漏洞概念验证/接口自动化及配置</v>
      </c>
      <c r="H395" s="183">
        <f>=VLOOKUP(D395,'2025期功能研发汇总表'!E:S,8,FALSE)</f>
        <v>0</v>
      </c>
      <c r="I395" s="45">
        <f>=VLOOKUP(D395,'2025期功能研发汇总表'!E:S,9,FALSE)</f>
        <v>0</v>
      </c>
      <c r="J395" s="183" t="str">
        <f>=VLOOKUP(D395,'2025期功能研发汇总表'!E:S,3,FALSE)</f>
        <v>张明峰</v>
      </c>
    </row>
    <row r="396" spans="1:10">
      <c r="A396" s="184" t="s"/>
      <c r="B396" s="185" t="s"/>
      <c r="C396" s="185" t="s"/>
      <c r="D396" s="181" t="s">
        <v>318</v>
      </c>
      <c r="E396" s="45" t="str">
        <f>=VLOOKUP(D396,'2025期功能研发汇总表'!E:S,10,FALSE)</f>
        <v>V3.8.0-beat.1</v>
      </c>
      <c r="F396" s="182" t="s"/>
      <c r="G396" s="45" t="str">
        <f>=VLOOKUP(D396,'2025期功能研发汇总表'!E:S,7,FALSE)</f>
        <v>运营·深耕/漏洞概念验证/接口自动化及配置</v>
      </c>
      <c r="H396" s="183">
        <f>=VLOOKUP(D396,'2025期功能研发汇总表'!E:S,8,FALSE)</f>
        <v>0</v>
      </c>
      <c r="I396" s="45">
        <f>=VLOOKUP(D396,'2025期功能研发汇总表'!E:S,9,FALSE)</f>
        <v>0</v>
      </c>
      <c r="J396" s="183" t="str">
        <f>=VLOOKUP(D396,'2025期功能研发汇总表'!E:S,3,FALSE)</f>
        <v>张明峰</v>
      </c>
    </row>
    <row r="397" spans="1:10">
      <c r="A397" s="184" t="s"/>
      <c r="B397" s="185" t="s"/>
      <c r="C397" s="185" t="s"/>
      <c r="D397" s="181" t="s">
        <v>319</v>
      </c>
      <c r="E397" s="45" t="str">
        <f>=VLOOKUP(D397,'2025期功能研发汇总表'!E:S,10,FALSE)</f>
        <v>V3.8.0-beat.1</v>
      </c>
      <c r="F397" s="137" t="s"/>
      <c r="G397" s="45" t="str">
        <f>=VLOOKUP(D397,'2025期功能研发汇总表'!E:S,7,FALSE)</f>
        <v>运营·深耕/漏洞概念验证/接口自动化及配置</v>
      </c>
      <c r="H397" s="183">
        <f>=VLOOKUP(D397,'2025期功能研发汇总表'!E:S,8,FALSE)</f>
        <v>0</v>
      </c>
      <c r="I397" s="45">
        <f>=VLOOKUP(D397,'2025期功能研发汇总表'!E:S,9,FALSE)</f>
        <v>0</v>
      </c>
      <c r="J397" s="183" t="str">
        <f>=VLOOKUP(D397,'2025期功能研发汇总表'!E:S,3,FALSE)</f>
        <v>张明峰</v>
      </c>
    </row>
    <row r="398" spans="1:10">
      <c r="A398" s="184" t="s"/>
      <c r="B398" s="185" t="s"/>
      <c r="C398" s="185" t="s"/>
      <c r="D398" s="181" t="s">
        <v>320</v>
      </c>
      <c r="E398" s="45" t="str">
        <f>=VLOOKUP(D398,'2025期功能研发汇总表'!E:S,10,FALSE)</f>
        <v>V3.8.0-beat.1</v>
      </c>
      <c r="F398" s="137" t="s"/>
      <c r="G398" s="45" t="str">
        <f>=VLOOKUP(D398,'2025期功能研发汇总表'!E:S,7,FALSE)</f>
        <v>运营·深耕/漏洞概念验证/接口自动化及配置</v>
      </c>
      <c r="H398" s="183">
        <f>=VLOOKUP(D398,'2025期功能研发汇总表'!E:S,8,FALSE)</f>
        <v>0</v>
      </c>
      <c r="I398" s="45">
        <f>=VLOOKUP(D398,'2025期功能研发汇总表'!E:S,9,FALSE)</f>
        <v>0</v>
      </c>
      <c r="J398" s="183" t="str">
        <f>=VLOOKUP(D398,'2025期功能研发汇总表'!E:S,3,FALSE)</f>
        <v>张明峰</v>
      </c>
    </row>
    <row r="399" spans="1:10">
      <c r="A399" s="184" t="s"/>
      <c r="B399" s="185" t="s"/>
      <c r="C399" s="185" t="s"/>
      <c r="D399" s="181" t="s">
        <v>321</v>
      </c>
      <c r="E399" s="45" t="str">
        <f>=VLOOKUP(D399,'2025期功能研发汇总表'!E:S,10,FALSE)</f>
        <v>V3.8.0-beat.1</v>
      </c>
      <c r="F399" s="137" t="s"/>
      <c r="G399" s="45" t="str">
        <f>=VLOOKUP(D399,'2025期功能研发汇总表'!E:S,7,FALSE)</f>
        <v>运营·深耕/漏洞概念验证/接口自动化及配置</v>
      </c>
      <c r="H399" s="183">
        <f>=VLOOKUP(D399,'2025期功能研发汇总表'!E:S,8,FALSE)</f>
        <v>0</v>
      </c>
      <c r="I399" s="45">
        <f>=VLOOKUP(D399,'2025期功能研发汇总表'!E:S,9,FALSE)</f>
        <v>0</v>
      </c>
      <c r="J399" s="183" t="str">
        <f>=VLOOKUP(D399,'2025期功能研发汇总表'!E:S,3,FALSE)</f>
        <v>张明峰</v>
      </c>
    </row>
    <row r="400" spans="1:10">
      <c r="A400" s="190" t="s">
        <v>2301</v>
      </c>
      <c r="B400" s="179" t="s">
        <v>664</v>
      </c>
      <c r="C400" s="180" t="s">
        <v>665</v>
      </c>
      <c r="D400" s="181" t="s">
        <v>666</v>
      </c>
      <c r="E400" s="45" t="str">
        <f>=VLOOKUP(D400,'2025期功能研发汇总表'!E:S,10,FALSE)</f>
        <v>未发版</v>
      </c>
      <c r="F400" s="182" t="s"/>
      <c r="G400" s="45" t="str">
        <f>=VLOOKUP(D400,'2025期功能研发汇总表'!E:S,7,FALSE)</f>
        <v>运营·深耕/漏洞修复核验/核验任务管理</v>
      </c>
      <c r="H400" s="183">
        <f>=VLOOKUP(D400,'2025期功能研发汇总表'!E:S,8,FALSE)</f>
        <v>0</v>
      </c>
      <c r="I400" s="45">
        <f>=VLOOKUP(D400,'2025期功能研发汇总表'!E:S,9,FALSE)</f>
        <v>0</v>
      </c>
      <c r="J400" s="183" t="str">
        <f>=VLOOKUP(D400,'2025期功能研发汇总表'!E:S,3,FALSE)</f>
        <v>汤凤欣</v>
      </c>
    </row>
    <row r="401" spans="1:10">
      <c r="A401" s="184" t="s"/>
      <c r="B401" s="185" t="s"/>
      <c r="C401" s="185" t="s"/>
      <c r="D401" s="181" t="s">
        <v>671</v>
      </c>
      <c r="E401" s="45">
        <f>=VLOOKUP(D401,'2025期功能研发汇总表'!E:S,10,FALSE)</f>
        <v>0</v>
      </c>
      <c r="F401" s="137" t="s"/>
      <c r="G401" s="45" t="str">
        <f>=VLOOKUP(D401,'2025期功能研发汇总表'!E:S,7,FALSE)</f>
        <v>运营·深耕/漏洞修复核验/核验任务管理</v>
      </c>
      <c r="H401" s="183">
        <f>=VLOOKUP(D401,'2025期功能研发汇总表'!E:S,8,FALSE)</f>
        <v>0</v>
      </c>
      <c r="I401" s="45">
        <f>=VLOOKUP(D401,'2025期功能研发汇总表'!E:S,9,FALSE)</f>
        <v>0</v>
      </c>
      <c r="J401" s="183" t="str">
        <f>=VLOOKUP(D401,'2025期功能研发汇总表'!E:S,3,FALSE)</f>
        <v>汤凤欣</v>
      </c>
    </row>
    <row r="402" spans="1:10">
      <c r="A402" s="184" t="s"/>
      <c r="B402" s="185" t="s"/>
      <c r="C402" s="185" t="s"/>
      <c r="D402" s="181" t="s">
        <v>672</v>
      </c>
      <c r="E402" s="45">
        <f>=VLOOKUP(D402,'2025期功能研发汇总表'!E:S,10,FALSE)</f>
        <v>0</v>
      </c>
      <c r="F402" s="137" t="s"/>
      <c r="G402" s="45" t="str">
        <f>=VLOOKUP(D402,'2025期功能研发汇总表'!E:S,7,FALSE)</f>
        <v>运营·深耕/漏洞修复核验/核验任务管理</v>
      </c>
      <c r="H402" s="183">
        <f>=VLOOKUP(D402,'2025期功能研发汇总表'!E:S,8,FALSE)</f>
        <v>0</v>
      </c>
      <c r="I402" s="45">
        <f>=VLOOKUP(D402,'2025期功能研发汇总表'!E:S,9,FALSE)</f>
        <v>0</v>
      </c>
      <c r="J402" s="183" t="str">
        <f>=VLOOKUP(D402,'2025期功能研发汇总表'!E:S,3,FALSE)</f>
        <v>汤凤欣</v>
      </c>
    </row>
    <row r="403" spans="1:10">
      <c r="A403" s="184" t="s"/>
      <c r="B403" s="185" t="s"/>
      <c r="C403" s="185" t="s"/>
      <c r="D403" s="181" t="s">
        <v>673</v>
      </c>
      <c r="E403" s="45">
        <f>=VLOOKUP(D403,'2025期功能研发汇总表'!E:S,10,FALSE)</f>
        <v>0</v>
      </c>
      <c r="F403" s="137" t="s"/>
      <c r="G403" s="45" t="str">
        <f>=VLOOKUP(D403,'2025期功能研发汇总表'!E:S,7,FALSE)</f>
        <v>运营·深耕/漏洞修复核验/核验任务管理</v>
      </c>
      <c r="H403" s="183">
        <f>=VLOOKUP(D403,'2025期功能研发汇总表'!E:S,8,FALSE)</f>
        <v>0</v>
      </c>
      <c r="I403" s="45">
        <f>=VLOOKUP(D403,'2025期功能研发汇总表'!E:S,9,FALSE)</f>
        <v>0</v>
      </c>
      <c r="J403" s="183" t="str">
        <f>=VLOOKUP(D403,'2025期功能研发汇总表'!E:S,3,FALSE)</f>
        <v>汤凤欣</v>
      </c>
    </row>
    <row r="404" spans="1:10">
      <c r="A404" s="184" t="s"/>
      <c r="B404" s="185" t="s"/>
      <c r="C404" s="185" t="s"/>
      <c r="D404" s="181" t="s">
        <v>674</v>
      </c>
      <c r="E404" s="45">
        <f>=VLOOKUP(D404,'2025期功能研发汇总表'!E:S,10,FALSE)</f>
        <v>0</v>
      </c>
      <c r="F404" s="182" t="s"/>
      <c r="G404" s="45" t="str">
        <f>=VLOOKUP(D404,'2025期功能研发汇总表'!E:S,7,FALSE)</f>
        <v>运营·深耕/漏洞修复核验/核验任务管理</v>
      </c>
      <c r="H404" s="183">
        <f>=VLOOKUP(D404,'2025期功能研发汇总表'!E:S,8,FALSE)</f>
        <v>0</v>
      </c>
      <c r="I404" s="45">
        <f>=VLOOKUP(D404,'2025期功能研发汇总表'!E:S,9,FALSE)</f>
        <v>0</v>
      </c>
      <c r="J404" s="183" t="str">
        <f>=VLOOKUP(D404,'2025期功能研发汇总表'!E:S,3,FALSE)</f>
        <v>汤凤欣</v>
      </c>
    </row>
    <row r="405" spans="1:10">
      <c r="A405" s="184" t="s"/>
      <c r="B405" s="185" t="s"/>
      <c r="C405" s="186" t="s">
        <v>676</v>
      </c>
      <c r="D405" s="181" t="s">
        <v>677</v>
      </c>
      <c r="E405" s="45" t="str">
        <f>=VLOOKUP(D405,'2025期功能研发汇总表'!E:S,10,FALSE)</f>
        <v>未发版</v>
      </c>
      <c r="F405" s="137" t="s"/>
      <c r="G405" s="45" t="str">
        <f>=VLOOKUP(D405,'2025期功能研发汇总表'!E:S,7,FALSE)</f>
        <v>运营·深耕/漏洞修复核验/核验任务管理</v>
      </c>
      <c r="H405" s="183">
        <f>=VLOOKUP(D405,'2025期功能研发汇总表'!E:S,8,FALSE)</f>
        <v>0</v>
      </c>
      <c r="I405" s="45">
        <f>=VLOOKUP(D405,'2025期功能研发汇总表'!E:S,9,FALSE)</f>
        <v>0</v>
      </c>
      <c r="J405" s="183" t="str">
        <f>=VLOOKUP(D405,'2025期功能研发汇总表'!E:S,3,FALSE)</f>
        <v>汤凤欣</v>
      </c>
    </row>
    <row r="406" spans="1:10">
      <c r="A406" s="184" t="s"/>
      <c r="B406" s="185" t="s"/>
      <c r="C406" s="186" t="s">
        <v>679</v>
      </c>
      <c r="D406" s="187" t="s">
        <v>2663</v>
      </c>
      <c r="E406" s="45" t="str">
        <f>=VLOOKUP(D406,'2025期功能研发汇总表'!E:S,10,FALSE)</f>
        <v>未发版</v>
      </c>
      <c r="F406" s="137" t="s"/>
      <c r="G406" s="45" t="str">
        <f>=VLOOKUP(D406,'2025期功能研发汇总表'!E:S,7,FALSE)</f>
        <v>运营·深耕/漏洞修复核验/核验任务管理</v>
      </c>
      <c r="H406" s="183">
        <f>=VLOOKUP(D406,'2025期功能研发汇总表'!E:S,8,FALSE)</f>
        <v>0</v>
      </c>
      <c r="I406" s="45">
        <f>=VLOOKUP(D406,'2025期功能研发汇总表'!E:S,9,FALSE)</f>
        <v>0</v>
      </c>
      <c r="J406" s="183" t="str">
        <f>=VLOOKUP(D406,'2025期功能研发汇总表'!E:S,3,FALSE)</f>
        <v>汤凤欣</v>
      </c>
    </row>
    <row r="407" spans="1:10">
      <c r="A407" s="184" t="s"/>
      <c r="B407" s="185" t="s"/>
      <c r="C407" s="185" t="s"/>
      <c r="D407" s="181" t="s">
        <v>682</v>
      </c>
      <c r="E407" s="45" t="str">
        <f>=VLOOKUP(D407,'2025期功能研发汇总表'!E:S,10,FALSE)</f>
        <v>未发版</v>
      </c>
      <c r="F407" s="137" t="s"/>
      <c r="G407" s="45" t="str">
        <f>=VLOOKUP(D407,'2025期功能研发汇总表'!E:S,7,FALSE)</f>
        <v>运营·深耕/漏洞修复核验/核验任务管理</v>
      </c>
      <c r="H407" s="183">
        <f>=VLOOKUP(D407,'2025期功能研发汇总表'!E:S,8,FALSE)</f>
        <v>0</v>
      </c>
      <c r="I407" s="45">
        <f>=VLOOKUP(D407,'2025期功能研发汇总表'!E:S,9,FALSE)</f>
        <v>0</v>
      </c>
      <c r="J407" s="183" t="str">
        <f>=VLOOKUP(D407,'2025期功能研发汇总表'!E:S,3,FALSE)</f>
        <v>汤凤欣</v>
      </c>
    </row>
    <row r="408" spans="1:10">
      <c r="A408" s="184" t="s"/>
      <c r="B408" s="185" t="s"/>
      <c r="C408" s="186" t="s">
        <v>113</v>
      </c>
      <c r="D408" s="181" t="s">
        <v>114</v>
      </c>
      <c r="E408" s="45" t="str">
        <f>=VLOOKUP(D408,'2025期功能研发汇总表'!E:S,10,FALSE)</f>
        <v>V3.8.0-beat.1</v>
      </c>
      <c r="F408" s="182" t="s"/>
      <c r="G408" s="45" t="str">
        <f>=VLOOKUP(D408,'2025期功能研发汇总表'!E:S,7,FALSE)</f>
        <v>运营·深耕/产品漏洞与风险识别/修复决策支持</v>
      </c>
      <c r="H408" s="183">
        <f>=VLOOKUP(D408,'2025期功能研发汇总表'!E:S,8,FALSE)</f>
        <v>0</v>
      </c>
      <c r="I408" s="45">
        <f>=VLOOKUP(D408,'2025期功能研发汇总表'!E:S,9,FALSE)</f>
        <v>0</v>
      </c>
      <c r="J408" s="183" t="str">
        <f>=VLOOKUP(D408,'2025期功能研发汇总表'!E:S,3,FALSE)</f>
        <v>张明峰</v>
      </c>
    </row>
    <row r="409" spans="1:10">
      <c r="A409" s="184" t="s"/>
      <c r="B409" s="185" t="s"/>
      <c r="C409" s="185" t="s"/>
      <c r="D409" s="181" t="s">
        <v>117</v>
      </c>
      <c r="E409" s="45" t="str">
        <f>=VLOOKUP(D409,'2025期功能研发汇总表'!E:S,10,FALSE)</f>
        <v>V3.8.0-beat.1</v>
      </c>
      <c r="F409" s="137" t="s"/>
      <c r="G409" s="45" t="str">
        <f>=VLOOKUP(D409,'2025期功能研发汇总表'!E:S,7,FALSE)</f>
        <v>运营·深耕/产品漏洞与风险识别/修复决策支持</v>
      </c>
      <c r="H409" s="183">
        <f>=VLOOKUP(D409,'2025期功能研发汇总表'!E:S,8,FALSE)</f>
        <v>0</v>
      </c>
      <c r="I409" s="45">
        <f>=VLOOKUP(D409,'2025期功能研发汇总表'!E:S,9,FALSE)</f>
        <v>0</v>
      </c>
      <c r="J409" s="183" t="str">
        <f>=VLOOKUP(D409,'2025期功能研发汇总表'!E:S,3,FALSE)</f>
        <v>张明峰</v>
      </c>
    </row>
    <row r="410" spans="1:10">
      <c r="A410" s="184" t="s"/>
      <c r="B410" s="185" t="s"/>
      <c r="C410" s="185" t="s"/>
      <c r="D410" s="181" t="s">
        <v>118</v>
      </c>
      <c r="E410" s="45" t="str">
        <f>=VLOOKUP(D410,'2025期功能研发汇总表'!E:S,10,FALSE)</f>
        <v>V3.8.0-beat.1</v>
      </c>
      <c r="F410" s="137" t="s"/>
      <c r="G410" s="45" t="str">
        <f>=VLOOKUP(D410,'2025期功能研发汇总表'!E:S,7,FALSE)</f>
        <v>运营·深耕/产品漏洞与风险识别/修复决策支持</v>
      </c>
      <c r="H410" s="183">
        <f>=VLOOKUP(D410,'2025期功能研发汇总表'!E:S,8,FALSE)</f>
        <v>0</v>
      </c>
      <c r="I410" s="45">
        <f>=VLOOKUP(D410,'2025期功能研发汇总表'!E:S,9,FALSE)</f>
        <v>0</v>
      </c>
      <c r="J410" s="183" t="str">
        <f>=VLOOKUP(D410,'2025期功能研发汇总表'!E:S,3,FALSE)</f>
        <v>张明峰</v>
      </c>
    </row>
    <row r="411" spans="1:10">
      <c r="A411" s="184" t="s"/>
      <c r="B411" s="185" t="s"/>
      <c r="C411" s="186" t="s">
        <v>119</v>
      </c>
      <c r="D411" s="181" t="s">
        <v>120</v>
      </c>
      <c r="E411" s="45" t="str">
        <f>=VLOOKUP(D411,'2025期功能研发汇总表'!E:S,10,FALSE)</f>
        <v>V3.8.0-beat.1</v>
      </c>
      <c r="F411" s="137" t="s"/>
      <c r="G411" s="45" t="str">
        <f>=VLOOKUP(D411,'2025期功能研发汇总表'!E:S,7,FALSE)</f>
        <v>信息化资产管理/资产管理/漏洞指纹管理</v>
      </c>
      <c r="H411" s="183" t="str">
        <f>=VLOOKUP(D411,'2025期功能研发汇总表'!E:S,8,FALSE)</f>
        <v>漏洞扫描任务发现漏洞后，自动标准化资产组件信息同步到漏洞指纹库</v>
      </c>
      <c r="I411" s="45">
        <f>=VLOOKUP(D411,'2025期功能研发汇总表'!E:S,9,FALSE)</f>
        <v>0</v>
      </c>
      <c r="J411" s="183" t="str">
        <f>=VLOOKUP(D411,'2025期功能研发汇总表'!E:S,3,FALSE)</f>
        <v>张明峰</v>
      </c>
    </row>
    <row r="412" spans="1:10">
      <c r="A412" s="184" t="s"/>
      <c r="B412" s="185" t="s"/>
      <c r="C412" s="185" t="s"/>
      <c r="D412" s="181" t="s">
        <v>123</v>
      </c>
      <c r="E412" s="45" t="str">
        <f>=VLOOKUP(D412,'2025期功能研发汇总表'!E:S,10,FALSE)</f>
        <v>V3.8.0-beat.1</v>
      </c>
      <c r="F412" s="182" t="s"/>
      <c r="G412" s="45" t="str">
        <f>=VLOOKUP(D412,'2025期功能研发汇总表'!E:S,7,FALSE)</f>
        <v>信息化资产管理/资产管理/漏洞指纹管理</v>
      </c>
      <c r="H412" s="183" t="str">
        <f>=VLOOKUP(D412,'2025期功能研发汇总表'!E:S,8,FALSE)</f>
        <v>从列表查看漏洞扫描任务发现的漏洞指纹信息，当前仅支持开放端口</v>
      </c>
      <c r="I412" s="45">
        <f>=VLOOKUP(D412,'2025期功能研发汇总表'!E:S,9,FALSE)</f>
        <v>0</v>
      </c>
      <c r="J412" s="183" t="str">
        <f>=VLOOKUP(D412,'2025期功能研发汇总表'!E:S,3,FALSE)</f>
        <v>张明峰</v>
      </c>
    </row>
    <row r="413" spans="1:10">
      <c r="A413" s="184" t="s"/>
      <c r="B413" s="185" t="s"/>
      <c r="C413" s="186" t="s">
        <v>136</v>
      </c>
      <c r="D413" s="181" t="s">
        <v>137</v>
      </c>
      <c r="E413" s="45" t="str">
        <f>=VLOOKUP(D413,'2025期功能研发汇总表'!E:S,10,FALSE)</f>
        <v>V3.7.0(20260312)</v>
      </c>
      <c r="F413" s="137" t="s">
        <v>151</v>
      </c>
      <c r="G413" s="45" t="str">
        <f>=VLOOKUP(D413,'2025期功能研发汇总表'!E:S,7,FALSE)</f>
        <v>运营·深耕/漏洞修复核验/漏洞修复状态同步管理</v>
      </c>
      <c r="H413" s="183" t="str">
        <f>=VLOOKUP(D413,'2025期功能研发汇总表'!E:S,8,FALSE)</f>
        <v>查询按钮</v>
      </c>
      <c r="I413" s="45">
        <f>=VLOOKUP(D413,'2025期功能研发汇总表'!E:S,9,FALSE)</f>
        <v>0</v>
      </c>
      <c r="J413" s="183" t="str">
        <f>=VLOOKUP(D413,'2025期功能研发汇总表'!E:S,3,FALSE)</f>
        <v>蔡云飞</v>
      </c>
    </row>
    <row r="414" spans="1:10">
      <c r="A414" s="184" t="s"/>
      <c r="B414" s="185" t="s"/>
      <c r="C414" s="185" t="s"/>
      <c r="D414" s="181" t="s">
        <v>140</v>
      </c>
      <c r="E414" s="45" t="str">
        <f>=VLOOKUP(D414,'2025期功能研发汇总表'!E:S,10,FALSE)</f>
        <v>V3.7.0(20260312)</v>
      </c>
      <c r="F414" s="137" t="s">
        <v>151</v>
      </c>
      <c r="G414" s="45" t="str">
        <f>=VLOOKUP(D414,'2025期功能研发汇总表'!E:S,7,FALSE)</f>
        <v>运营·深耕/漏洞修复核验/漏洞修复状态同步管理</v>
      </c>
      <c r="H414" s="183" t="str">
        <f>=VLOOKUP(D414,'2025期功能研发汇总表'!E:S,8,FALSE)</f>
        <v>修改按钮</v>
      </c>
      <c r="I414" s="45">
        <f>=VLOOKUP(D414,'2025期功能研发汇总表'!E:S,9,FALSE)</f>
        <v>0</v>
      </c>
      <c r="J414" s="183" t="str">
        <f>=VLOOKUP(D414,'2025期功能研发汇总表'!E:S,3,FALSE)</f>
        <v>蔡云飞</v>
      </c>
    </row>
    <row r="415" spans="1:10">
      <c r="A415" s="184" t="s"/>
      <c r="B415" s="185" t="s"/>
      <c r="C415" s="185" t="s"/>
      <c r="D415" s="181" t="s">
        <v>142</v>
      </c>
      <c r="E415" s="45" t="str">
        <f>=VLOOKUP(D415,'2025期功能研发汇总表'!E:S,10,FALSE)</f>
        <v>V3.7.0(20260312)</v>
      </c>
      <c r="F415" s="137" t="s">
        <v>151</v>
      </c>
      <c r="G415" s="45" t="str">
        <f>=VLOOKUP(D415,'2025期功能研发汇总表'!E:S,7,FALSE)</f>
        <v>运营·深耕/漏洞修复核验/漏洞修复状态同步管理</v>
      </c>
      <c r="H415" s="183" t="str">
        <f>=VLOOKUP(D415,'2025期功能研发汇总表'!E:S,8,FALSE)</f>
        <v>同步数据按钮</v>
      </c>
      <c r="I415" s="45">
        <f>=VLOOKUP(D415,'2025期功能研发汇总表'!E:S,9,FALSE)</f>
        <v>0</v>
      </c>
      <c r="J415" s="183" t="str">
        <f>=VLOOKUP(D415,'2025期功能研发汇总表'!E:S,3,FALSE)</f>
        <v>蔡云飞</v>
      </c>
    </row>
    <row r="416" spans="1:10">
      <c r="A416" s="184" t="s"/>
      <c r="B416" s="185" t="s"/>
      <c r="C416" s="185" t="s"/>
      <c r="D416" s="181" t="s">
        <v>144</v>
      </c>
      <c r="E416" s="45" t="str">
        <f>=VLOOKUP(D416,'2025期功能研发汇总表'!E:S,10,FALSE)</f>
        <v>V3.7.0(20260312)</v>
      </c>
      <c r="F416" s="137" t="s">
        <v>151</v>
      </c>
      <c r="G416" s="45" t="str">
        <f>=VLOOKUP(D416,'2025期功能研发汇总表'!E:S,7,FALSE)</f>
        <v>运营·深耕/漏洞修复核验/漏洞修复状态同步管理</v>
      </c>
      <c r="H416" s="183" t="str">
        <f>=VLOOKUP(D416,'2025期功能研发汇总表'!E:S,8,FALSE)</f>
        <v>同步查询按钮</v>
      </c>
      <c r="I416" s="45">
        <f>=VLOOKUP(D416,'2025期功能研发汇总表'!E:S,9,FALSE)</f>
        <v>0</v>
      </c>
      <c r="J416" s="183" t="str">
        <f>=VLOOKUP(D416,'2025期功能研发汇总表'!E:S,3,FALSE)</f>
        <v>蔡云飞</v>
      </c>
    </row>
    <row r="417" spans="1:10">
      <c r="A417" s="184" t="s"/>
      <c r="B417" s="179" t="s">
        <v>683</v>
      </c>
      <c r="C417" s="186" t="s">
        <v>684</v>
      </c>
      <c r="D417" s="181" t="s">
        <v>685</v>
      </c>
      <c r="E417" s="45" t="str">
        <f>=VLOOKUP(D417,'2025期功能研发汇总表'!E:S,10,FALSE)</f>
        <v>未发版</v>
      </c>
      <c r="F417" s="137" t="s"/>
      <c r="G417" s="45" t="str">
        <f>=VLOOKUP(D417,'2025期功能研发汇总表'!E:S,7,FALSE)</f>
        <v>运营·深耕/漏洞修复核验/核验任务管理</v>
      </c>
      <c r="H417" s="183">
        <f>=VLOOKUP(D417,'2025期功能研发汇总表'!E:S,8,FALSE)</f>
        <v>0</v>
      </c>
      <c r="I417" s="45">
        <f>=VLOOKUP(D417,'2025期功能研发汇总表'!E:S,9,FALSE)</f>
        <v>0</v>
      </c>
      <c r="J417" s="183" t="str">
        <f>=VLOOKUP(D417,'2025期功能研发汇总表'!E:S,3,FALSE)</f>
        <v>汤凤欣</v>
      </c>
    </row>
    <row r="418" spans="1:10">
      <c r="A418" s="184" t="s"/>
      <c r="B418" s="185" t="s"/>
      <c r="C418" s="185" t="s"/>
      <c r="D418" s="181" t="s">
        <v>687</v>
      </c>
      <c r="E418" s="45" t="str">
        <f>=VLOOKUP(D418,'2025期功能研发汇总表'!E:S,10,FALSE)</f>
        <v>未发版</v>
      </c>
      <c r="F418" s="182" t="s"/>
      <c r="G418" s="45" t="str">
        <f>=VLOOKUP(D418,'2025期功能研发汇总表'!E:S,7,FALSE)</f>
        <v>运营·深耕/漏洞修复核验/核验任务管理</v>
      </c>
      <c r="H418" s="183">
        <f>=VLOOKUP(D418,'2025期功能研发汇总表'!E:S,8,FALSE)</f>
        <v>0</v>
      </c>
      <c r="I418" s="45">
        <f>=VLOOKUP(D418,'2025期功能研发汇总表'!E:S,9,FALSE)</f>
        <v>0</v>
      </c>
      <c r="J418" s="183" t="str">
        <f>=VLOOKUP(D418,'2025期功能研发汇总表'!E:S,3,FALSE)</f>
        <v>汤凤欣</v>
      </c>
    </row>
    <row r="419" spans="1:10">
      <c r="A419" s="184" t="s"/>
      <c r="B419" s="185" t="s"/>
      <c r="C419" s="185" t="s"/>
      <c r="D419" s="181" t="s">
        <v>689</v>
      </c>
      <c r="E419" s="45" t="str">
        <f>=VLOOKUP(D419,'2025期功能研发汇总表'!E:S,10,FALSE)</f>
        <v>未发版</v>
      </c>
      <c r="F419" s="137" t="s"/>
      <c r="G419" s="45" t="str">
        <f>=VLOOKUP(D419,'2025期功能研发汇总表'!E:S,7,FALSE)</f>
        <v>运营·深耕/漏洞修复核验/核验任务管理</v>
      </c>
      <c r="H419" s="183">
        <f>=VLOOKUP(D419,'2025期功能研发汇总表'!E:S,8,FALSE)</f>
        <v>0</v>
      </c>
      <c r="I419" s="45">
        <f>=VLOOKUP(D419,'2025期功能研发汇总表'!E:S,9,FALSE)</f>
        <v>0</v>
      </c>
      <c r="J419" s="183" t="str">
        <f>=VLOOKUP(D419,'2025期功能研发汇总表'!E:S,3,FALSE)</f>
        <v>汤凤欣</v>
      </c>
    </row>
    <row r="420" spans="1:10">
      <c r="A420" s="184" t="s"/>
      <c r="B420" s="185" t="s"/>
      <c r="C420" s="186" t="s">
        <v>691</v>
      </c>
      <c r="D420" s="181" t="s">
        <v>692</v>
      </c>
      <c r="E420" s="45" t="str">
        <f>=VLOOKUP(D420,'2025期功能研发汇总表'!E:S,10,FALSE)</f>
        <v>未发版</v>
      </c>
      <c r="F420" s="137" t="s"/>
      <c r="G420" s="45" t="str">
        <f>=VLOOKUP(D420,'2025期功能研发汇总表'!E:S,7,FALSE)</f>
        <v>运营·深耕/漏洞修复核验/核验任务管理</v>
      </c>
      <c r="H420" s="183">
        <f>=VLOOKUP(D420,'2025期功能研发汇总表'!E:S,8,FALSE)</f>
        <v>0</v>
      </c>
      <c r="I420" s="45">
        <f>=VLOOKUP(D420,'2025期功能研发汇总表'!E:S,9,FALSE)</f>
        <v>0</v>
      </c>
      <c r="J420" s="183" t="str">
        <f>=VLOOKUP(D420,'2025期功能研发汇总表'!E:S,3,FALSE)</f>
        <v>汤凤欣</v>
      </c>
    </row>
    <row r="421" spans="1:10">
      <c r="A421" s="184" t="s"/>
      <c r="B421" s="185" t="s"/>
      <c r="C421" s="186" t="s">
        <v>694</v>
      </c>
      <c r="D421" s="181" t="s">
        <v>695</v>
      </c>
      <c r="E421" s="45" t="str">
        <f>=VLOOKUP(D421,'2025期功能研发汇总表'!E:S,10,FALSE)</f>
        <v>未发版</v>
      </c>
      <c r="F421" s="137" t="s"/>
      <c r="G421" s="45" t="str">
        <f>=VLOOKUP(D421,'2025期功能研发汇总表'!E:S,7,FALSE)</f>
        <v>运营·深耕/漏洞修复核验/核验任务管理</v>
      </c>
      <c r="H421" s="183">
        <f>=VLOOKUP(D421,'2025期功能研发汇总表'!E:S,8,FALSE)</f>
        <v>0</v>
      </c>
      <c r="I421" s="45">
        <f>=VLOOKUP(D421,'2025期功能研发汇总表'!E:S,9,FALSE)</f>
        <v>0</v>
      </c>
      <c r="J421" s="183" t="str">
        <f>=VLOOKUP(D421,'2025期功能研发汇总表'!E:S,3,FALSE)</f>
        <v>汤凤欣</v>
      </c>
    </row>
    <row r="422" spans="1:10">
      <c r="A422" s="184" t="s"/>
      <c r="B422" s="185" t="s"/>
      <c r="C422" s="185" t="s"/>
      <c r="D422" s="181" t="s">
        <v>697</v>
      </c>
      <c r="E422" s="45" t="str">
        <f>=VLOOKUP(D422,'2025期功能研发汇总表'!E:S,10,FALSE)</f>
        <v>未发版</v>
      </c>
      <c r="F422" s="182" t="s"/>
      <c r="G422" s="45" t="str">
        <f>=VLOOKUP(D422,'2025期功能研发汇总表'!E:S,7,FALSE)</f>
        <v>运营·深耕/漏洞修复核验/核验任务管理</v>
      </c>
      <c r="H422" s="183">
        <f>=VLOOKUP(D422,'2025期功能研发汇总表'!E:S,8,FALSE)</f>
        <v>0</v>
      </c>
      <c r="I422" s="45">
        <f>=VLOOKUP(D422,'2025期功能研发汇总表'!E:S,9,FALSE)</f>
        <v>0</v>
      </c>
      <c r="J422" s="183" t="str">
        <f>=VLOOKUP(D422,'2025期功能研发汇总表'!E:S,3,FALSE)</f>
        <v>汤凤欣</v>
      </c>
    </row>
    <row r="423" spans="1:10">
      <c r="A423" s="184" t="s"/>
      <c r="B423" s="179" t="s">
        <v>699</v>
      </c>
      <c r="C423" s="180" t="s">
        <v>700</v>
      </c>
      <c r="D423" s="181" t="s">
        <v>701</v>
      </c>
      <c r="E423" s="45" t="str">
        <f>=VLOOKUP(D423,'2025期功能研发汇总表'!E:S,10,FALSE)</f>
        <v>V3.8.0-beat.1</v>
      </c>
      <c r="F423" s="137" t="s"/>
      <c r="G423" s="45" t="str">
        <f>=VLOOKUP(D423,'2025期功能研发汇总表'!E:S,7,FALSE)</f>
        <v>漏洞管理平台/任务管理/跨级联动任务</v>
      </c>
      <c r="H423" s="183" t="str">
        <f>=VLOOKUP(D423,'2025期功能研发汇总表'!E:S,8,FALSE)</f>
        <v>工单类型 有跨级联动漏洞扫描排查、核验、验证字样</v>
      </c>
      <c r="I423" s="45">
        <f>=VLOOKUP(D423,'2025期功能研发汇总表'!E:S,9,FALSE)</f>
        <v>0</v>
      </c>
      <c r="J423" s="183" t="str">
        <f>=VLOOKUP(D423,'2025期功能研发汇总表'!E:S,3,FALSE)</f>
        <v>汤凤欣</v>
      </c>
    </row>
    <row r="424" spans="1:10">
      <c r="A424" s="184" t="s"/>
      <c r="B424" s="185" t="s"/>
      <c r="C424" s="185" t="s"/>
      <c r="D424" s="181" t="s">
        <v>704</v>
      </c>
      <c r="E424" s="45" t="str">
        <f>=VLOOKUP(D424,'2025期功能研发汇总表'!E:S,10,FALSE)</f>
        <v>V3.8.0-beat.1</v>
      </c>
      <c r="F424" s="137" t="s"/>
      <c r="G424" s="45" t="str">
        <f>=VLOOKUP(D424,'2025期功能研发汇总表'!E:S,7,FALSE)</f>
        <v>漏洞管理平台/任务管理/跨级联动任务</v>
      </c>
      <c r="H424" s="183">
        <f>=VLOOKUP(D424,'2025期功能研发汇总表'!E:S,8,FALSE)</f>
        <v>0</v>
      </c>
      <c r="I424" s="45">
        <f>=VLOOKUP(D424,'2025期功能研发汇总表'!E:S,9,FALSE)</f>
        <v>0</v>
      </c>
      <c r="J424" s="183" t="str">
        <f>=VLOOKUP(D424,'2025期功能研发汇总表'!E:S,3,FALSE)</f>
        <v>汤凤欣</v>
      </c>
    </row>
    <row r="425" spans="1:10">
      <c r="A425" s="184" t="s"/>
      <c r="B425" s="185" t="s"/>
      <c r="C425" s="185" t="s"/>
      <c r="D425" s="181" t="s">
        <v>705</v>
      </c>
      <c r="E425" s="45" t="str">
        <f>=VLOOKUP(D425,'2025期功能研发汇总表'!E:S,10,FALSE)</f>
        <v>V3.8.0-beat.1</v>
      </c>
      <c r="F425" s="137" t="s"/>
      <c r="G425" s="45" t="str">
        <f>=VLOOKUP(D425,'2025期功能研发汇总表'!E:S,7,FALSE)</f>
        <v>漏洞管理平台/任务管理/跨级联动任务</v>
      </c>
      <c r="H425" s="183">
        <f>=VLOOKUP(D425,'2025期功能研发汇总表'!E:S,8,FALSE)</f>
        <v>0</v>
      </c>
      <c r="I425" s="45">
        <f>=VLOOKUP(D425,'2025期功能研发汇总表'!E:S,9,FALSE)</f>
        <v>0</v>
      </c>
      <c r="J425" s="183" t="str">
        <f>=VLOOKUP(D425,'2025期功能研发汇总表'!E:S,3,FALSE)</f>
        <v>汤凤欣</v>
      </c>
    </row>
    <row r="426" spans="1:10">
      <c r="A426" s="190" t="s">
        <v>781</v>
      </c>
      <c r="B426" s="179" t="s">
        <v>782</v>
      </c>
      <c r="C426" s="187" t="s">
        <v>2664</v>
      </c>
      <c r="D426" s="181" t="s">
        <v>2665</v>
      </c>
      <c r="E426" s="45" t="str">
        <f>=VLOOKUP(D426,'2025期功能研发汇总表'!E:S,10,FALSE)</f>
        <v>V3.8.0-beat.1</v>
      </c>
      <c r="F426" s="137" t="s"/>
      <c r="G426" s="45" t="str">
        <f>=VLOOKUP(D426,'2025期功能研发汇总表'!E:S,7,FALSE)</f>
        <v>运营·深耕/场景事务与溯源/POC开发记录</v>
      </c>
      <c r="H426" s="183">
        <f>=VLOOKUP(D426,'2025期功能研发汇总表'!E:S,8,FALSE)</f>
        <v>0</v>
      </c>
      <c r="I426" s="45">
        <f>=VLOOKUP(D426,'2025期功能研发汇总表'!E:S,9,FALSE)</f>
        <v>0</v>
      </c>
      <c r="J426" s="183" t="str">
        <f>=VLOOKUP(D426,'2025期功能研发汇总表'!E:S,3,FALSE)</f>
        <v>张明峰</v>
      </c>
    </row>
    <row r="427" spans="1:10">
      <c r="A427" s="184" t="s"/>
      <c r="B427" s="185" t="s"/>
      <c r="C427" s="185" t="s"/>
      <c r="D427" s="187" t="s">
        <v>2666</v>
      </c>
      <c r="E427" s="45" t="str">
        <f>=VLOOKUP(D427,'2025期功能研发汇总表'!E:S,10,FALSE)</f>
        <v>V3.8.0-beat.1</v>
      </c>
      <c r="F427" s="182" t="s"/>
      <c r="G427" s="45" t="str">
        <f>=VLOOKUP(D427,'2025期功能研发汇总表'!E:S,7,FALSE)</f>
        <v>运营·深耕/场景事务与溯源/POC开发记录</v>
      </c>
      <c r="H427" s="183">
        <f>=VLOOKUP(D427,'2025期功能研发汇总表'!E:S,8,FALSE)</f>
        <v>0</v>
      </c>
      <c r="I427" s="45">
        <f>=VLOOKUP(D427,'2025期功能研发汇总表'!E:S,9,FALSE)</f>
        <v>0</v>
      </c>
      <c r="J427" s="183" t="str">
        <f>=VLOOKUP(D427,'2025期功能研发汇总表'!E:S,3,FALSE)</f>
        <v>张明峰</v>
      </c>
    </row>
    <row r="428" spans="1:10">
      <c r="A428" s="184" t="s"/>
      <c r="B428" s="185" t="s"/>
      <c r="C428" s="185" t="s"/>
      <c r="D428" s="187" t="s">
        <v>2667</v>
      </c>
      <c r="E428" s="45" t="str">
        <f>=VLOOKUP(D428,'2025期功能研发汇总表'!E:S,10,FALSE)</f>
        <v>V3.8.0-beat.1</v>
      </c>
      <c r="F428" s="137" t="s"/>
      <c r="G428" s="45" t="str">
        <f>=VLOOKUP(D428,'2025期功能研发汇总表'!E:S,7,FALSE)</f>
        <v>运营·深耕/场景事务与溯源/POC开发记录</v>
      </c>
      <c r="H428" s="183">
        <f>=VLOOKUP(D428,'2025期功能研发汇总表'!E:S,8,FALSE)</f>
        <v>0</v>
      </c>
      <c r="I428" s="45">
        <f>=VLOOKUP(D428,'2025期功能研发汇总表'!E:S,9,FALSE)</f>
        <v>0</v>
      </c>
      <c r="J428" s="183" t="str">
        <f>=VLOOKUP(D428,'2025期功能研发汇总表'!E:S,3,FALSE)</f>
        <v>张明峰</v>
      </c>
    </row>
    <row r="429" spans="1:10">
      <c r="A429" s="184" t="s"/>
      <c r="B429" s="185" t="s"/>
      <c r="C429" s="185" t="s"/>
      <c r="D429" s="187" t="s">
        <v>2668</v>
      </c>
      <c r="E429" s="45" t="str">
        <f>=VLOOKUP(D429,'2025期功能研发汇总表'!E:S,10,FALSE)</f>
        <v>V3.8.0-beat.1</v>
      </c>
      <c r="F429" s="137" t="s"/>
      <c r="G429" s="45" t="str">
        <f>=VLOOKUP(D429,'2025期功能研发汇总表'!E:S,7,FALSE)</f>
        <v>运营·深耕/场景事务与溯源/POC开发记录</v>
      </c>
      <c r="H429" s="183">
        <f>=VLOOKUP(D429,'2025期功能研发汇总表'!E:S,8,FALSE)</f>
        <v>0</v>
      </c>
      <c r="I429" s="45">
        <f>=VLOOKUP(D429,'2025期功能研发汇总表'!E:S,9,FALSE)</f>
        <v>0</v>
      </c>
      <c r="J429" s="183" t="str">
        <f>=VLOOKUP(D429,'2025期功能研发汇总表'!E:S,3,FALSE)</f>
        <v>张明峰</v>
      </c>
    </row>
    <row r="430" spans="1:10">
      <c r="A430" s="184" t="s"/>
      <c r="B430" s="185" t="s"/>
      <c r="C430" s="185" t="s"/>
      <c r="D430" s="187" t="s">
        <v>2669</v>
      </c>
      <c r="E430" s="45" t="str">
        <f>=VLOOKUP(D430,'2025期功能研发汇总表'!E:S,10,FALSE)</f>
        <v>V3.8.0-beat.1</v>
      </c>
      <c r="F430" s="182" t="s"/>
      <c r="G430" s="45" t="str">
        <f>=VLOOKUP(D430,'2025期功能研发汇总表'!E:S,7,FALSE)</f>
        <v>运营·深耕/场景事务与溯源/POC开发记录</v>
      </c>
      <c r="H430" s="183">
        <f>=VLOOKUP(D430,'2025期功能研发汇总表'!E:S,8,FALSE)</f>
        <v>0</v>
      </c>
      <c r="I430" s="45">
        <f>=VLOOKUP(D430,'2025期功能研发汇总表'!E:S,9,FALSE)</f>
        <v>0</v>
      </c>
      <c r="J430" s="183" t="str">
        <f>=VLOOKUP(D430,'2025期功能研发汇总表'!E:S,3,FALSE)</f>
        <v>张明峰</v>
      </c>
    </row>
    <row r="431" spans="1:10">
      <c r="A431" s="184" t="s"/>
      <c r="B431" s="185" t="s"/>
      <c r="C431" s="185" t="s"/>
      <c r="D431" s="181" t="s">
        <v>2670</v>
      </c>
      <c r="E431" s="45" t="str">
        <f>=VLOOKUP(D431,'2025期功能研发汇总表'!E:S,10,FALSE)</f>
        <v>V3.7.0(20260312)</v>
      </c>
      <c r="F431" s="137" t="s"/>
      <c r="G431" s="45" t="str">
        <f>=VLOOKUP(D431,'2025期功能研发汇总表'!E:S,7,FALSE)</f>
        <v>运营·深耕/场景事务与溯源/POC开发记录</v>
      </c>
      <c r="H431" s="183">
        <f>=VLOOKUP(D431,'2025期功能研发汇总表'!E:S,8,FALSE)</f>
        <v>0</v>
      </c>
      <c r="I431" s="45">
        <f>=VLOOKUP(D431,'2025期功能研发汇总表'!E:S,9,FALSE)</f>
        <v>0</v>
      </c>
      <c r="J431" s="183" t="str">
        <f>=VLOOKUP(D431,'2025期功能研发汇总表'!E:S,3,FALSE)</f>
        <v>张明峰</v>
      </c>
    </row>
    <row r="432" spans="1:10">
      <c r="A432" s="184" t="s"/>
      <c r="B432" s="185" t="s"/>
      <c r="C432" s="185" t="s"/>
      <c r="D432" s="181" t="s">
        <v>2671</v>
      </c>
      <c r="E432" s="45" t="str">
        <f>=VLOOKUP(D432,'2025期功能研发汇总表'!E:S,10,FALSE)</f>
        <v>V3.7.0(20260312)</v>
      </c>
      <c r="F432" s="137" t="s">
        <v>151</v>
      </c>
      <c r="G432" s="45" t="str">
        <f>=VLOOKUP(D432,'2025期功能研发汇总表'!E:S,7,FALSE)</f>
        <v>运营·深耕/场景事务与溯源/POC开发记录</v>
      </c>
      <c r="H432" s="183">
        <f>=VLOOKUP(D432,'2025期功能研发汇总表'!E:S,8,FALSE)</f>
        <v>0</v>
      </c>
      <c r="I432" s="45">
        <f>=VLOOKUP(D432,'2025期功能研发汇总表'!E:S,9,FALSE)</f>
        <v>0</v>
      </c>
      <c r="J432" s="183" t="str">
        <f>=VLOOKUP(D432,'2025期功能研发汇总表'!E:S,3,FALSE)</f>
        <v>张明峰</v>
      </c>
    </row>
    <row r="433" spans="1:10">
      <c r="A433" s="184" t="s"/>
      <c r="B433" s="185" t="s"/>
      <c r="C433" s="185" t="s"/>
      <c r="D433" s="187" t="s">
        <v>2672</v>
      </c>
      <c r="E433" s="45" t="str">
        <f>=VLOOKUP(D433,'2025期功能研发汇总表'!E:S,10,FALSE)</f>
        <v>V3.7.0(20260312)</v>
      </c>
      <c r="F433" s="137" t="s">
        <v>151</v>
      </c>
      <c r="G433" s="45" t="str">
        <f>=VLOOKUP(D433,'2025期功能研发汇总表'!E:S,7,FALSE)</f>
        <v>运营·深耕/场景事务与溯源/POC开发记录</v>
      </c>
      <c r="H433" s="183">
        <f>=VLOOKUP(D433,'2025期功能研发汇总表'!E:S,8,FALSE)</f>
        <v>0</v>
      </c>
      <c r="I433" s="45">
        <f>=VLOOKUP(D433,'2025期功能研发汇总表'!E:S,9,FALSE)</f>
        <v>0</v>
      </c>
      <c r="J433" s="183" t="str">
        <f>=VLOOKUP(D433,'2025期功能研发汇总表'!E:S,3,FALSE)</f>
        <v>张明峰</v>
      </c>
    </row>
    <row r="434" spans="1:10">
      <c r="A434" s="184" t="s"/>
      <c r="B434" s="185" t="s"/>
      <c r="C434" s="181" t="s">
        <v>793</v>
      </c>
      <c r="D434" s="181" t="s">
        <v>794</v>
      </c>
      <c r="E434" s="45" t="str">
        <f>=VLOOKUP(D434,'2025期功能研发汇总表'!E:S,10,FALSE)</f>
        <v>V3.7.0(20260312)</v>
      </c>
      <c r="F434" s="137" t="s">
        <v>151</v>
      </c>
      <c r="G434" s="45" t="str">
        <f>=VLOOKUP(D434,'2025期功能研发汇总表'!E:S,7,FALSE)</f>
        <v>运营·深耕/场景事务与溯源/通用漏洞挖掘记录</v>
      </c>
      <c r="H434" s="183" t="str">
        <f>=VLOOKUP(D434,'2025期功能研发汇总表'!E:S,8,FALSE)</f>
        <v>新增按钮</v>
      </c>
      <c r="I434" s="45" t="str">
        <f>=VLOOKUP(D434,'2025期功能研发汇总表'!E:S,9,FALSE)</f>
        <v>["https://docimg2.docs.qq.com/image/AgAABqoC77dHKTVcfKhKPY9c1SARnG1-.png?w=2221&amp;h=756",400,136]</v>
      </c>
      <c r="J434" s="183" t="str">
        <f>=VLOOKUP(D434,'2025期功能研发汇总表'!E:S,3,FALSE)</f>
        <v>张明峰</v>
      </c>
    </row>
    <row r="435" spans="1:10">
      <c r="A435" s="184" t="s"/>
      <c r="B435" s="185" t="s"/>
      <c r="C435" s="185" t="s"/>
      <c r="D435" s="181" t="s">
        <v>797</v>
      </c>
      <c r="E435" s="45" t="str">
        <f>=VLOOKUP(D435,'2025期功能研发汇总表'!E:S,10,FALSE)</f>
        <v>V3.7.0(20260312)</v>
      </c>
      <c r="F435" s="137" t="s">
        <v>151</v>
      </c>
      <c r="G435" s="45" t="str">
        <f>=VLOOKUP(D435,'2025期功能研发汇总表'!E:S,7,FALSE)</f>
        <v>运营·深耕/场景事务与溯源/通用漏洞挖掘记录</v>
      </c>
      <c r="H435" s="183" t="str">
        <f>=VLOOKUP(D435,'2025期功能研发汇总表'!E:S,8,FALSE)</f>
        <v>导出模板按钮</v>
      </c>
      <c r="I435" s="45">
        <f>=VLOOKUP(D435,'2025期功能研发汇总表'!E:S,9,FALSE)</f>
        <v>0</v>
      </c>
      <c r="J435" s="183" t="str">
        <f>=VLOOKUP(D435,'2025期功能研发汇总表'!E:S,3,FALSE)</f>
        <v>张明峰</v>
      </c>
    </row>
    <row r="436" spans="1:10">
      <c r="A436" s="184" t="s"/>
      <c r="B436" s="185" t="s"/>
      <c r="C436" s="185" t="s"/>
      <c r="D436" s="181" t="s">
        <v>799</v>
      </c>
      <c r="E436" s="45" t="str">
        <f>=VLOOKUP(D436,'2025期功能研发汇总表'!E:S,10,FALSE)</f>
        <v>V3.7.0(20260312)</v>
      </c>
      <c r="F436" s="137" t="s">
        <v>151</v>
      </c>
      <c r="G436" s="45" t="str">
        <f>=VLOOKUP(D436,'2025期功能研发汇总表'!E:S,7,FALSE)</f>
        <v>运营·深耕/场景事务与溯源/通用漏洞挖掘记录</v>
      </c>
      <c r="H436" s="183" t="str">
        <f>=VLOOKUP(D436,'2025期功能研发汇总表'!E:S,8,FALSE)</f>
        <v>根据模板录入漏洞结果并点击导入按钮</v>
      </c>
      <c r="I436" s="45">
        <f>=VLOOKUP(D436,'2025期功能研发汇总表'!E:S,9,FALSE)</f>
        <v>0</v>
      </c>
      <c r="J436" s="183" t="str">
        <f>=VLOOKUP(D436,'2025期功能研发汇总表'!E:S,3,FALSE)</f>
        <v>张明峰</v>
      </c>
    </row>
    <row r="437" spans="1:10">
      <c r="A437" s="184" t="s"/>
      <c r="B437" s="185" t="s"/>
      <c r="C437" s="185" t="s"/>
      <c r="D437" s="181" t="s">
        <v>800</v>
      </c>
      <c r="E437" s="45" t="str">
        <f>=VLOOKUP(D437,'2025期功能研发汇总表'!E:S,10,FALSE)</f>
        <v>V3.7.0(20260312)</v>
      </c>
      <c r="F437" s="137" t="s">
        <v>151</v>
      </c>
      <c r="G437" s="45" t="str">
        <f>=VLOOKUP(D437,'2025期功能研发汇总表'!E:S,7,FALSE)</f>
        <v>运营·深耕/场景事务与溯源/通用漏洞挖掘记录</v>
      </c>
      <c r="H437" s="183" t="str">
        <f>=VLOOKUP(D437,'2025期功能研发汇总表'!E:S,8,FALSE)</f>
        <v>查看附件列表和上传附件按钮&gt;上传附件</v>
      </c>
      <c r="I437" s="45">
        <f>=VLOOKUP(D437,'2025期功能研发汇总表'!E:S,9,FALSE)</f>
        <v>0</v>
      </c>
      <c r="J437" s="183" t="str">
        <f>=VLOOKUP(D437,'2025期功能研发汇总表'!E:S,3,FALSE)</f>
        <v>张明峰</v>
      </c>
    </row>
    <row r="438" spans="1:10">
      <c r="A438" s="184" t="s"/>
      <c r="B438" s="185" t="s"/>
      <c r="C438" s="185" t="s"/>
      <c r="D438" s="181" t="s">
        <v>801</v>
      </c>
      <c r="E438" s="45" t="str">
        <f>=VLOOKUP(D438,'2025期功能研发汇总表'!E:S,10,FALSE)</f>
        <v>V3.7.0(20260312)</v>
      </c>
      <c r="F438" s="137" t="s">
        <v>151</v>
      </c>
      <c r="G438" s="45" t="str">
        <f>=VLOOKUP(D438,'2025期功能研发汇总表'!E:S,7,FALSE)</f>
        <v>运营·深耕/场景事务与溯源/通用漏洞挖掘记录</v>
      </c>
      <c r="H438" s="183" t="str">
        <f>=VLOOKUP(D438,'2025期功能研发汇总表'!E:S,8,FALSE)</f>
        <v>列表信息展示</v>
      </c>
      <c r="I438" s="45">
        <f>=VLOOKUP(D438,'2025期功能研发汇总表'!E:S,9,FALSE)</f>
        <v>0</v>
      </c>
      <c r="J438" s="183" t="str">
        <f>=VLOOKUP(D438,'2025期功能研发汇总表'!E:S,3,FALSE)</f>
        <v>张明峰</v>
      </c>
    </row>
    <row r="439" spans="1:10">
      <c r="A439" s="184" t="s"/>
      <c r="B439" s="185" t="s"/>
      <c r="C439" s="185" t="s"/>
      <c r="D439" s="181" t="s">
        <v>803</v>
      </c>
      <c r="E439" s="45" t="str">
        <f>=VLOOKUP(D439,'2025期功能研发汇总表'!E:S,10,FALSE)</f>
        <v>V3.7.0(20260312)</v>
      </c>
      <c r="F439" s="182" t="s">
        <v>151</v>
      </c>
      <c r="G439" s="45" t="str">
        <f>=VLOOKUP(D439,'2025期功能研发汇总表'!E:S,7,FALSE)</f>
        <v>运营·深耕/场景事务与溯源/通用漏洞挖掘记录</v>
      </c>
      <c r="H439" s="183" t="str">
        <f>=VLOOKUP(D439,'2025期功能研发汇总表'!E:S,8,FALSE)</f>
        <v>列表数据点击详情按钮</v>
      </c>
      <c r="I439" s="45">
        <f>=VLOOKUP(D439,'2025期功能研发汇总表'!E:S,9,FALSE)</f>
        <v>0</v>
      </c>
      <c r="J439" s="183" t="str">
        <f>=VLOOKUP(D439,'2025期功能研发汇总表'!E:S,3,FALSE)</f>
        <v>张明峰</v>
      </c>
    </row>
    <row r="440" spans="1:10">
      <c r="A440" s="184" t="s"/>
      <c r="B440" s="185" t="s"/>
      <c r="C440" s="185" t="s"/>
      <c r="D440" s="181" t="s">
        <v>805</v>
      </c>
      <c r="E440" s="45" t="str">
        <f>=VLOOKUP(D440,'2025期功能研发汇总表'!E:S,10,FALSE)</f>
        <v>V3.7.0(20260312)</v>
      </c>
      <c r="F440" s="137" t="s">
        <v>151</v>
      </c>
      <c r="G440" s="45" t="str">
        <f>=VLOOKUP(D440,'2025期功能研发汇总表'!E:S,7,FALSE)</f>
        <v>运营·深耕/场景事务与溯源/通用漏洞挖掘记录</v>
      </c>
      <c r="H440" s="183" t="str">
        <f>=VLOOKUP(D440,'2025期功能研发汇总表'!E:S,8,FALSE)</f>
        <v>删除按钮</v>
      </c>
      <c r="I440" s="45">
        <f>=VLOOKUP(D440,'2025期功能研发汇总表'!E:S,9,FALSE)</f>
        <v>0</v>
      </c>
      <c r="J440" s="183" t="str">
        <f>=VLOOKUP(D440,'2025期功能研发汇总表'!E:S,3,FALSE)</f>
        <v>张明峰</v>
      </c>
    </row>
    <row r="441" spans="1:10">
      <c r="A441" s="184" t="s"/>
      <c r="B441" s="185" t="s"/>
      <c r="C441" s="185" t="s"/>
      <c r="D441" s="181" t="s">
        <v>806</v>
      </c>
      <c r="E441" s="45" t="str">
        <f>=VLOOKUP(D441,'2025期功能研发汇总表'!E:S,10,FALSE)</f>
        <v>V3.7.0(20260312)</v>
      </c>
      <c r="F441" s="137" t="s">
        <v>151</v>
      </c>
      <c r="G441" s="45" t="str">
        <f>=VLOOKUP(D441,'2025期功能研发汇总表'!E:S,7,FALSE)</f>
        <v>运营·深耕/场景事务与溯源/通用漏洞挖掘记录</v>
      </c>
      <c r="H441" s="183">
        <f>=VLOOKUP(D441,'2025期功能研发汇总表'!E:S,8,FALSE)</f>
        <v>0</v>
      </c>
      <c r="I441" s="45">
        <f>=VLOOKUP(D441,'2025期功能研发汇总表'!E:S,9,FALSE)</f>
        <v>0</v>
      </c>
      <c r="J441" s="183" t="str">
        <f>=VLOOKUP(D441,'2025期功能研发汇总表'!E:S,3,FALSE)</f>
        <v>张明峰</v>
      </c>
    </row>
    <row r="442" spans="1:10">
      <c r="A442" s="184" t="s"/>
      <c r="B442" s="185" t="s"/>
      <c r="C442" s="181" t="s">
        <v>807</v>
      </c>
      <c r="D442" s="181" t="s">
        <v>808</v>
      </c>
      <c r="E442" s="45" t="str">
        <f>=VLOOKUP(D442,'2025期功能研发汇总表'!E:S,10,FALSE)</f>
        <v>V3.8.0-beat.1</v>
      </c>
      <c r="F442" s="137" t="s"/>
      <c r="G442" s="45" t="str">
        <f>=VLOOKUP(D442,'2025期功能研发汇总表'!E:S,7,FALSE)</f>
        <v>运营·深耕/场景事务与溯源/渗透测试记录</v>
      </c>
      <c r="H442" s="183">
        <f>=VLOOKUP(D442,'2025期功能研发汇总表'!E:S,8,FALSE)</f>
        <v>0</v>
      </c>
      <c r="I442" s="45">
        <f>=VLOOKUP(D442,'2025期功能研发汇总表'!E:S,9,FALSE)</f>
        <v>0</v>
      </c>
      <c r="J442" s="183" t="str">
        <f>=VLOOKUP(D442,'2025期功能研发汇总表'!E:S,3,FALSE)</f>
        <v>张明峰</v>
      </c>
    </row>
    <row r="443" spans="1:10">
      <c r="A443" s="184" t="s"/>
      <c r="B443" s="185" t="s"/>
      <c r="C443" s="185" t="s"/>
      <c r="D443" s="181" t="s">
        <v>810</v>
      </c>
      <c r="E443" s="45" t="str">
        <f>=VLOOKUP(D443,'2025期功能研发汇总表'!E:S,10,FALSE)</f>
        <v>V3.8.0-beat.1</v>
      </c>
      <c r="F443" s="182" t="s"/>
      <c r="G443" s="45" t="str">
        <f>=VLOOKUP(D443,'2025期功能研发汇总表'!E:S,7,FALSE)</f>
        <v>运营·深耕/场景事务与溯源/渗透测试记录</v>
      </c>
      <c r="H443" s="183">
        <f>=VLOOKUP(D443,'2025期功能研发汇总表'!E:S,8,FALSE)</f>
        <v>0</v>
      </c>
      <c r="I443" s="45">
        <f>=VLOOKUP(D443,'2025期功能研发汇总表'!E:S,9,FALSE)</f>
        <v>0</v>
      </c>
      <c r="J443" s="183" t="str">
        <f>=VLOOKUP(D443,'2025期功能研发汇总表'!E:S,3,FALSE)</f>
        <v>张明峰</v>
      </c>
    </row>
    <row r="444" spans="1:10">
      <c r="A444" s="184" t="s"/>
      <c r="B444" s="185" t="s"/>
      <c r="C444" s="185" t="s"/>
      <c r="D444" s="181" t="s">
        <v>811</v>
      </c>
      <c r="E444" s="45" t="str">
        <f>=VLOOKUP(D444,'2025期功能研发汇总表'!E:S,10,FALSE)</f>
        <v>V3.8.0-beat.1</v>
      </c>
      <c r="F444" s="137" t="s"/>
      <c r="G444" s="45" t="str">
        <f>=VLOOKUP(D444,'2025期功能研发汇总表'!E:S,7,FALSE)</f>
        <v>运营·深耕/场景事务与溯源/渗透测试记录</v>
      </c>
      <c r="H444" s="183">
        <f>=VLOOKUP(D444,'2025期功能研发汇总表'!E:S,8,FALSE)</f>
        <v>0</v>
      </c>
      <c r="I444" s="45">
        <f>=VLOOKUP(D444,'2025期功能研发汇总表'!E:S,9,FALSE)</f>
        <v>0</v>
      </c>
      <c r="J444" s="183" t="str">
        <f>=VLOOKUP(D444,'2025期功能研发汇总表'!E:S,3,FALSE)</f>
        <v>张明峰</v>
      </c>
    </row>
    <row r="445" spans="1:10">
      <c r="A445" s="184" t="s"/>
      <c r="B445" s="185" t="s"/>
      <c r="C445" s="185" t="s"/>
      <c r="D445" s="181" t="s">
        <v>812</v>
      </c>
      <c r="E445" s="45" t="str">
        <f>=VLOOKUP(D445,'2025期功能研发汇总表'!E:S,10,FALSE)</f>
        <v>V3.8.0-beat.1</v>
      </c>
      <c r="F445" s="137" t="s"/>
      <c r="G445" s="45" t="str">
        <f>=VLOOKUP(D445,'2025期功能研发汇总表'!E:S,7,FALSE)</f>
        <v>运营·深耕/场景事务与溯源/渗透测试记录</v>
      </c>
      <c r="H445" s="183">
        <f>=VLOOKUP(D445,'2025期功能研发汇总表'!E:S,8,FALSE)</f>
        <v>0</v>
      </c>
      <c r="I445" s="45">
        <f>=VLOOKUP(D445,'2025期功能研发汇总表'!E:S,9,FALSE)</f>
        <v>0</v>
      </c>
      <c r="J445" s="183" t="str">
        <f>=VLOOKUP(D445,'2025期功能研发汇总表'!E:S,3,FALSE)</f>
        <v>张明峰</v>
      </c>
    </row>
    <row r="446" spans="1:10">
      <c r="A446" s="184" t="s"/>
      <c r="B446" s="185" t="s"/>
      <c r="C446" s="185" t="s"/>
      <c r="D446" s="181" t="s">
        <v>813</v>
      </c>
      <c r="E446" s="45" t="str">
        <f>=VLOOKUP(D446,'2025期功能研发汇总表'!E:S,10,FALSE)</f>
        <v>V3.8.0-beat.1</v>
      </c>
      <c r="F446" s="137" t="s"/>
      <c r="G446" s="45" t="str">
        <f>=VLOOKUP(D446,'2025期功能研发汇总表'!E:S,7,FALSE)</f>
        <v>运营·深耕/场景事务与溯源/渗透测试记录</v>
      </c>
      <c r="H446" s="183">
        <f>=VLOOKUP(D446,'2025期功能研发汇总表'!E:S,8,FALSE)</f>
        <v>0</v>
      </c>
      <c r="I446" s="45">
        <f>=VLOOKUP(D446,'2025期功能研发汇总表'!E:S,9,FALSE)</f>
        <v>0</v>
      </c>
      <c r="J446" s="183" t="str">
        <f>=VLOOKUP(D446,'2025期功能研发汇总表'!E:S,3,FALSE)</f>
        <v>张明峰</v>
      </c>
    </row>
    <row r="447" spans="1:10">
      <c r="A447" s="184" t="s"/>
      <c r="B447" s="185" t="s"/>
      <c r="C447" s="185" t="s"/>
      <c r="D447" s="181" t="s">
        <v>814</v>
      </c>
      <c r="E447" s="45" t="str">
        <f>=VLOOKUP(D447,'2025期功能研发汇总表'!E:S,10,FALSE)</f>
        <v>V3.8.0-beat.1</v>
      </c>
      <c r="F447" s="137" t="s"/>
      <c r="G447" s="45" t="str">
        <f>=VLOOKUP(D447,'2025期功能研发汇总表'!E:S,7,FALSE)</f>
        <v>运营·深耕/场景事务与溯源/渗透测试记录</v>
      </c>
      <c r="H447" s="183">
        <f>=VLOOKUP(D447,'2025期功能研发汇总表'!E:S,8,FALSE)</f>
        <v>0</v>
      </c>
      <c r="I447" s="45">
        <f>=VLOOKUP(D447,'2025期功能研发汇总表'!E:S,9,FALSE)</f>
        <v>0</v>
      </c>
      <c r="J447" s="183" t="str">
        <f>=VLOOKUP(D447,'2025期功能研发汇总表'!E:S,3,FALSE)</f>
        <v>张明峰</v>
      </c>
    </row>
    <row r="448" spans="1:10">
      <c r="A448" s="184" t="s"/>
      <c r="B448" s="185" t="s"/>
      <c r="C448" s="185" t="s"/>
      <c r="D448" s="181" t="s">
        <v>815</v>
      </c>
      <c r="E448" s="45" t="str">
        <f>=VLOOKUP(D448,'2025期功能研发汇总表'!E:S,10,FALSE)</f>
        <v>V3.8.0-beat.1</v>
      </c>
      <c r="F448" s="182" t="s"/>
      <c r="G448" s="45" t="str">
        <f>=VLOOKUP(D448,'2025期功能研发汇总表'!E:S,7,FALSE)</f>
        <v>运营·深耕/场景事务与溯源/渗透测试记录</v>
      </c>
      <c r="H448" s="183">
        <f>=VLOOKUP(D448,'2025期功能研发汇总表'!E:S,8,FALSE)</f>
        <v>0</v>
      </c>
      <c r="I448" s="45">
        <f>=VLOOKUP(D448,'2025期功能研发汇总表'!E:S,9,FALSE)</f>
        <v>0</v>
      </c>
      <c r="J448" s="183" t="str">
        <f>=VLOOKUP(D448,'2025期功能研发汇总表'!E:S,3,FALSE)</f>
        <v>张明峰</v>
      </c>
    </row>
    <row r="449" spans="1:10">
      <c r="A449" s="184" t="s"/>
      <c r="B449" s="185" t="s"/>
      <c r="C449" s="185" t="s"/>
      <c r="D449" s="181" t="s">
        <v>816</v>
      </c>
      <c r="E449" s="45" t="str">
        <f>=VLOOKUP(D449,'2025期功能研发汇总表'!E:S,10,FALSE)</f>
        <v>V3.8.0-beat.1</v>
      </c>
      <c r="F449" s="137" t="s"/>
      <c r="G449" s="45" t="str">
        <f>=VLOOKUP(D449,'2025期功能研发汇总表'!E:S,7,FALSE)</f>
        <v>运营·深耕/场景事务与溯源/渗透测试记录</v>
      </c>
      <c r="H449" s="183">
        <f>=VLOOKUP(D449,'2025期功能研发汇总表'!E:S,8,FALSE)</f>
        <v>0</v>
      </c>
      <c r="I449" s="45">
        <f>=VLOOKUP(D449,'2025期功能研发汇总表'!E:S,9,FALSE)</f>
        <v>0</v>
      </c>
      <c r="J449" s="183" t="str">
        <f>=VLOOKUP(D449,'2025期功能研发汇总表'!E:S,3,FALSE)</f>
        <v>张明峰</v>
      </c>
    </row>
    <row r="450" spans="1:10">
      <c r="A450" s="184" t="s"/>
      <c r="B450" s="179" t="s">
        <v>817</v>
      </c>
      <c r="C450" s="191" t="s">
        <v>818</v>
      </c>
      <c r="D450" s="181" t="s">
        <v>819</v>
      </c>
      <c r="E450" s="45" t="str">
        <f>=VLOOKUP(D450,'2025期功能研发汇总表'!E:S,10,FALSE)</f>
        <v>V3.8.0-beat.1</v>
      </c>
      <c r="F450" s="137" t="s"/>
      <c r="G450" s="45" t="str">
        <f>=VLOOKUP(D450,'2025期功能研发汇总表'!E:S,7,FALSE)</f>
        <v>运营·深耕/场景事务与溯源/通用漏洞挖掘记录</v>
      </c>
      <c r="H450" s="183" t="str">
        <f>=VLOOKUP(D450,'2025期功能研发汇总表'!E:S,8,FALSE)</f>
        <v>列表数据点击修改，弹出页面漏洞信息页点击查看记录按钮</v>
      </c>
      <c r="I450" s="45">
        <f>=VLOOKUP(D450,'2025期功能研发汇总表'!E:S,9,FALSE)</f>
        <v>0</v>
      </c>
      <c r="J450" s="183" t="str">
        <f>=VLOOKUP(D450,'2025期功能研发汇总表'!E:S,3,FALSE)</f>
        <v>张明峰</v>
      </c>
    </row>
    <row r="451" spans="1:10">
      <c r="A451" s="184" t="s"/>
      <c r="B451" s="185" t="s"/>
      <c r="C451" s="185" t="s"/>
      <c r="D451" s="181" t="s">
        <v>821</v>
      </c>
      <c r="E451" s="45" t="str">
        <f>=VLOOKUP(D451,'2025期功能研发汇总表'!E:S,10,FALSE)</f>
        <v>V3.8.0-beat.1</v>
      </c>
      <c r="F451" s="137" t="s"/>
      <c r="G451" s="45" t="str">
        <f>=VLOOKUP(D451,'2025期功能研发汇总表'!E:S,7,FALSE)</f>
        <v>运营·深耕/场景事务与溯源/通用漏洞挖掘记录</v>
      </c>
      <c r="H451" s="183" t="str">
        <f>=VLOOKUP(D451,'2025期功能研发汇总表'!E:S,8,FALSE)</f>
        <v>列表数据点击修改，弹出页面漏洞信息页点击查看记录按钮</v>
      </c>
      <c r="I451" s="45">
        <f>=VLOOKUP(D451,'2025期功能研发汇总表'!E:S,9,FALSE)</f>
        <v>0</v>
      </c>
      <c r="J451" s="183" t="str">
        <f>=VLOOKUP(D451,'2025期功能研发汇总表'!E:S,3,FALSE)</f>
        <v>张明峰</v>
      </c>
    </row>
    <row r="452" spans="1:10">
      <c r="A452" s="184" t="s"/>
      <c r="B452" s="185" t="s"/>
      <c r="C452" s="185" t="s"/>
      <c r="D452" s="181" t="s">
        <v>822</v>
      </c>
      <c r="E452" s="45" t="str">
        <f>=VLOOKUP(D452,'2025期功能研发汇总表'!E:S,10,FALSE)</f>
        <v>V3.8.0-beat.1</v>
      </c>
      <c r="F452" s="137" t="s"/>
      <c r="G452" s="45" t="str">
        <f>=VLOOKUP(D452,'2025期功能研发汇总表'!E:S,7,FALSE)</f>
        <v>运营·深耕/场景事务与溯源/通用漏洞挖掘记录</v>
      </c>
      <c r="H452" s="183" t="str">
        <f>=VLOOKUP(D452,'2025期功能研发汇总表'!E:S,8,FALSE)</f>
        <v>列表数据点击修改，弹出页面漏洞信息页点击查看记录按钮</v>
      </c>
      <c r="I452" s="45">
        <f>=VLOOKUP(D452,'2025期功能研发汇总表'!E:S,9,FALSE)</f>
        <v>0</v>
      </c>
      <c r="J452" s="183" t="str">
        <f>=VLOOKUP(D452,'2025期功能研发汇总表'!E:S,3,FALSE)</f>
        <v>张明峰</v>
      </c>
    </row>
    <row r="453" spans="1:10">
      <c r="A453" s="184" t="s"/>
      <c r="B453" s="185" t="s"/>
      <c r="C453" s="191" t="s">
        <v>823</v>
      </c>
      <c r="D453" s="181" t="s">
        <v>824</v>
      </c>
      <c r="E453" s="45" t="str">
        <f>=VLOOKUP(D453,'2025期功能研发汇总表'!E:S,10,FALSE)</f>
        <v>V3.8.0-beat.1</v>
      </c>
      <c r="F453" s="182" t="s"/>
      <c r="G453" s="45" t="str">
        <f>=VLOOKUP(D453,'2025期功能研发汇总表'!E:S,7,FALSE)</f>
        <v>运营·深耕/场景事务与溯源/通用漏洞挖掘记录</v>
      </c>
      <c r="H453" s="183" t="str">
        <f>=VLOOKUP(D453,'2025期功能研发汇总表'!E:S,8,FALSE)</f>
        <v>列表数据点击修改，弹出页面漏洞信息页点击查看流程按钮</v>
      </c>
      <c r="I453" s="45">
        <f>=VLOOKUP(D453,'2025期功能研发汇总表'!E:S,9,FALSE)</f>
        <v>0</v>
      </c>
      <c r="J453" s="183" t="str">
        <f>=VLOOKUP(D453,'2025期功能研发汇总表'!E:S,3,FALSE)</f>
        <v>张明峰</v>
      </c>
    </row>
    <row r="454" spans="1:10">
      <c r="A454" s="184" t="s"/>
      <c r="B454" s="185" t="s"/>
      <c r="C454" s="191" t="s">
        <v>826</v>
      </c>
      <c r="D454" s="181" t="s">
        <v>827</v>
      </c>
      <c r="E454" s="45" t="str">
        <f>=VLOOKUP(D454,'2025期功能研发汇总表'!E:S,10,FALSE)</f>
        <v>V3.7.0(20260312)</v>
      </c>
      <c r="F454" s="137" t="s">
        <v>151</v>
      </c>
      <c r="G454" s="45" t="str">
        <f>=VLOOKUP(D454,'2025期功能研发汇总表'!E:S,7,FALSE)</f>
        <v>运营·深耕/场景事务与溯源/通用漏洞挖掘记录</v>
      </c>
      <c r="H454" s="183" t="str">
        <f>=VLOOKUP(D454,'2025期功能研发汇总表'!E:S,8,FALSE)</f>
        <v>列表数据点击详情按钮&gt;漏洞信息列表数据&gt;生命周期按钮</v>
      </c>
      <c r="I454" s="45">
        <f>=VLOOKUP(D454,'2025期功能研发汇总表'!E:S,9,FALSE)</f>
        <v>0</v>
      </c>
      <c r="J454" s="183" t="str">
        <f>=VLOOKUP(D454,'2025期功能研发汇总表'!E:S,3,FALSE)</f>
        <v>张明峰</v>
      </c>
    </row>
  </sheetData>
  <mergeCells count="98">
    <mergeCell ref="A2:A275"/>
    <mergeCell ref="B2:B90"/>
    <mergeCell ref="C2:C8"/>
    <mergeCell ref="C11:C27"/>
    <mergeCell ref="C28:C43"/>
    <mergeCell ref="C44:C47"/>
    <mergeCell ref="C48:C50"/>
    <mergeCell ref="C51:C52"/>
    <mergeCell ref="C53:C55"/>
    <mergeCell ref="C56:C58"/>
    <mergeCell ref="C59:C62"/>
    <mergeCell ref="C63:C66"/>
    <mergeCell ref="C67:C70"/>
    <mergeCell ref="C71:C74"/>
    <mergeCell ref="C75:C82"/>
    <mergeCell ref="C83:C86"/>
    <mergeCell ref="C87:C90"/>
    <mergeCell ref="B91:B257"/>
    <mergeCell ref="C91:C96"/>
    <mergeCell ref="C97:C100"/>
    <mergeCell ref="C101:C106"/>
    <mergeCell ref="C107:C112"/>
    <mergeCell ref="C113:C118"/>
    <mergeCell ref="C119:C125"/>
    <mergeCell ref="C127:C129"/>
    <mergeCell ref="C130:C136"/>
    <mergeCell ref="C137:C139"/>
    <mergeCell ref="C140:C141"/>
    <mergeCell ref="C142:C145"/>
    <mergeCell ref="C146:C216"/>
    <mergeCell ref="C217:C220"/>
    <mergeCell ref="C221:C225"/>
    <mergeCell ref="C226:C227"/>
    <mergeCell ref="C230:C237"/>
    <mergeCell ref="C238:C250"/>
    <mergeCell ref="C251:C252"/>
    <mergeCell ref="C253:C255"/>
    <mergeCell ref="C256:C257"/>
    <mergeCell ref="B258:B265"/>
    <mergeCell ref="C258:C262"/>
    <mergeCell ref="C263:C265"/>
    <mergeCell ref="B266:B275"/>
    <mergeCell ref="C266:C273"/>
    <mergeCell ref="C274:C275"/>
    <mergeCell ref="A276:A277"/>
    <mergeCell ref="B276:B277"/>
    <mergeCell ref="C276:C277"/>
    <mergeCell ref="A278:A333"/>
    <mergeCell ref="B278:B302"/>
    <mergeCell ref="C278:C283"/>
    <mergeCell ref="C285:C292"/>
    <mergeCell ref="C293:C298"/>
    <mergeCell ref="C300:C302"/>
    <mergeCell ref="B303:B310"/>
    <mergeCell ref="C303:C307"/>
    <mergeCell ref="C308:C310"/>
    <mergeCell ref="B311:B333"/>
    <mergeCell ref="C311:C315"/>
    <mergeCell ref="C316:C320"/>
    <mergeCell ref="C321:C323"/>
    <mergeCell ref="C324:C326"/>
    <mergeCell ref="C327:C331"/>
    <mergeCell ref="C332:C333"/>
    <mergeCell ref="A334:A399"/>
    <mergeCell ref="B334:B378"/>
    <mergeCell ref="C334:C342"/>
    <mergeCell ref="C343:C345"/>
    <mergeCell ref="C346:C347"/>
    <mergeCell ref="C348:C355"/>
    <mergeCell ref="C356:C369"/>
    <mergeCell ref="C370:C371"/>
    <mergeCell ref="C372:C378"/>
    <mergeCell ref="B379:B386"/>
    <mergeCell ref="C380:C383"/>
    <mergeCell ref="C384:C386"/>
    <mergeCell ref="B387:B399"/>
    <mergeCell ref="C387:C390"/>
    <mergeCell ref="C391:C394"/>
    <mergeCell ref="C395:C399"/>
    <mergeCell ref="A400:A425"/>
    <mergeCell ref="B400:B416"/>
    <mergeCell ref="C400:C404"/>
    <mergeCell ref="C406:C407"/>
    <mergeCell ref="C408:C410"/>
    <mergeCell ref="C411:C412"/>
    <mergeCell ref="C413:C416"/>
    <mergeCell ref="B417:B422"/>
    <mergeCell ref="C417:C419"/>
    <mergeCell ref="C421:C422"/>
    <mergeCell ref="B423:B425"/>
    <mergeCell ref="C423:C425"/>
    <mergeCell ref="A426:A454"/>
    <mergeCell ref="B426:B449"/>
    <mergeCell ref="C426:C433"/>
    <mergeCell ref="C434:C441"/>
    <mergeCell ref="C442:C449"/>
    <mergeCell ref="B450:B454"/>
    <mergeCell ref="C450:C452"/>
  </mergeCells>
  <dataValidations>
    <dataValidation type="list" errorStyle="stop" allowBlank="1" showDropDown="0" showInputMessage="1" showErrorMessage="1" prompt="" sqref="F2:F1048576">
      <formula1>"交付情况,已部署,已接收,已确认,已交付,"</formula1>
    </dataValidation>
  </dataValidations>
</worksheet>
</file>

<file path=xl/worksheets/sheet4.xml><?xml version="1.0" encoding="utf-8"?>
<worksheet xmlns="http://schemas.openxmlformats.org/spreadsheetml/2006/main">
  <sheetPr codeName="山东功能清单">
    <tabColor/>
  </sheetPr>
  <dimension ref="M493"/>
  <sheetViews>
    <sheetView showGridLines="1" workbookViewId="0"/>
  </sheetViews>
  <sheetFormatPr baseColWidth="13" defaultRowHeight="18" customHeight="1"/>
  <cols>
    <col min="1" max="1" width="24.582" customWidth="1"/>
    <col min="2" max="2" width="32.5039" customWidth="1"/>
    <col min="3" max="4" width="26.3828" customWidth="1"/>
    <col min="5" max="5" width="40.8711" customWidth="1"/>
    <col min="6" max="6" width="20.2344" customWidth="1"/>
    <col min="7" max="7" width="14.4336" style="259" customWidth="1"/>
    <col min="8" max="8" width="17.4023" style="259" customWidth="1"/>
    <col min="9" max="9" width="12.6836" style="259" customWidth="1"/>
    <col min="10" max="10" width="12.7227" customWidth="1"/>
    <col min="11" max="11" width="40.3711" customWidth="1"/>
    <col min="12" max="12" width="24.0117" customWidth="1"/>
    <col min="13" max="13" width="23.4727" customWidth="1"/>
  </cols>
  <sheetData>
    <row r="1" spans="1:13">
      <c r="A1" s="192" t="s">
        <v>2673</v>
      </c>
      <c r="B1" s="193" t="s">
        <v>2</v>
      </c>
      <c r="C1" s="193" t="s">
        <v>3</v>
      </c>
      <c r="D1" s="193" t="s">
        <v>4</v>
      </c>
      <c r="E1" s="193" t="s">
        <v>5</v>
      </c>
      <c r="F1" s="193" t="s">
        <v>2255</v>
      </c>
      <c r="G1" s="194" t="s">
        <v>8</v>
      </c>
      <c r="H1" s="194" t="s">
        <v>2305</v>
      </c>
      <c r="I1" s="194" t="s">
        <v>2306</v>
      </c>
      <c r="J1" s="193" t="s">
        <v>2256</v>
      </c>
      <c r="K1" s="195" t="s">
        <v>22</v>
      </c>
      <c r="L1" s="195" t="s">
        <v>12</v>
      </c>
      <c r="M1" s="195" t="s">
        <v>13</v>
      </c>
    </row>
    <row r="2" spans="1:13">
      <c r="A2" s="196" t="s">
        <v>23</v>
      </c>
      <c r="B2" s="196" t="s">
        <v>24</v>
      </c>
      <c r="C2" s="196" t="s">
        <v>25</v>
      </c>
      <c r="D2" s="196" t="s">
        <v>25</v>
      </c>
      <c r="E2" s="196" t="s">
        <v>26</v>
      </c>
      <c r="F2" s="197" t="str">
        <f>=VLOOKUP(E2,'2025期功能研发汇总表'!E:S,12,FALSE)</f>
        <v>V3.8.0-beat.1</v>
      </c>
      <c r="G2" s="198" t="str">
        <f>=VLOOKUP(E2,'2025期功能研发汇总表'!E:S,4,FALSE)</f>
        <v>合同功能</v>
      </c>
      <c r="H2" s="198" t="str">
        <f>=VLOOKUP(E2,'2025期功能研发汇总表'!E:T,5,FALSE)</f>
        <v>联调完成</v>
      </c>
      <c r="I2" s="198" t="str">
        <f>=VLOOKUP(E2,'2025期功能研发汇总表'!E:S,3,FALSE)</f>
        <v>蔡云飞</v>
      </c>
      <c r="J2" s="199" t="s">
        <v>34</v>
      </c>
      <c r="K2" s="165" t="str">
        <f>=VLOOKUP(E2,'2025期功能研发汇总表'!E:S,7,FALSE)</f>
        <v>漏洞生命周期管理/产品漏洞管理/CPE文档管理</v>
      </c>
      <c r="L2" s="165" t="str">
        <f>=VLOOKUP(E2,'2025期功能研发汇总表'!E:S,8,FALSE)</f>
        <v>查询按钮</v>
      </c>
      <c r="M2" s="165" t="s">
        <v>2542</v>
      </c>
    </row>
    <row r="3" spans="1:13">
      <c r="A3" s="196" t="s">
        <v>23</v>
      </c>
      <c r="B3" s="196" t="s">
        <v>24</v>
      </c>
      <c r="C3" s="196" t="s">
        <v>25</v>
      </c>
      <c r="D3" s="196" t="s">
        <v>25</v>
      </c>
      <c r="E3" s="196" t="s">
        <v>35</v>
      </c>
      <c r="F3" s="197" t="str">
        <f>=VLOOKUP(E3,'2025期功能研发汇总表'!E:S,12,FALSE)</f>
        <v>V3.8.0-beat.1</v>
      </c>
      <c r="G3" s="198" t="str">
        <f>=VLOOKUP(E3,'2025期功能研发汇总表'!E:S,4,FALSE)</f>
        <v>合同功能</v>
      </c>
      <c r="H3" s="198" t="str">
        <f>=VLOOKUP(E3,'2025期功能研发汇总表'!E:T,5,FALSE)</f>
        <v>联调完成</v>
      </c>
      <c r="I3" s="198" t="str">
        <f>=VLOOKUP(E3,'2025期功能研发汇总表'!E:S,3,FALSE)</f>
        <v>蔡云飞</v>
      </c>
      <c r="J3" s="199" t="s">
        <v>38</v>
      </c>
      <c r="K3" s="165" t="str">
        <f>=VLOOKUP(E3,'2025期功能研发汇总表'!E:S,7,FALSE)</f>
        <v>漏洞生命周期管理/产品漏洞管理/CPE文档管理</v>
      </c>
      <c r="L3" s="197" t="str">
        <f>=VLOOKUP(E3,'2025期功能研发汇总表'!E:S,8,FALSE)</f>
        <v>创建按钮</v>
      </c>
      <c r="M3" s="197" t="s">
        <v>2542</v>
      </c>
    </row>
    <row r="4" spans="1:13">
      <c r="A4" s="196" t="s">
        <v>23</v>
      </c>
      <c r="B4" s="196" t="s">
        <v>24</v>
      </c>
      <c r="C4" s="196" t="s">
        <v>25</v>
      </c>
      <c r="D4" s="196" t="s">
        <v>25</v>
      </c>
      <c r="E4" s="196" t="s">
        <v>39</v>
      </c>
      <c r="F4" s="197" t="str">
        <f>=VLOOKUP(E4,'2025期功能研发汇总表'!E:S,12,FALSE)</f>
        <v>V3.8.0-beat.1</v>
      </c>
      <c r="G4" s="198" t="str">
        <f>=VLOOKUP(E4,'2025期功能研发汇总表'!E:S,4,FALSE)</f>
        <v>合同功能</v>
      </c>
      <c r="H4" s="198" t="str">
        <f>=VLOOKUP(E4,'2025期功能研发汇总表'!E:T,5,FALSE)</f>
        <v>联调完成</v>
      </c>
      <c r="I4" s="198" t="str">
        <f>=VLOOKUP(E4,'2025期功能研发汇总表'!E:S,3,FALSE)</f>
        <v>蔡云飞</v>
      </c>
      <c r="J4" s="199" t="s">
        <v>38</v>
      </c>
      <c r="K4" s="197" t="str">
        <f>=VLOOKUP(E4,'2025期功能研发汇总表'!E:S,7,FALSE)</f>
        <v>漏洞生命周期管理/产品漏洞管理/CPE文档管理</v>
      </c>
      <c r="L4" s="197" t="str">
        <f>=VLOOKUP(E4,'2025期功能研发汇总表'!E:S,8,FALSE)</f>
        <v>编辑按钮</v>
      </c>
      <c r="M4" s="197" t="s">
        <v>2542</v>
      </c>
    </row>
    <row r="5" spans="1:13">
      <c r="A5" s="196" t="s">
        <v>23</v>
      </c>
      <c r="B5" s="196" t="s">
        <v>24</v>
      </c>
      <c r="C5" s="196" t="s">
        <v>25</v>
      </c>
      <c r="D5" s="196" t="s">
        <v>25</v>
      </c>
      <c r="E5" s="196" t="s">
        <v>41</v>
      </c>
      <c r="F5" s="197" t="str">
        <f>=VLOOKUP(E5,'2025期功能研发汇总表'!E:S,12,FALSE)</f>
        <v>V3.8.0-beat.1</v>
      </c>
      <c r="G5" s="198" t="str">
        <f>=VLOOKUP(E5,'2025期功能研发汇总表'!E:S,4,FALSE)</f>
        <v>合同功能</v>
      </c>
      <c r="H5" s="198" t="str">
        <f>=VLOOKUP(E5,'2025期功能研发汇总表'!E:T,5,FALSE)</f>
        <v>联调完成</v>
      </c>
      <c r="I5" s="198" t="str">
        <f>=VLOOKUP(E5,'2025期功能研发汇总表'!E:S,3,FALSE)</f>
        <v>蔡云飞</v>
      </c>
      <c r="J5" s="199" t="s">
        <v>38</v>
      </c>
      <c r="K5" s="197" t="str">
        <f>=VLOOKUP(E5,'2025期功能研发汇总表'!E:S,7,FALSE)</f>
        <v>漏洞生命周期管理/产品漏洞管理/CPE文档管理</v>
      </c>
      <c r="L5" s="197" t="str">
        <f>=VLOOKUP(E5,'2025期功能研发汇总表'!E:S,8,FALSE)</f>
        <v>删除按钮</v>
      </c>
      <c r="M5" s="197" t="s">
        <v>2542</v>
      </c>
    </row>
    <row r="6" spans="1:13">
      <c r="A6" s="196" t="s">
        <v>23</v>
      </c>
      <c r="B6" s="196" t="s">
        <v>24</v>
      </c>
      <c r="C6" s="196" t="s">
        <v>25</v>
      </c>
      <c r="D6" s="196" t="s">
        <v>25</v>
      </c>
      <c r="E6" s="196" t="s">
        <v>46</v>
      </c>
      <c r="F6" s="197" t="str">
        <f>=VLOOKUP(E6,'2025期功能研发汇总表'!E:S,12,FALSE)</f>
        <v>V3.8.0-beat.1</v>
      </c>
      <c r="G6" s="198" t="str">
        <f>=VLOOKUP(E6,'2025期功能研发汇总表'!E:S,4,FALSE)</f>
        <v>合同功能</v>
      </c>
      <c r="H6" s="198" t="str">
        <f>=VLOOKUP(E6,'2025期功能研发汇总表'!E:T,5,FALSE)</f>
        <v>联调完成</v>
      </c>
      <c r="I6" s="198" t="str">
        <f>=VLOOKUP(E6,'2025期功能研发汇总表'!E:S,3,FALSE)</f>
        <v>蔡云飞</v>
      </c>
      <c r="J6" s="199" t="s">
        <v>38</v>
      </c>
      <c r="K6" s="197" t="str">
        <f>=VLOOKUP(E6,'2025期功能研发汇总表'!E:S,7,FALSE)</f>
        <v>漏洞生命周期管理/产品漏洞管理/CPE文档管理</v>
      </c>
      <c r="L6" s="197" t="str">
        <f>=VLOOKUP(E6,'2025期功能研发汇总表'!E:S,8,FALSE)</f>
        <v>导入按钮</v>
      </c>
      <c r="M6" s="197" t="s">
        <v>2542</v>
      </c>
    </row>
    <row r="7" spans="1:13">
      <c r="A7" s="196" t="s">
        <v>23</v>
      </c>
      <c r="B7" s="196" t="s">
        <v>24</v>
      </c>
      <c r="C7" s="196" t="s">
        <v>25</v>
      </c>
      <c r="D7" s="196" t="s">
        <v>25</v>
      </c>
      <c r="E7" s="196" t="s">
        <v>48</v>
      </c>
      <c r="F7" s="197" t="str">
        <f>=VLOOKUP(E7,'2025期功能研发汇总表'!E:S,12,FALSE)</f>
        <v>V3.8.0-beat.1</v>
      </c>
      <c r="G7" s="198" t="str">
        <f>=VLOOKUP(E7,'2025期功能研发汇总表'!E:S,4,FALSE)</f>
        <v>合同功能</v>
      </c>
      <c r="H7" s="198" t="str">
        <f>=VLOOKUP(E7,'2025期功能研发汇总表'!E:T,5,FALSE)</f>
        <v>联调完成</v>
      </c>
      <c r="I7" s="198" t="str">
        <f>=VLOOKUP(E7,'2025期功能研发汇总表'!E:S,3,FALSE)</f>
        <v>蔡云飞</v>
      </c>
      <c r="J7" s="199" t="s">
        <v>38</v>
      </c>
      <c r="K7" s="197" t="str">
        <f>=VLOOKUP(E7,'2025期功能研发汇总表'!E:S,7,FALSE)</f>
        <v>漏洞生命周期管理/产品漏洞管理/CPE文档管理</v>
      </c>
      <c r="L7" s="197" t="str">
        <f>=VLOOKUP(E7,'2025期功能研发汇总表'!E:S,8,FALSE)</f>
        <v>导出按钮</v>
      </c>
      <c r="M7" s="197" t="s">
        <v>2542</v>
      </c>
    </row>
    <row r="8" spans="1:13">
      <c r="A8" s="196" t="s">
        <v>23</v>
      </c>
      <c r="B8" s="196" t="s">
        <v>24</v>
      </c>
      <c r="C8" s="197" t="s">
        <v>50</v>
      </c>
      <c r="D8" s="197" t="s">
        <v>50</v>
      </c>
      <c r="E8" s="196" t="s">
        <v>51</v>
      </c>
      <c r="F8" s="197" t="str">
        <f>=VLOOKUP(E8,'2025期功能研发汇总表'!E:S,12,FALSE)</f>
        <v>V3.8.0-beat.1</v>
      </c>
      <c r="G8" s="198" t="str">
        <f>=VLOOKUP(E8,'2025期功能研发汇总表'!E:S,4,FALSE)</f>
        <v>合同功能</v>
      </c>
      <c r="H8" s="198" t="str">
        <f>=VLOOKUP(E8,'2025期功能研发汇总表'!E:T,5,FALSE)</f>
        <v>联调完成</v>
      </c>
      <c r="I8" s="198" t="str">
        <f>=VLOOKUP(E8,'2025期功能研发汇总表'!E:S,3,FALSE)</f>
        <v>蔡云飞</v>
      </c>
      <c r="J8" s="199" t="s">
        <v>38</v>
      </c>
      <c r="K8" s="197" t="str">
        <f>=VLOOKUP(E8,'2025期功能研发汇总表'!E:S,7,FALSE)</f>
        <v>漏洞生命周期管理/产品漏洞管理/CPE文档管理</v>
      </c>
      <c r="L8" s="197" t="str">
        <f>=VLOOKUP(E8,'2025期功能研发汇总表'!E:S,8,FALSE)</f>
        <v>程序内部自动执行</v>
      </c>
      <c r="M8" s="197">
        <f>=VLOOKUP(E8,'2025期功能研发汇总表'!E:S,9,FALSE)</f>
        <v>0</v>
      </c>
    </row>
    <row r="9" spans="1:13">
      <c r="A9" s="196" t="s">
        <v>23</v>
      </c>
      <c r="B9" s="197" t="s">
        <v>54</v>
      </c>
      <c r="C9" s="197" t="s">
        <v>55</v>
      </c>
      <c r="D9" s="197" t="s">
        <v>55</v>
      </c>
      <c r="E9" s="196" t="s">
        <v>56</v>
      </c>
      <c r="F9" s="197" t="e">
        <f>=VLOOKUP(E9,'2025期功能研发汇总表'!E:S,12,FALSE)</f>
        <v>#N/A</v>
      </c>
      <c r="G9" s="198" t="e">
        <f>=VLOOKUP(E9,'2025期功能研发汇总表'!E:S,4,FALSE)</f>
        <v>#N/A</v>
      </c>
      <c r="H9" s="198" t="e">
        <f>=VLOOKUP(E9,'2025期功能研发汇总表'!E:T,5,FALSE)</f>
        <v>#N/A</v>
      </c>
      <c r="I9" s="198" t="e">
        <f>=VLOOKUP(E9,'2025期功能研发汇总表'!E:S,3,FALSE)</f>
        <v>#N/A</v>
      </c>
      <c r="J9" s="199" t="s">
        <v>38</v>
      </c>
      <c r="K9" s="197" t="e">
        <f>=VLOOKUP(E9,'2025期功能研发汇总表'!E:S,7,FALSE)</f>
        <v>#N/A</v>
      </c>
      <c r="L9" s="197" t="e">
        <f>=VLOOKUP(E9,'2025期功能研发汇总表'!E:S,8,FALSE)</f>
        <v>#N/A</v>
      </c>
      <c r="M9" s="197" t="e">
        <f>=VLOOKUP(E9,'2025期功能研发汇总表'!E:S,9,FALSE)</f>
        <v>#N/A</v>
      </c>
    </row>
    <row r="10" spans="1:13">
      <c r="A10" s="196" t="s">
        <v>23</v>
      </c>
      <c r="B10" s="197" t="s">
        <v>54</v>
      </c>
      <c r="C10" s="197" t="s">
        <v>55</v>
      </c>
      <c r="D10" s="165" t="s">
        <v>55</v>
      </c>
      <c r="E10" s="196" t="s">
        <v>59</v>
      </c>
      <c r="F10" s="197" t="str">
        <f>=VLOOKUP(E10,'2025期功能研发汇总表'!E:S,12,FALSE)</f>
        <v>V3.8.0-beat.1</v>
      </c>
      <c r="G10" s="198" t="str">
        <f>=VLOOKUP(E10,'2025期功能研发汇总表'!E:S,4,FALSE)</f>
        <v>合同功能</v>
      </c>
      <c r="H10" s="198" t="str">
        <f>=VLOOKUP(E10,'2025期功能研发汇总表'!E:T,5,FALSE)</f>
        <v>联调完成</v>
      </c>
      <c r="I10" s="198" t="str">
        <f>=VLOOKUP(E10,'2025期功能研发汇总表'!E:S,3,FALSE)</f>
        <v>蔡云飞</v>
      </c>
      <c r="J10" s="199" t="s">
        <v>38</v>
      </c>
      <c r="K10" s="197" t="str">
        <f>=VLOOKUP(E10,'2025期功能研发汇总表'!E:S,7,FALSE)</f>
        <v>运营·深耕/产品漏洞与风险识别/VEX生命周期管理</v>
      </c>
      <c r="L10" s="197" t="str">
        <f>=VLOOKUP(E10,'2025期功能研发汇总表'!E:S,8,FALSE)</f>
        <v>新增按钮</v>
      </c>
      <c r="M10" s="197">
        <f>=VLOOKUP(E10,'2025期功能研发汇总表'!E:S,9,FALSE)</f>
        <v>0</v>
      </c>
    </row>
    <row r="11" spans="1:13">
      <c r="A11" s="196" t="s">
        <v>23</v>
      </c>
      <c r="B11" s="197" t="s">
        <v>54</v>
      </c>
      <c r="C11" s="197" t="s">
        <v>55</v>
      </c>
      <c r="D11" s="197" t="s">
        <v>55</v>
      </c>
      <c r="E11" s="196" t="s">
        <v>61</v>
      </c>
      <c r="F11" s="197" t="str">
        <f>=VLOOKUP(E11,'2025期功能研发汇总表'!E:S,12,FALSE)</f>
        <v>V3.8.0-beat.1</v>
      </c>
      <c r="G11" s="198" t="str">
        <f>=VLOOKUP(E11,'2025期功能研发汇总表'!E:S,4,FALSE)</f>
        <v>合同功能</v>
      </c>
      <c r="H11" s="198" t="str">
        <f>=VLOOKUP(E11,'2025期功能研发汇总表'!E:T,5,FALSE)</f>
        <v>联调完成</v>
      </c>
      <c r="I11" s="198" t="str">
        <f>=VLOOKUP(E11,'2025期功能研发汇总表'!E:S,3,FALSE)</f>
        <v>蔡云飞</v>
      </c>
      <c r="J11" s="199" t="s">
        <v>38</v>
      </c>
      <c r="K11" s="197" t="str">
        <f>=VLOOKUP(E11,'2025期功能研发汇总表'!E:S,7,FALSE)</f>
        <v>运营·深耕/产品漏洞与风险识别/VEX生命周期管理</v>
      </c>
      <c r="L11" s="197" t="str">
        <f>=VLOOKUP(E11,'2025期功能研发汇总表'!E:S,8,FALSE)</f>
        <v>删除按钮</v>
      </c>
      <c r="M11" s="197">
        <f>=VLOOKUP(E11,'2025期功能研发汇总表'!E:S,9,FALSE)</f>
        <v>0</v>
      </c>
    </row>
    <row r="12" spans="1:13">
      <c r="A12" s="196" t="s">
        <v>23</v>
      </c>
      <c r="B12" s="197" t="s">
        <v>54</v>
      </c>
      <c r="C12" s="197" t="s">
        <v>55</v>
      </c>
      <c r="D12" s="197" t="s">
        <v>55</v>
      </c>
      <c r="E12" s="196" t="s">
        <v>62</v>
      </c>
      <c r="F12" s="197" t="str">
        <f>=VLOOKUP(E12,'2025期功能研发汇总表'!E:S,12,FALSE)</f>
        <v>V3.8.0-beat.1</v>
      </c>
      <c r="G12" s="198" t="str">
        <f>=VLOOKUP(E12,'2025期功能研发汇总表'!E:S,4,FALSE)</f>
        <v>合同功能</v>
      </c>
      <c r="H12" s="198" t="str">
        <f>=VLOOKUP(E12,'2025期功能研发汇总表'!E:T,5,FALSE)</f>
        <v>联调完成</v>
      </c>
      <c r="I12" s="198" t="str">
        <f>=VLOOKUP(E12,'2025期功能研发汇总表'!E:S,3,FALSE)</f>
        <v>蔡云飞</v>
      </c>
      <c r="J12" s="199" t="s">
        <v>38</v>
      </c>
      <c r="K12" s="197" t="str">
        <f>=VLOOKUP(E12,'2025期功能研发汇总表'!E:S,7,FALSE)</f>
        <v>运营·深耕/产品漏洞与风险识别/VEX生命周期管理</v>
      </c>
      <c r="L12" s="197" t="str">
        <f>=VLOOKUP(E12,'2025期功能研发汇总表'!E:S,8,FALSE)</f>
        <v>导入按钮</v>
      </c>
      <c r="M12" s="197">
        <f>=VLOOKUP(E12,'2025期功能研发汇总表'!E:S,9,FALSE)</f>
        <v>0</v>
      </c>
    </row>
    <row r="13" spans="1:13">
      <c r="A13" s="196" t="s">
        <v>23</v>
      </c>
      <c r="B13" s="197" t="s">
        <v>54</v>
      </c>
      <c r="C13" s="197" t="s">
        <v>55</v>
      </c>
      <c r="D13" s="197" t="s">
        <v>55</v>
      </c>
      <c r="E13" s="196" t="s">
        <v>63</v>
      </c>
      <c r="F13" s="197" t="str">
        <f>=VLOOKUP(E13,'2025期功能研发汇总表'!E:S,12,FALSE)</f>
        <v>V3.8.0-beat.1</v>
      </c>
      <c r="G13" s="198" t="str">
        <f>=VLOOKUP(E13,'2025期功能研发汇总表'!E:S,4,FALSE)</f>
        <v>合同功能</v>
      </c>
      <c r="H13" s="198" t="str">
        <f>=VLOOKUP(E13,'2025期功能研发汇总表'!E:T,5,FALSE)</f>
        <v>联调完成</v>
      </c>
      <c r="I13" s="198" t="str">
        <f>=VLOOKUP(E13,'2025期功能研发汇总表'!E:S,3,FALSE)</f>
        <v>蔡云飞</v>
      </c>
      <c r="J13" s="199" t="s">
        <v>38</v>
      </c>
      <c r="K13" s="197" t="str">
        <f>=VLOOKUP(E13,'2025期功能研发汇总表'!E:S,7,FALSE)</f>
        <v>运营·深耕/产品漏洞与风险识别/VEX生命周期管理</v>
      </c>
      <c r="L13" s="197" t="str">
        <f>=VLOOKUP(E13,'2025期功能研发汇总表'!E:S,8,FALSE)</f>
        <v>导出按钮</v>
      </c>
      <c r="M13" s="197">
        <f>=VLOOKUP(E13,'2025期功能研发汇总表'!E:S,9,FALSE)</f>
        <v>0</v>
      </c>
    </row>
    <row r="14" spans="1:13">
      <c r="A14" s="196" t="s">
        <v>23</v>
      </c>
      <c r="B14" s="197" t="s">
        <v>54</v>
      </c>
      <c r="C14" s="197" t="s">
        <v>55</v>
      </c>
      <c r="D14" s="197" t="s">
        <v>55</v>
      </c>
      <c r="E14" s="196" t="s">
        <v>64</v>
      </c>
      <c r="F14" s="197" t="str">
        <f>=VLOOKUP(E14,'2025期功能研发汇总表'!E:S,12,FALSE)</f>
        <v>V3.8.0-beat.1</v>
      </c>
      <c r="G14" s="198" t="str">
        <f>=VLOOKUP(E14,'2025期功能研发汇总表'!E:S,4,FALSE)</f>
        <v>合同功能</v>
      </c>
      <c r="H14" s="198" t="str">
        <f>=VLOOKUP(E14,'2025期功能研发汇总表'!E:T,5,FALSE)</f>
        <v>联调完成</v>
      </c>
      <c r="I14" s="198" t="str">
        <f>=VLOOKUP(E14,'2025期功能研发汇总表'!E:S,3,FALSE)</f>
        <v>蔡云飞</v>
      </c>
      <c r="J14" s="199" t="s">
        <v>38</v>
      </c>
      <c r="K14" s="197" t="str">
        <f>=VLOOKUP(E14,'2025期功能研发汇总表'!E:S,7,FALSE)</f>
        <v>运营·深耕/产品漏洞与风险识别/VEX生命周期管理</v>
      </c>
      <c r="L14" s="197" t="str">
        <f>=VLOOKUP(E14,'2025期功能研发汇总表'!E:S,8,FALSE)</f>
        <v>查询按钮</v>
      </c>
      <c r="M14" s="197">
        <f>=VLOOKUP(E14,'2025期功能研发汇总表'!E:S,9,FALSE)</f>
        <v>0</v>
      </c>
    </row>
    <row r="15" spans="1:13">
      <c r="A15" s="196" t="s">
        <v>23</v>
      </c>
      <c r="B15" s="197" t="s">
        <v>54</v>
      </c>
      <c r="C15" s="197" t="s">
        <v>55</v>
      </c>
      <c r="D15" s="197" t="s">
        <v>55</v>
      </c>
      <c r="E15" s="196" t="s">
        <v>65</v>
      </c>
      <c r="F15" s="197" t="str">
        <f>=VLOOKUP(E15,'2025期功能研发汇总表'!E:S,12,FALSE)</f>
        <v>V3.8.0-beat.1</v>
      </c>
      <c r="G15" s="198" t="str">
        <f>=VLOOKUP(E15,'2025期功能研发汇总表'!E:S,4,FALSE)</f>
        <v>合同功能</v>
      </c>
      <c r="H15" s="198" t="str">
        <f>=VLOOKUP(E15,'2025期功能研发汇总表'!E:T,5,FALSE)</f>
        <v>联调完成</v>
      </c>
      <c r="I15" s="198" t="str">
        <f>=VLOOKUP(E15,'2025期功能研发汇总表'!E:S,3,FALSE)</f>
        <v>蔡云飞</v>
      </c>
      <c r="J15" s="199" t="s">
        <v>38</v>
      </c>
      <c r="K15" s="197" t="str">
        <f>=VLOOKUP(E15,'2025期功能研发汇总表'!E:S,7,FALSE)</f>
        <v>运营·深耕/产品漏洞与风险识别/VEX生命周期管理</v>
      </c>
      <c r="L15" s="197" t="str">
        <f>=VLOOKUP(E15,'2025期功能研发汇总表'!E:S,8,FALSE)</f>
        <v>修改按钮</v>
      </c>
      <c r="M15" s="197">
        <f>=VLOOKUP(E15,'2025期功能研发汇总表'!E:S,9,FALSE)</f>
        <v>0</v>
      </c>
    </row>
    <row r="16" spans="1:13">
      <c r="A16" s="196" t="s">
        <v>23</v>
      </c>
      <c r="B16" s="197" t="s">
        <v>54</v>
      </c>
      <c r="C16" s="197" t="s">
        <v>55</v>
      </c>
      <c r="D16" s="197" t="s">
        <v>55</v>
      </c>
      <c r="E16" s="196" t="s">
        <v>67</v>
      </c>
      <c r="F16" s="197" t="str">
        <f>=VLOOKUP(E16,'2025期功能研发汇总表'!E:S,12,FALSE)</f>
        <v>V3.8.0-beat.1</v>
      </c>
      <c r="G16" s="198" t="str">
        <f>=VLOOKUP(E16,'2025期功能研发汇总表'!E:S,4,FALSE)</f>
        <v>合同功能</v>
      </c>
      <c r="H16" s="198" t="str">
        <f>=VLOOKUP(E16,'2025期功能研发汇总表'!E:T,5,FALSE)</f>
        <v>联调完成</v>
      </c>
      <c r="I16" s="198" t="str">
        <f>=VLOOKUP(E16,'2025期功能研发汇总表'!E:S,3,FALSE)</f>
        <v>蔡云飞</v>
      </c>
      <c r="J16" s="199" t="s">
        <v>38</v>
      </c>
      <c r="K16" s="197" t="str">
        <f>=VLOOKUP(E16,'2025期功能研发汇总表'!E:S,7,FALSE)</f>
        <v>运营·深耕/产品漏洞与风险识别/VEX生命周期管理</v>
      </c>
      <c r="L16" s="197" t="str">
        <f>=VLOOKUP(E16,'2025期功能研发汇总表'!E:S,8,FALSE)</f>
        <v>列表关联查询展示</v>
      </c>
      <c r="M16" s="197">
        <f>=VLOOKUP(E16,'2025期功能研发汇总表'!E:S,9,FALSE)</f>
        <v>0</v>
      </c>
    </row>
    <row r="17" spans="1:13">
      <c r="A17" s="196" t="s">
        <v>23</v>
      </c>
      <c r="B17" s="197" t="s">
        <v>54</v>
      </c>
      <c r="C17" s="197" t="s">
        <v>69</v>
      </c>
      <c r="D17" s="197" t="s">
        <v>69</v>
      </c>
      <c r="E17" s="196" t="s">
        <v>70</v>
      </c>
      <c r="F17" s="197" t="str">
        <f>=VLOOKUP(E17,'2025期功能研发汇总表'!E:S,12,FALSE)</f>
        <v>V3.8.0-beat.1</v>
      </c>
      <c r="G17" s="198" t="str">
        <f>=VLOOKUP(E17,'2025期功能研发汇总表'!E:S,4,FALSE)</f>
        <v>合同功能</v>
      </c>
      <c r="H17" s="198" t="str">
        <f>=VLOOKUP(E17,'2025期功能研发汇总表'!E:T,5,FALSE)</f>
        <v>联调完成</v>
      </c>
      <c r="I17" s="198" t="str">
        <f>=VLOOKUP(E17,'2025期功能研发汇总表'!E:S,3,FALSE)</f>
        <v>蔡云飞</v>
      </c>
      <c r="J17" s="199" t="s">
        <v>38</v>
      </c>
      <c r="K17" s="197" t="str">
        <f>=VLOOKUP(E17,'2025期功能研发汇总表'!E:S,7,FALSE)</f>
        <v>运营·深耕/产品漏洞与风险识别/VEX文档解析管理</v>
      </c>
      <c r="L17" s="197" t="str">
        <f>=VLOOKUP(E17,'2025期功能研发汇总表'!E:S,8,FALSE)</f>
        <v>修改按钮</v>
      </c>
      <c r="M17" s="197">
        <f>=VLOOKUP(E17,'2025期功能研发汇总表'!E:S,9,FALSE)</f>
        <v>0</v>
      </c>
    </row>
    <row r="18" spans="1:13">
      <c r="A18" s="196" t="s">
        <v>23</v>
      </c>
      <c r="B18" s="197" t="s">
        <v>54</v>
      </c>
      <c r="C18" s="197" t="s">
        <v>69</v>
      </c>
      <c r="D18" s="197" t="s">
        <v>69</v>
      </c>
      <c r="E18" s="196" t="s">
        <v>72</v>
      </c>
      <c r="F18" s="197" t="str">
        <f>=VLOOKUP(E18,'2025期功能研发汇总表'!E:S,12,FALSE)</f>
        <v>V3.8.0-beat.1</v>
      </c>
      <c r="G18" s="198" t="str">
        <f>=VLOOKUP(E18,'2025期功能研发汇总表'!E:S,4,FALSE)</f>
        <v>合同功能</v>
      </c>
      <c r="H18" s="198" t="str">
        <f>=VLOOKUP(E18,'2025期功能研发汇总表'!E:T,5,FALSE)</f>
        <v>联调完成</v>
      </c>
      <c r="I18" s="198" t="str">
        <f>=VLOOKUP(E18,'2025期功能研发汇总表'!E:S,3,FALSE)</f>
        <v>蔡云飞</v>
      </c>
      <c r="J18" s="199" t="s">
        <v>38</v>
      </c>
      <c r="K18" s="197" t="str">
        <f>=VLOOKUP(E18,'2025期功能研发汇总表'!E:S,7,FALSE)</f>
        <v>运营·深耕/产品漏洞与风险识别/VEX文档解析管理</v>
      </c>
      <c r="L18" s="197" t="str">
        <f>=VLOOKUP(E18,'2025期功能研发汇总表'!E:S,8,FALSE)</f>
        <v>删除按钮</v>
      </c>
      <c r="M18" s="197">
        <f>=VLOOKUP(E18,'2025期功能研发汇总表'!E:S,9,FALSE)</f>
        <v>0</v>
      </c>
    </row>
    <row r="19" spans="1:13">
      <c r="A19" s="196" t="s">
        <v>23</v>
      </c>
      <c r="B19" s="197" t="s">
        <v>54</v>
      </c>
      <c r="C19" s="197" t="s">
        <v>69</v>
      </c>
      <c r="D19" s="197" t="s">
        <v>69</v>
      </c>
      <c r="E19" s="196" t="s">
        <v>73</v>
      </c>
      <c r="F19" s="197" t="str">
        <f>=VLOOKUP(E19,'2025期功能研发汇总表'!E:S,12,FALSE)</f>
        <v>V3.8.0-beat.1</v>
      </c>
      <c r="G19" s="198" t="str">
        <f>=VLOOKUP(E19,'2025期功能研发汇总表'!E:S,4,FALSE)</f>
        <v>合同功能</v>
      </c>
      <c r="H19" s="198" t="str">
        <f>=VLOOKUP(E19,'2025期功能研发汇总表'!E:T,5,FALSE)</f>
        <v>联调完成</v>
      </c>
      <c r="I19" s="198" t="str">
        <f>=VLOOKUP(E19,'2025期功能研发汇总表'!E:S,3,FALSE)</f>
        <v>蔡云飞</v>
      </c>
      <c r="J19" s="199" t="s">
        <v>38</v>
      </c>
      <c r="K19" s="197" t="str">
        <f>=VLOOKUP(E19,'2025期功能研发汇总表'!E:S,7,FALSE)</f>
        <v>运营·深耕/产品漏洞与风险识别/VEX文档解析管理</v>
      </c>
      <c r="L19" s="197" t="str">
        <f>=VLOOKUP(E19,'2025期功能研发汇总表'!E:S,8,FALSE)</f>
        <v>导入按钮</v>
      </c>
      <c r="M19" s="197">
        <f>=VLOOKUP(E19,'2025期功能研发汇总表'!E:S,9,FALSE)</f>
        <v>0</v>
      </c>
    </row>
    <row r="20" spans="1:13">
      <c r="A20" s="196" t="s">
        <v>23</v>
      </c>
      <c r="B20" s="197" t="s">
        <v>54</v>
      </c>
      <c r="C20" s="197" t="s">
        <v>69</v>
      </c>
      <c r="D20" s="197" t="s">
        <v>69</v>
      </c>
      <c r="E20" s="196" t="s">
        <v>74</v>
      </c>
      <c r="F20" s="197" t="str">
        <f>=VLOOKUP(E20,'2025期功能研发汇总表'!E:S,12,FALSE)</f>
        <v>V3.8.0-beat.1</v>
      </c>
      <c r="G20" s="198" t="str">
        <f>=VLOOKUP(E20,'2025期功能研发汇总表'!E:S,4,FALSE)</f>
        <v>合同功能</v>
      </c>
      <c r="H20" s="198" t="str">
        <f>=VLOOKUP(E20,'2025期功能研发汇总表'!E:T,5,FALSE)</f>
        <v>联调完成</v>
      </c>
      <c r="I20" s="198" t="str">
        <f>=VLOOKUP(E20,'2025期功能研发汇总表'!E:S,3,FALSE)</f>
        <v>蔡云飞</v>
      </c>
      <c r="J20" s="199" t="s">
        <v>38</v>
      </c>
      <c r="K20" s="197" t="str">
        <f>=VLOOKUP(E20,'2025期功能研发汇总表'!E:S,7,FALSE)</f>
        <v>运营·深耕/产品漏洞与风险识别/VEX文档解析管理</v>
      </c>
      <c r="L20" s="197" t="str">
        <f>=VLOOKUP(E20,'2025期功能研发汇总表'!E:S,8,FALSE)</f>
        <v>导出按钮</v>
      </c>
      <c r="M20" s="197">
        <f>=VLOOKUP(E20,'2025期功能研发汇总表'!E:S,9,FALSE)</f>
        <v>0</v>
      </c>
    </row>
    <row r="21" spans="1:13">
      <c r="A21" s="196" t="s">
        <v>23</v>
      </c>
      <c r="B21" s="197" t="s">
        <v>54</v>
      </c>
      <c r="C21" s="197" t="s">
        <v>69</v>
      </c>
      <c r="D21" s="197" t="s">
        <v>69</v>
      </c>
      <c r="E21" s="196" t="s">
        <v>75</v>
      </c>
      <c r="F21" s="197" t="str">
        <f>=VLOOKUP(E21,'2025期功能研发汇总表'!E:S,12,FALSE)</f>
        <v>V3.8.0-beat.1</v>
      </c>
      <c r="G21" s="198" t="str">
        <f>=VLOOKUP(E21,'2025期功能研发汇总表'!E:S,4,FALSE)</f>
        <v>合同功能</v>
      </c>
      <c r="H21" s="198" t="str">
        <f>=VLOOKUP(E21,'2025期功能研发汇总表'!E:T,5,FALSE)</f>
        <v>联调完成</v>
      </c>
      <c r="I21" s="198" t="str">
        <f>=VLOOKUP(E21,'2025期功能研发汇总表'!E:S,3,FALSE)</f>
        <v>蔡云飞</v>
      </c>
      <c r="J21" s="199" t="s">
        <v>38</v>
      </c>
      <c r="K21" s="197" t="str">
        <f>=VLOOKUP(E21,'2025期功能研发汇总表'!E:S,7,FALSE)</f>
        <v>运营·深耕/产品漏洞与风险识别/VEX文档解析管理</v>
      </c>
      <c r="L21" s="197" t="str">
        <f>=VLOOKUP(E21,'2025期功能研发汇总表'!E:S,8,FALSE)</f>
        <v>查询按钮</v>
      </c>
      <c r="M21" s="197">
        <f>=VLOOKUP(E21,'2025期功能研发汇总表'!E:S,9,FALSE)</f>
        <v>0</v>
      </c>
    </row>
    <row r="22" spans="1:13">
      <c r="A22" s="196" t="s">
        <v>23</v>
      </c>
      <c r="B22" s="197" t="s">
        <v>54</v>
      </c>
      <c r="C22" s="197" t="s">
        <v>69</v>
      </c>
      <c r="D22" s="197" t="s">
        <v>69</v>
      </c>
      <c r="E22" s="196" t="s">
        <v>76</v>
      </c>
      <c r="F22" s="197" t="str">
        <f>=VLOOKUP(E22,'2025期功能研发汇总表'!E:S,12,FALSE)</f>
        <v>V3.8.0-beat.1</v>
      </c>
      <c r="G22" s="198" t="str">
        <f>=VLOOKUP(E22,'2025期功能研发汇总表'!E:S,4,FALSE)</f>
        <v>合同功能</v>
      </c>
      <c r="H22" s="198" t="str">
        <f>=VLOOKUP(E22,'2025期功能研发汇总表'!E:T,5,FALSE)</f>
        <v>联调完成</v>
      </c>
      <c r="I22" s="198" t="str">
        <f>=VLOOKUP(E22,'2025期功能研发汇总表'!E:S,3,FALSE)</f>
        <v>蔡云飞</v>
      </c>
      <c r="J22" s="199" t="s">
        <v>38</v>
      </c>
      <c r="K22" s="197" t="str">
        <f>=VLOOKUP(E22,'2025期功能研发汇总表'!E:S,7,FALSE)</f>
        <v>运营·深耕/产品漏洞与风险识别/VEX文档解析管理</v>
      </c>
      <c r="L22" s="197" t="str">
        <f>=VLOOKUP(E22,'2025期功能研发汇总表'!E:S,8,FALSE)</f>
        <v>新增按钮</v>
      </c>
      <c r="M22" s="197">
        <f>=VLOOKUP(E22,'2025期功能研发汇总表'!E:S,9,FALSE)</f>
        <v>0</v>
      </c>
    </row>
    <row r="23" spans="1:13">
      <c r="A23" s="196" t="s">
        <v>23</v>
      </c>
      <c r="B23" s="197" t="s">
        <v>54</v>
      </c>
      <c r="C23" s="197" t="s">
        <v>77</v>
      </c>
      <c r="D23" s="197" t="s">
        <v>77</v>
      </c>
      <c r="E23" s="196" t="s">
        <v>78</v>
      </c>
      <c r="F23" s="197" t="str">
        <f>=VLOOKUP(E23,'2025期功能研发汇总表'!E:S,12,FALSE)</f>
        <v>V3.8.0-beat.1</v>
      </c>
      <c r="G23" s="198" t="str">
        <f>=VLOOKUP(E23,'2025期功能研发汇总表'!E:S,4,FALSE)</f>
        <v>合同功能</v>
      </c>
      <c r="H23" s="198" t="str">
        <f>=VLOOKUP(E23,'2025期功能研发汇总表'!E:T,5,FALSE)</f>
        <v>联调完成</v>
      </c>
      <c r="I23" s="198" t="str">
        <f>=VLOOKUP(E23,'2025期功能研发汇总表'!E:S,3,FALSE)</f>
        <v>蔡云飞</v>
      </c>
      <c r="J23" s="199" t="s">
        <v>38</v>
      </c>
      <c r="K23" s="197" t="str">
        <f>=VLOOKUP(E23,'2025期功能研发汇总表'!E:S,7,FALSE)</f>
        <v>运营·深耕/产品漏洞与风险识别/VEX文档解析管理</v>
      </c>
      <c r="L23" s="197" t="str">
        <f>=VLOOKUP(E23,'2025期功能研发汇总表'!E:S,8,FALSE)</f>
        <v>程序内部自动检测执行</v>
      </c>
      <c r="M23" s="197">
        <f>=VLOOKUP(E23,'2025期功能研发汇总表'!E:S,9,FALSE)</f>
        <v>0</v>
      </c>
    </row>
    <row r="24" spans="1:13">
      <c r="A24" s="196" t="s">
        <v>23</v>
      </c>
      <c r="B24" s="197" t="s">
        <v>80</v>
      </c>
      <c r="C24" s="197" t="s">
        <v>81</v>
      </c>
      <c r="D24" s="197" t="s">
        <v>81</v>
      </c>
      <c r="E24" s="196" t="s">
        <v>82</v>
      </c>
      <c r="F24" s="197" t="str">
        <f>=VLOOKUP(E24,'2025期功能研发汇总表'!E:S,12,FALSE)</f>
        <v>V3.8.0-beat.1</v>
      </c>
      <c r="G24" s="198" t="str">
        <f>=VLOOKUP(E24,'2025期功能研发汇总表'!E:S,4,FALSE)</f>
        <v>合同功能</v>
      </c>
      <c r="H24" s="198" t="str">
        <f>=VLOOKUP(E24,'2025期功能研发汇总表'!E:T,5,FALSE)</f>
        <v>联调完成</v>
      </c>
      <c r="I24" s="198" t="str">
        <f>=VLOOKUP(E24,'2025期功能研发汇总表'!E:S,3,FALSE)</f>
        <v>蔡云飞</v>
      </c>
      <c r="J24" s="199" t="s">
        <v>38</v>
      </c>
      <c r="K24" s="197" t="str">
        <f>=VLOOKUP(E24,'2025期功能研发汇总表'!E:S,7,FALSE)</f>
        <v>信息化资产管理/资产管理/已知风险资产组件管理</v>
      </c>
      <c r="L24" s="197" t="str">
        <f>=VLOOKUP(E24,'2025期功能研发汇总表'!E:S,8,FALSE)</f>
        <v>查询按钮</v>
      </c>
      <c r="M24" s="197">
        <f>=VLOOKUP(E24,'2025期功能研发汇总表'!E:S,9,FALSE)</f>
        <v>0</v>
      </c>
    </row>
    <row r="25" spans="1:13">
      <c r="A25" s="196" t="s">
        <v>23</v>
      </c>
      <c r="B25" s="197" t="s">
        <v>80</v>
      </c>
      <c r="C25" s="197" t="s">
        <v>81</v>
      </c>
      <c r="D25" s="197" t="s">
        <v>81</v>
      </c>
      <c r="E25" s="196" t="s">
        <v>84</v>
      </c>
      <c r="F25" s="197" t="str">
        <f>=VLOOKUP(E25,'2025期功能研发汇总表'!E:S,12,FALSE)</f>
        <v>V3.8.0-beat.1</v>
      </c>
      <c r="G25" s="198" t="str">
        <f>=VLOOKUP(E25,'2025期功能研发汇总表'!E:S,4,FALSE)</f>
        <v>合同功能</v>
      </c>
      <c r="H25" s="198" t="str">
        <f>=VLOOKUP(E25,'2025期功能研发汇总表'!E:T,5,FALSE)</f>
        <v>联调完成</v>
      </c>
      <c r="I25" s="198" t="str">
        <f>=VLOOKUP(E25,'2025期功能研发汇总表'!E:S,3,FALSE)</f>
        <v>蔡云飞</v>
      </c>
      <c r="J25" s="199" t="s">
        <v>38</v>
      </c>
      <c r="K25" s="197" t="str">
        <f>=VLOOKUP(E25,'2025期功能研发汇总表'!E:S,7,FALSE)</f>
        <v>信息化资产管理/资产管理/已知风险资产组件管理</v>
      </c>
      <c r="L25" s="197" t="str">
        <f>=VLOOKUP(E25,'2025期功能研发汇总表'!E:S,8,FALSE)</f>
        <v>新增按钮</v>
      </c>
      <c r="M25" s="197">
        <f>=VLOOKUP(E25,'2025期功能研发汇总表'!E:S,9,FALSE)</f>
        <v>0</v>
      </c>
    </row>
    <row r="26" spans="1:13">
      <c r="A26" s="196" t="s">
        <v>23</v>
      </c>
      <c r="B26" s="197" t="s">
        <v>80</v>
      </c>
      <c r="C26" s="197" t="s">
        <v>81</v>
      </c>
      <c r="D26" s="197" t="s">
        <v>81</v>
      </c>
      <c r="E26" s="196" t="s">
        <v>85</v>
      </c>
      <c r="F26" s="197" t="str">
        <f>=VLOOKUP(E26,'2025期功能研发汇总表'!E:S,12,FALSE)</f>
        <v>V3.8.0-beat.1</v>
      </c>
      <c r="G26" s="198" t="str">
        <f>=VLOOKUP(E26,'2025期功能研发汇总表'!E:S,4,FALSE)</f>
        <v>合同功能</v>
      </c>
      <c r="H26" s="198" t="str">
        <f>=VLOOKUP(E26,'2025期功能研发汇总表'!E:T,5,FALSE)</f>
        <v>联调完成</v>
      </c>
      <c r="I26" s="198" t="str">
        <f>=VLOOKUP(E26,'2025期功能研发汇总表'!E:S,3,FALSE)</f>
        <v>蔡云飞</v>
      </c>
      <c r="J26" s="199" t="s">
        <v>38</v>
      </c>
      <c r="K26" s="197" t="str">
        <f>=VLOOKUP(E26,'2025期功能研发汇总表'!E:S,7,FALSE)</f>
        <v>信息化资产管理/资产管理/已知风险资产组件管理</v>
      </c>
      <c r="L26" s="197" t="str">
        <f>=VLOOKUP(E26,'2025期功能研发汇总表'!E:S,8,FALSE)</f>
        <v>删除按钮</v>
      </c>
      <c r="M26" s="197">
        <f>=VLOOKUP(E26,'2025期功能研发汇总表'!E:S,9,FALSE)</f>
        <v>0</v>
      </c>
    </row>
    <row r="27" spans="1:13">
      <c r="A27" s="196" t="s">
        <v>23</v>
      </c>
      <c r="B27" s="197" t="s">
        <v>80</v>
      </c>
      <c r="C27" s="197" t="s">
        <v>81</v>
      </c>
      <c r="D27" s="197" t="s">
        <v>81</v>
      </c>
      <c r="E27" s="196" t="s">
        <v>86</v>
      </c>
      <c r="F27" s="197" t="str">
        <f>=VLOOKUP(E27,'2025期功能研发汇总表'!E:S,12,FALSE)</f>
        <v>V3.8.0-beat.1</v>
      </c>
      <c r="G27" s="198" t="str">
        <f>=VLOOKUP(E27,'2025期功能研发汇总表'!E:S,4,FALSE)</f>
        <v>合同功能</v>
      </c>
      <c r="H27" s="198" t="str">
        <f>=VLOOKUP(E27,'2025期功能研发汇总表'!E:T,5,FALSE)</f>
        <v>联调完成</v>
      </c>
      <c r="I27" s="198" t="str">
        <f>=VLOOKUP(E27,'2025期功能研发汇总表'!E:S,3,FALSE)</f>
        <v>蔡云飞</v>
      </c>
      <c r="J27" s="199" t="s">
        <v>38</v>
      </c>
      <c r="K27" s="197" t="str">
        <f>=VLOOKUP(E27,'2025期功能研发汇总表'!E:S,7,FALSE)</f>
        <v>信息化资产管理/资产管理/已知风险资产组件管理</v>
      </c>
      <c r="L27" s="197" t="str">
        <f>=VLOOKUP(E27,'2025期功能研发汇总表'!E:S,8,FALSE)</f>
        <v>修改按钮</v>
      </c>
      <c r="M27" s="197">
        <f>=VLOOKUP(E27,'2025期功能研发汇总表'!E:S,9,FALSE)</f>
        <v>0</v>
      </c>
    </row>
    <row r="28" spans="1:13">
      <c r="A28" s="196" t="s">
        <v>23</v>
      </c>
      <c r="B28" s="197" t="s">
        <v>80</v>
      </c>
      <c r="C28" s="197" t="s">
        <v>81</v>
      </c>
      <c r="D28" s="244" t="s">
        <v>934</v>
      </c>
      <c r="E28" s="196" t="s">
        <v>87</v>
      </c>
      <c r="F28" s="197" t="str">
        <f>=VLOOKUP(E28,'2025期功能研发汇总表'!E:S,12,FALSE)</f>
        <v>V3.8.0-beat.1</v>
      </c>
      <c r="G28" s="198" t="str">
        <f>=VLOOKUP(E28,'2025期功能研发汇总表'!E:S,4,FALSE)</f>
        <v>合同功能</v>
      </c>
      <c r="H28" s="198" t="str">
        <f>=VLOOKUP(E28,'2025期功能研发汇总表'!E:T,5,FALSE)</f>
        <v>联调完成</v>
      </c>
      <c r="I28" s="198" t="str">
        <f>=VLOOKUP(E28,'2025期功能研发汇总表'!E:S,3,FALSE)</f>
        <v>蔡云飞</v>
      </c>
      <c r="J28" s="199" t="s">
        <v>38</v>
      </c>
      <c r="K28" s="197" t="str">
        <f>=VLOOKUP(E28,'2025期功能研发汇总表'!E:S,7,FALSE)</f>
        <v>信息化资产管理/资产管理/已知风险资产组件管理</v>
      </c>
      <c r="L28" s="197" t="str">
        <f>=VLOOKUP(E28,'2025期功能研发汇总表'!E:S,8,FALSE)</f>
        <v>查询按钮</v>
      </c>
      <c r="M28" s="197">
        <f>=VLOOKUP(E28,'2025期功能研发汇总表'!E:S,9,FALSE)</f>
        <v>0</v>
      </c>
    </row>
    <row r="29" spans="1:13">
      <c r="A29" s="196" t="s">
        <v>23</v>
      </c>
      <c r="B29" s="197" t="s">
        <v>80</v>
      </c>
      <c r="C29" s="197" t="s">
        <v>88</v>
      </c>
      <c r="D29" s="197" t="s">
        <v>88</v>
      </c>
      <c r="E29" s="196" t="s">
        <v>89</v>
      </c>
      <c r="F29" s="197" t="str">
        <f>=VLOOKUP(E29,'2025期功能研发汇总表'!E:S,12,FALSE)</f>
        <v>V3.8.0-beat.1</v>
      </c>
      <c r="G29" s="198" t="str">
        <f>=VLOOKUP(E29,'2025期功能研发汇总表'!E:S,4,FALSE)</f>
        <v>合同功能</v>
      </c>
      <c r="H29" s="198" t="str">
        <f>=VLOOKUP(E29,'2025期功能研发汇总表'!E:T,5,FALSE)</f>
        <v>联调完成</v>
      </c>
      <c r="I29" s="198" t="str">
        <f>=VLOOKUP(E29,'2025期功能研发汇总表'!E:S,3,FALSE)</f>
        <v>蔡云飞</v>
      </c>
      <c r="J29" s="199" t="s">
        <v>38</v>
      </c>
      <c r="K29" s="197" t="str">
        <f>=VLOOKUP(E29,'2025期功能研发汇总表'!E:S,7,FALSE)</f>
        <v>信息化资产管理/资产管理/风险资产组件评分管理</v>
      </c>
      <c r="L29" s="197" t="str">
        <f>=VLOOKUP(E29,'2025期功能研发汇总表'!E:S,8,FALSE)</f>
        <v>计算按钮</v>
      </c>
      <c r="M29" s="197">
        <f>=VLOOKUP(E29,'2025期功能研发汇总表'!E:S,9,FALSE)</f>
        <v>0</v>
      </c>
    </row>
    <row r="30" spans="1:13">
      <c r="A30" s="196" t="s">
        <v>23</v>
      </c>
      <c r="B30" s="197" t="s">
        <v>80</v>
      </c>
      <c r="C30" s="197" t="s">
        <v>88</v>
      </c>
      <c r="D30" s="197" t="s">
        <v>88</v>
      </c>
      <c r="E30" s="196" t="s">
        <v>93</v>
      </c>
      <c r="F30" s="197" t="str">
        <f>=VLOOKUP(E30,'2025期功能研发汇总表'!E:S,12,FALSE)</f>
        <v>V3.8.0-beat.1</v>
      </c>
      <c r="G30" s="198" t="str">
        <f>=VLOOKUP(E30,'2025期功能研发汇总表'!E:S,4,FALSE)</f>
        <v>合同功能</v>
      </c>
      <c r="H30" s="198" t="str">
        <f>=VLOOKUP(E30,'2025期功能研发汇总表'!E:T,5,FALSE)</f>
        <v>联调完成</v>
      </c>
      <c r="I30" s="198" t="str">
        <f>=VLOOKUP(E30,'2025期功能研发汇总表'!E:S,3,FALSE)</f>
        <v>蔡云飞</v>
      </c>
      <c r="J30" s="199" t="s">
        <v>38</v>
      </c>
      <c r="K30" s="197" t="str">
        <f>=VLOOKUP(E30,'2025期功能研发汇总表'!E:S,7,FALSE)</f>
        <v>信息化资产管理/资产管理/风险资产组件评分管理</v>
      </c>
      <c r="L30" s="197" t="str">
        <f>=VLOOKUP(E30,'2025期功能研发汇总表'!E:S,8,FALSE)</f>
        <v>修改按钮</v>
      </c>
      <c r="M30" s="197">
        <f>=VLOOKUP(E30,'2025期功能研发汇总表'!E:S,9,FALSE)</f>
        <v>0</v>
      </c>
    </row>
    <row r="31" spans="1:13">
      <c r="A31" s="196" t="s">
        <v>23</v>
      </c>
      <c r="B31" s="197" t="s">
        <v>80</v>
      </c>
      <c r="C31" s="197" t="s">
        <v>88</v>
      </c>
      <c r="D31" s="197" t="s">
        <v>88</v>
      </c>
      <c r="E31" s="196" t="s">
        <v>95</v>
      </c>
      <c r="F31" s="197" t="str">
        <f>=VLOOKUP(E31,'2025期功能研发汇总表'!E:S,12,FALSE)</f>
        <v>V3.8.0-beat.1</v>
      </c>
      <c r="G31" s="198" t="str">
        <f>=VLOOKUP(E31,'2025期功能研发汇总表'!E:S,4,FALSE)</f>
        <v>合同功能</v>
      </c>
      <c r="H31" s="198" t="str">
        <f>=VLOOKUP(E31,'2025期功能研发汇总表'!E:T,5,FALSE)</f>
        <v>联调完成</v>
      </c>
      <c r="I31" s="198" t="str">
        <f>=VLOOKUP(E31,'2025期功能研发汇总表'!E:S,3,FALSE)</f>
        <v>蔡云飞</v>
      </c>
      <c r="J31" s="199" t="s">
        <v>38</v>
      </c>
      <c r="K31" s="197" t="str">
        <f>=VLOOKUP(E31,'2025期功能研发汇总表'!E:S,7,FALSE)</f>
        <v>信息化资产管理/资产管理/风险资产组件评分管理</v>
      </c>
      <c r="L31" s="197" t="str">
        <f>=VLOOKUP(E31,'2025期功能研发汇总表'!E:S,8,FALSE)</f>
        <v>配置按钮</v>
      </c>
      <c r="M31" s="197">
        <f>=VLOOKUP(E31,'2025期功能研发汇总表'!E:S,9,FALSE)</f>
        <v>0</v>
      </c>
    </row>
    <row r="32" spans="1:13">
      <c r="A32" s="196" t="s">
        <v>23</v>
      </c>
      <c r="B32" s="197" t="s">
        <v>80</v>
      </c>
      <c r="C32" s="197" t="s">
        <v>97</v>
      </c>
      <c r="D32" s="197" t="s">
        <v>97</v>
      </c>
      <c r="E32" s="196" t="s">
        <v>98</v>
      </c>
      <c r="F32" s="197" t="str">
        <f>=VLOOKUP(E32,'2025期功能研发汇总表'!E:S,12,FALSE)</f>
        <v>V3.8.0-beat.1</v>
      </c>
      <c r="G32" s="198" t="str">
        <f>=VLOOKUP(E32,'2025期功能研发汇总表'!E:S,4,FALSE)</f>
        <v>合同功能</v>
      </c>
      <c r="H32" s="198" t="str">
        <f>=VLOOKUP(E32,'2025期功能研发汇总表'!E:T,5,FALSE)</f>
        <v>联调完成</v>
      </c>
      <c r="I32" s="198" t="str">
        <f>=VLOOKUP(E32,'2025期功能研发汇总表'!E:S,3,FALSE)</f>
        <v>仲光华</v>
      </c>
      <c r="J32" s="199" t="s">
        <v>38</v>
      </c>
      <c r="K32" s="197" t="str">
        <f>=VLOOKUP(E32,'2025期功能研发汇总表'!E:S,7,FALSE)</f>
        <v>漏洞管理平台/工单管理/系统漏洞工单</v>
      </c>
      <c r="L32" s="197" t="str">
        <f>=VLOOKUP(E32,'2025期功能研发汇总表'!E:S,8,FALSE)</f>
        <v>搜索处置方式是字典组合爆破的，可以看到未回传的任务</v>
      </c>
      <c r="M32" s="197" t="str">
        <f>=VLOOKUP(E32,'2025期功能研发汇总表'!E:S,9,FALSE)</f>
        <v>["https://docimg8.docs.qq.com/image/AgAABqoC77dISMkIlf1GkZTO73rM0eL3.png?w=1919&amp;h=888",400,185]</v>
      </c>
    </row>
    <row r="33" spans="1:13">
      <c r="A33" s="196" t="s">
        <v>23</v>
      </c>
      <c r="B33" s="197" t="s">
        <v>80</v>
      </c>
      <c r="C33" s="197" t="s">
        <v>97</v>
      </c>
      <c r="D33" s="197" t="s">
        <v>97</v>
      </c>
      <c r="E33" s="196" t="s">
        <v>103</v>
      </c>
      <c r="F33" s="197" t="str">
        <f>=VLOOKUP(E33,'2025期功能研发汇总表'!E:S,12,FALSE)</f>
        <v>V3.8.0-beat.1</v>
      </c>
      <c r="G33" s="198" t="str">
        <f>=VLOOKUP(E33,'2025期功能研发汇总表'!E:S,4,FALSE)</f>
        <v>合同功能</v>
      </c>
      <c r="H33" s="198" t="str">
        <f>=VLOOKUP(E33,'2025期功能研发汇总表'!E:T,5,FALSE)</f>
        <v>联调完成</v>
      </c>
      <c r="I33" s="198" t="str">
        <f>=VLOOKUP(E33,'2025期功能研发汇总表'!E:S,3,FALSE)</f>
        <v>仲光华</v>
      </c>
      <c r="J33" s="199" t="s">
        <v>38</v>
      </c>
      <c r="K33" s="197" t="str">
        <f>=VLOOKUP(E33,'2025期功能研发汇总表'!E:S,7,FALSE)</f>
        <v>漏洞管理平台/任务管理/口令字典上传任务</v>
      </c>
      <c r="L33" s="197" t="str">
        <f>=VLOOKUP(E33,'2025期功能研发汇总表'!E:S,8,FALSE)</f>
        <v>选择业务场景后，点击上传按钮进行回传</v>
      </c>
      <c r="M33" s="197" t="str">
        <f>=VLOOKUP(E33,'2025期功能研发汇总表'!E:S,9,FALSE)</f>
        <v>["https://docimg7.docs.qq.com/image/AgAABqoC77cGvGgneVROnKuhI7yvUdOJ.png?w=1917&amp;h=885",400,184]</v>
      </c>
    </row>
    <row r="34" spans="1:13">
      <c r="A34" s="197" t="s">
        <v>106</v>
      </c>
      <c r="B34" s="197" t="s">
        <v>107</v>
      </c>
      <c r="C34" s="197" t="s">
        <v>108</v>
      </c>
      <c r="D34" s="197" t="s">
        <v>108</v>
      </c>
      <c r="E34" s="196" t="s">
        <v>109</v>
      </c>
      <c r="F34" s="197" t="str">
        <f>=VLOOKUP(E34,'2025期功能研发汇总表'!E:S,12,FALSE)</f>
        <v>V3.8.0-beat.1</v>
      </c>
      <c r="G34" s="198" t="str">
        <f>=VLOOKUP(E34,'2025期功能研发汇总表'!E:S,4,FALSE)</f>
        <v>合同功能</v>
      </c>
      <c r="H34" s="198" t="str">
        <f>=VLOOKUP(E34,'2025期功能研发汇总表'!E:T,5,FALSE)</f>
        <v>联调完成</v>
      </c>
      <c r="I34" s="198" t="str">
        <f>=VLOOKUP(E34,'2025期功能研发汇总表'!E:S,3,FALSE)</f>
        <v>张明峰</v>
      </c>
      <c r="J34" s="199" t="s">
        <v>38</v>
      </c>
      <c r="K34" s="197" t="str">
        <f>=VLOOKUP(E34,'2025期功能研发汇总表'!E:S,7,FALSE)</f>
        <v>漏洞管理平台/任务管理/产品漏洞预警任务</v>
      </c>
      <c r="L34" s="197" t="str">
        <f>=VLOOKUP(E34,'2025期功能研发汇总表'!E:S,8,FALSE)</f>
        <v>工单详情 &gt; 任务下发；任务详情</v>
      </c>
      <c r="M34" s="197">
        <f>=VLOOKUP(E34,'2025期功能研发汇总表'!E:S,9,FALSE)</f>
        <v>0</v>
      </c>
    </row>
    <row r="35" spans="1:13">
      <c r="A35" s="197" t="s">
        <v>106</v>
      </c>
      <c r="B35" s="197" t="s">
        <v>107</v>
      </c>
      <c r="C35" s="197" t="s">
        <v>108</v>
      </c>
      <c r="D35" s="197" t="s">
        <v>108</v>
      </c>
      <c r="E35" s="196" t="s">
        <v>112</v>
      </c>
      <c r="F35" s="197" t="str">
        <f>=VLOOKUP(E35,'2025期功能研发汇总表'!E:S,12,FALSE)</f>
        <v>V3.8.0-beat.1</v>
      </c>
      <c r="G35" s="198" t="str">
        <f>=VLOOKUP(E35,'2025期功能研发汇总表'!E:S,4,FALSE)</f>
        <v>合同功能</v>
      </c>
      <c r="H35" s="198" t="str">
        <f>=VLOOKUP(E35,'2025期功能研发汇总表'!E:T,5,FALSE)</f>
        <v>联调完成</v>
      </c>
      <c r="I35" s="198" t="str">
        <f>=VLOOKUP(E35,'2025期功能研发汇总表'!E:S,3,FALSE)</f>
        <v>张明峰</v>
      </c>
      <c r="J35" s="199" t="s">
        <v>38</v>
      </c>
      <c r="K35" s="197">
        <f>=VLOOKUP(E35,'2025期功能研发汇总表'!E:S,7,FALSE)</f>
        <v>0</v>
      </c>
      <c r="L35" s="197">
        <f>=VLOOKUP(E35,'2025期功能研发汇总表'!E:S,8,FALSE)</f>
        <v>0</v>
      </c>
      <c r="M35" s="197">
        <f>=VLOOKUP(E35,'2025期功能研发汇总表'!E:S,9,FALSE)</f>
        <v>0</v>
      </c>
    </row>
    <row r="36" spans="1:13">
      <c r="A36" s="197" t="s">
        <v>106</v>
      </c>
      <c r="B36" s="197" t="s">
        <v>107</v>
      </c>
      <c r="C36" s="197" t="s">
        <v>113</v>
      </c>
      <c r="D36" s="197" t="s">
        <v>113</v>
      </c>
      <c r="E36" s="196" t="s">
        <v>114</v>
      </c>
      <c r="F36" s="197" t="str">
        <f>=VLOOKUP(E36,'2025期功能研发汇总表'!E:S,12,FALSE)</f>
        <v>V3.8.0-beat.1</v>
      </c>
      <c r="G36" s="198" t="str">
        <f>=VLOOKUP(E36,'2025期功能研发汇总表'!E:S,4,FALSE)</f>
        <v>合同功能</v>
      </c>
      <c r="H36" s="198" t="str">
        <f>=VLOOKUP(E36,'2025期功能研发汇总表'!E:T,5,FALSE)</f>
        <v>联调完成</v>
      </c>
      <c r="I36" s="198" t="str">
        <f>=VLOOKUP(E36,'2025期功能研发汇总表'!E:S,3,FALSE)</f>
        <v>张明峰</v>
      </c>
      <c r="J36" s="199" t="s">
        <v>38</v>
      </c>
      <c r="K36" s="197" t="str">
        <f>=VLOOKUP(E36,'2025期功能研发汇总表'!E:S,7,FALSE)</f>
        <v>运营·深耕/产品漏洞与风险识别/修复决策支持</v>
      </c>
      <c r="L36" s="197">
        <f>=VLOOKUP(E36,'2025期功能研发汇总表'!E:S,8,FALSE)</f>
        <v>0</v>
      </c>
      <c r="M36" s="197">
        <f>=VLOOKUP(E36,'2025期功能研发汇总表'!E:S,9,FALSE)</f>
        <v>0</v>
      </c>
    </row>
    <row r="37" spans="1:13">
      <c r="A37" s="197" t="s">
        <v>106</v>
      </c>
      <c r="B37" s="197" t="s">
        <v>107</v>
      </c>
      <c r="C37" s="197" t="s">
        <v>113</v>
      </c>
      <c r="D37" s="197" t="s">
        <v>113</v>
      </c>
      <c r="E37" s="196" t="s">
        <v>117</v>
      </c>
      <c r="F37" s="197" t="str">
        <f>=VLOOKUP(E37,'2025期功能研发汇总表'!E:S,12,FALSE)</f>
        <v>V3.8.0-beat.1</v>
      </c>
      <c r="G37" s="198" t="str">
        <f>=VLOOKUP(E37,'2025期功能研发汇总表'!E:S,4,FALSE)</f>
        <v>合同功能</v>
      </c>
      <c r="H37" s="198" t="str">
        <f>=VLOOKUP(E37,'2025期功能研发汇总表'!E:T,5,FALSE)</f>
        <v>联调完成</v>
      </c>
      <c r="I37" s="198" t="str">
        <f>=VLOOKUP(E37,'2025期功能研发汇总表'!E:S,3,FALSE)</f>
        <v>张明峰</v>
      </c>
      <c r="J37" s="199" t="s">
        <v>38</v>
      </c>
      <c r="K37" s="197" t="str">
        <f>=VLOOKUP(E37,'2025期功能研发汇总表'!E:S,7,FALSE)</f>
        <v>运营·深耕/产品漏洞与风险识别/修复决策支持</v>
      </c>
      <c r="L37" s="197">
        <f>=VLOOKUP(E37,'2025期功能研发汇总表'!E:S,8,FALSE)</f>
        <v>0</v>
      </c>
      <c r="M37" s="197">
        <f>=VLOOKUP(E37,'2025期功能研发汇总表'!E:S,9,FALSE)</f>
        <v>0</v>
      </c>
    </row>
    <row r="38" spans="1:13">
      <c r="A38" s="197" t="s">
        <v>106</v>
      </c>
      <c r="B38" s="197" t="s">
        <v>107</v>
      </c>
      <c r="C38" s="197" t="s">
        <v>113</v>
      </c>
      <c r="D38" s="197" t="s">
        <v>113</v>
      </c>
      <c r="E38" s="196" t="s">
        <v>118</v>
      </c>
      <c r="F38" s="197" t="str">
        <f>=VLOOKUP(E38,'2025期功能研发汇总表'!E:S,12,FALSE)</f>
        <v>V3.8.0-beat.1</v>
      </c>
      <c r="G38" s="198" t="str">
        <f>=VLOOKUP(E38,'2025期功能研发汇总表'!E:S,4,FALSE)</f>
        <v>合同功能</v>
      </c>
      <c r="H38" s="198" t="str">
        <f>=VLOOKUP(E38,'2025期功能研发汇总表'!E:T,5,FALSE)</f>
        <v>联调完成</v>
      </c>
      <c r="I38" s="198" t="str">
        <f>=VLOOKUP(E38,'2025期功能研发汇总表'!E:S,3,FALSE)</f>
        <v>张明峰</v>
      </c>
      <c r="J38" s="199" t="s">
        <v>38</v>
      </c>
      <c r="K38" s="197" t="str">
        <f>=VLOOKUP(E38,'2025期功能研发汇总表'!E:S,7,FALSE)</f>
        <v>运营·深耕/产品漏洞与风险识别/修复决策支持</v>
      </c>
      <c r="L38" s="197">
        <f>=VLOOKUP(E38,'2025期功能研发汇总表'!E:S,8,FALSE)</f>
        <v>0</v>
      </c>
      <c r="M38" s="197">
        <f>=VLOOKUP(E38,'2025期功能研发汇总表'!E:S,9,FALSE)</f>
        <v>0</v>
      </c>
    </row>
    <row r="39" spans="1:13">
      <c r="A39" s="197" t="s">
        <v>106</v>
      </c>
      <c r="B39" s="197" t="s">
        <v>107</v>
      </c>
      <c r="C39" s="197" t="s">
        <v>119</v>
      </c>
      <c r="D39" s="197" t="s">
        <v>119</v>
      </c>
      <c r="E39" s="196" t="s">
        <v>120</v>
      </c>
      <c r="F39" s="197" t="str">
        <f>=VLOOKUP(E39,'2025期功能研发汇总表'!E:S,12,FALSE)</f>
        <v>V3.8.0-beat.1</v>
      </c>
      <c r="G39" s="198" t="str">
        <f>=VLOOKUP(E39,'2025期功能研发汇总表'!E:S,4,FALSE)</f>
        <v>合同功能</v>
      </c>
      <c r="H39" s="198" t="str">
        <f>=VLOOKUP(E39,'2025期功能研发汇总表'!E:T,5,FALSE)</f>
        <v>联调完成</v>
      </c>
      <c r="I39" s="198" t="str">
        <f>=VLOOKUP(E39,'2025期功能研发汇总表'!E:S,3,FALSE)</f>
        <v>张明峰</v>
      </c>
      <c r="J39" s="199" t="s">
        <v>38</v>
      </c>
      <c r="K39" s="197" t="str">
        <f>=VLOOKUP(E39,'2025期功能研发汇总表'!E:S,7,FALSE)</f>
        <v>信息化资产管理/资产管理/漏洞指纹管理</v>
      </c>
      <c r="L39" s="197" t="str">
        <f>=VLOOKUP(E39,'2025期功能研发汇总表'!E:S,8,FALSE)</f>
        <v>漏洞扫描任务发现漏洞后，自动标准化资产组件信息同步到漏洞指纹库</v>
      </c>
      <c r="M39" s="197">
        <f>=VLOOKUP(E39,'2025期功能研发汇总表'!E:S,9,FALSE)</f>
        <v>0</v>
      </c>
    </row>
    <row r="40" spans="1:13">
      <c r="A40" s="197" t="s">
        <v>106</v>
      </c>
      <c r="B40" s="197" t="s">
        <v>107</v>
      </c>
      <c r="C40" s="197" t="s">
        <v>119</v>
      </c>
      <c r="D40" s="197" t="s">
        <v>119</v>
      </c>
      <c r="E40" s="196" t="s">
        <v>123</v>
      </c>
      <c r="F40" s="197" t="str">
        <f>=VLOOKUP(E40,'2025期功能研发汇总表'!E:S,12,FALSE)</f>
        <v>V3.8.0-beat.1</v>
      </c>
      <c r="G40" s="198" t="str">
        <f>=VLOOKUP(E40,'2025期功能研发汇总表'!E:S,4,FALSE)</f>
        <v>合同功能</v>
      </c>
      <c r="H40" s="198" t="str">
        <f>=VLOOKUP(E40,'2025期功能研发汇总表'!E:T,5,FALSE)</f>
        <v>联调完成</v>
      </c>
      <c r="I40" s="198" t="str">
        <f>=VLOOKUP(E40,'2025期功能研发汇总表'!E:S,3,FALSE)</f>
        <v>张明峰</v>
      </c>
      <c r="J40" s="199" t="s">
        <v>38</v>
      </c>
      <c r="K40" s="197" t="str">
        <f>=VLOOKUP(E40,'2025期功能研发汇总表'!E:S,7,FALSE)</f>
        <v>信息化资产管理/资产管理/漏洞指纹管理</v>
      </c>
      <c r="L40" s="197" t="str">
        <f>=VLOOKUP(E40,'2025期功能研发汇总表'!E:S,8,FALSE)</f>
        <v>从列表查看漏洞扫描任务发现的漏洞指纹信息，当前仅支持开放端口</v>
      </c>
      <c r="M40" s="197">
        <f>=VLOOKUP(E40,'2025期功能研发汇总表'!E:S,9,FALSE)</f>
        <v>0</v>
      </c>
    </row>
    <row r="41" spans="1:13">
      <c r="A41" s="197" t="s">
        <v>125</v>
      </c>
      <c r="B41" s="197" t="s">
        <v>126</v>
      </c>
      <c r="C41" s="197" t="s">
        <v>127</v>
      </c>
      <c r="D41" s="197" t="s">
        <v>127</v>
      </c>
      <c r="E41" s="196" t="s">
        <v>128</v>
      </c>
      <c r="F41" s="197" t="str">
        <f>=VLOOKUP(E41,'2025期功能研发汇总表'!E:S,12,FALSE)</f>
        <v>V3.8.0-beat.1</v>
      </c>
      <c r="G41" s="198" t="str">
        <f>=VLOOKUP(E41,'2025期功能研发汇总表'!E:S,4,FALSE)</f>
        <v>合同功能</v>
      </c>
      <c r="H41" s="198" t="str">
        <f>=VLOOKUP(E41,'2025期功能研发汇总表'!E:T,5,FALSE)</f>
        <v>联调完成</v>
      </c>
      <c r="I41" s="198" t="str">
        <f>=VLOOKUP(E41,'2025期功能研发汇总表'!E:S,3,FALSE)</f>
        <v>蔡云飞</v>
      </c>
      <c r="J41" s="199" t="s">
        <v>38</v>
      </c>
      <c r="K41" s="197" t="str">
        <f>=VLOOKUP(E41,'2025期功能研发汇总表'!E:S,7,FALSE)</f>
        <v>运营·深耕/产品漏洞与风险识别/VEX数据接口管理</v>
      </c>
      <c r="L41" s="197" t="str">
        <f>=VLOOKUP(E41,'2025期功能研发汇总表'!E:S,8,FALSE)</f>
        <v>上传按钮</v>
      </c>
      <c r="M41" s="197">
        <f>=VLOOKUP(E41,'2025期功能研发汇总表'!E:S,9,FALSE)</f>
        <v>0</v>
      </c>
    </row>
    <row r="42" spans="1:13">
      <c r="A42" s="197" t="s">
        <v>125</v>
      </c>
      <c r="B42" s="197" t="s">
        <v>126</v>
      </c>
      <c r="C42" s="197" t="s">
        <v>127</v>
      </c>
      <c r="D42" s="197" t="s">
        <v>127</v>
      </c>
      <c r="E42" s="196" t="s">
        <v>132</v>
      </c>
      <c r="F42" s="197" t="str">
        <f>=VLOOKUP(E42,'2025期功能研发汇总表'!E:S,12,FALSE)</f>
        <v>V3.8.0-beat.1</v>
      </c>
      <c r="G42" s="198" t="str">
        <f>=VLOOKUP(E42,'2025期功能研发汇总表'!E:S,4,FALSE)</f>
        <v>合同功能</v>
      </c>
      <c r="H42" s="198" t="str">
        <f>=VLOOKUP(E42,'2025期功能研发汇总表'!E:T,5,FALSE)</f>
        <v>联调完成</v>
      </c>
      <c r="I42" s="198" t="str">
        <f>=VLOOKUP(E42,'2025期功能研发汇总表'!E:S,3,FALSE)</f>
        <v>蔡云飞</v>
      </c>
      <c r="J42" s="199" t="s">
        <v>38</v>
      </c>
      <c r="K42" s="197" t="str">
        <f>=VLOOKUP(E42,'2025期功能研发汇总表'!E:S,7,FALSE)</f>
        <v>运营·深耕/产品漏洞与风险识别/VEX数据接口管理</v>
      </c>
      <c r="L42" s="197" t="str">
        <f>=VLOOKUP(E42,'2025期功能研发汇总表'!E:S,8,FALSE)</f>
        <v>接收按钮</v>
      </c>
      <c r="M42" s="197">
        <f>=VLOOKUP(E42,'2025期功能研发汇总表'!E:S,9,FALSE)</f>
        <v>0</v>
      </c>
    </row>
    <row r="43" spans="1:13">
      <c r="A43" s="197" t="s">
        <v>125</v>
      </c>
      <c r="B43" s="197" t="s">
        <v>126</v>
      </c>
      <c r="C43" s="197" t="s">
        <v>127</v>
      </c>
      <c r="D43" s="197" t="s">
        <v>127</v>
      </c>
      <c r="E43" s="196" t="s">
        <v>2307</v>
      </c>
      <c r="F43" s="197" t="str">
        <f>=VLOOKUP(E43,'2025期功能研发汇总表'!E:S,12,FALSE)</f>
        <v>V3.8.0-beat.1</v>
      </c>
      <c r="G43" s="198" t="str">
        <f>=VLOOKUP(E43,'2025期功能研发汇总表'!E:S,4,FALSE)</f>
        <v>合同功能</v>
      </c>
      <c r="H43" s="198" t="str">
        <f>=VLOOKUP(E43,'2025期功能研发汇总表'!E:T,5,FALSE)</f>
        <v>联调完成</v>
      </c>
      <c r="I43" s="198" t="str">
        <f>=VLOOKUP(E43,'2025期功能研发汇总表'!E:S,3,FALSE)</f>
        <v>蔡云飞</v>
      </c>
      <c r="J43" s="199" t="s">
        <v>38</v>
      </c>
      <c r="K43" s="197" t="str">
        <f>=VLOOKUP(E43,'2025期功能研发汇总表'!E:S,7,FALSE)</f>
        <v>运营·深耕/产品漏洞与风险识别/VEX数据接口管理</v>
      </c>
      <c r="L43" s="197" t="str">
        <f>=VLOOKUP(E43,'2025期功能研发汇总表'!E:S,8,FALSE)</f>
        <v>详情查询按钮</v>
      </c>
      <c r="M43" s="197">
        <f>=VLOOKUP(E43,'2025期功能研发汇总表'!E:S,9,FALSE)</f>
        <v>0</v>
      </c>
    </row>
    <row r="44" spans="1:13">
      <c r="A44" s="197" t="s">
        <v>125</v>
      </c>
      <c r="B44" s="197" t="s">
        <v>126</v>
      </c>
      <c r="C44" s="197" t="s">
        <v>127</v>
      </c>
      <c r="D44" s="197" t="s">
        <v>127</v>
      </c>
      <c r="E44" s="196" t="s">
        <v>134</v>
      </c>
      <c r="F44" s="197" t="str">
        <f>=VLOOKUP(E44,'2025期功能研发汇总表'!E:S,12,FALSE)</f>
        <v>V3.8.0-beat.1</v>
      </c>
      <c r="G44" s="198" t="str">
        <f>=VLOOKUP(E44,'2025期功能研发汇总表'!E:S,4,FALSE)</f>
        <v>合同功能</v>
      </c>
      <c r="H44" s="198" t="str">
        <f>=VLOOKUP(E44,'2025期功能研发汇总表'!E:T,5,FALSE)</f>
        <v>联调完成</v>
      </c>
      <c r="I44" s="198" t="str">
        <f>=VLOOKUP(E44,'2025期功能研发汇总表'!E:S,3,FALSE)</f>
        <v>蔡云飞</v>
      </c>
      <c r="J44" s="199" t="s">
        <v>38</v>
      </c>
      <c r="K44" s="197" t="str">
        <f>=VLOOKUP(E44,'2025期功能研发汇总表'!E:S,7,FALSE)</f>
        <v>运营·深耕/产品漏洞与风险识别/VEX数据接口管理</v>
      </c>
      <c r="L44" s="197" t="str">
        <f>=VLOOKUP(E44,'2025期功能研发汇总表'!E:S,8,FALSE)</f>
        <v>查询按钮</v>
      </c>
      <c r="M44" s="197">
        <f>=VLOOKUP(E44,'2025期功能研发汇总表'!E:S,9,FALSE)</f>
        <v>0</v>
      </c>
    </row>
    <row r="45" spans="1:13">
      <c r="A45" s="197" t="s">
        <v>125</v>
      </c>
      <c r="B45" s="197" t="s">
        <v>135</v>
      </c>
      <c r="C45" s="197" t="s">
        <v>136</v>
      </c>
      <c r="D45" s="197" t="s">
        <v>136</v>
      </c>
      <c r="E45" s="196" t="s">
        <v>137</v>
      </c>
      <c r="F45" s="197" t="str">
        <f>=VLOOKUP(E45,'2025期功能研发汇总表'!E:S,12,FALSE)</f>
        <v>V3.8.0-beat.1</v>
      </c>
      <c r="G45" s="198" t="str">
        <f>=VLOOKUP(E45,'2025期功能研发汇总表'!E:S,4,FALSE)</f>
        <v>合同功能</v>
      </c>
      <c r="H45" s="198" t="str">
        <f>=VLOOKUP(E45,'2025期功能研发汇总表'!E:T,5,FALSE)</f>
        <v>联调完成</v>
      </c>
      <c r="I45" s="198" t="str">
        <f>=VLOOKUP(E45,'2025期功能研发汇总表'!E:S,3,FALSE)</f>
        <v>蔡云飞</v>
      </c>
      <c r="J45" s="199" t="s">
        <v>38</v>
      </c>
      <c r="K45" s="197" t="str">
        <f>=VLOOKUP(E45,'2025期功能研发汇总表'!E:S,7,FALSE)</f>
        <v>运营·深耕/漏洞修复核验/漏洞修复状态同步管理</v>
      </c>
      <c r="L45" s="197" t="str">
        <f>=VLOOKUP(E45,'2025期功能研发汇总表'!E:S,8,FALSE)</f>
        <v>查询按钮</v>
      </c>
      <c r="M45" s="197">
        <f>=VLOOKUP(E45,'2025期功能研发汇总表'!E:S,9,FALSE)</f>
        <v>0</v>
      </c>
    </row>
    <row r="46" spans="1:13">
      <c r="A46" s="197" t="s">
        <v>125</v>
      </c>
      <c r="B46" s="197" t="s">
        <v>135</v>
      </c>
      <c r="C46" s="197" t="s">
        <v>136</v>
      </c>
      <c r="D46" s="197" t="s">
        <v>136</v>
      </c>
      <c r="E46" s="196" t="s">
        <v>140</v>
      </c>
      <c r="F46" s="197" t="str">
        <f>=VLOOKUP(E46,'2025期功能研发汇总表'!E:S,12,FALSE)</f>
        <v>V3.8.0-beat.1</v>
      </c>
      <c r="G46" s="198" t="str">
        <f>=VLOOKUP(E46,'2025期功能研发汇总表'!E:S,4,FALSE)</f>
        <v>合同功能</v>
      </c>
      <c r="H46" s="198" t="str">
        <f>=VLOOKUP(E46,'2025期功能研发汇总表'!E:T,5,FALSE)</f>
        <v>联调完成</v>
      </c>
      <c r="I46" s="198" t="str">
        <f>=VLOOKUP(E46,'2025期功能研发汇总表'!E:S,3,FALSE)</f>
        <v>蔡云飞</v>
      </c>
      <c r="J46" s="199" t="s">
        <v>38</v>
      </c>
      <c r="K46" s="197" t="str">
        <f>=VLOOKUP(E46,'2025期功能研发汇总表'!E:S,7,FALSE)</f>
        <v>运营·深耕/漏洞修复核验/漏洞修复状态同步管理</v>
      </c>
      <c r="L46" s="197" t="str">
        <f>=VLOOKUP(E46,'2025期功能研发汇总表'!E:S,8,FALSE)</f>
        <v>修改按钮</v>
      </c>
      <c r="M46" s="197">
        <f>=VLOOKUP(E46,'2025期功能研发汇总表'!E:S,9,FALSE)</f>
        <v>0</v>
      </c>
    </row>
    <row r="47" spans="1:13">
      <c r="A47" s="197" t="s">
        <v>125</v>
      </c>
      <c r="B47" s="197" t="s">
        <v>135</v>
      </c>
      <c r="C47" s="197" t="s">
        <v>136</v>
      </c>
      <c r="D47" s="197" t="s">
        <v>136</v>
      </c>
      <c r="E47" s="196" t="s">
        <v>142</v>
      </c>
      <c r="F47" s="197" t="str">
        <f>=VLOOKUP(E47,'2025期功能研发汇总表'!E:S,12,FALSE)</f>
        <v>V3.8.0-beat.1</v>
      </c>
      <c r="G47" s="198" t="str">
        <f>=VLOOKUP(E47,'2025期功能研发汇总表'!E:S,4,FALSE)</f>
        <v>合同功能</v>
      </c>
      <c r="H47" s="198" t="str">
        <f>=VLOOKUP(E47,'2025期功能研发汇总表'!E:T,5,FALSE)</f>
        <v>联调完成</v>
      </c>
      <c r="I47" s="198" t="str">
        <f>=VLOOKUP(E47,'2025期功能研发汇总表'!E:S,3,FALSE)</f>
        <v>蔡云飞</v>
      </c>
      <c r="J47" s="199" t="s">
        <v>38</v>
      </c>
      <c r="K47" s="197" t="str">
        <f>=VLOOKUP(E47,'2025期功能研发汇总表'!E:S,7,FALSE)</f>
        <v>运营·深耕/漏洞修复核验/漏洞修复状态同步管理</v>
      </c>
      <c r="L47" s="197" t="str">
        <f>=VLOOKUP(E47,'2025期功能研发汇总表'!E:S,8,FALSE)</f>
        <v>同步数据按钮</v>
      </c>
      <c r="M47" s="197">
        <f>=VLOOKUP(E47,'2025期功能研发汇总表'!E:S,9,FALSE)</f>
        <v>0</v>
      </c>
    </row>
    <row r="48" spans="1:13">
      <c r="A48" s="197" t="s">
        <v>125</v>
      </c>
      <c r="B48" s="197" t="s">
        <v>135</v>
      </c>
      <c r="C48" s="197" t="s">
        <v>136</v>
      </c>
      <c r="D48" s="197" t="s">
        <v>136</v>
      </c>
      <c r="E48" s="196" t="s">
        <v>144</v>
      </c>
      <c r="F48" s="197" t="str">
        <f>=VLOOKUP(E48,'2025期功能研发汇总表'!E:S,12,FALSE)</f>
        <v>V3.8.0-beat.1</v>
      </c>
      <c r="G48" s="198" t="str">
        <f>=VLOOKUP(E48,'2025期功能研发汇总表'!E:S,4,FALSE)</f>
        <v>合同功能</v>
      </c>
      <c r="H48" s="198" t="str">
        <f>=VLOOKUP(E48,'2025期功能研发汇总表'!E:T,5,FALSE)</f>
        <v>联调完成</v>
      </c>
      <c r="I48" s="198" t="str">
        <f>=VLOOKUP(E48,'2025期功能研发汇总表'!E:S,3,FALSE)</f>
        <v>蔡云飞</v>
      </c>
      <c r="J48" s="199" t="s">
        <v>38</v>
      </c>
      <c r="K48" s="197" t="str">
        <f>=VLOOKUP(E48,'2025期功能研发汇总表'!E:S,7,FALSE)</f>
        <v>运营·深耕/漏洞修复核验/漏洞修复状态同步管理</v>
      </c>
      <c r="L48" s="197" t="str">
        <f>=VLOOKUP(E48,'2025期功能研发汇总表'!E:S,8,FALSE)</f>
        <v>同步查询按钮</v>
      </c>
      <c r="M48" s="197">
        <f>=VLOOKUP(E48,'2025期功能研发汇总表'!E:S,9,FALSE)</f>
        <v>0</v>
      </c>
    </row>
    <row r="49" spans="1:13">
      <c r="A49" s="197" t="s">
        <v>125</v>
      </c>
      <c r="B49" s="197" t="s">
        <v>146</v>
      </c>
      <c r="C49" s="197" t="s">
        <v>147</v>
      </c>
      <c r="D49" s="197" t="s">
        <v>147</v>
      </c>
      <c r="E49" s="196" t="s">
        <v>148</v>
      </c>
      <c r="F49" s="197" t="str">
        <f>=VLOOKUP(E49,'2025期功能研发汇总表'!E:S,12,FALSE)</f>
        <v>V3.8.0-beat.1</v>
      </c>
      <c r="G49" s="198" t="str">
        <f>=VLOOKUP(E49,'2025期功能研发汇总表'!E:S,4,FALSE)</f>
        <v>合同功能</v>
      </c>
      <c r="H49" s="198" t="str">
        <f>=VLOOKUP(E49,'2025期功能研发汇总表'!E:T,5,FALSE)</f>
        <v>联调完成</v>
      </c>
      <c r="I49" s="198" t="str">
        <f>=VLOOKUP(E49,'2025期功能研发汇总表'!E:S,3,FALSE)</f>
        <v>蔡云飞</v>
      </c>
      <c r="J49" s="199" t="s">
        <v>38</v>
      </c>
      <c r="K49" s="197" t="str">
        <f>=VLOOKUP(E49,'2025期功能研发汇总表'!E:S,7,FALSE)</f>
        <v>运营·深耕/漏洞修复核验/数据一致性审批</v>
      </c>
      <c r="L49" s="197" t="str">
        <f>=VLOOKUP(E49,'2025期功能研发汇总表'!E:S,8,FALSE)</f>
        <v>审批查询按钮</v>
      </c>
      <c r="M49" s="197">
        <f>=VLOOKUP(E49,'2025期功能研发汇总表'!E:S,9,FALSE)</f>
        <v>0</v>
      </c>
    </row>
    <row r="50" spans="1:13">
      <c r="A50" s="197" t="s">
        <v>125</v>
      </c>
      <c r="B50" s="197" t="s">
        <v>146</v>
      </c>
      <c r="C50" s="197" t="s">
        <v>147</v>
      </c>
      <c r="D50" s="197" t="s">
        <v>147</v>
      </c>
      <c r="E50" s="196" t="s">
        <v>153</v>
      </c>
      <c r="F50" s="197" t="str">
        <f>=VLOOKUP(E50,'2025期功能研发汇总表'!E:S,12,FALSE)</f>
        <v>V3.8.0-beat.1</v>
      </c>
      <c r="G50" s="198" t="str">
        <f>=VLOOKUP(E50,'2025期功能研发汇总表'!E:S,4,FALSE)</f>
        <v>合同功能</v>
      </c>
      <c r="H50" s="198" t="str">
        <f>=VLOOKUP(E50,'2025期功能研发汇总表'!E:T,5,FALSE)</f>
        <v>联调完成</v>
      </c>
      <c r="I50" s="198" t="str">
        <f>=VLOOKUP(E50,'2025期功能研发汇总表'!E:S,3,FALSE)</f>
        <v>蔡云飞</v>
      </c>
      <c r="J50" s="199" t="s">
        <v>38</v>
      </c>
      <c r="K50" s="197" t="str">
        <f>=VLOOKUP(E50,'2025期功能研发汇总表'!E:S,7,FALSE)</f>
        <v>运营·深耕/漏洞修复核验/数据一致性审批</v>
      </c>
      <c r="L50" s="197" t="str">
        <f>=VLOOKUP(E50,'2025期功能研发汇总表'!E:S,8,FALSE)</f>
        <v>新增按钮</v>
      </c>
      <c r="M50" s="197">
        <f>=VLOOKUP(E50,'2025期功能研发汇总表'!E:S,9,FALSE)</f>
        <v>0</v>
      </c>
    </row>
    <row r="51" spans="1:13">
      <c r="A51" s="197" t="s">
        <v>125</v>
      </c>
      <c r="B51" s="197" t="s">
        <v>146</v>
      </c>
      <c r="C51" s="197" t="s">
        <v>147</v>
      </c>
      <c r="D51" s="197" t="s">
        <v>147</v>
      </c>
      <c r="E51" s="196" t="s">
        <v>154</v>
      </c>
      <c r="F51" s="197" t="str">
        <f>=VLOOKUP(E51,'2025期功能研发汇总表'!E:S,12,FALSE)</f>
        <v>V3.8.0-beat.1</v>
      </c>
      <c r="G51" s="198" t="str">
        <f>=VLOOKUP(E51,'2025期功能研发汇总表'!E:S,4,FALSE)</f>
        <v>合同功能</v>
      </c>
      <c r="H51" s="198" t="str">
        <f>=VLOOKUP(E51,'2025期功能研发汇总表'!E:T,5,FALSE)</f>
        <v>联调完成</v>
      </c>
      <c r="I51" s="198" t="str">
        <f>=VLOOKUP(E51,'2025期功能研发汇总表'!E:S,3,FALSE)</f>
        <v>蔡云飞</v>
      </c>
      <c r="J51" s="199" t="s">
        <v>38</v>
      </c>
      <c r="K51" s="197" t="str">
        <f>=VLOOKUP(E51,'2025期功能研发汇总表'!E:S,7,FALSE)</f>
        <v>运营·深耕/漏洞修复核验/数据一致性审批</v>
      </c>
      <c r="L51" s="197" t="str">
        <f>=VLOOKUP(E51,'2025期功能研发汇总表'!E:S,8,FALSE)</f>
        <v>启动按钮</v>
      </c>
      <c r="M51" s="197">
        <f>=VLOOKUP(E51,'2025期功能研发汇总表'!E:S,9,FALSE)</f>
        <v>0</v>
      </c>
    </row>
    <row r="52" spans="1:13">
      <c r="A52" s="197" t="s">
        <v>125</v>
      </c>
      <c r="B52" s="197" t="s">
        <v>146</v>
      </c>
      <c r="C52" s="197" t="s">
        <v>147</v>
      </c>
      <c r="D52" s="197" t="s">
        <v>147</v>
      </c>
      <c r="E52" s="196" t="s">
        <v>156</v>
      </c>
      <c r="F52" s="197" t="str">
        <f>=VLOOKUP(E52,'2025期功能研发汇总表'!E:S,12,FALSE)</f>
        <v>V3.8.0-beat.1</v>
      </c>
      <c r="G52" s="198" t="str">
        <f>=VLOOKUP(E52,'2025期功能研发汇总表'!E:S,4,FALSE)</f>
        <v>合同功能</v>
      </c>
      <c r="H52" s="198" t="str">
        <f>=VLOOKUP(E52,'2025期功能研发汇总表'!E:T,5,FALSE)</f>
        <v>联调完成</v>
      </c>
      <c r="I52" s="198" t="str">
        <f>=VLOOKUP(E52,'2025期功能研发汇总表'!E:S,3,FALSE)</f>
        <v>蔡云飞</v>
      </c>
      <c r="J52" s="199" t="s">
        <v>38</v>
      </c>
      <c r="K52" s="197" t="str">
        <f>=VLOOKUP(E52,'2025期功能研发汇总表'!E:S,7,FALSE)</f>
        <v>运营·深耕/漏洞修复核验/数据一致性审批</v>
      </c>
      <c r="L52" s="197" t="str">
        <f>=VLOOKUP(E52,'2025期功能研发汇总表'!E:S,8,FALSE)</f>
        <v>审批结果查询按钮</v>
      </c>
      <c r="M52" s="197">
        <f>=VLOOKUP(E52,'2025期功能研发汇总表'!E:S,9,FALSE)</f>
        <v>0</v>
      </c>
    </row>
    <row r="53" spans="1:13">
      <c r="A53" s="197" t="s">
        <v>159</v>
      </c>
      <c r="B53" s="197" t="s">
        <v>160</v>
      </c>
      <c r="C53" s="197" t="s">
        <v>161</v>
      </c>
      <c r="D53" s="197" t="s">
        <v>161</v>
      </c>
      <c r="E53" s="196" t="s">
        <v>2308</v>
      </c>
      <c r="F53" s="197" t="str">
        <f>=VLOOKUP(E53,'2025期功能研发汇总表'!E:S,12,FALSE)</f>
        <v>V3.8.0-beat.1</v>
      </c>
      <c r="G53" s="198" t="str">
        <f>=VLOOKUP(E53,'2025期功能研发汇总表'!E:S,4,FALSE)</f>
        <v>合同功能</v>
      </c>
      <c r="H53" s="198" t="str">
        <f>=VLOOKUP(E53,'2025期功能研发汇总表'!E:T,5,FALSE)</f>
        <v>联调完成</v>
      </c>
      <c r="I53" s="198" t="str">
        <f>=VLOOKUP(E53,'2025期功能研发汇总表'!E:S,3,FALSE)</f>
        <v>张明峰</v>
      </c>
      <c r="J53" s="199" t="s">
        <v>38</v>
      </c>
      <c r="K53" s="197" t="str">
        <f>=VLOOKUP(E53,'2025期功能研发汇总表'!E:S,7,FALSE)</f>
        <v>运营·深耕/漏洞概念验证/插件本地管理</v>
      </c>
      <c r="L53" s="197" t="str">
        <f>=VLOOKUP(E53,'2025期功能研发汇总表'!E:S,8,FALSE)</f>
        <v>新增按钮</v>
      </c>
      <c r="M53" s="197">
        <f>=VLOOKUP(E53,'2025期功能研发汇总表'!E:S,9,FALSE)</f>
        <v>0</v>
      </c>
    </row>
    <row r="54" spans="1:13">
      <c r="A54" s="197" t="s">
        <v>159</v>
      </c>
      <c r="B54" s="197" t="s">
        <v>160</v>
      </c>
      <c r="C54" s="197" t="s">
        <v>161</v>
      </c>
      <c r="D54" s="197" t="s">
        <v>161</v>
      </c>
      <c r="E54" s="196" t="s">
        <v>164</v>
      </c>
      <c r="F54" s="197" t="str">
        <f>=VLOOKUP(E54,'2025期功能研发汇总表'!E:S,12,FALSE)</f>
        <v>V3.8.0-beat.1</v>
      </c>
      <c r="G54" s="198" t="str">
        <f>=VLOOKUP(E54,'2025期功能研发汇总表'!E:S,4,FALSE)</f>
        <v>合同功能</v>
      </c>
      <c r="H54" s="198" t="str">
        <f>=VLOOKUP(E54,'2025期功能研发汇总表'!E:T,5,FALSE)</f>
        <v>联调完成</v>
      </c>
      <c r="I54" s="198" t="str">
        <f>=VLOOKUP(E54,'2025期功能研发汇总表'!E:S,3,FALSE)</f>
        <v>张明峰</v>
      </c>
      <c r="J54" s="199" t="s">
        <v>38</v>
      </c>
      <c r="K54" s="197" t="str">
        <f>=VLOOKUP(E54,'2025期功能研发汇总表'!E:S,7,FALSE)</f>
        <v>运营·深耕/漏洞概念验证/插件本地管理</v>
      </c>
      <c r="L54" s="197" t="str">
        <f>=VLOOKUP(E54,'2025期功能研发汇总表'!E:S,8,FALSE)</f>
        <v>列表数据提交审核</v>
      </c>
      <c r="M54" s="197">
        <f>=VLOOKUP(E54,'2025期功能研发汇总表'!E:S,9,FALSE)</f>
        <v>0</v>
      </c>
    </row>
    <row r="55" spans="1:13">
      <c r="A55" s="197" t="s">
        <v>159</v>
      </c>
      <c r="B55" s="197" t="s">
        <v>160</v>
      </c>
      <c r="C55" s="197" t="s">
        <v>161</v>
      </c>
      <c r="D55" s="197" t="s">
        <v>161</v>
      </c>
      <c r="E55" s="196" t="s">
        <v>166</v>
      </c>
      <c r="F55" s="197" t="str">
        <f>=VLOOKUP(E55,'2025期功能研发汇总表'!E:S,12,FALSE)</f>
        <v>V3.8.0-beat.1</v>
      </c>
      <c r="G55" s="198" t="str">
        <f>=VLOOKUP(E55,'2025期功能研发汇总表'!E:S,4,FALSE)</f>
        <v>合同功能</v>
      </c>
      <c r="H55" s="198" t="str">
        <f>=VLOOKUP(E55,'2025期功能研发汇总表'!E:T,5,FALSE)</f>
        <v>联调完成</v>
      </c>
      <c r="I55" s="198" t="str">
        <f>=VLOOKUP(E55,'2025期功能研发汇总表'!E:S,3,FALSE)</f>
        <v>张明峰</v>
      </c>
      <c r="J55" s="199" t="s">
        <v>38</v>
      </c>
      <c r="K55" s="197" t="str">
        <f>=VLOOKUP(E55,'2025期功能研发汇总表'!E:S,7,FALSE)</f>
        <v>运营·深耕/漏洞概念验证/插件本地管理</v>
      </c>
      <c r="L55" s="197" t="str">
        <f>=VLOOKUP(E55,'2025期功能研发汇总表'!E:S,8,FALSE)</f>
        <v>列表数据提交审核</v>
      </c>
      <c r="M55" s="197">
        <f>=VLOOKUP(E55,'2025期功能研发汇总表'!E:S,9,FALSE)</f>
        <v>0</v>
      </c>
    </row>
    <row r="56" spans="1:13">
      <c r="A56" s="197" t="s">
        <v>159</v>
      </c>
      <c r="B56" s="197" t="s">
        <v>160</v>
      </c>
      <c r="C56" s="197" t="s">
        <v>161</v>
      </c>
      <c r="D56" s="197" t="s">
        <v>161</v>
      </c>
      <c r="E56" s="196" t="s">
        <v>167</v>
      </c>
      <c r="F56" s="197" t="str">
        <f>=VLOOKUP(E56,'2025期功能研发汇总表'!E:S,12,FALSE)</f>
        <v>V3.8.0-beat.1</v>
      </c>
      <c r="G56" s="198" t="str">
        <f>=VLOOKUP(E56,'2025期功能研发汇总表'!E:S,4,FALSE)</f>
        <v>合同功能</v>
      </c>
      <c r="H56" s="198" t="str">
        <f>=VLOOKUP(E56,'2025期功能研发汇总表'!E:T,5,FALSE)</f>
        <v>联调完成</v>
      </c>
      <c r="I56" s="198" t="str">
        <f>=VLOOKUP(E56,'2025期功能研发汇总表'!E:S,3,FALSE)</f>
        <v>张明峰</v>
      </c>
      <c r="J56" s="199" t="s">
        <v>38</v>
      </c>
      <c r="K56" s="197" t="str">
        <f>=VLOOKUP(E56,'2025期功能研发汇总表'!E:S,7,FALSE)</f>
        <v>运营·深耕/漏洞概念验证/插件本地管理</v>
      </c>
      <c r="L56" s="197" t="str">
        <f>=VLOOKUP(E56,'2025期功能研发汇总表'!E:S,8,FALSE)</f>
        <v>上传文件</v>
      </c>
      <c r="M56" s="197">
        <f>=VLOOKUP(E56,'2025期功能研发汇总表'!E:S,9,FALSE)</f>
        <v>0</v>
      </c>
    </row>
    <row r="57" spans="1:13">
      <c r="A57" s="197" t="s">
        <v>159</v>
      </c>
      <c r="B57" s="197" t="s">
        <v>160</v>
      </c>
      <c r="C57" s="197" t="s">
        <v>161</v>
      </c>
      <c r="D57" s="197" t="s">
        <v>161</v>
      </c>
      <c r="E57" s="196" t="s">
        <v>169</v>
      </c>
      <c r="F57" s="197" t="str">
        <f>=VLOOKUP(E57,'2025期功能研发汇总表'!E:S,12,FALSE)</f>
        <v>V3.8.0-beat.1</v>
      </c>
      <c r="G57" s="198" t="str">
        <f>=VLOOKUP(E57,'2025期功能研发汇总表'!E:S,4,FALSE)</f>
        <v>合同功能</v>
      </c>
      <c r="H57" s="198" t="str">
        <f>=VLOOKUP(E57,'2025期功能研发汇总表'!E:T,5,FALSE)</f>
        <v>联调完成</v>
      </c>
      <c r="I57" s="198" t="str">
        <f>=VLOOKUP(E57,'2025期功能研发汇总表'!E:S,3,FALSE)</f>
        <v>张明峰</v>
      </c>
      <c r="J57" s="199" t="s">
        <v>38</v>
      </c>
      <c r="K57" s="197" t="str">
        <f>=VLOOKUP(E57,'2025期功能研发汇总表'!E:S,7,FALSE)</f>
        <v>运营·深耕/漏洞概念验证/插件本地管理</v>
      </c>
      <c r="L57" s="197" t="str">
        <f>=VLOOKUP(E57,'2025期功能研发汇总表'!E:S,8,FALSE)</f>
        <v>列表数据编辑按钮</v>
      </c>
      <c r="M57" s="197">
        <f>=VLOOKUP(E57,'2025期功能研发汇总表'!E:S,9,FALSE)</f>
        <v>0</v>
      </c>
    </row>
    <row r="58" spans="1:13">
      <c r="A58" s="197" t="s">
        <v>159</v>
      </c>
      <c r="B58" s="197" t="s">
        <v>160</v>
      </c>
      <c r="C58" s="197" t="s">
        <v>161</v>
      </c>
      <c r="D58" s="197" t="s">
        <v>161</v>
      </c>
      <c r="E58" s="196" t="s">
        <v>2309</v>
      </c>
      <c r="F58" s="197" t="str">
        <f>=VLOOKUP(E58,'2025期功能研发汇总表'!E:S,12,FALSE)</f>
        <v>V3.8.0-beat.1</v>
      </c>
      <c r="G58" s="198" t="str">
        <f>=VLOOKUP(E58,'2025期功能研发汇总表'!E:S,4,FALSE)</f>
        <v>合同功能</v>
      </c>
      <c r="H58" s="198" t="str">
        <f>=VLOOKUP(E58,'2025期功能研发汇总表'!E:T,5,FALSE)</f>
        <v>联调完成</v>
      </c>
      <c r="I58" s="198" t="str">
        <f>=VLOOKUP(E58,'2025期功能研发汇总表'!E:S,3,FALSE)</f>
        <v>张明峰</v>
      </c>
      <c r="J58" s="199" t="s">
        <v>38</v>
      </c>
      <c r="K58" s="197" t="str">
        <f>=VLOOKUP(E58,'2025期功能研发汇总表'!E:S,7,FALSE)</f>
        <v>运营·深耕/漏洞概念验证/插件本地管理</v>
      </c>
      <c r="L58" s="197" t="str">
        <f>=VLOOKUP(E58,'2025期功能研发汇总表'!E:S,8,FALSE)</f>
        <v>点击列表数据漏洞ID弹窗</v>
      </c>
      <c r="M58" s="197">
        <f>=VLOOKUP(E58,'2025期功能研发汇总表'!E:S,9,FALSE)</f>
        <v>0</v>
      </c>
    </row>
    <row r="59" spans="1:13">
      <c r="A59" s="197" t="s">
        <v>159</v>
      </c>
      <c r="B59" s="197" t="s">
        <v>160</v>
      </c>
      <c r="C59" s="197" t="s">
        <v>161</v>
      </c>
      <c r="D59" s="197" t="s">
        <v>161</v>
      </c>
      <c r="E59" s="196" t="s">
        <v>172</v>
      </c>
      <c r="F59" s="197" t="str">
        <f>=VLOOKUP(E59,'2025期功能研发汇总表'!E:S,12,FALSE)</f>
        <v>V3.8.0-beat.1</v>
      </c>
      <c r="G59" s="198" t="str">
        <f>=VLOOKUP(E59,'2025期功能研发汇总表'!E:S,4,FALSE)</f>
        <v>合同功能</v>
      </c>
      <c r="H59" s="198" t="str">
        <f>=VLOOKUP(E59,'2025期功能研发汇总表'!E:T,5,FALSE)</f>
        <v>联调完成</v>
      </c>
      <c r="I59" s="198" t="str">
        <f>=VLOOKUP(E59,'2025期功能研发汇总表'!E:S,3,FALSE)</f>
        <v>张明峰</v>
      </c>
      <c r="J59" s="199" t="s">
        <v>38</v>
      </c>
      <c r="K59" s="197" t="str">
        <f>=VLOOKUP(E59,'2025期功能研发汇总表'!E:S,7,FALSE)</f>
        <v>运营·深耕/漏洞概念验证/插件本地管理</v>
      </c>
      <c r="L59" s="197" t="str">
        <f>=VLOOKUP(E59,'2025期功能研发汇总表'!E:S,8,FALSE)</f>
        <v>点击列表数据查看按钮</v>
      </c>
      <c r="M59" s="197">
        <f>=VLOOKUP(E59,'2025期功能研发汇总表'!E:S,9,FALSE)</f>
        <v>0</v>
      </c>
    </row>
    <row r="60" spans="1:13">
      <c r="A60" s="197" t="s">
        <v>159</v>
      </c>
      <c r="B60" s="197" t="s">
        <v>160</v>
      </c>
      <c r="C60" s="197" t="s">
        <v>161</v>
      </c>
      <c r="D60" s="197" t="s">
        <v>161</v>
      </c>
      <c r="E60" s="196" t="s">
        <v>174</v>
      </c>
      <c r="F60" s="197" t="str">
        <f>=VLOOKUP(E60,'2025期功能研发汇总表'!E:S,12,FALSE)</f>
        <v>V3.8.0-beat.1</v>
      </c>
      <c r="G60" s="198" t="str">
        <f>=VLOOKUP(E60,'2025期功能研发汇总表'!E:S,4,FALSE)</f>
        <v>合同功能</v>
      </c>
      <c r="H60" s="198" t="str">
        <f>=VLOOKUP(E60,'2025期功能研发汇总表'!E:T,5,FALSE)</f>
        <v>联调完成</v>
      </c>
      <c r="I60" s="198" t="str">
        <f>=VLOOKUP(E60,'2025期功能研发汇总表'!E:S,3,FALSE)</f>
        <v>张明峰</v>
      </c>
      <c r="J60" s="199" t="s">
        <v>38</v>
      </c>
      <c r="K60" s="197" t="str">
        <f>=VLOOKUP(E60,'2025期功能研发汇总表'!E:S,7,FALSE)</f>
        <v>运营·深耕/漏洞概念验证/插件本地管理</v>
      </c>
      <c r="L60" s="197" t="str">
        <f>=VLOOKUP(E60,'2025期功能研发汇总表'!E:S,8,FALSE)</f>
        <v>列表数据校验按钮</v>
      </c>
      <c r="M60" s="197">
        <f>=VLOOKUP(E60,'2025期功能研发汇总表'!E:S,9,FALSE)</f>
        <v>0</v>
      </c>
    </row>
    <row r="61" spans="1:13">
      <c r="A61" s="197" t="s">
        <v>159</v>
      </c>
      <c r="B61" s="197" t="s">
        <v>160</v>
      </c>
      <c r="C61" s="197" t="s">
        <v>161</v>
      </c>
      <c r="D61" s="197" t="s">
        <v>161</v>
      </c>
      <c r="E61" s="196" t="s">
        <v>176</v>
      </c>
      <c r="F61" s="197" t="str">
        <f>=VLOOKUP(E61,'2025期功能研发汇总表'!E:S,12,FALSE)</f>
        <v>V3.8.0-beat.1</v>
      </c>
      <c r="G61" s="198" t="str">
        <f>=VLOOKUP(E61,'2025期功能研发汇总表'!E:S,4,FALSE)</f>
        <v>合同功能</v>
      </c>
      <c r="H61" s="198" t="str">
        <f>=VLOOKUP(E61,'2025期功能研发汇总表'!E:T,5,FALSE)</f>
        <v>联调完成</v>
      </c>
      <c r="I61" s="198" t="str">
        <f>=VLOOKUP(E61,'2025期功能研发汇总表'!E:S,3,FALSE)</f>
        <v>张明峰</v>
      </c>
      <c r="J61" s="199" t="s">
        <v>38</v>
      </c>
      <c r="K61" s="197" t="str">
        <f>=VLOOKUP(E61,'2025期功能研发汇总表'!E:S,7,FALSE)</f>
        <v>运营·深耕/漏洞概念验证/插件本地管理</v>
      </c>
      <c r="L61" s="197" t="str">
        <f>=VLOOKUP(E61,'2025期功能研发汇总表'!E:S,8,FALSE)</f>
        <v>选中数据导出选中、行数据下载</v>
      </c>
      <c r="M61" s="197">
        <f>=VLOOKUP(E61,'2025期功能研发汇总表'!E:S,9,FALSE)</f>
        <v>0</v>
      </c>
    </row>
    <row r="62" spans="1:13">
      <c r="A62" s="197" t="s">
        <v>159</v>
      </c>
      <c r="B62" s="197" t="s">
        <v>160</v>
      </c>
      <c r="C62" s="197" t="s">
        <v>161</v>
      </c>
      <c r="D62" s="197" t="s">
        <v>161</v>
      </c>
      <c r="E62" s="196" t="s">
        <v>178</v>
      </c>
      <c r="F62" s="197" t="str">
        <f>=VLOOKUP(E62,'2025期功能研发汇总表'!E:S,12,FALSE)</f>
        <v>V3.8.0-beat.1</v>
      </c>
      <c r="G62" s="198" t="str">
        <f>=VLOOKUP(E62,'2025期功能研发汇总表'!E:S,4,FALSE)</f>
        <v>合同功能</v>
      </c>
      <c r="H62" s="198" t="str">
        <f>=VLOOKUP(E62,'2025期功能研发汇总表'!E:T,5,FALSE)</f>
        <v>联调完成</v>
      </c>
      <c r="I62" s="198" t="str">
        <f>=VLOOKUP(E62,'2025期功能研发汇总表'!E:S,3,FALSE)</f>
        <v>张明峰</v>
      </c>
      <c r="J62" s="199" t="s">
        <v>38</v>
      </c>
      <c r="K62" s="197" t="str">
        <f>=VLOOKUP(E62,'2025期功能研发汇总表'!E:S,7,FALSE)</f>
        <v>运营·深耕/漏洞概念验证/插件本地管理</v>
      </c>
      <c r="L62" s="197" t="str">
        <f>=VLOOKUP(E62,'2025期功能研发汇总表'!E:S,8,FALSE)</f>
        <v>列表数据删除按钮</v>
      </c>
      <c r="M62" s="197">
        <f>=VLOOKUP(E62,'2025期功能研发汇总表'!E:S,9,FALSE)</f>
        <v>0</v>
      </c>
    </row>
    <row r="63" spans="1:13">
      <c r="A63" s="197" t="s">
        <v>159</v>
      </c>
      <c r="B63" s="197" t="s">
        <v>160</v>
      </c>
      <c r="C63" s="197" t="s">
        <v>180</v>
      </c>
      <c r="D63" s="197" t="s">
        <v>180</v>
      </c>
      <c r="E63" s="196" t="s">
        <v>181</v>
      </c>
      <c r="F63" s="197" t="str">
        <f>=VLOOKUP(E63,'2025期功能研发汇总表'!E:S,12,FALSE)</f>
        <v>V3.8.0-beat.1</v>
      </c>
      <c r="G63" s="198" t="str">
        <f>=VLOOKUP(E63,'2025期功能研发汇总表'!E:S,4,FALSE)</f>
        <v>合同功能</v>
      </c>
      <c r="H63" s="198" t="str">
        <f>=VLOOKUP(E63,'2025期功能研发汇总表'!E:T,5,FALSE)</f>
        <v>联调完成</v>
      </c>
      <c r="I63" s="198" t="str">
        <f>=VLOOKUP(E63,'2025期功能研发汇总表'!E:S,3,FALSE)</f>
        <v>张明峰</v>
      </c>
      <c r="J63" s="199" t="s">
        <v>38</v>
      </c>
      <c r="K63" s="197" t="str">
        <f>=VLOOKUP(E63,'2025期功能研发汇总表'!E:S,7,FALSE)</f>
        <v>运营·深耕/漏洞概念验证/插件参数设置</v>
      </c>
      <c r="L63" s="197" t="str">
        <f>=VLOOKUP(E63,'2025期功能研发汇总表'!E:S,8,FALSE)</f>
        <v>新建模板</v>
      </c>
      <c r="M63" s="197">
        <f>=VLOOKUP(E63,'2025期功能研发汇总表'!E:S,9,FALSE)</f>
        <v>0</v>
      </c>
    </row>
    <row r="64" spans="1:13">
      <c r="A64" s="197" t="s">
        <v>159</v>
      </c>
      <c r="B64" s="197" t="s">
        <v>160</v>
      </c>
      <c r="C64" s="197" t="s">
        <v>180</v>
      </c>
      <c r="D64" s="197" t="s">
        <v>180</v>
      </c>
      <c r="E64" s="196" t="s">
        <v>185</v>
      </c>
      <c r="F64" s="197" t="str">
        <f>=VLOOKUP(E64,'2025期功能研发汇总表'!E:S,12,FALSE)</f>
        <v>V3.8.0-beat.1</v>
      </c>
      <c r="G64" s="198" t="str">
        <f>=VLOOKUP(E64,'2025期功能研发汇总表'!E:S,4,FALSE)</f>
        <v>合同功能</v>
      </c>
      <c r="H64" s="198" t="str">
        <f>=VLOOKUP(E64,'2025期功能研发汇总表'!E:T,5,FALSE)</f>
        <v>联调完成</v>
      </c>
      <c r="I64" s="198" t="str">
        <f>=VLOOKUP(E64,'2025期功能研发汇总表'!E:S,3,FALSE)</f>
        <v>张明峰</v>
      </c>
      <c r="J64" s="199" t="s">
        <v>38</v>
      </c>
      <c r="K64" s="197" t="str">
        <f>=VLOOKUP(E64,'2025期功能研发汇总表'!E:S,7,FALSE)</f>
        <v>运营·深耕/漏洞概念验证/插件参数设置</v>
      </c>
      <c r="L64" s="197" t="str">
        <f>=VLOOKUP(E64,'2025期功能研发汇总表'!E:S,8,FALSE)</f>
        <v>编辑按钮</v>
      </c>
      <c r="M64" s="197">
        <f>=VLOOKUP(E64,'2025期功能研发汇总表'!E:S,9,FALSE)</f>
        <v>0</v>
      </c>
    </row>
    <row r="65" spans="1:13">
      <c r="A65" s="197" t="s">
        <v>159</v>
      </c>
      <c r="B65" s="197" t="s">
        <v>160</v>
      </c>
      <c r="C65" s="197" t="s">
        <v>180</v>
      </c>
      <c r="D65" s="197" t="s">
        <v>180</v>
      </c>
      <c r="E65" s="196" t="s">
        <v>186</v>
      </c>
      <c r="F65" s="197" t="str">
        <f>=VLOOKUP(E65,'2025期功能研发汇总表'!E:S,12,FALSE)</f>
        <v>V3.8.0-beat.1</v>
      </c>
      <c r="G65" s="198" t="str">
        <f>=VLOOKUP(E65,'2025期功能研发汇总表'!E:S,4,FALSE)</f>
        <v>合同功能</v>
      </c>
      <c r="H65" s="198" t="str">
        <f>=VLOOKUP(E65,'2025期功能研发汇总表'!E:T,5,FALSE)</f>
        <v>联调完成</v>
      </c>
      <c r="I65" s="198" t="str">
        <f>=VLOOKUP(E65,'2025期功能研发汇总表'!E:S,3,FALSE)</f>
        <v>张明峰</v>
      </c>
      <c r="J65" s="199" t="s">
        <v>38</v>
      </c>
      <c r="K65" s="197" t="str">
        <f>=VLOOKUP(E65,'2025期功能研发汇总表'!E:S,7,FALSE)</f>
        <v>运营·深耕/漏洞概念验证/插件参数设置</v>
      </c>
      <c r="L65" s="197" t="str">
        <f>=VLOOKUP(E65,'2025期功能研发汇总表'!E:S,8,FALSE)</f>
        <v>选中数据导出选中、行数据下载</v>
      </c>
      <c r="M65" s="197">
        <f>=VLOOKUP(E65,'2025期功能研发汇总表'!E:S,9,FALSE)</f>
        <v>0</v>
      </c>
    </row>
    <row r="66" spans="1:13">
      <c r="A66" s="197" t="s">
        <v>159</v>
      </c>
      <c r="B66" s="197" t="s">
        <v>160</v>
      </c>
      <c r="C66" s="197" t="s">
        <v>187</v>
      </c>
      <c r="D66" s="197" t="s">
        <v>187</v>
      </c>
      <c r="E66" s="196" t="s">
        <v>188</v>
      </c>
      <c r="F66" s="197" t="str">
        <f>=VLOOKUP(E66,'2025期功能研发汇总表'!E:S,12,FALSE)</f>
        <v>V3.8.0-beat.1</v>
      </c>
      <c r="G66" s="198" t="str">
        <f>=VLOOKUP(E66,'2025期功能研发汇总表'!E:S,4,FALSE)</f>
        <v>合同功能</v>
      </c>
      <c r="H66" s="198" t="str">
        <f>=VLOOKUP(E66,'2025期功能研发汇总表'!E:T,5,FALSE)</f>
        <v>联调完成</v>
      </c>
      <c r="I66" s="198" t="str">
        <f>=VLOOKUP(E66,'2025期功能研发汇总表'!E:S,3,FALSE)</f>
        <v>张明峰</v>
      </c>
      <c r="J66" s="199" t="s">
        <v>38</v>
      </c>
      <c r="K66" s="197" t="str">
        <f>=VLOOKUP(E66,'2025期功能研发汇总表'!E:S,7,FALSE)</f>
        <v>运营·深耕/漏洞概念验证/插件版本控制</v>
      </c>
      <c r="L66" s="197" t="str">
        <f>=VLOOKUP(E66,'2025期功能研发汇总表'!E:S,8,FALSE)</f>
        <v>标记过时按钮</v>
      </c>
      <c r="M66" s="197">
        <f>=VLOOKUP(E66,'2025期功能研发汇总表'!E:S,9,FALSE)</f>
        <v>0</v>
      </c>
    </row>
    <row r="67" spans="1:13">
      <c r="A67" s="197" t="s">
        <v>159</v>
      </c>
      <c r="B67" s="197" t="s">
        <v>160</v>
      </c>
      <c r="C67" s="197" t="s">
        <v>187</v>
      </c>
      <c r="D67" s="197" t="s">
        <v>187</v>
      </c>
      <c r="E67" s="196" t="s">
        <v>192</v>
      </c>
      <c r="F67" s="197" t="str">
        <f>=VLOOKUP(E67,'2025期功能研发汇总表'!E:S,12,FALSE)</f>
        <v>V3.8.0-beat.1</v>
      </c>
      <c r="G67" s="198" t="str">
        <f>=VLOOKUP(E67,'2025期功能研发汇总表'!E:S,4,FALSE)</f>
        <v>合同功能</v>
      </c>
      <c r="H67" s="198" t="str">
        <f>=VLOOKUP(E67,'2025期功能研发汇总表'!E:T,5,FALSE)</f>
        <v>联调完成</v>
      </c>
      <c r="I67" s="198" t="str">
        <f>=VLOOKUP(E67,'2025期功能研发汇总表'!E:S,3,FALSE)</f>
        <v>张明峰</v>
      </c>
      <c r="J67" s="199" t="s">
        <v>38</v>
      </c>
      <c r="K67" s="197" t="str">
        <f>=VLOOKUP(E67,'2025期功能研发汇总表'!E:S,7,FALSE)</f>
        <v>运营·深耕/漏洞概念验证/插件版本控制</v>
      </c>
      <c r="L67" s="197" t="str">
        <f>=VLOOKUP(E67,'2025期功能研发汇总表'!E:S,8,FALSE)</f>
        <v>删除按钮</v>
      </c>
      <c r="M67" s="197">
        <f>=VLOOKUP(E67,'2025期功能研发汇总表'!E:S,9,FALSE)</f>
        <v>0</v>
      </c>
    </row>
    <row r="68" spans="1:13">
      <c r="A68" s="197" t="s">
        <v>159</v>
      </c>
      <c r="B68" s="197" t="s">
        <v>160</v>
      </c>
      <c r="C68" s="197" t="s">
        <v>193</v>
      </c>
      <c r="D68" s="197" t="s">
        <v>193</v>
      </c>
      <c r="E68" s="196" t="s">
        <v>194</v>
      </c>
      <c r="F68" s="197" t="str">
        <f>=VLOOKUP(E68,'2025期功能研发汇总表'!E:S,12,FALSE)</f>
        <v>V3.8.0-beat.1</v>
      </c>
      <c r="G68" s="198" t="str">
        <f>=VLOOKUP(E68,'2025期功能研发汇总表'!E:S,4,FALSE)</f>
        <v>合同功能</v>
      </c>
      <c r="H68" s="198" t="str">
        <f>=VLOOKUP(E68,'2025期功能研发汇总表'!E:T,5,FALSE)</f>
        <v>联调完成</v>
      </c>
      <c r="I68" s="198" t="str">
        <f>=VLOOKUP(E68,'2025期功能研发汇总表'!E:S,3,FALSE)</f>
        <v>张明峰</v>
      </c>
      <c r="J68" s="199" t="s">
        <v>38</v>
      </c>
      <c r="K68" s="197" t="str">
        <f>=VLOOKUP(E68,'2025期功能研发汇总表'!E:S,7,FALSE)</f>
        <v>运营·深耕/漏洞概念验证/插件本地管理</v>
      </c>
      <c r="L68" s="197" t="str">
        <f>=VLOOKUP(E68,'2025期功能研发汇总表'!E:S,8,FALSE)</f>
        <v>点击列表数据漏洞ID</v>
      </c>
      <c r="M68" s="197">
        <f>=VLOOKUP(E68,'2025期功能研发汇总表'!E:S,9,FALSE)</f>
        <v>0</v>
      </c>
    </row>
    <row r="69" spans="1:13">
      <c r="A69" s="197" t="s">
        <v>159</v>
      </c>
      <c r="B69" s="197" t="s">
        <v>160</v>
      </c>
      <c r="C69" s="197" t="s">
        <v>193</v>
      </c>
      <c r="D69" s="197" t="s">
        <v>193</v>
      </c>
      <c r="E69" s="196" t="s">
        <v>196</v>
      </c>
      <c r="F69" s="197" t="str">
        <f>=VLOOKUP(E69,'2025期功能研发汇总表'!E:S,12,FALSE)</f>
        <v>未发版</v>
      </c>
      <c r="G69" s="198" t="str">
        <f>=VLOOKUP(E69,'2025期功能研发汇总表'!E:S,4,FALSE)</f>
        <v>合同功能</v>
      </c>
      <c r="H69" s="198" t="str">
        <f>=VLOOKUP(E69,'2025期功能研发汇总表'!E:T,5,FALSE)</f>
        <v>已废弃</v>
      </c>
      <c r="I69" s="198" t="str">
        <f>=VLOOKUP(E69,'2025期功能研发汇总表'!E:S,3,FALSE)</f>
        <v>张明峰</v>
      </c>
      <c r="J69" s="200" t="s"/>
      <c r="K69" s="197">
        <f>=VLOOKUP(E69,'2025期功能研发汇总表'!E:S,7,FALSE)</f>
        <v>0</v>
      </c>
      <c r="L69" s="197">
        <f>=VLOOKUP(E69,'2025期功能研发汇总表'!E:S,8,FALSE)</f>
        <v>0</v>
      </c>
      <c r="M69" s="197">
        <f>=VLOOKUP(E69,'2025期功能研发汇总表'!E:S,9,FALSE)</f>
        <v>0</v>
      </c>
    </row>
    <row r="70" spans="1:13">
      <c r="A70" s="197" t="s">
        <v>159</v>
      </c>
      <c r="B70" s="197" t="s">
        <v>160</v>
      </c>
      <c r="C70" s="197" t="s">
        <v>193</v>
      </c>
      <c r="D70" s="197" t="s">
        <v>193</v>
      </c>
      <c r="E70" s="196" t="s">
        <v>208</v>
      </c>
      <c r="F70" s="197" t="str">
        <f>=VLOOKUP(E70,'2025期功能研发汇总表'!E:S,12,FALSE)</f>
        <v>V3.8.0-beat.2</v>
      </c>
      <c r="G70" s="198" t="str">
        <f>=VLOOKUP(E70,'2025期功能研发汇总表'!E:S,4,FALSE)</f>
        <v>合同功能</v>
      </c>
      <c r="H70" s="198" t="str">
        <f>=VLOOKUP(E70,'2025期功能研发汇总表'!E:T,5,FALSE)</f>
        <v>联调完成</v>
      </c>
      <c r="I70" s="198" t="str">
        <f>=VLOOKUP(E70,'2025期功能研发汇总表'!E:S,3,FALSE)</f>
        <v>张明峰</v>
      </c>
      <c r="J70" s="200" t="s">
        <v>151</v>
      </c>
      <c r="K70" s="197" t="str">
        <f>=VLOOKUP(E70,'2025期功能研发汇总表'!E:S,7,FALSE)</f>
        <v>运营·深耕/漏洞概念验证/插件验证与审核</v>
      </c>
      <c r="L70" s="197" t="str">
        <f>=VLOOKUP(E70,'2025期功能研发汇总表'!E:S,8,FALSE)</f>
        <v>点击"安全检测"按钮打开界面操作</v>
      </c>
      <c r="M70" s="197">
        <f>=VLOOKUP(E70,'2025期功能研发汇总表'!E:S,9,FALSE)</f>
        <v>0</v>
      </c>
    </row>
    <row r="71" spans="1:13">
      <c r="A71" s="197" t="s">
        <v>159</v>
      </c>
      <c r="B71" s="197" t="s">
        <v>160</v>
      </c>
      <c r="C71" s="197" t="s">
        <v>193</v>
      </c>
      <c r="D71" s="197" t="s">
        <v>193</v>
      </c>
      <c r="E71" s="196" t="s">
        <v>211</v>
      </c>
      <c r="F71" s="197" t="str">
        <f>=VLOOKUP(E71,'2025期功能研发汇总表'!E:S,12,FALSE)</f>
        <v>未发版</v>
      </c>
      <c r="G71" s="198" t="str">
        <f>=VLOOKUP(E71,'2025期功能研发汇总表'!E:S,4,FALSE)</f>
        <v>合同功能</v>
      </c>
      <c r="H71" s="198" t="str">
        <f>=VLOOKUP(E71,'2025期功能研发汇总表'!E:T,5,FALSE)</f>
        <v>已废弃</v>
      </c>
      <c r="I71" s="198" t="str">
        <f>=VLOOKUP(E71,'2025期功能研发汇总表'!E:S,3,FALSE)</f>
        <v>张明峰</v>
      </c>
      <c r="J71" s="200" t="s"/>
      <c r="K71" s="197" t="str">
        <f>=VLOOKUP(E71,'2025期功能研发汇总表'!E:S,7,FALSE)</f>
        <v>运营·深耕/漏洞概念验证/插件验证与审核</v>
      </c>
      <c r="L71" s="197">
        <f>=VLOOKUP(E71,'2025期功能研发汇总表'!E:S,8,FALSE)</f>
        <v>0</v>
      </c>
      <c r="M71" s="197">
        <f>=VLOOKUP(E71,'2025期功能研发汇总表'!E:S,9,FALSE)</f>
        <v>0</v>
      </c>
    </row>
    <row r="72" spans="1:13">
      <c r="A72" s="197" t="s">
        <v>159</v>
      </c>
      <c r="B72" s="197" t="s">
        <v>160</v>
      </c>
      <c r="C72" s="197" t="s">
        <v>193</v>
      </c>
      <c r="D72" s="197" t="s">
        <v>193</v>
      </c>
      <c r="E72" s="196" t="s">
        <v>212</v>
      </c>
      <c r="F72" s="197" t="str">
        <f>=VLOOKUP(E72,'2025期功能研发汇总表'!E:S,12,FALSE)</f>
        <v>V3.8.0-beat.1</v>
      </c>
      <c r="G72" s="198" t="str">
        <f>=VLOOKUP(E72,'2025期功能研发汇总表'!E:S,4,FALSE)</f>
        <v>合同功能</v>
      </c>
      <c r="H72" s="198" t="str">
        <f>=VLOOKUP(E72,'2025期功能研发汇总表'!E:T,5,FALSE)</f>
        <v>联调完成</v>
      </c>
      <c r="I72" s="198" t="str">
        <f>=VLOOKUP(E72,'2025期功能研发汇总表'!E:S,3,FALSE)</f>
        <v>张明峰</v>
      </c>
      <c r="J72" s="199" t="s">
        <v>38</v>
      </c>
      <c r="K72" s="197" t="str">
        <f>=VLOOKUP(E72,'2025期功能研发汇总表'!E:S,7,FALSE)</f>
        <v>运营·深耕/漏洞概念验证/插件验证与审核</v>
      </c>
      <c r="L72" s="197" t="str">
        <f>=VLOOKUP(E72,'2025期功能研发汇总表'!E:S,8,FALSE)</f>
        <v>点击"提交审核"按钮打开界面操作</v>
      </c>
      <c r="M72" s="197">
        <f>=VLOOKUP(E72,'2025期功能研发汇总表'!E:S,9,FALSE)</f>
        <v>0</v>
      </c>
    </row>
    <row r="73" spans="1:13">
      <c r="A73" s="197" t="s">
        <v>159</v>
      </c>
      <c r="B73" s="197" t="s">
        <v>160</v>
      </c>
      <c r="C73" s="197" t="s">
        <v>193</v>
      </c>
      <c r="D73" s="197" t="s">
        <v>193</v>
      </c>
      <c r="E73" s="196" t="s">
        <v>214</v>
      </c>
      <c r="F73" s="197" t="str">
        <f>=VLOOKUP(E73,'2025期功能研发汇总表'!E:S,12,FALSE)</f>
        <v>V3.8.0-beat.2</v>
      </c>
      <c r="G73" s="198" t="str">
        <f>=VLOOKUP(E73,'2025期功能研发汇总表'!E:S,4,FALSE)</f>
        <v>合同功能</v>
      </c>
      <c r="H73" s="198" t="str">
        <f>=VLOOKUP(E73,'2025期功能研发汇总表'!E:T,5,FALSE)</f>
        <v>联调完成</v>
      </c>
      <c r="I73" s="198" t="str">
        <f>=VLOOKUP(E73,'2025期功能研发汇总表'!E:S,3,FALSE)</f>
        <v>张明峰</v>
      </c>
      <c r="J73" s="200" t="s">
        <v>151</v>
      </c>
      <c r="K73" s="197" t="str">
        <f>=VLOOKUP(E73,'2025期功能研发汇总表'!E:S,7,FALSE)</f>
        <v>运营·深耕/漏洞概念验证/插件验证与审核</v>
      </c>
      <c r="L73" s="197" t="str">
        <f>=VLOOKUP(E73,'2025期功能研发汇总表'!E:S,8,FALSE)</f>
        <v>点击"等级评定"按钮打开界面操作</v>
      </c>
      <c r="M73" s="197">
        <f>=VLOOKUP(E73,'2025期功能研发汇总表'!E:S,9,FALSE)</f>
        <v>0</v>
      </c>
    </row>
    <row r="74" spans="1:13">
      <c r="A74" s="197" t="s">
        <v>159</v>
      </c>
      <c r="B74" s="197" t="s">
        <v>160</v>
      </c>
      <c r="C74" s="197" t="s">
        <v>193</v>
      </c>
      <c r="D74" s="197" t="s">
        <v>193</v>
      </c>
      <c r="E74" s="196" t="s">
        <v>216</v>
      </c>
      <c r="F74" s="197" t="str">
        <f>=VLOOKUP(E74,'2025期功能研发汇总表'!E:S,12,FALSE)</f>
        <v>V3.8.0-beat.2</v>
      </c>
      <c r="G74" s="198" t="str">
        <f>=VLOOKUP(E74,'2025期功能研发汇总表'!E:S,4,FALSE)</f>
        <v>合同功能</v>
      </c>
      <c r="H74" s="198" t="str">
        <f>=VLOOKUP(E74,'2025期功能研发汇总表'!E:T,5,FALSE)</f>
        <v>联调完成</v>
      </c>
      <c r="I74" s="198" t="str">
        <f>=VLOOKUP(E74,'2025期功能研发汇总表'!E:S,3,FALSE)</f>
        <v>张明峰</v>
      </c>
      <c r="J74" s="200" t="s">
        <v>151</v>
      </c>
      <c r="K74" s="197" t="str">
        <f>=VLOOKUP(E74,'2025期功能研发汇总表'!E:S,7,FALSE)</f>
        <v>运营·深耕/漏洞概念验证/插件验证与审核</v>
      </c>
      <c r="L74" s="197" t="str">
        <f>=VLOOKUP(E74,'2025期功能研发汇总表'!E:S,8,FALSE)</f>
        <v>点击"状态判定"按钮打开界面操作</v>
      </c>
      <c r="M74" s="197">
        <f>=VLOOKUP(E74,'2025期功能研发汇总表'!E:S,9,FALSE)</f>
        <v>0</v>
      </c>
    </row>
    <row r="75" spans="1:13">
      <c r="A75" s="197" t="s">
        <v>159</v>
      </c>
      <c r="B75" s="197" t="s">
        <v>160</v>
      </c>
      <c r="C75" s="197" t="s">
        <v>193</v>
      </c>
      <c r="D75" s="197" t="s">
        <v>193</v>
      </c>
      <c r="E75" s="196" t="s">
        <v>219</v>
      </c>
      <c r="F75" s="197" t="str">
        <f>=VLOOKUP(E75,'2025期功能研发汇总表'!E:S,12,FALSE)</f>
        <v>V3.8.0-beat.2</v>
      </c>
      <c r="G75" s="198" t="str">
        <f>=VLOOKUP(E75,'2025期功能研发汇总表'!E:S,4,FALSE)</f>
        <v>合同功能</v>
      </c>
      <c r="H75" s="198" t="str">
        <f>=VLOOKUP(E75,'2025期功能研发汇总表'!E:T,5,FALSE)</f>
        <v>联调完成</v>
      </c>
      <c r="I75" s="198" t="str">
        <f>=VLOOKUP(E75,'2025期功能研发汇总表'!E:S,3,FALSE)</f>
        <v>张明峰</v>
      </c>
      <c r="J75" s="200" t="s">
        <v>151</v>
      </c>
      <c r="K75" s="197" t="str">
        <f>=VLOOKUP(E75,'2025期功能研发汇总表'!E:S,7,FALSE)</f>
        <v>运营·深耕/漏洞概念验证/插件验证与审核</v>
      </c>
      <c r="L75" s="197" t="str">
        <f>=VLOOKUP(E75,'2025期功能研发汇总表'!E:S,8,FALSE)</f>
        <v>点击"同步结果"按钮打开界面操作</v>
      </c>
      <c r="M75" s="197">
        <f>=VLOOKUP(E75,'2025期功能研发汇总表'!E:S,9,FALSE)</f>
        <v>0</v>
      </c>
    </row>
    <row r="76" spans="1:13">
      <c r="A76" s="197" t="s">
        <v>159</v>
      </c>
      <c r="B76" s="197" t="s">
        <v>160</v>
      </c>
      <c r="C76" s="197" t="s">
        <v>193</v>
      </c>
      <c r="D76" s="197" t="s">
        <v>193</v>
      </c>
      <c r="E76" s="196" t="s">
        <v>222</v>
      </c>
      <c r="F76" s="197" t="str">
        <f>=VLOOKUP(E76,'2025期功能研发汇总表'!E:S,12,FALSE)</f>
        <v>未发版</v>
      </c>
      <c r="G76" s="198" t="str">
        <f>=VLOOKUP(E76,'2025期功能研发汇总表'!E:S,4,FALSE)</f>
        <v>合同功能</v>
      </c>
      <c r="H76" s="198" t="str">
        <f>=VLOOKUP(E76,'2025期功能研发汇总表'!E:T,5,FALSE)</f>
        <v>已废弃</v>
      </c>
      <c r="I76" s="198" t="str">
        <f>=VLOOKUP(E76,'2025期功能研发汇总表'!E:S,3,FALSE)</f>
        <v>张明峰</v>
      </c>
      <c r="J76" s="200" t="s"/>
      <c r="K76" s="197" t="str">
        <f>=VLOOKUP(E76,'2025期功能研发汇总表'!E:S,7,FALSE)</f>
        <v>运营·深耕/漏洞概念验证/插件验证与审核</v>
      </c>
      <c r="L76" s="197">
        <f>=VLOOKUP(E76,'2025期功能研发汇总表'!E:S,8,FALSE)</f>
        <v>0</v>
      </c>
      <c r="M76" s="197">
        <f>=VLOOKUP(E76,'2025期功能研发汇总表'!E:S,9,FALSE)</f>
        <v>0</v>
      </c>
    </row>
    <row r="77" spans="1:13">
      <c r="A77" s="197" t="s">
        <v>159</v>
      </c>
      <c r="B77" s="197" t="s">
        <v>160</v>
      </c>
      <c r="C77" s="197" t="s">
        <v>227</v>
      </c>
      <c r="D77" s="197" t="s">
        <v>227</v>
      </c>
      <c r="E77" s="196" t="s">
        <v>228</v>
      </c>
      <c r="F77" s="197" t="str">
        <f>=VLOOKUP(E77,'2025期功能研发汇总表'!E:S,12,FALSE)</f>
        <v>V3.8.0-beat.1</v>
      </c>
      <c r="G77" s="198" t="str">
        <f>=VLOOKUP(E77,'2025期功能研发汇总表'!E:S,4,FALSE)</f>
        <v>合同功能</v>
      </c>
      <c r="H77" s="198" t="str">
        <f>=VLOOKUP(E77,'2025期功能研发汇总表'!E:T,5,FALSE)</f>
        <v>联调完成</v>
      </c>
      <c r="I77" s="198" t="str">
        <f>=VLOOKUP(E77,'2025期功能研发汇总表'!E:S,3,FALSE)</f>
        <v>张明峰</v>
      </c>
      <c r="J77" s="199" t="s">
        <v>38</v>
      </c>
      <c r="K77" s="197" t="str">
        <f>=VLOOKUP(E77,'2025期功能研发汇总表'!E:S,7,FALSE)</f>
        <v>运营·深耕/漏洞概念验证/POC插件运行管理</v>
      </c>
      <c r="L77" s="197">
        <f>=VLOOKUP(E77,'2025期功能研发汇总表'!E:S,8,FALSE)</f>
        <v>0</v>
      </c>
      <c r="M77" s="197">
        <f>=VLOOKUP(E77,'2025期功能研发汇总表'!E:S,9,FALSE)</f>
        <v>0</v>
      </c>
    </row>
    <row r="78" spans="1:13">
      <c r="A78" s="197" t="s">
        <v>159</v>
      </c>
      <c r="B78" s="197" t="s">
        <v>160</v>
      </c>
      <c r="C78" s="197" t="s">
        <v>227</v>
      </c>
      <c r="D78" s="197" t="s">
        <v>227</v>
      </c>
      <c r="E78" s="196" t="s">
        <v>230</v>
      </c>
      <c r="F78" s="197" t="str">
        <f>=VLOOKUP(E78,'2025期功能研发汇总表'!E:S,12,FALSE)</f>
        <v>V3.8.0-beat.1</v>
      </c>
      <c r="G78" s="198" t="str">
        <f>=VLOOKUP(E78,'2025期功能研发汇总表'!E:S,4,FALSE)</f>
        <v>合同功能</v>
      </c>
      <c r="H78" s="198" t="str">
        <f>=VLOOKUP(E78,'2025期功能研发汇总表'!E:T,5,FALSE)</f>
        <v>联调完成</v>
      </c>
      <c r="I78" s="198" t="str">
        <f>=VLOOKUP(E78,'2025期功能研发汇总表'!E:S,3,FALSE)</f>
        <v>张明峰</v>
      </c>
      <c r="J78" s="199" t="s">
        <v>38</v>
      </c>
      <c r="K78" s="197" t="str">
        <f>=VLOOKUP(E78,'2025期功能研发汇总表'!E:S,7,FALSE)</f>
        <v>运营·深耕/漏洞概念验证/POC插件运行管理</v>
      </c>
      <c r="L78" s="197">
        <f>=VLOOKUP(E78,'2025期功能研发汇总表'!E:S,8,FALSE)</f>
        <v>0</v>
      </c>
      <c r="M78" s="197">
        <f>=VLOOKUP(E78,'2025期功能研发汇总表'!E:S,9,FALSE)</f>
        <v>0</v>
      </c>
    </row>
    <row r="79" spans="1:13">
      <c r="A79" s="197" t="s">
        <v>159</v>
      </c>
      <c r="B79" s="197" t="s">
        <v>160</v>
      </c>
      <c r="C79" s="197" t="s">
        <v>227</v>
      </c>
      <c r="D79" s="197" t="s">
        <v>227</v>
      </c>
      <c r="E79" s="196" t="s">
        <v>231</v>
      </c>
      <c r="F79" s="197" t="str">
        <f>=VLOOKUP(E79,'2025期功能研发汇总表'!E:S,12,FALSE)</f>
        <v>V3.8.0-beat.1</v>
      </c>
      <c r="G79" s="198" t="str">
        <f>=VLOOKUP(E79,'2025期功能研发汇总表'!E:S,4,FALSE)</f>
        <v>合同功能</v>
      </c>
      <c r="H79" s="198" t="str">
        <f>=VLOOKUP(E79,'2025期功能研发汇总表'!E:T,5,FALSE)</f>
        <v>联调完成</v>
      </c>
      <c r="I79" s="198" t="str">
        <f>=VLOOKUP(E79,'2025期功能研发汇总表'!E:S,3,FALSE)</f>
        <v>张明峰</v>
      </c>
      <c r="J79" s="199" t="s">
        <v>38</v>
      </c>
      <c r="K79" s="197" t="str">
        <f>=VLOOKUP(E79,'2025期功能研发汇总表'!E:S,7,FALSE)</f>
        <v>运营·深耕/漏洞概念验证/POC插件运行管理</v>
      </c>
      <c r="L79" s="197">
        <f>=VLOOKUP(E79,'2025期功能研发汇总表'!E:S,8,FALSE)</f>
        <v>0</v>
      </c>
      <c r="M79" s="197">
        <f>=VLOOKUP(E79,'2025期功能研发汇总表'!E:S,9,FALSE)</f>
        <v>0</v>
      </c>
    </row>
    <row r="80" spans="1:13">
      <c r="A80" s="197" t="s">
        <v>159</v>
      </c>
      <c r="B80" s="197" t="s">
        <v>160</v>
      </c>
      <c r="C80" s="197" t="s">
        <v>227</v>
      </c>
      <c r="D80" s="197" t="s">
        <v>227</v>
      </c>
      <c r="E80" s="196" t="s">
        <v>232</v>
      </c>
      <c r="F80" s="197" t="str">
        <f>=VLOOKUP(E80,'2025期功能研发汇总表'!E:S,12,FALSE)</f>
        <v>V3.8.0-beat.1</v>
      </c>
      <c r="G80" s="198" t="str">
        <f>=VLOOKUP(E80,'2025期功能研发汇总表'!E:S,4,FALSE)</f>
        <v>合同功能</v>
      </c>
      <c r="H80" s="198" t="str">
        <f>=VLOOKUP(E80,'2025期功能研发汇总表'!E:T,5,FALSE)</f>
        <v>联调完成</v>
      </c>
      <c r="I80" s="198" t="str">
        <f>=VLOOKUP(E80,'2025期功能研发汇总表'!E:S,3,FALSE)</f>
        <v>张明峰</v>
      </c>
      <c r="J80" s="199" t="s">
        <v>38</v>
      </c>
      <c r="K80" s="197" t="str">
        <f>=VLOOKUP(E80,'2025期功能研发汇总表'!E:S,7,FALSE)</f>
        <v>运营·深耕/漏洞概念验证/POC插件运行管理</v>
      </c>
      <c r="L80" s="197">
        <f>=VLOOKUP(E80,'2025期功能研发汇总表'!E:S,8,FALSE)</f>
        <v>0</v>
      </c>
      <c r="M80" s="197">
        <f>=VLOOKUP(E80,'2025期功能研发汇总表'!E:S,9,FALSE)</f>
        <v>0</v>
      </c>
    </row>
    <row r="81" spans="1:13">
      <c r="A81" s="197" t="s">
        <v>159</v>
      </c>
      <c r="B81" s="197" t="s">
        <v>160</v>
      </c>
      <c r="C81" s="197" t="s">
        <v>227</v>
      </c>
      <c r="D81" s="197" t="s">
        <v>227</v>
      </c>
      <c r="E81" s="196" t="s">
        <v>233</v>
      </c>
      <c r="F81" s="197" t="str">
        <f>=VLOOKUP(E81,'2025期功能研发汇总表'!E:S,12,FALSE)</f>
        <v>V3.8.0-beat.1</v>
      </c>
      <c r="G81" s="198" t="str">
        <f>=VLOOKUP(E81,'2025期功能研发汇总表'!E:S,4,FALSE)</f>
        <v>合同功能</v>
      </c>
      <c r="H81" s="198" t="str">
        <f>=VLOOKUP(E81,'2025期功能研发汇总表'!E:T,5,FALSE)</f>
        <v>联调完成</v>
      </c>
      <c r="I81" s="198" t="str">
        <f>=VLOOKUP(E81,'2025期功能研发汇总表'!E:S,3,FALSE)</f>
        <v>张明峰</v>
      </c>
      <c r="J81" s="199" t="s">
        <v>38</v>
      </c>
      <c r="K81" s="197" t="str">
        <f>=VLOOKUP(E81,'2025期功能研发汇总表'!E:S,7,FALSE)</f>
        <v>运营·深耕/漏洞概念验证/POC插件运行管理</v>
      </c>
      <c r="L81" s="197">
        <f>=VLOOKUP(E81,'2025期功能研发汇总表'!E:S,8,FALSE)</f>
        <v>0</v>
      </c>
      <c r="M81" s="197">
        <f>=VLOOKUP(E81,'2025期功能研发汇总表'!E:S,9,FALSE)</f>
        <v>0</v>
      </c>
    </row>
    <row r="82" spans="1:13">
      <c r="A82" s="197" t="s">
        <v>159</v>
      </c>
      <c r="B82" s="197" t="s">
        <v>160</v>
      </c>
      <c r="C82" s="197" t="s">
        <v>227</v>
      </c>
      <c r="D82" s="197" t="s">
        <v>227</v>
      </c>
      <c r="E82" s="196" t="s">
        <v>234</v>
      </c>
      <c r="F82" s="197" t="str">
        <f>=VLOOKUP(E82,'2025期功能研发汇总表'!E:S,12,FALSE)</f>
        <v>V3.8.0-beat.1</v>
      </c>
      <c r="G82" s="198" t="str">
        <f>=VLOOKUP(E82,'2025期功能研发汇总表'!E:S,4,FALSE)</f>
        <v>合同功能</v>
      </c>
      <c r="H82" s="198" t="str">
        <f>=VLOOKUP(E82,'2025期功能研发汇总表'!E:T,5,FALSE)</f>
        <v>联调完成</v>
      </c>
      <c r="I82" s="198" t="str">
        <f>=VLOOKUP(E82,'2025期功能研发汇总表'!E:S,3,FALSE)</f>
        <v>张明峰</v>
      </c>
      <c r="J82" s="199" t="s">
        <v>38</v>
      </c>
      <c r="K82" s="197" t="str">
        <f>=VLOOKUP(E82,'2025期功能研发汇总表'!E:S,7,FALSE)</f>
        <v>运营·深耕/漏洞概念验证/POC插件运行管理</v>
      </c>
      <c r="L82" s="197">
        <f>=VLOOKUP(E82,'2025期功能研发汇总表'!E:S,8,FALSE)</f>
        <v>0</v>
      </c>
      <c r="M82" s="197">
        <f>=VLOOKUP(E82,'2025期功能研发汇总表'!E:S,9,FALSE)</f>
        <v>0</v>
      </c>
    </row>
    <row r="83" spans="1:13">
      <c r="A83" s="197" t="s">
        <v>159</v>
      </c>
      <c r="B83" s="197" t="s">
        <v>160</v>
      </c>
      <c r="C83" s="197" t="s">
        <v>227</v>
      </c>
      <c r="D83" s="197" t="s">
        <v>227</v>
      </c>
      <c r="E83" s="196" t="s">
        <v>235</v>
      </c>
      <c r="F83" s="197" t="str">
        <f>=VLOOKUP(E83,'2025期功能研发汇总表'!E:S,12,FALSE)</f>
        <v>V3.8.0-beat.1</v>
      </c>
      <c r="G83" s="198" t="str">
        <f>=VLOOKUP(E83,'2025期功能研发汇总表'!E:S,4,FALSE)</f>
        <v>合同功能</v>
      </c>
      <c r="H83" s="198" t="str">
        <f>=VLOOKUP(E83,'2025期功能研发汇总表'!E:T,5,FALSE)</f>
        <v>联调完成</v>
      </c>
      <c r="I83" s="198" t="str">
        <f>=VLOOKUP(E83,'2025期功能研发汇总表'!E:S,3,FALSE)</f>
        <v>张明峰</v>
      </c>
      <c r="J83" s="199" t="s">
        <v>38</v>
      </c>
      <c r="K83" s="197" t="str">
        <f>=VLOOKUP(E83,'2025期功能研发汇总表'!E:S,7,FALSE)</f>
        <v>运营·深耕/漏洞概念验证/POC插件运行管理</v>
      </c>
      <c r="L83" s="197">
        <f>=VLOOKUP(E83,'2025期功能研发汇总表'!E:S,8,FALSE)</f>
        <v>0</v>
      </c>
      <c r="M83" s="197">
        <f>=VLOOKUP(E83,'2025期功能研发汇总表'!E:S,9,FALSE)</f>
        <v>0</v>
      </c>
    </row>
    <row r="84" spans="1:13">
      <c r="A84" s="197" t="s">
        <v>159</v>
      </c>
      <c r="B84" s="197" t="s">
        <v>160</v>
      </c>
      <c r="C84" s="197" t="s">
        <v>227</v>
      </c>
      <c r="D84" s="197" t="s">
        <v>227</v>
      </c>
      <c r="E84" s="196" t="s">
        <v>236</v>
      </c>
      <c r="F84" s="197" t="str">
        <f>=VLOOKUP(E84,'2025期功能研发汇总表'!E:S,12,FALSE)</f>
        <v>V3.8.0-beat.1</v>
      </c>
      <c r="G84" s="198" t="str">
        <f>=VLOOKUP(E84,'2025期功能研发汇总表'!E:S,4,FALSE)</f>
        <v>合同功能</v>
      </c>
      <c r="H84" s="198" t="str">
        <f>=VLOOKUP(E84,'2025期功能研发汇总表'!E:T,5,FALSE)</f>
        <v>联调完成</v>
      </c>
      <c r="I84" s="198" t="str">
        <f>=VLOOKUP(E84,'2025期功能研发汇总表'!E:S,3,FALSE)</f>
        <v>张明峰</v>
      </c>
      <c r="J84" s="199" t="s">
        <v>38</v>
      </c>
      <c r="K84" s="197" t="str">
        <f>=VLOOKUP(E84,'2025期功能研发汇总表'!E:S,7,FALSE)</f>
        <v>运营·深耕/漏洞概念验证/POC插件运行管理</v>
      </c>
      <c r="L84" s="197">
        <f>=VLOOKUP(E84,'2025期功能研发汇总表'!E:S,8,FALSE)</f>
        <v>0</v>
      </c>
      <c r="M84" s="197">
        <f>=VLOOKUP(E84,'2025期功能研发汇总表'!E:S,9,FALSE)</f>
        <v>0</v>
      </c>
    </row>
    <row r="85" spans="1:13">
      <c r="A85" s="197" t="s">
        <v>159</v>
      </c>
      <c r="B85" s="197" t="s">
        <v>160</v>
      </c>
      <c r="C85" s="197" t="s">
        <v>227</v>
      </c>
      <c r="D85" s="197" t="s">
        <v>227</v>
      </c>
      <c r="E85" s="196" t="s">
        <v>237</v>
      </c>
      <c r="F85" s="197" t="str">
        <f>=VLOOKUP(E85,'2025期功能研发汇总表'!E:S,12,FALSE)</f>
        <v>V3.8.0-beat.1</v>
      </c>
      <c r="G85" s="198" t="str">
        <f>=VLOOKUP(E85,'2025期功能研发汇总表'!E:S,4,FALSE)</f>
        <v>合同功能</v>
      </c>
      <c r="H85" s="198" t="str">
        <f>=VLOOKUP(E85,'2025期功能研发汇总表'!E:T,5,FALSE)</f>
        <v>联调完成</v>
      </c>
      <c r="I85" s="198" t="str">
        <f>=VLOOKUP(E85,'2025期功能研发汇总表'!E:S,3,FALSE)</f>
        <v>张明峰</v>
      </c>
      <c r="J85" s="199" t="s">
        <v>38</v>
      </c>
      <c r="K85" s="197" t="str">
        <f>=VLOOKUP(E85,'2025期功能研发汇总表'!E:S,7,FALSE)</f>
        <v>运营·深耕/漏洞概念验证/POC插件运行管理</v>
      </c>
      <c r="L85" s="197">
        <f>=VLOOKUP(E85,'2025期功能研发汇总表'!E:S,8,FALSE)</f>
        <v>0</v>
      </c>
      <c r="M85" s="197">
        <f>=VLOOKUP(E85,'2025期功能研发汇总表'!E:S,9,FALSE)</f>
        <v>0</v>
      </c>
    </row>
    <row r="86" spans="1:13">
      <c r="A86" s="197" t="s">
        <v>159</v>
      </c>
      <c r="B86" s="197" t="s">
        <v>160</v>
      </c>
      <c r="C86" s="197" t="s">
        <v>227</v>
      </c>
      <c r="D86" s="197" t="s">
        <v>227</v>
      </c>
      <c r="E86" s="196" t="s">
        <v>238</v>
      </c>
      <c r="F86" s="197" t="str">
        <f>=VLOOKUP(E86,'2025期功能研发汇总表'!E:S,12,FALSE)</f>
        <v>V3.8.0-beat.1</v>
      </c>
      <c r="G86" s="198" t="str">
        <f>=VLOOKUP(E86,'2025期功能研发汇总表'!E:S,4,FALSE)</f>
        <v>合同功能</v>
      </c>
      <c r="H86" s="198" t="str">
        <f>=VLOOKUP(E86,'2025期功能研发汇总表'!E:T,5,FALSE)</f>
        <v>联调完成</v>
      </c>
      <c r="I86" s="198" t="str">
        <f>=VLOOKUP(E86,'2025期功能研发汇总表'!E:S,3,FALSE)</f>
        <v>张明峰</v>
      </c>
      <c r="J86" s="199" t="s">
        <v>38</v>
      </c>
      <c r="K86" s="197" t="str">
        <f>=VLOOKUP(E86,'2025期功能研发汇总表'!E:S,7,FALSE)</f>
        <v>运营·深耕/漏洞概念验证/POC插件运行管理</v>
      </c>
      <c r="L86" s="197">
        <f>=VLOOKUP(E86,'2025期功能研发汇总表'!E:S,8,FALSE)</f>
        <v>0</v>
      </c>
      <c r="M86" s="197">
        <f>=VLOOKUP(E86,'2025期功能研发汇总表'!E:S,9,FALSE)</f>
        <v>0</v>
      </c>
    </row>
    <row r="87" spans="1:13">
      <c r="A87" s="197" t="s">
        <v>159</v>
      </c>
      <c r="B87" s="197" t="s">
        <v>160</v>
      </c>
      <c r="C87" s="197" t="s">
        <v>227</v>
      </c>
      <c r="D87" s="197" t="s">
        <v>227</v>
      </c>
      <c r="E87" s="196" t="s">
        <v>239</v>
      </c>
      <c r="F87" s="197" t="str">
        <f>=VLOOKUP(E87,'2025期功能研发汇总表'!E:S,12,FALSE)</f>
        <v>V3.8.0-beat.1</v>
      </c>
      <c r="G87" s="198" t="str">
        <f>=VLOOKUP(E87,'2025期功能研发汇总表'!E:S,4,FALSE)</f>
        <v>合同功能</v>
      </c>
      <c r="H87" s="198" t="str">
        <f>=VLOOKUP(E87,'2025期功能研发汇总表'!E:T,5,FALSE)</f>
        <v>联调完成</v>
      </c>
      <c r="I87" s="198" t="str">
        <f>=VLOOKUP(E87,'2025期功能研发汇总表'!E:S,3,FALSE)</f>
        <v>张明峰</v>
      </c>
      <c r="J87" s="199" t="s">
        <v>38</v>
      </c>
      <c r="K87" s="197" t="str">
        <f>=VLOOKUP(E87,'2025期功能研发汇总表'!E:S,7,FALSE)</f>
        <v>运营·深耕/漏洞概念验证/POC插件运行管理</v>
      </c>
      <c r="L87" s="197">
        <f>=VLOOKUP(E87,'2025期功能研发汇总表'!E:S,8,FALSE)</f>
        <v>0</v>
      </c>
      <c r="M87" s="197">
        <f>=VLOOKUP(E87,'2025期功能研发汇总表'!E:S,9,FALSE)</f>
        <v>0</v>
      </c>
    </row>
    <row r="88" spans="1:13">
      <c r="A88" s="197" t="s">
        <v>159</v>
      </c>
      <c r="B88" s="197" t="s">
        <v>160</v>
      </c>
      <c r="C88" s="197" t="s">
        <v>227</v>
      </c>
      <c r="D88" s="197" t="s">
        <v>227</v>
      </c>
      <c r="E88" s="196" t="s">
        <v>240</v>
      </c>
      <c r="F88" s="197" t="str">
        <f>=VLOOKUP(E88,'2025期功能研发汇总表'!E:S,12,FALSE)</f>
        <v>V3.8.0-beat.1</v>
      </c>
      <c r="G88" s="198" t="str">
        <f>=VLOOKUP(E88,'2025期功能研发汇总表'!E:S,4,FALSE)</f>
        <v>合同功能</v>
      </c>
      <c r="H88" s="198" t="str">
        <f>=VLOOKUP(E88,'2025期功能研发汇总表'!E:T,5,FALSE)</f>
        <v>联调完成</v>
      </c>
      <c r="I88" s="198" t="str">
        <f>=VLOOKUP(E88,'2025期功能研发汇总表'!E:S,3,FALSE)</f>
        <v>张明峰</v>
      </c>
      <c r="J88" s="199" t="s">
        <v>38</v>
      </c>
      <c r="K88" s="197" t="str">
        <f>=VLOOKUP(E88,'2025期功能研发汇总表'!E:S,7,FALSE)</f>
        <v>运营·深耕/漏洞概念验证/POC插件运行管理</v>
      </c>
      <c r="L88" s="197">
        <f>=VLOOKUP(E88,'2025期功能研发汇总表'!E:S,8,FALSE)</f>
        <v>0</v>
      </c>
      <c r="M88" s="197">
        <f>=VLOOKUP(E88,'2025期功能研发汇总表'!E:S,9,FALSE)</f>
        <v>0</v>
      </c>
    </row>
    <row r="89" spans="1:13">
      <c r="A89" s="197" t="s">
        <v>159</v>
      </c>
      <c r="B89" s="197" t="s">
        <v>160</v>
      </c>
      <c r="C89" s="197" t="s">
        <v>227</v>
      </c>
      <c r="D89" s="197" t="s">
        <v>227</v>
      </c>
      <c r="E89" s="196" t="s">
        <v>241</v>
      </c>
      <c r="F89" s="197" t="str">
        <f>=VLOOKUP(E89,'2025期功能研发汇总表'!E:S,12,FALSE)</f>
        <v>V3.8.0-beat.1</v>
      </c>
      <c r="G89" s="198" t="str">
        <f>=VLOOKUP(E89,'2025期功能研发汇总表'!E:S,4,FALSE)</f>
        <v>合同功能</v>
      </c>
      <c r="H89" s="198" t="str">
        <f>=VLOOKUP(E89,'2025期功能研发汇总表'!E:T,5,FALSE)</f>
        <v>联调完成</v>
      </c>
      <c r="I89" s="198" t="str">
        <f>=VLOOKUP(E89,'2025期功能研发汇总表'!E:S,3,FALSE)</f>
        <v>张明峰</v>
      </c>
      <c r="J89" s="199" t="s">
        <v>38</v>
      </c>
      <c r="K89" s="197" t="str">
        <f>=VLOOKUP(E89,'2025期功能研发汇总表'!E:S,7,FALSE)</f>
        <v>运营·深耕/漏洞概念验证/POC插件运行管理</v>
      </c>
      <c r="L89" s="197">
        <f>=VLOOKUP(E89,'2025期功能研发汇总表'!E:S,8,FALSE)</f>
        <v>0</v>
      </c>
      <c r="M89" s="197">
        <f>=VLOOKUP(E89,'2025期功能研发汇总表'!E:S,9,FALSE)</f>
        <v>0</v>
      </c>
    </row>
    <row r="90" spans="1:13">
      <c r="A90" s="197" t="s">
        <v>159</v>
      </c>
      <c r="B90" s="197" t="s">
        <v>160</v>
      </c>
      <c r="C90" s="197" t="s">
        <v>227</v>
      </c>
      <c r="D90" s="197" t="s">
        <v>227</v>
      </c>
      <c r="E90" s="196" t="s">
        <v>242</v>
      </c>
      <c r="F90" s="197" t="str">
        <f>=VLOOKUP(E90,'2025期功能研发汇总表'!E:S,12,FALSE)</f>
        <v>V3.8.0-beat.1</v>
      </c>
      <c r="G90" s="198" t="str">
        <f>=VLOOKUP(E90,'2025期功能研发汇总表'!E:S,4,FALSE)</f>
        <v>合同功能</v>
      </c>
      <c r="H90" s="198" t="str">
        <f>=VLOOKUP(E90,'2025期功能研发汇总表'!E:T,5,FALSE)</f>
        <v>联调完成</v>
      </c>
      <c r="I90" s="198" t="str">
        <f>=VLOOKUP(E90,'2025期功能研发汇总表'!E:S,3,FALSE)</f>
        <v>张明峰</v>
      </c>
      <c r="J90" s="199" t="s">
        <v>38</v>
      </c>
      <c r="K90" s="197" t="str">
        <f>=VLOOKUP(E90,'2025期功能研发汇总表'!E:S,7,FALSE)</f>
        <v>运营·深耕/漏洞概念验证/POC插件运行管理</v>
      </c>
      <c r="L90" s="197">
        <f>=VLOOKUP(E90,'2025期功能研发汇总表'!E:S,8,FALSE)</f>
        <v>0</v>
      </c>
      <c r="M90" s="197">
        <f>=VLOOKUP(E90,'2025期功能研发汇总表'!E:S,9,FALSE)</f>
        <v>0</v>
      </c>
    </row>
    <row r="91" spans="1:13">
      <c r="A91" s="197" t="s">
        <v>159</v>
      </c>
      <c r="B91" s="197" t="s">
        <v>160</v>
      </c>
      <c r="C91" s="197" t="s">
        <v>227</v>
      </c>
      <c r="D91" s="197" t="s">
        <v>227</v>
      </c>
      <c r="E91" s="196" t="s">
        <v>243</v>
      </c>
      <c r="F91" s="197" t="str">
        <f>=VLOOKUP(E91,'2025期功能研发汇总表'!E:S,12,FALSE)</f>
        <v>V3.8.0-beat.1</v>
      </c>
      <c r="G91" s="198" t="str">
        <f>=VLOOKUP(E91,'2025期功能研发汇总表'!E:S,4,FALSE)</f>
        <v>合同功能</v>
      </c>
      <c r="H91" s="198" t="str">
        <f>=VLOOKUP(E91,'2025期功能研发汇总表'!E:T,5,FALSE)</f>
        <v>联调完成</v>
      </c>
      <c r="I91" s="198" t="str">
        <f>=VLOOKUP(E91,'2025期功能研发汇总表'!E:S,3,FALSE)</f>
        <v>张明峰</v>
      </c>
      <c r="J91" s="199" t="s">
        <v>38</v>
      </c>
      <c r="K91" s="197" t="str">
        <f>=VLOOKUP(E91,'2025期功能研发汇总表'!E:S,7,FALSE)</f>
        <v>运营·深耕/漏洞概念验证/POC插件运行管理</v>
      </c>
      <c r="L91" s="197">
        <f>=VLOOKUP(E91,'2025期功能研发汇总表'!E:S,8,FALSE)</f>
        <v>0</v>
      </c>
      <c r="M91" s="197">
        <f>=VLOOKUP(E91,'2025期功能研发汇总表'!E:S,9,FALSE)</f>
        <v>0</v>
      </c>
    </row>
    <row r="92" spans="1:13">
      <c r="A92" s="197" t="s">
        <v>159</v>
      </c>
      <c r="B92" s="197" t="s">
        <v>160</v>
      </c>
      <c r="C92" s="197" t="s">
        <v>244</v>
      </c>
      <c r="D92" s="197" t="s">
        <v>244</v>
      </c>
      <c r="E92" s="196" t="s">
        <v>245</v>
      </c>
      <c r="F92" s="197" t="str">
        <f>=VLOOKUP(E92,'2025期功能研发汇总表'!E:S,12,FALSE)</f>
        <v>V3.8.0-beat.1</v>
      </c>
      <c r="G92" s="198" t="str">
        <f>=VLOOKUP(E92,'2025期功能研发汇总表'!E:S,4,FALSE)</f>
        <v>合同功能</v>
      </c>
      <c r="H92" s="198" t="str">
        <f>=VLOOKUP(E92,'2025期功能研发汇总表'!E:T,5,FALSE)</f>
        <v>联调完成</v>
      </c>
      <c r="I92" s="198" t="str">
        <f>=VLOOKUP(E92,'2025期功能研发汇总表'!E:S,3,FALSE)</f>
        <v>张明峰</v>
      </c>
      <c r="J92" s="199" t="s">
        <v>38</v>
      </c>
      <c r="K92" s="197" t="str">
        <f>=VLOOKUP(E92,'2025期功能研发汇总表'!E:S,7,FALSE)</f>
        <v>运营·深耕/漏洞概念验证/POC插件运行管理</v>
      </c>
      <c r="L92" s="197" t="str">
        <f>=VLOOKUP(E92,'2025期功能研发汇总表'!E:S,8,FALSE)</f>
        <v>导入按钮</v>
      </c>
      <c r="M92" s="197">
        <f>=VLOOKUP(E92,'2025期功能研发汇总表'!E:S,9,FALSE)</f>
        <v>0</v>
      </c>
    </row>
    <row r="93" spans="1:13">
      <c r="A93" s="197" t="s">
        <v>159</v>
      </c>
      <c r="B93" s="197" t="s">
        <v>160</v>
      </c>
      <c r="C93" s="197" t="s">
        <v>244</v>
      </c>
      <c r="D93" s="197" t="s">
        <v>244</v>
      </c>
      <c r="E93" s="196" t="s">
        <v>247</v>
      </c>
      <c r="F93" s="197" t="str">
        <f>=VLOOKUP(E93,'2025期功能研发汇总表'!E:S,12,FALSE)</f>
        <v>未发版</v>
      </c>
      <c r="G93" s="198" t="str">
        <f>=VLOOKUP(E93,'2025期功能研发汇总表'!E:S,4,FALSE)</f>
        <v>合同功能</v>
      </c>
      <c r="H93" s="198" t="str">
        <f>=VLOOKUP(E93,'2025期功能研发汇总表'!E:T,5,FALSE)</f>
        <v>已废弃</v>
      </c>
      <c r="I93" s="198" t="str">
        <f>=VLOOKUP(E93,'2025期功能研发汇总表'!E:S,3,FALSE)</f>
        <v>张明峰</v>
      </c>
      <c r="J93" s="200" t="s">
        <v>151</v>
      </c>
      <c r="K93" s="197">
        <f>=VLOOKUP(E93,'2025期功能研发汇总表'!E:S,7,FALSE)</f>
        <v>0</v>
      </c>
      <c r="L93" s="197">
        <f>=VLOOKUP(E93,'2025期功能研发汇总表'!E:S,8,FALSE)</f>
        <v>0</v>
      </c>
      <c r="M93" s="197">
        <f>=VLOOKUP(E93,'2025期功能研发汇总表'!E:S,9,FALSE)</f>
        <v>0</v>
      </c>
    </row>
    <row r="94" spans="1:13">
      <c r="A94" s="197" t="s">
        <v>159</v>
      </c>
      <c r="B94" s="197" t="s">
        <v>160</v>
      </c>
      <c r="C94" s="197" t="s">
        <v>248</v>
      </c>
      <c r="D94" s="197" t="s">
        <v>248</v>
      </c>
      <c r="E94" s="196" t="s">
        <v>249</v>
      </c>
      <c r="F94" s="197" t="str">
        <f>=VLOOKUP(E94,'2025期功能研发汇总表'!E:S,12,FALSE)</f>
        <v>未发版</v>
      </c>
      <c r="G94" s="198" t="str">
        <f>=VLOOKUP(E94,'2025期功能研发汇总表'!E:S,4,FALSE)</f>
        <v>合同功能</v>
      </c>
      <c r="H94" s="198" t="str">
        <f>=VLOOKUP(E94,'2025期功能研发汇总表'!E:T,5,FALSE)</f>
        <v>已废弃</v>
      </c>
      <c r="I94" s="198" t="str">
        <f>=VLOOKUP(E94,'2025期功能研发汇总表'!E:S,3,FALSE)</f>
        <v>张明峰</v>
      </c>
      <c r="J94" s="200" t="s"/>
      <c r="K94" s="197">
        <f>=VLOOKUP(E94,'2025期功能研发汇总表'!E:S,7,FALSE)</f>
        <v>0</v>
      </c>
      <c r="L94" s="197">
        <f>=VLOOKUP(E94,'2025期功能研发汇总表'!E:S,8,FALSE)</f>
        <v>0</v>
      </c>
      <c r="M94" s="197">
        <f>=VLOOKUP(E94,'2025期功能研发汇总表'!E:S,9,FALSE)</f>
        <v>0</v>
      </c>
    </row>
    <row r="95" spans="1:13">
      <c r="A95" s="197" t="s">
        <v>159</v>
      </c>
      <c r="B95" s="197" t="s">
        <v>160</v>
      </c>
      <c r="C95" s="197" t="s">
        <v>248</v>
      </c>
      <c r="D95" s="197" t="s">
        <v>248</v>
      </c>
      <c r="E95" s="196" t="s">
        <v>258</v>
      </c>
      <c r="F95" s="197" t="str">
        <f>=VLOOKUP(E95,'2025期功能研发汇总表'!E:S,12,FALSE)</f>
        <v>V3.8.0-beat.2</v>
      </c>
      <c r="G95" s="198" t="str">
        <f>=VLOOKUP(E95,'2025期功能研发汇总表'!E:S,4,FALSE)</f>
        <v>合同功能</v>
      </c>
      <c r="H95" s="198" t="str">
        <f>=VLOOKUP(E95,'2025期功能研发汇总表'!E:T,5,FALSE)</f>
        <v>联调完成</v>
      </c>
      <c r="I95" s="198" t="str">
        <f>=VLOOKUP(E95,'2025期功能研发汇总表'!E:S,3,FALSE)</f>
        <v>张明峰</v>
      </c>
      <c r="J95" s="200" t="s">
        <v>151</v>
      </c>
      <c r="K95" s="197" t="str">
        <f>=VLOOKUP(E95,'2025期功能研发汇总表'!E:S,7,FALSE)</f>
        <v>运营·深耕/漏洞概念验证/插件执行回收与迭代优化</v>
      </c>
      <c r="L95" s="197" t="str">
        <f>=VLOOKUP(E95,'2025期功能研发汇总表'!E:S,8,FALSE)</f>
        <v>点击生成报告按钮，"选择扫描任务"页查询任务列表</v>
      </c>
      <c r="M95" s="197">
        <f>=VLOOKUP(E95,'2025期功能研发汇总表'!E:S,9,FALSE)</f>
        <v>0</v>
      </c>
    </row>
    <row r="96" spans="1:13">
      <c r="A96" s="197" t="s">
        <v>159</v>
      </c>
      <c r="B96" s="197" t="s">
        <v>160</v>
      </c>
      <c r="C96" s="197" t="s">
        <v>248</v>
      </c>
      <c r="D96" s="197" t="s">
        <v>248</v>
      </c>
      <c r="E96" s="196" t="s">
        <v>260</v>
      </c>
      <c r="F96" s="197" t="str">
        <f>=VLOOKUP(E96,'2025期功能研发汇总表'!E:S,12,FALSE)</f>
        <v>未发版</v>
      </c>
      <c r="G96" s="198" t="str">
        <f>=VLOOKUP(E96,'2025期功能研发汇总表'!E:S,4,FALSE)</f>
        <v>合同功能</v>
      </c>
      <c r="H96" s="198" t="str">
        <f>=VLOOKUP(E96,'2025期功能研发汇总表'!E:T,5,FALSE)</f>
        <v>联调完成</v>
      </c>
      <c r="I96" s="198" t="str">
        <f>=VLOOKUP(E96,'2025期功能研发汇总表'!E:S,3,FALSE)</f>
        <v>张明峰</v>
      </c>
      <c r="J96" s="200" t="s">
        <v>151</v>
      </c>
      <c r="K96" s="197" t="str">
        <f>=VLOOKUP(E96,'2025期功能研发汇总表'!E:S,7,FALSE)</f>
        <v>运营·深耕/漏洞概念验证/插件执行回收与迭代优化</v>
      </c>
      <c r="L96" s="197" t="str">
        <f>=VLOOKUP(E96,'2025期功能研发汇总表'!E:S,8,FALSE)</f>
        <v>点击生成报告按钮，"确认提交"页提交申请</v>
      </c>
      <c r="M96" s="197">
        <f>=VLOOKUP(E96,'2025期功能研发汇总表'!E:S,9,FALSE)</f>
        <v>0</v>
      </c>
    </row>
    <row r="97" spans="1:13">
      <c r="A97" s="197" t="s">
        <v>159</v>
      </c>
      <c r="B97" s="197" t="s">
        <v>160</v>
      </c>
      <c r="C97" s="197" t="s">
        <v>248</v>
      </c>
      <c r="D97" s="197" t="s">
        <v>248</v>
      </c>
      <c r="E97" s="196" t="s">
        <v>262</v>
      </c>
      <c r="F97" s="197" t="str">
        <f>=VLOOKUP(E97,'2025期功能研发汇总表'!E:S,12,FALSE)</f>
        <v>未发版</v>
      </c>
      <c r="G97" s="198" t="str">
        <f>=VLOOKUP(E97,'2025期功能研发汇总表'!E:S,4,FALSE)</f>
        <v>合同功能</v>
      </c>
      <c r="H97" s="198" t="str">
        <f>=VLOOKUP(E97,'2025期功能研发汇总表'!E:T,5,FALSE)</f>
        <v>已废弃</v>
      </c>
      <c r="I97" s="198" t="str">
        <f>=VLOOKUP(E97,'2025期功能研发汇总表'!E:S,3,FALSE)</f>
        <v>张明峰</v>
      </c>
      <c r="J97" s="199" t="s"/>
      <c r="K97" s="197">
        <f>=VLOOKUP(E97,'2025期功能研发汇总表'!E:S,7,FALSE)</f>
        <v>0</v>
      </c>
      <c r="L97" s="197">
        <f>=VLOOKUP(E97,'2025期功能研发汇总表'!E:S,8,FALSE)</f>
        <v>0</v>
      </c>
      <c r="M97" s="197">
        <f>=VLOOKUP(E97,'2025期功能研发汇总表'!E:S,9,FALSE)</f>
        <v>0</v>
      </c>
    </row>
    <row r="98" spans="1:13">
      <c r="A98" s="197" t="s">
        <v>159</v>
      </c>
      <c r="B98" s="197" t="s">
        <v>160</v>
      </c>
      <c r="C98" s="197" t="s">
        <v>248</v>
      </c>
      <c r="D98" s="197" t="s">
        <v>248</v>
      </c>
      <c r="E98" s="196" t="s">
        <v>267</v>
      </c>
      <c r="F98" s="197" t="str">
        <f>=VLOOKUP(E98,'2025期功能研发汇总表'!E:S,12,FALSE)</f>
        <v>未发版</v>
      </c>
      <c r="G98" s="198" t="str">
        <f>=VLOOKUP(E98,'2025期功能研发汇总表'!E:S,4,FALSE)</f>
        <v>合同功能</v>
      </c>
      <c r="H98" s="198" t="str">
        <f>=VLOOKUP(E98,'2025期功能研发汇总表'!E:T,5,FALSE)</f>
        <v>已废弃</v>
      </c>
      <c r="I98" s="198" t="str">
        <f>=VLOOKUP(E98,'2025期功能研发汇总表'!E:S,3,FALSE)</f>
        <v>张明峰</v>
      </c>
      <c r="J98" s="200" t="s"/>
      <c r="K98" s="197">
        <f>=VLOOKUP(E98,'2025期功能研发汇总表'!E:S,7,FALSE)</f>
        <v>0</v>
      </c>
      <c r="L98" s="197">
        <f>=VLOOKUP(E98,'2025期功能研发汇总表'!E:S,8,FALSE)</f>
        <v>0</v>
      </c>
      <c r="M98" s="197">
        <f>=VLOOKUP(E98,'2025期功能研发汇总表'!E:S,9,FALSE)</f>
        <v>0</v>
      </c>
    </row>
    <row r="99" spans="1:13">
      <c r="A99" s="197" t="s">
        <v>159</v>
      </c>
      <c r="B99" s="197" t="s">
        <v>160</v>
      </c>
      <c r="C99" s="197" t="s">
        <v>248</v>
      </c>
      <c r="D99" s="197" t="s">
        <v>248</v>
      </c>
      <c r="E99" s="196" t="s">
        <v>269</v>
      </c>
      <c r="F99" s="197" t="str">
        <f>=VLOOKUP(E99,'2025期功能研发汇总表'!E:S,12,FALSE)</f>
        <v>未发版</v>
      </c>
      <c r="G99" s="198" t="str">
        <f>=VLOOKUP(E99,'2025期功能研发汇总表'!E:S,4,FALSE)</f>
        <v>合同功能</v>
      </c>
      <c r="H99" s="198" t="str">
        <f>=VLOOKUP(E99,'2025期功能研发汇总表'!E:T,5,FALSE)</f>
        <v>已废弃</v>
      </c>
      <c r="I99" s="198" t="str">
        <f>=VLOOKUP(E99,'2025期功能研发汇总表'!E:S,3,FALSE)</f>
        <v>张明峰</v>
      </c>
      <c r="J99" s="200" t="s"/>
      <c r="K99" s="197">
        <f>=VLOOKUP(E99,'2025期功能研发汇总表'!E:S,7,FALSE)</f>
        <v>0</v>
      </c>
      <c r="L99" s="197">
        <f>=VLOOKUP(E99,'2025期功能研发汇总表'!E:S,8,FALSE)</f>
        <v>0</v>
      </c>
      <c r="M99" s="197">
        <f>=VLOOKUP(E99,'2025期功能研发汇总表'!E:S,9,FALSE)</f>
        <v>0</v>
      </c>
    </row>
    <row r="100" spans="1:13">
      <c r="A100" s="197" t="s">
        <v>159</v>
      </c>
      <c r="B100" s="197" t="s">
        <v>160</v>
      </c>
      <c r="C100" s="197" t="s">
        <v>248</v>
      </c>
      <c r="D100" s="197" t="s">
        <v>248</v>
      </c>
      <c r="E100" s="196" t="s">
        <v>270</v>
      </c>
      <c r="F100" s="197" t="str">
        <f>=VLOOKUP(E100,'2025期功能研发汇总表'!E:S,12,FALSE)</f>
        <v>未发版</v>
      </c>
      <c r="G100" s="198" t="str">
        <f>=VLOOKUP(E100,'2025期功能研发汇总表'!E:S,4,FALSE)</f>
        <v>合同功能</v>
      </c>
      <c r="H100" s="198" t="str">
        <f>=VLOOKUP(E100,'2025期功能研发汇总表'!E:T,5,FALSE)</f>
        <v>已废弃</v>
      </c>
      <c r="I100" s="198" t="str">
        <f>=VLOOKUP(E100,'2025期功能研发汇总表'!E:S,3,FALSE)</f>
        <v>张明峰</v>
      </c>
      <c r="J100" s="200" t="s"/>
      <c r="K100" s="197">
        <f>=VLOOKUP(E100,'2025期功能研发汇总表'!E:S,7,FALSE)</f>
        <v>0</v>
      </c>
      <c r="L100" s="197">
        <f>=VLOOKUP(E100,'2025期功能研发汇总表'!E:S,8,FALSE)</f>
        <v>0</v>
      </c>
      <c r="M100" s="197">
        <f>=VLOOKUP(E100,'2025期功能研发汇总表'!E:S,9,FALSE)</f>
        <v>0</v>
      </c>
    </row>
    <row r="101" spans="1:13">
      <c r="A101" s="197" t="s">
        <v>159</v>
      </c>
      <c r="B101" s="197" t="s">
        <v>160</v>
      </c>
      <c r="C101" s="197" t="s">
        <v>248</v>
      </c>
      <c r="D101" s="197" t="s">
        <v>248</v>
      </c>
      <c r="E101" s="196" t="s">
        <v>271</v>
      </c>
      <c r="F101" s="197" t="str">
        <f>=VLOOKUP(E101,'2025期功能研发汇总表'!E:S,12,FALSE)</f>
        <v>未发版</v>
      </c>
      <c r="G101" s="198" t="str">
        <f>=VLOOKUP(E101,'2025期功能研发汇总表'!E:S,4,FALSE)</f>
        <v>合同功能</v>
      </c>
      <c r="H101" s="198" t="str">
        <f>=VLOOKUP(E101,'2025期功能研发汇总表'!E:T,5,FALSE)</f>
        <v>已废弃</v>
      </c>
      <c r="I101" s="198" t="str">
        <f>=VLOOKUP(E101,'2025期功能研发汇总表'!E:S,3,FALSE)</f>
        <v>张明峰</v>
      </c>
      <c r="J101" s="200" t="s"/>
      <c r="K101" s="197">
        <f>=VLOOKUP(E101,'2025期功能研发汇总表'!E:S,7,FALSE)</f>
        <v>0</v>
      </c>
      <c r="L101" s="197">
        <f>=VLOOKUP(E101,'2025期功能研发汇总表'!E:S,8,FALSE)</f>
        <v>0</v>
      </c>
      <c r="M101" s="197">
        <f>=VLOOKUP(E101,'2025期功能研发汇总表'!E:S,9,FALSE)</f>
        <v>0</v>
      </c>
    </row>
    <row r="102" spans="1:13">
      <c r="A102" s="197" t="s">
        <v>159</v>
      </c>
      <c r="B102" s="197" t="s">
        <v>160</v>
      </c>
      <c r="C102" s="197" t="s">
        <v>248</v>
      </c>
      <c r="D102" s="197" t="s">
        <v>248</v>
      </c>
      <c r="E102" s="196" t="s">
        <v>272</v>
      </c>
      <c r="F102" s="197" t="str">
        <f>=VLOOKUP(E102,'2025期功能研发汇总表'!E:S,12,FALSE)</f>
        <v>V3.8.0-beat.2</v>
      </c>
      <c r="G102" s="198" t="str">
        <f>=VLOOKUP(E102,'2025期功能研发汇总表'!E:S,4,FALSE)</f>
        <v>合同功能</v>
      </c>
      <c r="H102" s="198" t="str">
        <f>=VLOOKUP(E102,'2025期功能研发汇总表'!E:T,5,FALSE)</f>
        <v>联调完成</v>
      </c>
      <c r="I102" s="198" t="str">
        <f>=VLOOKUP(E102,'2025期功能研发汇总表'!E:S,3,FALSE)</f>
        <v>张明峰</v>
      </c>
      <c r="J102" s="200" t="s">
        <v>151</v>
      </c>
      <c r="K102" s="197" t="str">
        <f>=VLOOKUP(E102,'2025期功能研发汇总表'!E:S,7,FALSE)</f>
        <v>运营·深耕/漏洞概念验证/插件执行回收与迭代优化</v>
      </c>
      <c r="L102" s="197" t="str">
        <f>=VLOOKUP(E102,'2025期功能研发汇总表'!E:S,8,FALSE)</f>
        <v>点击菜单进入显示列表，在目标数据上点击"文件图标"按钮</v>
      </c>
      <c r="M102" s="197">
        <f>=VLOOKUP(E102,'2025期功能研发汇总表'!E:S,9,FALSE)</f>
        <v>0</v>
      </c>
    </row>
    <row r="103" spans="1:13">
      <c r="A103" s="197" t="s">
        <v>159</v>
      </c>
      <c r="B103" s="197" t="s">
        <v>286</v>
      </c>
      <c r="C103" s="197" t="s">
        <v>287</v>
      </c>
      <c r="D103" s="197" t="s">
        <v>287</v>
      </c>
      <c r="E103" s="196" t="s">
        <v>288</v>
      </c>
      <c r="F103" s="197" t="str">
        <f>=VLOOKUP(E103,'2025期功能研发汇总表'!E:S,12,FALSE)</f>
        <v>V3.8.0-beat.1</v>
      </c>
      <c r="G103" s="198" t="str">
        <f>=VLOOKUP(E103,'2025期功能研发汇总表'!E:S,4,FALSE)</f>
        <v>合同功能</v>
      </c>
      <c r="H103" s="198" t="str">
        <f>=VLOOKUP(E103,'2025期功能研发汇总表'!E:T,5,FALSE)</f>
        <v>联调完成</v>
      </c>
      <c r="I103" s="198" t="str">
        <f>=VLOOKUP(E103,'2025期功能研发汇总表'!E:S,3,FALSE)</f>
        <v>张明峰</v>
      </c>
      <c r="J103" s="199" t="s">
        <v>38</v>
      </c>
      <c r="K103" s="197" t="str">
        <f>=VLOOKUP(E103,'2025期功能研发汇总表'!E:S,7,FALSE)</f>
        <v>运营·深耕/漏洞概念验证/插件效能与统计分析</v>
      </c>
      <c r="L103" s="197">
        <f>=VLOOKUP(E103,'2025期功能研发汇总表'!E:S,8,FALSE)</f>
        <v>0</v>
      </c>
      <c r="M103" s="197">
        <f>=VLOOKUP(E103,'2025期功能研发汇总表'!E:S,9,FALSE)</f>
        <v>0</v>
      </c>
    </row>
    <row r="104" spans="1:13">
      <c r="A104" s="197" t="s">
        <v>159</v>
      </c>
      <c r="B104" s="197" t="s">
        <v>286</v>
      </c>
      <c r="C104" s="197" t="s">
        <v>291</v>
      </c>
      <c r="D104" s="197" t="s">
        <v>291</v>
      </c>
      <c r="E104" s="196" t="s">
        <v>292</v>
      </c>
      <c r="F104" s="197" t="str">
        <f>=VLOOKUP(E104,'2025期功能研发汇总表'!E:S,12,FALSE)</f>
        <v>V3.8.0-beat.1</v>
      </c>
      <c r="G104" s="198" t="str">
        <f>=VLOOKUP(E104,'2025期功能研发汇总表'!E:S,4,FALSE)</f>
        <v>合同功能</v>
      </c>
      <c r="H104" s="198" t="str">
        <f>=VLOOKUP(E104,'2025期功能研发汇总表'!E:T,5,FALSE)</f>
        <v>联调完成</v>
      </c>
      <c r="I104" s="198" t="str">
        <f>=VLOOKUP(E104,'2025期功能研发汇总表'!E:S,3,FALSE)</f>
        <v>张明峰</v>
      </c>
      <c r="J104" s="199" t="s">
        <v>38</v>
      </c>
      <c r="K104" s="197" t="str">
        <f>=VLOOKUP(E104,'2025期功能研发汇总表'!E:S,7,FALSE)</f>
        <v>运营·深耕/漏洞概念验证/插件效能与统计分析</v>
      </c>
      <c r="L104" s="197">
        <f>=VLOOKUP(E104,'2025期功能研发汇总表'!E:S,8,FALSE)</f>
        <v>0</v>
      </c>
      <c r="M104" s="197">
        <f>=VLOOKUP(E104,'2025期功能研发汇总表'!E:S,9,FALSE)</f>
        <v>0</v>
      </c>
    </row>
    <row r="105" spans="1:13">
      <c r="A105" s="197" t="s">
        <v>159</v>
      </c>
      <c r="B105" s="197" t="s">
        <v>286</v>
      </c>
      <c r="C105" s="197" t="s">
        <v>291</v>
      </c>
      <c r="D105" s="197" t="s">
        <v>291</v>
      </c>
      <c r="E105" s="196" t="s">
        <v>293</v>
      </c>
      <c r="F105" s="197" t="str">
        <f>=VLOOKUP(E105,'2025期功能研发汇总表'!E:S,12,FALSE)</f>
        <v>V3.8.0-beat.1</v>
      </c>
      <c r="G105" s="198" t="str">
        <f>=VLOOKUP(E105,'2025期功能研发汇总表'!E:S,4,FALSE)</f>
        <v>合同功能</v>
      </c>
      <c r="H105" s="198" t="str">
        <f>=VLOOKUP(E105,'2025期功能研发汇总表'!E:T,5,FALSE)</f>
        <v>联调完成</v>
      </c>
      <c r="I105" s="198" t="str">
        <f>=VLOOKUP(E105,'2025期功能研发汇总表'!E:S,3,FALSE)</f>
        <v>张明峰</v>
      </c>
      <c r="J105" s="199" t="s">
        <v>38</v>
      </c>
      <c r="K105" s="197" t="str">
        <f>=VLOOKUP(E105,'2025期功能研发汇总表'!E:S,7,FALSE)</f>
        <v>运营·深耕/漏洞概念验证/插件效能与统计分析</v>
      </c>
      <c r="L105" s="197">
        <f>=VLOOKUP(E105,'2025期功能研发汇总表'!E:S,8,FALSE)</f>
        <v>0</v>
      </c>
      <c r="M105" s="197">
        <f>=VLOOKUP(E105,'2025期功能研发汇总表'!E:S,9,FALSE)</f>
        <v>0</v>
      </c>
    </row>
    <row r="106" spans="1:13">
      <c r="A106" s="197" t="s">
        <v>159</v>
      </c>
      <c r="B106" s="197" t="s">
        <v>286</v>
      </c>
      <c r="C106" s="197" t="s">
        <v>291</v>
      </c>
      <c r="D106" s="197" t="s">
        <v>291</v>
      </c>
      <c r="E106" s="196" t="s">
        <v>294</v>
      </c>
      <c r="F106" s="197" t="str">
        <f>=VLOOKUP(E106,'2025期功能研发汇总表'!E:S,12,FALSE)</f>
        <v>V3.8.0-beat.1</v>
      </c>
      <c r="G106" s="198" t="str">
        <f>=VLOOKUP(E106,'2025期功能研发汇总表'!E:S,4,FALSE)</f>
        <v>合同功能</v>
      </c>
      <c r="H106" s="198" t="str">
        <f>=VLOOKUP(E106,'2025期功能研发汇总表'!E:T,5,FALSE)</f>
        <v>联调完成</v>
      </c>
      <c r="I106" s="198" t="str">
        <f>=VLOOKUP(E106,'2025期功能研发汇总表'!E:S,3,FALSE)</f>
        <v>张明峰</v>
      </c>
      <c r="J106" s="199" t="s">
        <v>38</v>
      </c>
      <c r="K106" s="197" t="str">
        <f>=VLOOKUP(E106,'2025期功能研发汇总表'!E:S,7,FALSE)</f>
        <v>运营·深耕/漏洞概念验证/插件效能与统计分析</v>
      </c>
      <c r="L106" s="197">
        <f>=VLOOKUP(E106,'2025期功能研发汇总表'!E:S,8,FALSE)</f>
        <v>0</v>
      </c>
      <c r="M106" s="197">
        <f>=VLOOKUP(E106,'2025期功能研发汇总表'!E:S,9,FALSE)</f>
        <v>0</v>
      </c>
    </row>
    <row r="107" spans="1:13">
      <c r="A107" s="197" t="s">
        <v>159</v>
      </c>
      <c r="B107" s="197" t="s">
        <v>286</v>
      </c>
      <c r="C107" s="197" t="s">
        <v>291</v>
      </c>
      <c r="D107" s="197" t="s">
        <v>291</v>
      </c>
      <c r="E107" s="196" t="s">
        <v>295</v>
      </c>
      <c r="F107" s="197" t="str">
        <f>=VLOOKUP(E107,'2025期功能研发汇总表'!E:S,12,FALSE)</f>
        <v>V3.8.0-beat.1</v>
      </c>
      <c r="G107" s="198" t="str">
        <f>=VLOOKUP(E107,'2025期功能研发汇总表'!E:S,4,FALSE)</f>
        <v>合同功能</v>
      </c>
      <c r="H107" s="198" t="str">
        <f>=VLOOKUP(E107,'2025期功能研发汇总表'!E:T,5,FALSE)</f>
        <v>联调完成</v>
      </c>
      <c r="I107" s="198" t="str">
        <f>=VLOOKUP(E107,'2025期功能研发汇总表'!E:S,3,FALSE)</f>
        <v>张明峰</v>
      </c>
      <c r="J107" s="199" t="s">
        <v>38</v>
      </c>
      <c r="K107" s="197" t="str">
        <f>=VLOOKUP(E107,'2025期功能研发汇总表'!E:S,7,FALSE)</f>
        <v>运营·深耕/漏洞概念验证/插件效能与统计分析</v>
      </c>
      <c r="L107" s="197">
        <f>=VLOOKUP(E107,'2025期功能研发汇总表'!E:S,8,FALSE)</f>
        <v>0</v>
      </c>
      <c r="M107" s="197">
        <f>=VLOOKUP(E107,'2025期功能研发汇总表'!E:S,9,FALSE)</f>
        <v>0</v>
      </c>
    </row>
    <row r="108" spans="1:13">
      <c r="A108" s="197" t="s">
        <v>159</v>
      </c>
      <c r="B108" s="197" t="s">
        <v>286</v>
      </c>
      <c r="C108" s="197" t="s">
        <v>296</v>
      </c>
      <c r="D108" s="197" t="s">
        <v>296</v>
      </c>
      <c r="E108" s="196" t="s">
        <v>297</v>
      </c>
      <c r="F108" s="197" t="str">
        <f>=VLOOKUP(E108,'2025期功能研发汇总表'!E:S,12,FALSE)</f>
        <v>V3.8.0-beat.1</v>
      </c>
      <c r="G108" s="198" t="str">
        <f>=VLOOKUP(E108,'2025期功能研发汇总表'!E:S,4,FALSE)</f>
        <v>合同功能</v>
      </c>
      <c r="H108" s="198" t="str">
        <f>=VLOOKUP(E108,'2025期功能研发汇总表'!E:T,5,FALSE)</f>
        <v>联调完成</v>
      </c>
      <c r="I108" s="198" t="str">
        <f>=VLOOKUP(E108,'2025期功能研发汇总表'!E:S,3,FALSE)</f>
        <v>张明峰</v>
      </c>
      <c r="J108" s="199" t="s">
        <v>38</v>
      </c>
      <c r="K108" s="197" t="str">
        <f>=VLOOKUP(E108,'2025期功能研发汇总表'!E:S,7,FALSE)</f>
        <v>运营·深耕/漏洞概念验证/插件效能与统计分析</v>
      </c>
      <c r="L108" s="197">
        <f>=VLOOKUP(E108,'2025期功能研发汇总表'!E:S,8,FALSE)</f>
        <v>0</v>
      </c>
      <c r="M108" s="197">
        <f>=VLOOKUP(E108,'2025期功能研发汇总表'!E:S,9,FALSE)</f>
        <v>0</v>
      </c>
    </row>
    <row r="109" spans="1:13">
      <c r="A109" s="197" t="s">
        <v>159</v>
      </c>
      <c r="B109" s="197" t="s">
        <v>286</v>
      </c>
      <c r="C109" s="197" t="s">
        <v>296</v>
      </c>
      <c r="D109" s="197" t="s">
        <v>296</v>
      </c>
      <c r="E109" s="196" t="s">
        <v>2310</v>
      </c>
      <c r="F109" s="197" t="str">
        <f>=VLOOKUP(E109,'2025期功能研发汇总表'!E:S,12,FALSE)</f>
        <v>V3.8.0-beat.1</v>
      </c>
      <c r="G109" s="198" t="str">
        <f>=VLOOKUP(E109,'2025期功能研发汇总表'!E:S,4,FALSE)</f>
        <v>合同功能</v>
      </c>
      <c r="H109" s="198" t="str">
        <f>=VLOOKUP(E109,'2025期功能研发汇总表'!E:T,5,FALSE)</f>
        <v>联调完成</v>
      </c>
      <c r="I109" s="198" t="str">
        <f>=VLOOKUP(E109,'2025期功能研发汇总表'!E:S,3,FALSE)</f>
        <v>张明峰</v>
      </c>
      <c r="J109" s="199" t="s">
        <v>38</v>
      </c>
      <c r="K109" s="197" t="str">
        <f>=VLOOKUP(E109,'2025期功能研发汇总表'!E:S,7,FALSE)</f>
        <v>运营·深耕/漏洞概念验证/插件效能与统计分析</v>
      </c>
      <c r="L109" s="197">
        <f>=VLOOKUP(E109,'2025期功能研发汇总表'!E:S,8,FALSE)</f>
        <v>0</v>
      </c>
      <c r="M109" s="197">
        <f>=VLOOKUP(E109,'2025期功能研发汇总表'!E:S,9,FALSE)</f>
        <v>0</v>
      </c>
    </row>
    <row r="110" spans="1:13">
      <c r="A110" s="197" t="s">
        <v>159</v>
      </c>
      <c r="B110" s="197" t="s">
        <v>286</v>
      </c>
      <c r="C110" s="197" t="s">
        <v>296</v>
      </c>
      <c r="D110" s="197" t="s">
        <v>296</v>
      </c>
      <c r="E110" s="196" t="s">
        <v>298</v>
      </c>
      <c r="F110" s="197" t="str">
        <f>=VLOOKUP(E110,'2025期功能研发汇总表'!E:S,12,FALSE)</f>
        <v>V3.8.0-beat.1</v>
      </c>
      <c r="G110" s="198" t="str">
        <f>=VLOOKUP(E110,'2025期功能研发汇总表'!E:S,4,FALSE)</f>
        <v>合同功能</v>
      </c>
      <c r="H110" s="198" t="str">
        <f>=VLOOKUP(E110,'2025期功能研发汇总表'!E:T,5,FALSE)</f>
        <v>联调完成</v>
      </c>
      <c r="I110" s="198" t="str">
        <f>=VLOOKUP(E110,'2025期功能研发汇总表'!E:S,3,FALSE)</f>
        <v>张明峰</v>
      </c>
      <c r="J110" s="199" t="s">
        <v>38</v>
      </c>
      <c r="K110" s="197" t="str">
        <f>=VLOOKUP(E110,'2025期功能研发汇总表'!E:S,7,FALSE)</f>
        <v>运营·深耕/漏洞概念验证/插件效能与统计分析</v>
      </c>
      <c r="L110" s="197">
        <f>=VLOOKUP(E110,'2025期功能研发汇总表'!E:S,8,FALSE)</f>
        <v>0</v>
      </c>
      <c r="M110" s="197">
        <f>=VLOOKUP(E110,'2025期功能研发汇总表'!E:S,9,FALSE)</f>
        <v>0</v>
      </c>
    </row>
    <row r="111" spans="1:13">
      <c r="A111" s="197" t="s">
        <v>159</v>
      </c>
      <c r="B111" s="197" t="s">
        <v>299</v>
      </c>
      <c r="C111" s="197" t="s">
        <v>300</v>
      </c>
      <c r="D111" s="197" t="s">
        <v>300</v>
      </c>
      <c r="E111" s="196" t="s">
        <v>301</v>
      </c>
      <c r="F111" s="197" t="str">
        <f>=VLOOKUP(E111,'2025期功能研发汇总表'!E:S,12,FALSE)</f>
        <v>V3.8.0-beat.1</v>
      </c>
      <c r="G111" s="198" t="str">
        <f>=VLOOKUP(E111,'2025期功能研发汇总表'!E:S,4,FALSE)</f>
        <v>合同功能</v>
      </c>
      <c r="H111" s="198" t="str">
        <f>=VLOOKUP(E111,'2025期功能研发汇总表'!E:T,5,FALSE)</f>
        <v>联调完成</v>
      </c>
      <c r="I111" s="198" t="str">
        <f>=VLOOKUP(E111,'2025期功能研发汇总表'!E:S,3,FALSE)</f>
        <v>张明峰</v>
      </c>
      <c r="J111" s="199" t="s">
        <v>38</v>
      </c>
      <c r="K111" s="197" t="str">
        <f>=VLOOKUP(E111,'2025期功能研发汇总表'!E:S,7,FALSE)</f>
        <v>运营·深耕/漏洞概念验证/接口自动化及配置</v>
      </c>
      <c r="L111" s="197" t="str">
        <f>=VLOOKUP(E111,'2025期功能研发汇总表'!E:S,8,FALSE)</f>
        <v>点击部企接口自动化及配置按钮，弹出页左侧为配置列表</v>
      </c>
      <c r="M111" s="197">
        <f>=VLOOKUP(E111,'2025期功能研发汇总表'!E:S,9,FALSE)</f>
        <v>0</v>
      </c>
    </row>
    <row r="112" spans="1:13">
      <c r="A112" s="197" t="s">
        <v>159</v>
      </c>
      <c r="B112" s="197" t="s">
        <v>299</v>
      </c>
      <c r="C112" s="197" t="s">
        <v>300</v>
      </c>
      <c r="D112" s="197" t="s">
        <v>300</v>
      </c>
      <c r="E112" s="196" t="s">
        <v>305</v>
      </c>
      <c r="F112" s="197" t="str">
        <f>=VLOOKUP(E112,'2025期功能研发汇总表'!E:S,12,FALSE)</f>
        <v>V3.8.0-beat.1</v>
      </c>
      <c r="G112" s="198" t="str">
        <f>=VLOOKUP(E112,'2025期功能研发汇总表'!E:S,4,FALSE)</f>
        <v>合同功能</v>
      </c>
      <c r="H112" s="198" t="str">
        <f>=VLOOKUP(E112,'2025期功能研发汇总表'!E:T,5,FALSE)</f>
        <v>联调完成</v>
      </c>
      <c r="I112" s="198" t="str">
        <f>=VLOOKUP(E112,'2025期功能研发汇总表'!E:S,3,FALSE)</f>
        <v>张明峰</v>
      </c>
      <c r="J112" s="199" t="s">
        <v>38</v>
      </c>
      <c r="K112" s="197" t="str">
        <f>=VLOOKUP(E112,'2025期功能研发汇总表'!E:S,7,FALSE)</f>
        <v>运营·深耕/漏洞概念验证/接口自动化及配置</v>
      </c>
      <c r="L112" s="197" t="str">
        <f>=VLOOKUP(E112,'2025期功能研发汇总表'!E:S,8,FALSE)</f>
        <v>点击菜单默认展示调用记录</v>
      </c>
      <c r="M112" s="197">
        <f>=VLOOKUP(E112,'2025期功能研发汇总表'!E:S,9,FALSE)</f>
        <v>0</v>
      </c>
    </row>
    <row r="113" spans="1:13">
      <c r="A113" s="197" t="s">
        <v>159</v>
      </c>
      <c r="B113" s="197" t="s">
        <v>299</v>
      </c>
      <c r="C113" s="197" t="s">
        <v>300</v>
      </c>
      <c r="D113" s="197" t="s">
        <v>300</v>
      </c>
      <c r="E113" s="196" t="s">
        <v>307</v>
      </c>
      <c r="F113" s="197" t="str">
        <f>=VLOOKUP(E113,'2025期功能研发汇总表'!E:S,12,FALSE)</f>
        <v>V3.8.0-beat.1</v>
      </c>
      <c r="G113" s="198" t="str">
        <f>=VLOOKUP(E113,'2025期功能研发汇总表'!E:S,4,FALSE)</f>
        <v>合同功能</v>
      </c>
      <c r="H113" s="198" t="str">
        <f>=VLOOKUP(E113,'2025期功能研发汇总表'!E:T,5,FALSE)</f>
        <v>联调完成</v>
      </c>
      <c r="I113" s="198" t="str">
        <f>=VLOOKUP(E113,'2025期功能研发汇总表'!E:S,3,FALSE)</f>
        <v>张明峰</v>
      </c>
      <c r="J113" s="199" t="s">
        <v>38</v>
      </c>
      <c r="K113" s="197" t="str">
        <f>=VLOOKUP(E113,'2025期功能研发汇总表'!E:S,7,FALSE)</f>
        <v>运营·深耕/漏洞概念验证/接口自动化及配置</v>
      </c>
      <c r="L113" s="197" t="str">
        <f>=VLOOKUP(E113,'2025期功能研发汇总表'!E:S,8,FALSE)</f>
        <v>点击菜单后，选择列表中的调用记录数据中详情按钮查看调用内容</v>
      </c>
      <c r="M113" s="197">
        <f>=VLOOKUP(E113,'2025期功能研发汇总表'!E:S,9,FALSE)</f>
        <v>0</v>
      </c>
    </row>
    <row r="114" spans="1:13">
      <c r="A114" s="197" t="s">
        <v>159</v>
      </c>
      <c r="B114" s="197" t="s">
        <v>299</v>
      </c>
      <c r="C114" s="197" t="s">
        <v>300</v>
      </c>
      <c r="D114" s="197" t="s">
        <v>300</v>
      </c>
      <c r="E114" s="196" t="s">
        <v>309</v>
      </c>
      <c r="F114" s="197" t="str">
        <f>=VLOOKUP(E114,'2025期功能研发汇总表'!E:S,12,FALSE)</f>
        <v>V3.8.0-beat.1</v>
      </c>
      <c r="G114" s="198" t="str">
        <f>=VLOOKUP(E114,'2025期功能研发汇总表'!E:S,4,FALSE)</f>
        <v>合同功能</v>
      </c>
      <c r="H114" s="198" t="str">
        <f>=VLOOKUP(E114,'2025期功能研发汇总表'!E:T,5,FALSE)</f>
        <v>联调完成</v>
      </c>
      <c r="I114" s="198" t="str">
        <f>=VLOOKUP(E114,'2025期功能研发汇总表'!E:S,3,FALSE)</f>
        <v>张明峰</v>
      </c>
      <c r="J114" s="199" t="s">
        <v>38</v>
      </c>
      <c r="K114" s="197" t="str">
        <f>=VLOOKUP(E114,'2025期功能研发汇总表'!E:S,7,FALSE)</f>
        <v>运营·深耕/漏洞概念验证/接口自动化及配置</v>
      </c>
      <c r="L114" s="197" t="str">
        <f>=VLOOKUP(E114,'2025期功能研发汇总表'!E:S,8,FALSE)</f>
        <v>点击部企接口自动化及配置按钮，弹出页选中左侧配置数据，右侧修改</v>
      </c>
      <c r="M114" s="197">
        <f>=VLOOKUP(E114,'2025期功能研发汇总表'!E:S,9,FALSE)</f>
        <v>0</v>
      </c>
    </row>
    <row r="115" spans="1:13">
      <c r="A115" s="197" t="s">
        <v>159</v>
      </c>
      <c r="B115" s="197" t="s">
        <v>299</v>
      </c>
      <c r="C115" s="197" t="s">
        <v>311</v>
      </c>
      <c r="D115" s="197" t="s">
        <v>311</v>
      </c>
      <c r="E115" s="196" t="s">
        <v>312</v>
      </c>
      <c r="F115" s="197" t="str">
        <f>=VLOOKUP(E115,'2025期功能研发汇总表'!E:S,12,FALSE)</f>
        <v>V3.8.0-beat.1</v>
      </c>
      <c r="G115" s="198" t="str">
        <f>=VLOOKUP(E115,'2025期功能研发汇总表'!E:S,4,FALSE)</f>
        <v>合同功能</v>
      </c>
      <c r="H115" s="198" t="str">
        <f>=VLOOKUP(E115,'2025期功能研发汇总表'!E:T,5,FALSE)</f>
        <v>联调完成</v>
      </c>
      <c r="I115" s="198" t="str">
        <f>=VLOOKUP(E115,'2025期功能研发汇总表'!E:S,3,FALSE)</f>
        <v>张明峰</v>
      </c>
      <c r="J115" s="199" t="s">
        <v>38</v>
      </c>
      <c r="K115" s="197" t="str">
        <f>=VLOOKUP(E115,'2025期功能研发汇总表'!E:S,7,FALSE)</f>
        <v>运营·深耕/漏洞概念验证/接口自动化及配置</v>
      </c>
      <c r="L115" s="197">
        <f>=VLOOKUP(E115,'2025期功能研发汇总表'!E:S,8,FALSE)</f>
        <v>0</v>
      </c>
      <c r="M115" s="197">
        <f>=VLOOKUP(E115,'2025期功能研发汇总表'!E:S,9,FALSE)</f>
        <v>0</v>
      </c>
    </row>
    <row r="116" spans="1:13">
      <c r="A116" s="197" t="s">
        <v>159</v>
      </c>
      <c r="B116" s="197" t="s">
        <v>299</v>
      </c>
      <c r="C116" s="197" t="s">
        <v>311</v>
      </c>
      <c r="D116" s="197" t="s">
        <v>311</v>
      </c>
      <c r="E116" s="196" t="s">
        <v>313</v>
      </c>
      <c r="F116" s="197" t="str">
        <f>=VLOOKUP(E116,'2025期功能研发汇总表'!E:S,12,FALSE)</f>
        <v>V3.8.0-beat.1</v>
      </c>
      <c r="G116" s="198" t="str">
        <f>=VLOOKUP(E116,'2025期功能研发汇总表'!E:S,4,FALSE)</f>
        <v>合同功能</v>
      </c>
      <c r="H116" s="198" t="str">
        <f>=VLOOKUP(E116,'2025期功能研发汇总表'!E:T,5,FALSE)</f>
        <v>联调完成</v>
      </c>
      <c r="I116" s="198" t="str">
        <f>=VLOOKUP(E116,'2025期功能研发汇总表'!E:S,3,FALSE)</f>
        <v>张明峰</v>
      </c>
      <c r="J116" s="199" t="s">
        <v>38</v>
      </c>
      <c r="K116" s="197" t="str">
        <f>=VLOOKUP(E116,'2025期功能研发汇总表'!E:S,7,FALSE)</f>
        <v>运营·深耕/漏洞概念验证/接口自动化及配置</v>
      </c>
      <c r="L116" s="197">
        <f>=VLOOKUP(E116,'2025期功能研发汇总表'!E:S,8,FALSE)</f>
        <v>0</v>
      </c>
      <c r="M116" s="197">
        <f>=VLOOKUP(E116,'2025期功能研发汇总表'!E:S,9,FALSE)</f>
        <v>0</v>
      </c>
    </row>
    <row r="117" spans="1:13">
      <c r="A117" s="197" t="s">
        <v>159</v>
      </c>
      <c r="B117" s="197" t="s">
        <v>299</v>
      </c>
      <c r="C117" s="197" t="s">
        <v>311</v>
      </c>
      <c r="D117" s="197" t="s">
        <v>311</v>
      </c>
      <c r="E117" s="196" t="s">
        <v>314</v>
      </c>
      <c r="F117" s="197" t="str">
        <f>=VLOOKUP(E117,'2025期功能研发汇总表'!E:S,12,FALSE)</f>
        <v>V3.8.0-beat.1</v>
      </c>
      <c r="G117" s="198" t="str">
        <f>=VLOOKUP(E117,'2025期功能研发汇总表'!E:S,4,FALSE)</f>
        <v>合同功能</v>
      </c>
      <c r="H117" s="198" t="str">
        <f>=VLOOKUP(E117,'2025期功能研发汇总表'!E:T,5,FALSE)</f>
        <v>联调完成</v>
      </c>
      <c r="I117" s="198" t="str">
        <f>=VLOOKUP(E117,'2025期功能研发汇总表'!E:S,3,FALSE)</f>
        <v>张明峰</v>
      </c>
      <c r="J117" s="199" t="s">
        <v>38</v>
      </c>
      <c r="K117" s="197" t="str">
        <f>=VLOOKUP(E117,'2025期功能研发汇总表'!E:S,7,FALSE)</f>
        <v>运营·深耕/漏洞概念验证/接口自动化及配置</v>
      </c>
      <c r="L117" s="197">
        <f>=VLOOKUP(E117,'2025期功能研发汇总表'!E:S,8,FALSE)</f>
        <v>0</v>
      </c>
      <c r="M117" s="197">
        <f>=VLOOKUP(E117,'2025期功能研发汇总表'!E:S,9,FALSE)</f>
        <v>0</v>
      </c>
    </row>
    <row r="118" spans="1:13">
      <c r="A118" s="197" t="s">
        <v>159</v>
      </c>
      <c r="B118" s="197" t="s">
        <v>299</v>
      </c>
      <c r="C118" s="197" t="s">
        <v>311</v>
      </c>
      <c r="D118" s="197" t="s">
        <v>311</v>
      </c>
      <c r="E118" s="196" t="s">
        <v>315</v>
      </c>
      <c r="F118" s="197" t="str">
        <f>=VLOOKUP(E118,'2025期功能研发汇总表'!E:S,12,FALSE)</f>
        <v>V3.8.0-beat.1</v>
      </c>
      <c r="G118" s="198" t="str">
        <f>=VLOOKUP(E118,'2025期功能研发汇总表'!E:S,4,FALSE)</f>
        <v>合同功能</v>
      </c>
      <c r="H118" s="198" t="str">
        <f>=VLOOKUP(E118,'2025期功能研发汇总表'!E:T,5,FALSE)</f>
        <v>联调完成</v>
      </c>
      <c r="I118" s="198" t="str">
        <f>=VLOOKUP(E118,'2025期功能研发汇总表'!E:S,3,FALSE)</f>
        <v>张明峰</v>
      </c>
      <c r="J118" s="199" t="s">
        <v>38</v>
      </c>
      <c r="K118" s="197" t="str">
        <f>=VLOOKUP(E118,'2025期功能研发汇总表'!E:S,7,FALSE)</f>
        <v>运营·深耕/漏洞概念验证/接口自动化及配置</v>
      </c>
      <c r="L118" s="197">
        <f>=VLOOKUP(E118,'2025期功能研发汇总表'!E:S,8,FALSE)</f>
        <v>0</v>
      </c>
      <c r="M118" s="197">
        <f>=VLOOKUP(E118,'2025期功能研发汇总表'!E:S,9,FALSE)</f>
        <v>0</v>
      </c>
    </row>
    <row r="119" spans="1:13">
      <c r="A119" s="197" t="s">
        <v>159</v>
      </c>
      <c r="B119" s="197" t="s">
        <v>299</v>
      </c>
      <c r="C119" s="197" t="s">
        <v>316</v>
      </c>
      <c r="D119" s="197" t="s">
        <v>316</v>
      </c>
      <c r="E119" s="196" t="s">
        <v>317</v>
      </c>
      <c r="F119" s="197" t="str">
        <f>=VLOOKUP(E119,'2025期功能研发汇总表'!E:S,12,FALSE)</f>
        <v>V3.8.0-beat.1</v>
      </c>
      <c r="G119" s="198" t="str">
        <f>=VLOOKUP(E119,'2025期功能研发汇总表'!E:S,4,FALSE)</f>
        <v>合同功能</v>
      </c>
      <c r="H119" s="198" t="str">
        <f>=VLOOKUP(E119,'2025期功能研发汇总表'!E:T,5,FALSE)</f>
        <v>联调完成</v>
      </c>
      <c r="I119" s="198" t="str">
        <f>=VLOOKUP(E119,'2025期功能研发汇总表'!E:S,3,FALSE)</f>
        <v>张明峰</v>
      </c>
      <c r="J119" s="199" t="s">
        <v>38</v>
      </c>
      <c r="K119" s="197" t="str">
        <f>=VLOOKUP(E119,'2025期功能研发汇总表'!E:S,7,FALSE)</f>
        <v>运营·深耕/漏洞概念验证/接口自动化及配置</v>
      </c>
      <c r="L119" s="197">
        <f>=VLOOKUP(E119,'2025期功能研发汇总表'!E:S,8,FALSE)</f>
        <v>0</v>
      </c>
      <c r="M119" s="197">
        <f>=VLOOKUP(E119,'2025期功能研发汇总表'!E:S,9,FALSE)</f>
        <v>0</v>
      </c>
    </row>
    <row r="120" spans="1:13">
      <c r="A120" s="197" t="s">
        <v>159</v>
      </c>
      <c r="B120" s="197" t="s">
        <v>299</v>
      </c>
      <c r="C120" s="197" t="s">
        <v>316</v>
      </c>
      <c r="D120" s="197" t="s">
        <v>316</v>
      </c>
      <c r="E120" s="196" t="s">
        <v>318</v>
      </c>
      <c r="F120" s="197" t="str">
        <f>=VLOOKUP(E120,'2025期功能研发汇总表'!E:S,12,FALSE)</f>
        <v>V3.8.0-beat.1</v>
      </c>
      <c r="G120" s="198" t="str">
        <f>=VLOOKUP(E120,'2025期功能研发汇总表'!E:S,4,FALSE)</f>
        <v>合同功能</v>
      </c>
      <c r="H120" s="198" t="str">
        <f>=VLOOKUP(E120,'2025期功能研发汇总表'!E:T,5,FALSE)</f>
        <v>联调完成</v>
      </c>
      <c r="I120" s="198" t="str">
        <f>=VLOOKUP(E120,'2025期功能研发汇总表'!E:S,3,FALSE)</f>
        <v>张明峰</v>
      </c>
      <c r="J120" s="199" t="s">
        <v>38</v>
      </c>
      <c r="K120" s="197" t="str">
        <f>=VLOOKUP(E120,'2025期功能研发汇总表'!E:S,7,FALSE)</f>
        <v>运营·深耕/漏洞概念验证/接口自动化及配置</v>
      </c>
      <c r="L120" s="197">
        <f>=VLOOKUP(E120,'2025期功能研发汇总表'!E:S,8,FALSE)</f>
        <v>0</v>
      </c>
      <c r="M120" s="197">
        <f>=VLOOKUP(E120,'2025期功能研发汇总表'!E:S,9,FALSE)</f>
        <v>0</v>
      </c>
    </row>
    <row r="121" spans="1:13">
      <c r="A121" s="197" t="s">
        <v>159</v>
      </c>
      <c r="B121" s="197" t="s">
        <v>299</v>
      </c>
      <c r="C121" s="197" t="s">
        <v>316</v>
      </c>
      <c r="D121" s="197" t="s">
        <v>316</v>
      </c>
      <c r="E121" s="196" t="s">
        <v>319</v>
      </c>
      <c r="F121" s="197" t="str">
        <f>=VLOOKUP(E121,'2025期功能研发汇总表'!E:S,12,FALSE)</f>
        <v>V3.8.0-beat.1</v>
      </c>
      <c r="G121" s="198" t="str">
        <f>=VLOOKUP(E121,'2025期功能研发汇总表'!E:S,4,FALSE)</f>
        <v>合同功能</v>
      </c>
      <c r="H121" s="198" t="str">
        <f>=VLOOKUP(E121,'2025期功能研发汇总表'!E:T,5,FALSE)</f>
        <v>联调完成</v>
      </c>
      <c r="I121" s="198" t="str">
        <f>=VLOOKUP(E121,'2025期功能研发汇总表'!E:S,3,FALSE)</f>
        <v>张明峰</v>
      </c>
      <c r="J121" s="199" t="s">
        <v>38</v>
      </c>
      <c r="K121" s="197" t="str">
        <f>=VLOOKUP(E121,'2025期功能研发汇总表'!E:S,7,FALSE)</f>
        <v>运营·深耕/漏洞概念验证/接口自动化及配置</v>
      </c>
      <c r="L121" s="197">
        <f>=VLOOKUP(E121,'2025期功能研发汇总表'!E:S,8,FALSE)</f>
        <v>0</v>
      </c>
      <c r="M121" s="197">
        <f>=VLOOKUP(E121,'2025期功能研发汇总表'!E:S,9,FALSE)</f>
        <v>0</v>
      </c>
    </row>
    <row r="122" spans="1:13">
      <c r="A122" s="197" t="s">
        <v>159</v>
      </c>
      <c r="B122" s="197" t="s">
        <v>299</v>
      </c>
      <c r="C122" s="197" t="s">
        <v>316</v>
      </c>
      <c r="D122" s="197" t="s">
        <v>316</v>
      </c>
      <c r="E122" s="196" t="s">
        <v>320</v>
      </c>
      <c r="F122" s="197" t="str">
        <f>=VLOOKUP(E122,'2025期功能研发汇总表'!E:S,12,FALSE)</f>
        <v>V3.8.0-beat.1</v>
      </c>
      <c r="G122" s="198" t="str">
        <f>=VLOOKUP(E122,'2025期功能研发汇总表'!E:S,4,FALSE)</f>
        <v>合同功能</v>
      </c>
      <c r="H122" s="198" t="str">
        <f>=VLOOKUP(E122,'2025期功能研发汇总表'!E:T,5,FALSE)</f>
        <v>联调完成</v>
      </c>
      <c r="I122" s="198" t="str">
        <f>=VLOOKUP(E122,'2025期功能研发汇总表'!E:S,3,FALSE)</f>
        <v>张明峰</v>
      </c>
      <c r="J122" s="199" t="s">
        <v>38</v>
      </c>
      <c r="K122" s="197" t="str">
        <f>=VLOOKUP(E122,'2025期功能研发汇总表'!E:S,7,FALSE)</f>
        <v>运营·深耕/漏洞概念验证/接口自动化及配置</v>
      </c>
      <c r="L122" s="197">
        <f>=VLOOKUP(E122,'2025期功能研发汇总表'!E:S,8,FALSE)</f>
        <v>0</v>
      </c>
      <c r="M122" s="197">
        <f>=VLOOKUP(E122,'2025期功能研发汇总表'!E:S,9,FALSE)</f>
        <v>0</v>
      </c>
    </row>
    <row r="123" spans="1:13">
      <c r="A123" s="197" t="s">
        <v>159</v>
      </c>
      <c r="B123" s="197" t="s">
        <v>299</v>
      </c>
      <c r="C123" s="197" t="s">
        <v>316</v>
      </c>
      <c r="D123" s="197" t="s">
        <v>316</v>
      </c>
      <c r="E123" s="196" t="s">
        <v>321</v>
      </c>
      <c r="F123" s="197" t="str">
        <f>=VLOOKUP(E123,'2025期功能研发汇总表'!E:S,12,FALSE)</f>
        <v>V3.8.0-beat.1</v>
      </c>
      <c r="G123" s="198" t="str">
        <f>=VLOOKUP(E123,'2025期功能研发汇总表'!E:S,4,FALSE)</f>
        <v>合同功能</v>
      </c>
      <c r="H123" s="198" t="str">
        <f>=VLOOKUP(E123,'2025期功能研发汇总表'!E:T,5,FALSE)</f>
        <v>联调完成</v>
      </c>
      <c r="I123" s="198" t="str">
        <f>=VLOOKUP(E123,'2025期功能研发汇总表'!E:S,3,FALSE)</f>
        <v>张明峰</v>
      </c>
      <c r="J123" s="199" t="s">
        <v>38</v>
      </c>
      <c r="K123" s="197" t="str">
        <f>=VLOOKUP(E123,'2025期功能研发汇总表'!E:S,7,FALSE)</f>
        <v>运营·深耕/漏洞概念验证/接口自动化及配置</v>
      </c>
      <c r="L123" s="197">
        <f>=VLOOKUP(E123,'2025期功能研发汇总表'!E:S,8,FALSE)</f>
        <v>0</v>
      </c>
      <c r="M123" s="197">
        <f>=VLOOKUP(E123,'2025期功能研发汇总表'!E:S,9,FALSE)</f>
        <v>0</v>
      </c>
    </row>
    <row r="124" spans="1:13">
      <c r="A124" s="197" t="s">
        <v>322</v>
      </c>
      <c r="B124" s="197" t="s">
        <v>323</v>
      </c>
      <c r="C124" s="197" t="s">
        <v>324</v>
      </c>
      <c r="D124" s="197" t="s">
        <v>324</v>
      </c>
      <c r="E124" s="196" t="s">
        <v>325</v>
      </c>
      <c r="F124" s="197" t="str">
        <f>=VLOOKUP(E124,'2025期功能研发汇总表'!E:S,12,FALSE)</f>
        <v>V3.8.0-beat.1</v>
      </c>
      <c r="G124" s="198" t="str">
        <f>=VLOOKUP(E124,'2025期功能研发汇总表'!E:S,4,FALSE)</f>
        <v>合同功能</v>
      </c>
      <c r="H124" s="198" t="str">
        <f>=VLOOKUP(E124,'2025期功能研发汇总表'!E:T,5,FALSE)</f>
        <v>联调完成</v>
      </c>
      <c r="I124" s="198" t="str">
        <f>=VLOOKUP(E124,'2025期功能研发汇总表'!E:S,3,FALSE)</f>
        <v>窦鹏岐</v>
      </c>
      <c r="J124" s="199" t="s">
        <v>38</v>
      </c>
      <c r="K124" s="197" t="str">
        <f>=VLOOKUP(E124,'2025期功能研发汇总表'!E:S,7,FALSE)</f>
        <v>运营·深耕/资产与知识库/漏洞归属规则设定</v>
      </c>
      <c r="L124" s="197">
        <f>=VLOOKUP(E124,'2025期功能研发汇总表'!E:S,8,FALSE)</f>
        <v>0</v>
      </c>
      <c r="M124" s="197">
        <f>=VLOOKUP(E124,'2025期功能研发汇总表'!E:S,9,FALSE)</f>
        <v>0</v>
      </c>
    </row>
    <row r="125" spans="1:13">
      <c r="A125" s="197" t="s">
        <v>322</v>
      </c>
      <c r="B125" s="197" t="s">
        <v>323</v>
      </c>
      <c r="C125" s="197" t="s">
        <v>324</v>
      </c>
      <c r="D125" s="197" t="s">
        <v>324</v>
      </c>
      <c r="E125" s="196" t="s">
        <v>329</v>
      </c>
      <c r="F125" s="197" t="str">
        <f>=VLOOKUP(E125,'2025期功能研发汇总表'!E:S,12,FALSE)</f>
        <v>V3.8.0-beat.1</v>
      </c>
      <c r="G125" s="198" t="str">
        <f>=VLOOKUP(E125,'2025期功能研发汇总表'!E:S,4,FALSE)</f>
        <v>合同功能</v>
      </c>
      <c r="H125" s="198" t="str">
        <f>=VLOOKUP(E125,'2025期功能研发汇总表'!E:T,5,FALSE)</f>
        <v>联调完成</v>
      </c>
      <c r="I125" s="198" t="str">
        <f>=VLOOKUP(E125,'2025期功能研发汇总表'!E:S,3,FALSE)</f>
        <v>窦鹏岐</v>
      </c>
      <c r="J125" s="199" t="s">
        <v>38</v>
      </c>
      <c r="K125" s="197" t="str">
        <f>=VLOOKUP(E125,'2025期功能研发汇总表'!E:S,7,FALSE)</f>
        <v>运营·深耕/资产与知识库/漏洞归属规则设定</v>
      </c>
      <c r="L125" s="197">
        <f>=VLOOKUP(E125,'2025期功能研发汇总表'!E:S,8,FALSE)</f>
        <v>0</v>
      </c>
      <c r="M125" s="197" t="str">
        <f>=VLOOKUP(E125,'2025期功能研发汇总表'!E:S,9,FALSE)</f>
        <v>["https://docimg1.docs.qq.com/image/AgAABqoC77czVBFECq1Df5DIHOjRk2Gq.png?w=1920&amp;h=919",400,191]</v>
      </c>
    </row>
    <row r="126" spans="1:13">
      <c r="A126" s="197" t="s">
        <v>322</v>
      </c>
      <c r="B126" s="197" t="s">
        <v>323</v>
      </c>
      <c r="C126" s="197" t="s">
        <v>324</v>
      </c>
      <c r="D126" s="197" t="s">
        <v>324</v>
      </c>
      <c r="E126" s="196" t="s">
        <v>330</v>
      </c>
      <c r="F126" s="197" t="str">
        <f>=VLOOKUP(E126,'2025期功能研发汇总表'!E:S,12,FALSE)</f>
        <v>V3.8.0-beat.1</v>
      </c>
      <c r="G126" s="198" t="str">
        <f>=VLOOKUP(E126,'2025期功能研发汇总表'!E:S,4,FALSE)</f>
        <v>合同功能</v>
      </c>
      <c r="H126" s="198" t="str">
        <f>=VLOOKUP(E126,'2025期功能研发汇总表'!E:T,5,FALSE)</f>
        <v>联调完成</v>
      </c>
      <c r="I126" s="198" t="str">
        <f>=VLOOKUP(E126,'2025期功能研发汇总表'!E:S,3,FALSE)</f>
        <v>窦鹏岐</v>
      </c>
      <c r="J126" s="199" t="s">
        <v>38</v>
      </c>
      <c r="K126" s="197" t="str">
        <f>=VLOOKUP(E126,'2025期功能研发汇总表'!E:S,7,FALSE)</f>
        <v>运营·深耕/资产与知识库/漏洞归属规则设定</v>
      </c>
      <c r="L126" s="197">
        <f>=VLOOKUP(E126,'2025期功能研发汇总表'!E:S,8,FALSE)</f>
        <v>0</v>
      </c>
      <c r="M126" s="197">
        <f>=VLOOKUP(E126,'2025期功能研发汇总表'!E:S,9,FALSE)</f>
        <v>0</v>
      </c>
    </row>
    <row r="127" spans="1:13">
      <c r="A127" s="197" t="s">
        <v>322</v>
      </c>
      <c r="B127" s="197" t="s">
        <v>323</v>
      </c>
      <c r="C127" s="197" t="s">
        <v>324</v>
      </c>
      <c r="D127" s="197" t="s">
        <v>324</v>
      </c>
      <c r="E127" s="196" t="s">
        <v>331</v>
      </c>
      <c r="F127" s="197" t="str">
        <f>=VLOOKUP(E127,'2025期功能研发汇总表'!E:S,12,FALSE)</f>
        <v>V3.8.0-beat.1</v>
      </c>
      <c r="G127" s="198" t="str">
        <f>=VLOOKUP(E127,'2025期功能研发汇总表'!E:S,4,FALSE)</f>
        <v>合同功能</v>
      </c>
      <c r="H127" s="198" t="str">
        <f>=VLOOKUP(E127,'2025期功能研发汇总表'!E:T,5,FALSE)</f>
        <v>联调完成</v>
      </c>
      <c r="I127" s="198" t="str">
        <f>=VLOOKUP(E127,'2025期功能研发汇总表'!E:S,3,FALSE)</f>
        <v>窦鹏岐</v>
      </c>
      <c r="J127" s="199" t="s">
        <v>38</v>
      </c>
      <c r="K127" s="197" t="str">
        <f>=VLOOKUP(E127,'2025期功能研发汇总表'!E:S,7,FALSE)</f>
        <v>运营·深耕/资产与知识库/漏洞归属规则设定</v>
      </c>
      <c r="L127" s="197">
        <f>=VLOOKUP(E127,'2025期功能研发汇总表'!E:S,8,FALSE)</f>
        <v>0</v>
      </c>
      <c r="M127" s="197">
        <f>=VLOOKUP(E127,'2025期功能研发汇总表'!E:S,9,FALSE)</f>
        <v>0</v>
      </c>
    </row>
    <row r="128" spans="1:13">
      <c r="A128" s="197" t="s">
        <v>322</v>
      </c>
      <c r="B128" s="197" t="s">
        <v>323</v>
      </c>
      <c r="C128" s="197" t="s">
        <v>324</v>
      </c>
      <c r="D128" s="197" t="s">
        <v>324</v>
      </c>
      <c r="E128" s="196" t="s">
        <v>332</v>
      </c>
      <c r="F128" s="197" t="str">
        <f>=VLOOKUP(E128,'2025期功能研发汇总表'!E:S,12,FALSE)</f>
        <v>V3.8.0-beat.1</v>
      </c>
      <c r="G128" s="198" t="str">
        <f>=VLOOKUP(E128,'2025期功能研发汇总表'!E:S,4,FALSE)</f>
        <v>合同功能</v>
      </c>
      <c r="H128" s="198" t="str">
        <f>=VLOOKUP(E128,'2025期功能研发汇总表'!E:T,5,FALSE)</f>
        <v>联调完成</v>
      </c>
      <c r="I128" s="198" t="str">
        <f>=VLOOKUP(E128,'2025期功能研发汇总表'!E:S,3,FALSE)</f>
        <v>窦鹏岐</v>
      </c>
      <c r="J128" s="199" t="s">
        <v>38</v>
      </c>
      <c r="K128" s="197" t="str">
        <f>=VLOOKUP(E128,'2025期功能研发汇总表'!E:S,7,FALSE)</f>
        <v>运营·深耕/资产与知识库/漏洞归属规则设定</v>
      </c>
      <c r="L128" s="197">
        <f>=VLOOKUP(E128,'2025期功能研发汇总表'!E:S,8,FALSE)</f>
        <v>0</v>
      </c>
      <c r="M128" s="197">
        <f>=VLOOKUP(E128,'2025期功能研发汇总表'!E:S,9,FALSE)</f>
        <v>0</v>
      </c>
    </row>
    <row r="129" spans="1:13">
      <c r="A129" s="197" t="s">
        <v>322</v>
      </c>
      <c r="B129" s="197" t="s">
        <v>323</v>
      </c>
      <c r="C129" s="197" t="s">
        <v>324</v>
      </c>
      <c r="D129" s="197" t="s">
        <v>324</v>
      </c>
      <c r="E129" s="196" t="s">
        <v>333</v>
      </c>
      <c r="F129" s="197" t="str">
        <f>=VLOOKUP(E129,'2025期功能研发汇总表'!E:S,12,FALSE)</f>
        <v>V3.8.0-beat.1</v>
      </c>
      <c r="G129" s="198" t="str">
        <f>=VLOOKUP(E129,'2025期功能研发汇总表'!E:S,4,FALSE)</f>
        <v>合同功能</v>
      </c>
      <c r="H129" s="198" t="str">
        <f>=VLOOKUP(E129,'2025期功能研发汇总表'!E:T,5,FALSE)</f>
        <v>联调完成</v>
      </c>
      <c r="I129" s="198" t="str">
        <f>=VLOOKUP(E129,'2025期功能研发汇总表'!E:S,3,FALSE)</f>
        <v>窦鹏岐</v>
      </c>
      <c r="J129" s="199" t="s">
        <v>38</v>
      </c>
      <c r="K129" s="197" t="str">
        <f>=VLOOKUP(E129,'2025期功能研发汇总表'!E:S,7,FALSE)</f>
        <v>运营·深耕/资产与知识库/漏洞归属规则设定</v>
      </c>
      <c r="L129" s="197">
        <f>=VLOOKUP(E129,'2025期功能研发汇总表'!E:S,8,FALSE)</f>
        <v>0</v>
      </c>
      <c r="M129" s="197">
        <f>=VLOOKUP(E129,'2025期功能研发汇总表'!E:S,9,FALSE)</f>
        <v>0</v>
      </c>
    </row>
    <row r="130" spans="1:13">
      <c r="A130" s="197" t="s">
        <v>322</v>
      </c>
      <c r="B130" s="197" t="s">
        <v>323</v>
      </c>
      <c r="C130" s="197" t="s">
        <v>324</v>
      </c>
      <c r="D130" s="197" t="s">
        <v>324</v>
      </c>
      <c r="E130" s="196" t="s">
        <v>334</v>
      </c>
      <c r="F130" s="197" t="str">
        <f>=VLOOKUP(E130,'2025期功能研发汇总表'!E:S,12,FALSE)</f>
        <v>V3.8.0-beat.1</v>
      </c>
      <c r="G130" s="198" t="str">
        <f>=VLOOKUP(E130,'2025期功能研发汇总表'!E:S,4,FALSE)</f>
        <v>合同功能</v>
      </c>
      <c r="H130" s="198" t="str">
        <f>=VLOOKUP(E130,'2025期功能研发汇总表'!E:T,5,FALSE)</f>
        <v>联调完成</v>
      </c>
      <c r="I130" s="198" t="str">
        <f>=VLOOKUP(E130,'2025期功能研发汇总表'!E:S,3,FALSE)</f>
        <v>窦鹏岐</v>
      </c>
      <c r="J130" s="199" t="s">
        <v>38</v>
      </c>
      <c r="K130" s="197" t="str">
        <f>=VLOOKUP(E130,'2025期功能研发汇总表'!E:S,7,FALSE)</f>
        <v>运营·深耕/资产与知识库/漏洞归属规则设定</v>
      </c>
      <c r="L130" s="197">
        <f>=VLOOKUP(E130,'2025期功能研发汇总表'!E:S,8,FALSE)</f>
        <v>0</v>
      </c>
      <c r="M130" s="197">
        <f>=VLOOKUP(E130,'2025期功能研发汇总表'!E:S,9,FALSE)</f>
        <v>0</v>
      </c>
    </row>
    <row r="131" spans="1:13">
      <c r="A131" s="197" t="s">
        <v>322</v>
      </c>
      <c r="B131" s="197" t="s">
        <v>323</v>
      </c>
      <c r="C131" s="197" t="s">
        <v>335</v>
      </c>
      <c r="D131" s="197" t="s">
        <v>335</v>
      </c>
      <c r="E131" s="196" t="s">
        <v>336</v>
      </c>
      <c r="F131" s="197" t="str">
        <f>=VLOOKUP(E131,'2025期功能研发汇总表'!E:S,12,FALSE)</f>
        <v>V3.8.0-beat.1</v>
      </c>
      <c r="G131" s="198" t="str">
        <f>=VLOOKUP(E131,'2025期功能研发汇总表'!E:S,4,FALSE)</f>
        <v>合同功能</v>
      </c>
      <c r="H131" s="198" t="str">
        <f>=VLOOKUP(E131,'2025期功能研发汇总表'!E:T,5,FALSE)</f>
        <v>联调完成</v>
      </c>
      <c r="I131" s="198" t="str">
        <f>=VLOOKUP(E131,'2025期功能研发汇总表'!E:S,3,FALSE)</f>
        <v>窦鹏岐</v>
      </c>
      <c r="J131" s="199" t="s">
        <v>38</v>
      </c>
      <c r="K131" s="197" t="str">
        <f>=VLOOKUP(E131,'2025期功能研发汇总表'!E:S,7,FALSE)</f>
        <v>运营·深耕/资产与知识库/漏洞归属划分</v>
      </c>
      <c r="L131" s="197">
        <f>=VLOOKUP(E131,'2025期功能研发汇总表'!E:S,8,FALSE)</f>
        <v>0</v>
      </c>
      <c r="M131" s="197">
        <f>=VLOOKUP(E131,'2025期功能研发汇总表'!E:S,9,FALSE)</f>
        <v>0</v>
      </c>
    </row>
    <row r="132" spans="1:13">
      <c r="A132" s="197" t="s">
        <v>322</v>
      </c>
      <c r="B132" s="197" t="s">
        <v>323</v>
      </c>
      <c r="C132" s="197" t="s">
        <v>338</v>
      </c>
      <c r="D132" s="197" t="s">
        <v>338</v>
      </c>
      <c r="E132" s="196" t="s">
        <v>339</v>
      </c>
      <c r="F132" s="197" t="str">
        <f>=VLOOKUP(E132,'2025期功能研发汇总表'!E:S,12,FALSE)</f>
        <v>V3.8.0-beat.1</v>
      </c>
      <c r="G132" s="198" t="str">
        <f>=VLOOKUP(E132,'2025期功能研发汇总表'!E:S,4,FALSE)</f>
        <v>合同功能</v>
      </c>
      <c r="H132" s="198" t="str">
        <f>=VLOOKUP(E132,'2025期功能研发汇总表'!E:T,5,FALSE)</f>
        <v>联调完成</v>
      </c>
      <c r="I132" s="198" t="str">
        <f>=VLOOKUP(E132,'2025期功能研发汇总表'!E:S,3,FALSE)</f>
        <v>窦鹏岐</v>
      </c>
      <c r="J132" s="199" t="s">
        <v>38</v>
      </c>
      <c r="K132" s="197" t="str">
        <f>=VLOOKUP(E132,'2025期功能研发汇总表'!E:S,7,FALSE)</f>
        <v>运营·深耕/资产与知识库/漏洞归属划分</v>
      </c>
      <c r="L132" s="197">
        <f>=VLOOKUP(E132,'2025期功能研发汇总表'!E:S,8,FALSE)</f>
        <v>0</v>
      </c>
      <c r="M132" s="197">
        <f>=VLOOKUP(E132,'2025期功能研发汇总表'!E:S,9,FALSE)</f>
        <v>0</v>
      </c>
    </row>
    <row r="133" spans="1:13">
      <c r="A133" s="197" t="s">
        <v>322</v>
      </c>
      <c r="B133" s="197" t="s">
        <v>323</v>
      </c>
      <c r="C133" s="197" t="s">
        <v>338</v>
      </c>
      <c r="D133" s="197" t="s">
        <v>338</v>
      </c>
      <c r="E133" s="196" t="s">
        <v>340</v>
      </c>
      <c r="F133" s="197" t="str">
        <f>=VLOOKUP(E133,'2025期功能研发汇总表'!E:S,12,FALSE)</f>
        <v>V3.8.0-beat.1</v>
      </c>
      <c r="G133" s="198" t="str">
        <f>=VLOOKUP(E133,'2025期功能研发汇总表'!E:S,4,FALSE)</f>
        <v>合同功能</v>
      </c>
      <c r="H133" s="198" t="str">
        <f>=VLOOKUP(E133,'2025期功能研发汇总表'!E:T,5,FALSE)</f>
        <v>联调完成</v>
      </c>
      <c r="I133" s="198" t="str">
        <f>=VLOOKUP(E133,'2025期功能研发汇总表'!E:S,3,FALSE)</f>
        <v>窦鹏岐</v>
      </c>
      <c r="J133" s="199" t="s">
        <v>38</v>
      </c>
      <c r="K133" s="197" t="str">
        <f>=VLOOKUP(E133,'2025期功能研发汇总表'!E:S,7,FALSE)</f>
        <v>运营·深耕/资产与知识库/漏洞归属划分</v>
      </c>
      <c r="L133" s="197">
        <f>=VLOOKUP(E133,'2025期功能研发汇总表'!E:S,8,FALSE)</f>
        <v>0</v>
      </c>
      <c r="M133" s="197">
        <f>=VLOOKUP(E133,'2025期功能研发汇总表'!E:S,9,FALSE)</f>
        <v>0</v>
      </c>
    </row>
    <row r="134" spans="1:13">
      <c r="A134" s="197" t="s">
        <v>322</v>
      </c>
      <c r="B134" s="197" t="s">
        <v>323</v>
      </c>
      <c r="C134" s="197" t="s">
        <v>338</v>
      </c>
      <c r="D134" s="197" t="s">
        <v>338</v>
      </c>
      <c r="E134" s="196" t="s">
        <v>341</v>
      </c>
      <c r="F134" s="197" t="str">
        <f>=VLOOKUP(E134,'2025期功能研发汇总表'!E:S,12,FALSE)</f>
        <v>V3.8.0-beat.1</v>
      </c>
      <c r="G134" s="198" t="str">
        <f>=VLOOKUP(E134,'2025期功能研发汇总表'!E:S,4,FALSE)</f>
        <v>合同功能</v>
      </c>
      <c r="H134" s="198" t="str">
        <f>=VLOOKUP(E134,'2025期功能研发汇总表'!E:T,5,FALSE)</f>
        <v>联调完成</v>
      </c>
      <c r="I134" s="198" t="str">
        <f>=VLOOKUP(E134,'2025期功能研发汇总表'!E:S,3,FALSE)</f>
        <v>窦鹏岐</v>
      </c>
      <c r="J134" s="199" t="s">
        <v>38</v>
      </c>
      <c r="K134" s="197" t="str">
        <f>=VLOOKUP(E134,'2025期功能研发汇总表'!E:S,7,FALSE)</f>
        <v>运营·深耕/资产与知识库/漏洞归属划分</v>
      </c>
      <c r="L134" s="197">
        <f>=VLOOKUP(E134,'2025期功能研发汇总表'!E:S,8,FALSE)</f>
        <v>0</v>
      </c>
      <c r="M134" s="197">
        <f>=VLOOKUP(E134,'2025期功能研发汇总表'!E:S,9,FALSE)</f>
        <v>0</v>
      </c>
    </row>
    <row r="135" spans="1:13">
      <c r="A135" s="197" t="s">
        <v>322</v>
      </c>
      <c r="B135" s="197" t="s">
        <v>323</v>
      </c>
      <c r="C135" s="197" t="s">
        <v>338</v>
      </c>
      <c r="D135" s="197" t="s">
        <v>338</v>
      </c>
      <c r="E135" s="196" t="s">
        <v>342</v>
      </c>
      <c r="F135" s="197" t="str">
        <f>=VLOOKUP(E135,'2025期功能研发汇总表'!E:S,12,FALSE)</f>
        <v>V3.8.0-beat.1</v>
      </c>
      <c r="G135" s="198" t="str">
        <f>=VLOOKUP(E135,'2025期功能研发汇总表'!E:S,4,FALSE)</f>
        <v>合同功能</v>
      </c>
      <c r="H135" s="198" t="str">
        <f>=VLOOKUP(E135,'2025期功能研发汇总表'!E:T,5,FALSE)</f>
        <v>联调完成</v>
      </c>
      <c r="I135" s="198" t="str">
        <f>=VLOOKUP(E135,'2025期功能研发汇总表'!E:S,3,FALSE)</f>
        <v>窦鹏岐</v>
      </c>
      <c r="J135" s="199" t="s">
        <v>38</v>
      </c>
      <c r="K135" s="197" t="str">
        <f>=VLOOKUP(E135,'2025期功能研发汇总表'!E:S,7,FALSE)</f>
        <v>运营·深耕/资产与知识库/漏洞归属划分</v>
      </c>
      <c r="L135" s="197">
        <f>=VLOOKUP(E135,'2025期功能研发汇总表'!E:S,8,FALSE)</f>
        <v>0</v>
      </c>
      <c r="M135" s="197">
        <f>=VLOOKUP(E135,'2025期功能研发汇总表'!E:S,9,FALSE)</f>
        <v>0</v>
      </c>
    </row>
    <row r="136" spans="1:13">
      <c r="A136" s="197" t="s">
        <v>322</v>
      </c>
      <c r="B136" s="197" t="s">
        <v>323</v>
      </c>
      <c r="C136" s="197" t="s">
        <v>343</v>
      </c>
      <c r="D136" s="197" t="s">
        <v>343</v>
      </c>
      <c r="E136" s="196" t="s">
        <v>344</v>
      </c>
      <c r="F136" s="197" t="str">
        <f>=VLOOKUP(E136,'2025期功能研发汇总表'!E:S,12,FALSE)</f>
        <v>V3.8.0-beat.1</v>
      </c>
      <c r="G136" s="198" t="str">
        <f>=VLOOKUP(E136,'2025期功能研发汇总表'!E:S,4,FALSE)</f>
        <v>合同功能</v>
      </c>
      <c r="H136" s="198" t="str">
        <f>=VLOOKUP(E136,'2025期功能研发汇总表'!E:T,5,FALSE)</f>
        <v>联调完成</v>
      </c>
      <c r="I136" s="198" t="str">
        <f>=VLOOKUP(E136,'2025期功能研发汇总表'!E:S,3,FALSE)</f>
        <v>窦鹏岐</v>
      </c>
      <c r="J136" s="199" t="s">
        <v>38</v>
      </c>
      <c r="K136" s="197" t="str">
        <f>=VLOOKUP(E136,'2025期功能研发汇总表'!E:S,7,FALSE)</f>
        <v>运营·深耕/资产与知识库/漏洞归属统计分析</v>
      </c>
      <c r="L136" s="197">
        <f>=VLOOKUP(E136,'2025期功能研发汇总表'!E:S,8,FALSE)</f>
        <v>0</v>
      </c>
      <c r="M136" s="197" t="str">
        <f>=VLOOKUP(E136,'2025期功能研发汇总表'!E:S,9,FALSE)</f>
        <v>["https://docimg1.docs.qq.com/image/AgAABqoC77f5ZSkLE75D9KBGDJVlNsec.png?w=1920&amp;h=919",400,191]</v>
      </c>
    </row>
    <row r="137" spans="1:13">
      <c r="A137" s="197" t="s">
        <v>322</v>
      </c>
      <c r="B137" s="197" t="s">
        <v>323</v>
      </c>
      <c r="C137" s="197" t="s">
        <v>343</v>
      </c>
      <c r="D137" s="197" t="s">
        <v>343</v>
      </c>
      <c r="E137" s="196" t="s">
        <v>347</v>
      </c>
      <c r="F137" s="197" t="str">
        <f>=VLOOKUP(E137,'2025期功能研发汇总表'!E:S,12,FALSE)</f>
        <v>V3.8.0-beat.1</v>
      </c>
      <c r="G137" s="198" t="str">
        <f>=VLOOKUP(E137,'2025期功能研发汇总表'!E:S,4,FALSE)</f>
        <v>合同功能</v>
      </c>
      <c r="H137" s="198" t="str">
        <f>=VLOOKUP(E137,'2025期功能研发汇总表'!E:T,5,FALSE)</f>
        <v>联调完成</v>
      </c>
      <c r="I137" s="198" t="str">
        <f>=VLOOKUP(E137,'2025期功能研发汇总表'!E:S,3,FALSE)</f>
        <v>窦鹏岐</v>
      </c>
      <c r="J137" s="199" t="s">
        <v>38</v>
      </c>
      <c r="K137" s="197" t="str">
        <f>=VLOOKUP(E137,'2025期功能研发汇总表'!E:S,7,FALSE)</f>
        <v>运营·深耕/资产与知识库/漏洞归属统计分析</v>
      </c>
      <c r="L137" s="197">
        <f>=VLOOKUP(E137,'2025期功能研发汇总表'!E:S,8,FALSE)</f>
        <v>0</v>
      </c>
      <c r="M137" s="197" t="str">
        <f>=VLOOKUP(E137,'2025期功能研发汇总表'!E:S,9,FALSE)</f>
        <v>根据view_type查询结果。查不到就不显示图表了·</v>
      </c>
    </row>
    <row r="138" spans="1:13">
      <c r="A138" s="197" t="s">
        <v>322</v>
      </c>
      <c r="B138" s="197" t="s">
        <v>323</v>
      </c>
      <c r="C138" s="197" t="s">
        <v>343</v>
      </c>
      <c r="D138" s="197" t="s">
        <v>343</v>
      </c>
      <c r="E138" s="196" t="s">
        <v>349</v>
      </c>
      <c r="F138" s="197" t="str">
        <f>=VLOOKUP(E138,'2025期功能研发汇总表'!E:S,12,FALSE)</f>
        <v>V3.8.0-beat.1</v>
      </c>
      <c r="G138" s="198" t="str">
        <f>=VLOOKUP(E138,'2025期功能研发汇总表'!E:S,4,FALSE)</f>
        <v>合同功能</v>
      </c>
      <c r="H138" s="198" t="str">
        <f>=VLOOKUP(E138,'2025期功能研发汇总表'!E:T,5,FALSE)</f>
        <v>联调完成</v>
      </c>
      <c r="I138" s="198" t="str">
        <f>=VLOOKUP(E138,'2025期功能研发汇总表'!E:S,3,FALSE)</f>
        <v>窦鹏岐</v>
      </c>
      <c r="J138" s="199" t="s">
        <v>38</v>
      </c>
      <c r="K138" s="197" t="str">
        <f>=VLOOKUP(E138,'2025期功能研发汇总表'!E:S,7,FALSE)</f>
        <v>运营·深耕/资产与知识库/漏洞归属统计分析</v>
      </c>
      <c r="L138" s="197">
        <f>=VLOOKUP(E138,'2025期功能研发汇总表'!E:S,8,FALSE)</f>
        <v>0</v>
      </c>
      <c r="M138" s="197" t="str">
        <f>=VLOOKUP(E138,'2025期功能研发汇总表'!E:S,9,FALSE)</f>
        <v>["https://docimg7.docs.qq.com/image/AgAABqoC77dax6Yu4S9HVaq5wjBnbphx.png?w=1765&amp;h=904",400,204]</v>
      </c>
    </row>
    <row r="139" spans="1:13">
      <c r="A139" s="197" t="s">
        <v>322</v>
      </c>
      <c r="B139" s="197" t="s">
        <v>323</v>
      </c>
      <c r="C139" s="197" t="s">
        <v>343</v>
      </c>
      <c r="D139" s="197" t="s">
        <v>343</v>
      </c>
      <c r="E139" s="196" t="s">
        <v>350</v>
      </c>
      <c r="F139" s="197" t="str">
        <f>=VLOOKUP(E139,'2025期功能研发汇总表'!E:S,12,FALSE)</f>
        <v>V3.8.0-beat.1</v>
      </c>
      <c r="G139" s="198" t="str">
        <f>=VLOOKUP(E139,'2025期功能研发汇总表'!E:S,4,FALSE)</f>
        <v>合同功能</v>
      </c>
      <c r="H139" s="198" t="str">
        <f>=VLOOKUP(E139,'2025期功能研发汇总表'!E:T,5,FALSE)</f>
        <v>联调完成</v>
      </c>
      <c r="I139" s="198" t="str">
        <f>=VLOOKUP(E139,'2025期功能研发汇总表'!E:S,3,FALSE)</f>
        <v>窦鹏岐</v>
      </c>
      <c r="J139" s="199" t="s">
        <v>38</v>
      </c>
      <c r="K139" s="197" t="str">
        <f>=VLOOKUP(E139,'2025期功能研发汇总表'!E:S,7,FALSE)</f>
        <v>运营·深耕/资产与知识库/漏洞归属统计分析</v>
      </c>
      <c r="L139" s="197">
        <f>=VLOOKUP(E139,'2025期功能研发汇总表'!E:S,8,FALSE)</f>
        <v>0</v>
      </c>
      <c r="M139" s="197">
        <f>=VLOOKUP(E139,'2025期功能研发汇总表'!E:S,9,FALSE)</f>
        <v>0</v>
      </c>
    </row>
    <row r="140" spans="1:13">
      <c r="A140" s="197" t="s">
        <v>322</v>
      </c>
      <c r="B140" s="197" t="s">
        <v>323</v>
      </c>
      <c r="C140" s="197" t="s">
        <v>343</v>
      </c>
      <c r="D140" s="197" t="s">
        <v>343</v>
      </c>
      <c r="E140" s="196" t="s">
        <v>351</v>
      </c>
      <c r="F140" s="197" t="str">
        <f>=VLOOKUP(E140,'2025期功能研发汇总表'!E:S,12,FALSE)</f>
        <v>V3.8.0-beat.1</v>
      </c>
      <c r="G140" s="198" t="str">
        <f>=VLOOKUP(E140,'2025期功能研发汇总表'!E:S,4,FALSE)</f>
        <v>合同功能</v>
      </c>
      <c r="H140" s="198" t="str">
        <f>=VLOOKUP(E140,'2025期功能研发汇总表'!E:T,5,FALSE)</f>
        <v>联调完成</v>
      </c>
      <c r="I140" s="198" t="str">
        <f>=VLOOKUP(E140,'2025期功能研发汇总表'!E:S,3,FALSE)</f>
        <v>窦鹏岐</v>
      </c>
      <c r="J140" s="199" t="s">
        <v>38</v>
      </c>
      <c r="K140" s="197" t="str">
        <f>=VLOOKUP(E140,'2025期功能研发汇总表'!E:S,7,FALSE)</f>
        <v>运营·深耕/资产与知识库/漏洞归属统计分析</v>
      </c>
      <c r="L140" s="197">
        <f>=VLOOKUP(E140,'2025期功能研发汇总表'!E:S,8,FALSE)</f>
        <v>0</v>
      </c>
      <c r="M140" s="197">
        <f>=VLOOKUP(E140,'2025期功能研发汇总表'!E:S,9,FALSE)</f>
        <v>0</v>
      </c>
    </row>
    <row r="141" spans="1:13">
      <c r="A141" s="197" t="s">
        <v>322</v>
      </c>
      <c r="B141" s="197" t="s">
        <v>323</v>
      </c>
      <c r="C141" s="197" t="s">
        <v>343</v>
      </c>
      <c r="D141" s="197" t="s">
        <v>343</v>
      </c>
      <c r="E141" s="196" t="s">
        <v>352</v>
      </c>
      <c r="F141" s="197" t="str">
        <f>=VLOOKUP(E141,'2025期功能研发汇总表'!E:S,12,FALSE)</f>
        <v>V3.8.0-beat.1</v>
      </c>
      <c r="G141" s="198" t="str">
        <f>=VLOOKUP(E141,'2025期功能研发汇总表'!E:S,4,FALSE)</f>
        <v>合同功能</v>
      </c>
      <c r="H141" s="198" t="str">
        <f>=VLOOKUP(E141,'2025期功能研发汇总表'!E:T,5,FALSE)</f>
        <v>联调完成</v>
      </c>
      <c r="I141" s="198" t="str">
        <f>=VLOOKUP(E141,'2025期功能研发汇总表'!E:S,3,FALSE)</f>
        <v>窦鹏岐</v>
      </c>
      <c r="J141" s="199" t="s">
        <v>38</v>
      </c>
      <c r="K141" s="197" t="str">
        <f>=VLOOKUP(E141,'2025期功能研发汇总表'!E:S,7,FALSE)</f>
        <v>运营·深耕/资产与知识库/漏洞归属统计分析</v>
      </c>
      <c r="L141" s="197">
        <f>=VLOOKUP(E141,'2025期功能研发汇总表'!E:S,8,FALSE)</f>
        <v>0</v>
      </c>
      <c r="M141" s="197">
        <f>=VLOOKUP(E141,'2025期功能研发汇总表'!E:S,9,FALSE)</f>
        <v>0</v>
      </c>
    </row>
    <row r="142" spans="1:13">
      <c r="A142" s="197" t="s">
        <v>322</v>
      </c>
      <c r="B142" s="197" t="s">
        <v>323</v>
      </c>
      <c r="C142" s="197" t="s">
        <v>343</v>
      </c>
      <c r="D142" s="197" t="s">
        <v>343</v>
      </c>
      <c r="E142" s="196" t="s">
        <v>353</v>
      </c>
      <c r="F142" s="197" t="str">
        <f>=VLOOKUP(E142,'2025期功能研发汇总表'!E:S,12,FALSE)</f>
        <v>V3.8.0-beat.1</v>
      </c>
      <c r="G142" s="198" t="str">
        <f>=VLOOKUP(E142,'2025期功能研发汇总表'!E:S,4,FALSE)</f>
        <v>合同功能</v>
      </c>
      <c r="H142" s="198" t="str">
        <f>=VLOOKUP(E142,'2025期功能研发汇总表'!E:T,5,FALSE)</f>
        <v>联调完成</v>
      </c>
      <c r="I142" s="198" t="str">
        <f>=VLOOKUP(E142,'2025期功能研发汇总表'!E:S,3,FALSE)</f>
        <v>窦鹏岐</v>
      </c>
      <c r="J142" s="199" t="s">
        <v>38</v>
      </c>
      <c r="K142" s="197" t="str">
        <f>=VLOOKUP(E142,'2025期功能研发汇总表'!E:S,7,FALSE)</f>
        <v>运营·深耕/资产与知识库/漏洞归属统计分析</v>
      </c>
      <c r="L142" s="197">
        <f>=VLOOKUP(E142,'2025期功能研发汇总表'!E:S,8,FALSE)</f>
        <v>0</v>
      </c>
      <c r="M142" s="197">
        <f>=VLOOKUP(E142,'2025期功能研发汇总表'!E:S,9,FALSE)</f>
        <v>0</v>
      </c>
    </row>
    <row r="143" spans="1:13">
      <c r="A143" s="197" t="s">
        <v>322</v>
      </c>
      <c r="B143" s="197" t="s">
        <v>354</v>
      </c>
      <c r="C143" s="197" t="s">
        <v>355</v>
      </c>
      <c r="D143" s="197" t="s">
        <v>355</v>
      </c>
      <c r="E143" s="196" t="s">
        <v>356</v>
      </c>
      <c r="F143" s="197" t="str">
        <f>=VLOOKUP(E143,'2025期功能研发汇总表'!E:S,12,FALSE)</f>
        <v>V3.8.0-beat.1</v>
      </c>
      <c r="G143" s="198" t="str">
        <f>=VLOOKUP(E143,'2025期功能研发汇总表'!E:S,4,FALSE)</f>
        <v>合同功能</v>
      </c>
      <c r="H143" s="198" t="str">
        <f>=VLOOKUP(E143,'2025期功能研发汇总表'!E:T,5,FALSE)</f>
        <v>联调完成</v>
      </c>
      <c r="I143" s="198" t="str">
        <f>=VLOOKUP(E143,'2025期功能研发汇总表'!E:S,3,FALSE)</f>
        <v>窦鹏岐</v>
      </c>
      <c r="J143" s="199" t="s">
        <v>38</v>
      </c>
      <c r="K143" s="197" t="str">
        <f>=VLOOKUP(E143,'2025期功能研发汇总表'!E:S,7,FALSE)</f>
        <v>运营·深耕/资产与知识库/资产列表</v>
      </c>
      <c r="L143" s="197">
        <f>=VLOOKUP(E143,'2025期功能研发汇总表'!E:S,8,FALSE)</f>
        <v>0</v>
      </c>
      <c r="M143" s="197">
        <f>=VLOOKUP(E143,'2025期功能研发汇总表'!E:S,9,FALSE)</f>
        <v>0</v>
      </c>
    </row>
    <row r="144" spans="1:13">
      <c r="A144" s="197" t="s">
        <v>322</v>
      </c>
      <c r="B144" s="197" t="s">
        <v>354</v>
      </c>
      <c r="C144" s="197" t="s">
        <v>355</v>
      </c>
      <c r="D144" s="197" t="s">
        <v>355</v>
      </c>
      <c r="E144" s="196" t="s">
        <v>359</v>
      </c>
      <c r="F144" s="197" t="str">
        <f>=VLOOKUP(E144,'2025期功能研发汇总表'!E:S,12,FALSE)</f>
        <v>V3.8.0-beat.1</v>
      </c>
      <c r="G144" s="198" t="str">
        <f>=VLOOKUP(E144,'2025期功能研发汇总表'!E:S,4,FALSE)</f>
        <v>合同功能</v>
      </c>
      <c r="H144" s="198" t="str">
        <f>=VLOOKUP(E144,'2025期功能研发汇总表'!E:T,5,FALSE)</f>
        <v>联调完成</v>
      </c>
      <c r="I144" s="198" t="str">
        <f>=VLOOKUP(E144,'2025期功能研发汇总表'!E:S,3,FALSE)</f>
        <v>窦鹏岐</v>
      </c>
      <c r="J144" s="199" t="s">
        <v>38</v>
      </c>
      <c r="K144" s="197" t="str">
        <f>=VLOOKUP(E144,'2025期功能研发汇总表'!E:S,7,FALSE)</f>
        <v>运营·深耕/资产与知识库/资产列表</v>
      </c>
      <c r="L144" s="197" t="str">
        <f>=VLOOKUP(E144,'2025期功能研发汇总表'!E:S,8,FALSE)</f>
        <v>漏洞关联按钮</v>
      </c>
      <c r="M144" s="197">
        <f>=VLOOKUP(E144,'2025期功能研发汇总表'!E:S,9,FALSE)</f>
        <v>0</v>
      </c>
    </row>
    <row r="145" spans="1:13">
      <c r="A145" s="197" t="s">
        <v>322</v>
      </c>
      <c r="B145" s="197" t="s">
        <v>354</v>
      </c>
      <c r="C145" s="197" t="s">
        <v>355</v>
      </c>
      <c r="D145" s="197" t="s">
        <v>355</v>
      </c>
      <c r="E145" s="196" t="s">
        <v>361</v>
      </c>
      <c r="F145" s="197" t="str">
        <f>=VLOOKUP(E145,'2025期功能研发汇总表'!E:S,12,FALSE)</f>
        <v>V3.8.0-beat.1</v>
      </c>
      <c r="G145" s="198" t="str">
        <f>=VLOOKUP(E145,'2025期功能研发汇总表'!E:S,4,FALSE)</f>
        <v>合同功能</v>
      </c>
      <c r="H145" s="198" t="str">
        <f>=VLOOKUP(E145,'2025期功能研发汇总表'!E:T,5,FALSE)</f>
        <v>联调完成</v>
      </c>
      <c r="I145" s="198" t="str">
        <f>=VLOOKUP(E145,'2025期功能研发汇总表'!E:S,3,FALSE)</f>
        <v>窦鹏岐</v>
      </c>
      <c r="J145" s="199" t="s">
        <v>38</v>
      </c>
      <c r="K145" s="197" t="str">
        <f>=VLOOKUP(E145,'2025期功能研发汇总表'!E:S,7,FALSE)</f>
        <v>运营·深耕/资产与知识库/资产列表</v>
      </c>
      <c r="L145" s="197" t="str">
        <f>=VLOOKUP(E145,'2025期功能研发汇总表'!E:S,8,FALSE)</f>
        <v>关联任务历史按钮</v>
      </c>
      <c r="M145" s="197">
        <f>=VLOOKUP(E145,'2025期功能研发汇总表'!E:S,9,FALSE)</f>
        <v>0</v>
      </c>
    </row>
    <row r="146" spans="1:13">
      <c r="A146" s="197" t="s">
        <v>322</v>
      </c>
      <c r="B146" s="197" t="s">
        <v>354</v>
      </c>
      <c r="C146" s="197" t="s">
        <v>363</v>
      </c>
      <c r="D146" s="197" t="s">
        <v>363</v>
      </c>
      <c r="E146" s="196" t="s">
        <v>364</v>
      </c>
      <c r="F146" s="197" t="str">
        <f>=VLOOKUP(E146,'2025期功能研发汇总表'!E:S,12,FALSE)</f>
        <v>未发版</v>
      </c>
      <c r="G146" s="198" t="str">
        <f>=VLOOKUP(E146,'2025期功能研发汇总表'!E:S,4,FALSE)</f>
        <v>合同功能</v>
      </c>
      <c r="H146" s="198" t="str">
        <f>=VLOOKUP(E146,'2025期功能研发汇总表'!E:T,5,FALSE)</f>
        <v>联调完成</v>
      </c>
      <c r="I146" s="198" t="str">
        <f>=VLOOKUP(E146,'2025期功能研发汇总表'!E:S,3,FALSE)</f>
        <v>窦鹏岐</v>
      </c>
      <c r="J146" s="200" t="s"/>
      <c r="K146" s="197" t="str">
        <f>=VLOOKUP(E146,'2025期功能研发汇总表'!E:S,7,FALSE)</f>
        <v>信息化资产管理/资产管理/资产变更管理</v>
      </c>
      <c r="L146" s="197">
        <f>=VLOOKUP(E146,'2025期功能研发汇总表'!E:S,8,FALSE)</f>
        <v>0</v>
      </c>
      <c r="M146" s="197">
        <f>=VLOOKUP(E146,'2025期功能研发汇总表'!E:S,9,FALSE)</f>
        <v>0</v>
      </c>
    </row>
    <row r="147" spans="1:13">
      <c r="A147" s="197" t="s">
        <v>322</v>
      </c>
      <c r="B147" s="197" t="s">
        <v>354</v>
      </c>
      <c r="C147" s="197" t="s">
        <v>363</v>
      </c>
      <c r="D147" s="197" t="s">
        <v>363</v>
      </c>
      <c r="E147" s="196" t="s">
        <v>366</v>
      </c>
      <c r="F147" s="197" t="str">
        <f>=VLOOKUP(E147,'2025期功能研发汇总表'!E:S,12,FALSE)</f>
        <v>未发版</v>
      </c>
      <c r="G147" s="198" t="str">
        <f>=VLOOKUP(E147,'2025期功能研发汇总表'!E:S,4,FALSE)</f>
        <v>合同功能</v>
      </c>
      <c r="H147" s="198" t="str">
        <f>=VLOOKUP(E147,'2025期功能研发汇总表'!E:T,5,FALSE)</f>
        <v>联调完成</v>
      </c>
      <c r="I147" s="198" t="str">
        <f>=VLOOKUP(E147,'2025期功能研发汇总表'!E:S,3,FALSE)</f>
        <v>窦鹏岐</v>
      </c>
      <c r="J147" s="200" t="s"/>
      <c r="K147" s="197" t="str">
        <f>=VLOOKUP(E147,'2025期功能研发汇总表'!E:S,7,FALSE)</f>
        <v>信息化资产管理/资产管理/资产变更管理</v>
      </c>
      <c r="L147" s="197">
        <f>=VLOOKUP(E147,'2025期功能研发汇总表'!E:S,8,FALSE)</f>
        <v>0</v>
      </c>
      <c r="M147" s="197">
        <f>=VLOOKUP(E147,'2025期功能研发汇总表'!E:S,9,FALSE)</f>
        <v>0</v>
      </c>
    </row>
    <row r="148" spans="1:13">
      <c r="A148" s="197" t="s">
        <v>322</v>
      </c>
      <c r="B148" s="197" t="s">
        <v>354</v>
      </c>
      <c r="C148" s="197" t="s">
        <v>363</v>
      </c>
      <c r="D148" s="197" t="s">
        <v>363</v>
      </c>
      <c r="E148" s="196" t="s">
        <v>367</v>
      </c>
      <c r="F148" s="197" t="str">
        <f>=VLOOKUP(E148,'2025期功能研发汇总表'!E:S,12,FALSE)</f>
        <v>未发版</v>
      </c>
      <c r="G148" s="198" t="str">
        <f>=VLOOKUP(E148,'2025期功能研发汇总表'!E:S,4,FALSE)</f>
        <v>合同功能</v>
      </c>
      <c r="H148" s="198" t="str">
        <f>=VLOOKUP(E148,'2025期功能研发汇总表'!E:T,5,FALSE)</f>
        <v>联调完成</v>
      </c>
      <c r="I148" s="198" t="str">
        <f>=VLOOKUP(E148,'2025期功能研发汇总表'!E:S,3,FALSE)</f>
        <v>窦鹏岐</v>
      </c>
      <c r="J148" s="200" t="s"/>
      <c r="K148" s="197" t="str">
        <f>=VLOOKUP(E148,'2025期功能研发汇总表'!E:S,7,FALSE)</f>
        <v>信息化资产管理/资产管理/资产变更管理</v>
      </c>
      <c r="L148" s="197">
        <f>=VLOOKUP(E148,'2025期功能研发汇总表'!E:S,8,FALSE)</f>
        <v>0</v>
      </c>
      <c r="M148" s="197">
        <f>=VLOOKUP(E148,'2025期功能研发汇总表'!E:S,9,FALSE)</f>
        <v>0</v>
      </c>
    </row>
    <row r="149" spans="1:13">
      <c r="A149" s="197" t="s">
        <v>322</v>
      </c>
      <c r="B149" s="197" t="s">
        <v>354</v>
      </c>
      <c r="C149" s="197" t="s">
        <v>363</v>
      </c>
      <c r="D149" s="197" t="s">
        <v>363</v>
      </c>
      <c r="E149" s="196" t="s">
        <v>368</v>
      </c>
      <c r="F149" s="197" t="str">
        <f>=VLOOKUP(E149,'2025期功能研发汇总表'!E:S,12,FALSE)</f>
        <v>未发版</v>
      </c>
      <c r="G149" s="198" t="str">
        <f>=VLOOKUP(E149,'2025期功能研发汇总表'!E:S,4,FALSE)</f>
        <v>合同功能</v>
      </c>
      <c r="H149" s="198" t="str">
        <f>=VLOOKUP(E149,'2025期功能研发汇总表'!E:T,5,FALSE)</f>
        <v>联调完成</v>
      </c>
      <c r="I149" s="198" t="str">
        <f>=VLOOKUP(E149,'2025期功能研发汇总表'!E:S,3,FALSE)</f>
        <v>窦鹏岐</v>
      </c>
      <c r="J149" s="200" t="s"/>
      <c r="K149" s="197" t="str">
        <f>=VLOOKUP(E149,'2025期功能研发汇总表'!E:S,7,FALSE)</f>
        <v>信息化资产管理/资产管理/资产变更管理</v>
      </c>
      <c r="L149" s="197" t="str">
        <f>=VLOOKUP(E149,'2025期功能研发汇总表'!E:S,8,FALSE)</f>
        <v>点击变更次数数字，可以看每次变更的内容</v>
      </c>
      <c r="M149" s="197">
        <f>=VLOOKUP(E149,'2025期功能研发汇总表'!E:S,9,FALSE)</f>
        <v>0</v>
      </c>
    </row>
    <row r="150" spans="1:13">
      <c r="A150" s="197" t="s">
        <v>322</v>
      </c>
      <c r="B150" s="197" t="s">
        <v>370</v>
      </c>
      <c r="C150" s="197" t="s">
        <v>371</v>
      </c>
      <c r="D150" s="197" t="s">
        <v>371</v>
      </c>
      <c r="E150" s="196" t="s">
        <v>372</v>
      </c>
      <c r="F150" s="197" t="str">
        <f>=VLOOKUP(E150,'2025期功能研发汇总表'!E:S,12,FALSE)</f>
        <v>未发版</v>
      </c>
      <c r="G150" s="198" t="str">
        <f>=VLOOKUP(E150,'2025期功能研发汇总表'!E:S,4,FALSE)</f>
        <v>合同功能</v>
      </c>
      <c r="H150" s="198" t="str">
        <f>=VLOOKUP(E150,'2025期功能研发汇总表'!E:T,5,FALSE)</f>
        <v>联调完成</v>
      </c>
      <c r="I150" s="198" t="str">
        <f>=VLOOKUP(E150,'2025期功能研发汇总表'!E:S,3,FALSE)</f>
        <v>窦鹏岐</v>
      </c>
      <c r="J150" s="200" t="s"/>
      <c r="K150" s="197" t="str">
        <f>=VLOOKUP(E150,'2025期功能研发汇总表'!E:S,7,FALSE)</f>
        <v>运营·深耕/资产与知识库/资产列表</v>
      </c>
      <c r="L150" s="197">
        <f>=VLOOKUP(E150,'2025期功能研发汇总表'!E:S,8,FALSE)</f>
        <v>0</v>
      </c>
      <c r="M150" s="197">
        <f>=VLOOKUP(E150,'2025期功能研发汇总表'!E:S,9,FALSE)</f>
        <v>0</v>
      </c>
    </row>
    <row r="151" spans="1:13">
      <c r="A151" s="197" t="s">
        <v>322</v>
      </c>
      <c r="B151" s="197" t="s">
        <v>370</v>
      </c>
      <c r="C151" s="197" t="s">
        <v>371</v>
      </c>
      <c r="D151" s="197" t="s">
        <v>371</v>
      </c>
      <c r="E151" s="196" t="s">
        <v>373</v>
      </c>
      <c r="F151" s="197" t="str">
        <f>=VLOOKUP(E151,'2025期功能研发汇总表'!E:S,12,FALSE)</f>
        <v>未发版</v>
      </c>
      <c r="G151" s="198" t="str">
        <f>=VLOOKUP(E151,'2025期功能研发汇总表'!E:S,4,FALSE)</f>
        <v>合同功能</v>
      </c>
      <c r="H151" s="198" t="str">
        <f>=VLOOKUP(E151,'2025期功能研发汇总表'!E:T,5,FALSE)</f>
        <v>联调完成</v>
      </c>
      <c r="I151" s="198" t="str">
        <f>=VLOOKUP(E151,'2025期功能研发汇总表'!E:S,3,FALSE)</f>
        <v>窦鹏岐</v>
      </c>
      <c r="J151" s="200" t="s"/>
      <c r="K151" s="197" t="str">
        <f>=VLOOKUP(E151,'2025期功能研发汇总表'!E:S,7,FALSE)</f>
        <v>运营·深耕/资产与知识库/资产列表</v>
      </c>
      <c r="L151" s="197">
        <f>=VLOOKUP(E151,'2025期功能研发汇总表'!E:S,8,FALSE)</f>
        <v>0</v>
      </c>
      <c r="M151" s="197">
        <f>=VLOOKUP(E151,'2025期功能研发汇总表'!E:S,9,FALSE)</f>
        <v>0</v>
      </c>
    </row>
    <row r="152" spans="1:13">
      <c r="A152" s="197" t="s">
        <v>322</v>
      </c>
      <c r="B152" s="197" t="s">
        <v>370</v>
      </c>
      <c r="C152" s="197" t="s">
        <v>371</v>
      </c>
      <c r="D152" s="197" t="s">
        <v>371</v>
      </c>
      <c r="E152" s="196" t="s">
        <v>374</v>
      </c>
      <c r="F152" s="197" t="str">
        <f>=VLOOKUP(E152,'2025期功能研发汇总表'!E:S,12,FALSE)</f>
        <v>未发版</v>
      </c>
      <c r="G152" s="198" t="str">
        <f>=VLOOKUP(E152,'2025期功能研发汇总表'!E:S,4,FALSE)</f>
        <v>合同功能</v>
      </c>
      <c r="H152" s="198" t="str">
        <f>=VLOOKUP(E152,'2025期功能研发汇总表'!E:T,5,FALSE)</f>
        <v>联调完成</v>
      </c>
      <c r="I152" s="198" t="str">
        <f>=VLOOKUP(E152,'2025期功能研发汇总表'!E:S,3,FALSE)</f>
        <v>窦鹏岐</v>
      </c>
      <c r="J152" s="200" t="s"/>
      <c r="K152" s="197" t="str">
        <f>=VLOOKUP(E152,'2025期功能研发汇总表'!E:S,7,FALSE)</f>
        <v>运营·深耕/资产与知识库/资产列表</v>
      </c>
      <c r="L152" s="197">
        <f>=VLOOKUP(E152,'2025期功能研发汇总表'!E:S,8,FALSE)</f>
        <v>0</v>
      </c>
      <c r="M152" s="197">
        <f>=VLOOKUP(E152,'2025期功能研发汇总表'!E:S,9,FALSE)</f>
        <v>0</v>
      </c>
    </row>
    <row r="153" spans="1:13">
      <c r="A153" s="197" t="s">
        <v>322</v>
      </c>
      <c r="B153" s="197" t="s">
        <v>370</v>
      </c>
      <c r="C153" s="197" t="s">
        <v>371</v>
      </c>
      <c r="D153" s="197" t="s">
        <v>371</v>
      </c>
      <c r="E153" s="196" t="s">
        <v>375</v>
      </c>
      <c r="F153" s="197" t="str">
        <f>=VLOOKUP(E153,'2025期功能研发汇总表'!E:S,12,FALSE)</f>
        <v>未发版</v>
      </c>
      <c r="G153" s="198" t="str">
        <f>=VLOOKUP(E153,'2025期功能研发汇总表'!E:S,4,FALSE)</f>
        <v>合同功能</v>
      </c>
      <c r="H153" s="198" t="str">
        <f>=VLOOKUP(E153,'2025期功能研发汇总表'!E:T,5,FALSE)</f>
        <v>未开始</v>
      </c>
      <c r="I153" s="198" t="str">
        <f>=VLOOKUP(E153,'2025期功能研发汇总表'!E:S,3,FALSE)</f>
        <v>窦鹏岐</v>
      </c>
      <c r="J153" s="200" t="s"/>
      <c r="K153" s="197">
        <f>=VLOOKUP(E153,'2025期功能研发汇总表'!E:S,7,FALSE)</f>
        <v>0</v>
      </c>
      <c r="L153" s="197">
        <f>=VLOOKUP(E153,'2025期功能研发汇总表'!E:S,8,FALSE)</f>
        <v>0</v>
      </c>
      <c r="M153" s="197">
        <f>=VLOOKUP(E153,'2025期功能研发汇总表'!E:S,9,FALSE)</f>
        <v>0</v>
      </c>
    </row>
    <row r="154" spans="1:13">
      <c r="A154" s="197" t="s">
        <v>322</v>
      </c>
      <c r="B154" s="197" t="s">
        <v>370</v>
      </c>
      <c r="C154" s="197" t="s">
        <v>377</v>
      </c>
      <c r="D154" s="197" t="s">
        <v>377</v>
      </c>
      <c r="E154" s="196" t="s">
        <v>378</v>
      </c>
      <c r="F154" s="197" t="str">
        <f>=VLOOKUP(E154,'2025期功能研发汇总表'!E:S,12,FALSE)</f>
        <v>未发版</v>
      </c>
      <c r="G154" s="198" t="str">
        <f>=VLOOKUP(E154,'2025期功能研发汇总表'!E:S,4,FALSE)</f>
        <v>合同功能</v>
      </c>
      <c r="H154" s="198" t="str">
        <f>=VLOOKUP(E154,'2025期功能研发汇总表'!E:T,5,FALSE)</f>
        <v>已废弃</v>
      </c>
      <c r="I154" s="198" t="str">
        <f>=VLOOKUP(E154,'2025期功能研发汇总表'!E:S,3,FALSE)</f>
        <v>窦鹏岐</v>
      </c>
      <c r="J154" s="200" t="s"/>
      <c r="K154" s="197">
        <f>=VLOOKUP(E154,'2025期功能研发汇总表'!E:S,7,FALSE)</f>
        <v>0</v>
      </c>
      <c r="L154" s="197">
        <f>=VLOOKUP(E154,'2025期功能研发汇总表'!E:S,8,FALSE)</f>
        <v>0</v>
      </c>
      <c r="M154" s="197">
        <f>=VLOOKUP(E154,'2025期功能研发汇总表'!E:S,9,FALSE)</f>
        <v>0</v>
      </c>
    </row>
    <row r="155" spans="1:13">
      <c r="A155" s="197" t="s">
        <v>322</v>
      </c>
      <c r="B155" s="197" t="s">
        <v>370</v>
      </c>
      <c r="C155" s="197" t="s">
        <v>377</v>
      </c>
      <c r="D155" s="197" t="s">
        <v>377</v>
      </c>
      <c r="E155" s="196" t="s">
        <v>379</v>
      </c>
      <c r="F155" s="197" t="str">
        <f>=VLOOKUP(E155,'2025期功能研发汇总表'!E:S,12,FALSE)</f>
        <v>未发版</v>
      </c>
      <c r="G155" s="198" t="str">
        <f>=VLOOKUP(E155,'2025期功能研发汇总表'!E:S,4,FALSE)</f>
        <v>合同功能</v>
      </c>
      <c r="H155" s="198" t="str">
        <f>=VLOOKUP(E155,'2025期功能研发汇总表'!E:T,5,FALSE)</f>
        <v>已废弃</v>
      </c>
      <c r="I155" s="198" t="str">
        <f>=VLOOKUP(E155,'2025期功能研发汇总表'!E:S,3,FALSE)</f>
        <v>窦鹏岐</v>
      </c>
      <c r="J155" s="200" t="s"/>
      <c r="K155" s="197">
        <f>=VLOOKUP(E155,'2025期功能研发汇总表'!E:S,7,FALSE)</f>
        <v>0</v>
      </c>
      <c r="L155" s="197">
        <f>=VLOOKUP(E155,'2025期功能研发汇总表'!E:S,8,FALSE)</f>
        <v>0</v>
      </c>
      <c r="M155" s="197">
        <f>=VLOOKUP(E155,'2025期功能研发汇总表'!E:S,9,FALSE)</f>
        <v>0</v>
      </c>
    </row>
    <row r="156" spans="1:13">
      <c r="A156" s="197" t="s">
        <v>322</v>
      </c>
      <c r="B156" s="197" t="s">
        <v>370</v>
      </c>
      <c r="C156" s="197" t="s">
        <v>377</v>
      </c>
      <c r="D156" s="197" t="s">
        <v>377</v>
      </c>
      <c r="E156" s="196" t="s">
        <v>380</v>
      </c>
      <c r="F156" s="197" t="str">
        <f>=VLOOKUP(E156,'2025期功能研发汇总表'!E:S,12,FALSE)</f>
        <v>未发版</v>
      </c>
      <c r="G156" s="198" t="str">
        <f>=VLOOKUP(E156,'2025期功能研发汇总表'!E:S,4,FALSE)</f>
        <v>合同功能</v>
      </c>
      <c r="H156" s="198" t="str">
        <f>=VLOOKUP(E156,'2025期功能研发汇总表'!E:T,5,FALSE)</f>
        <v>已废弃</v>
      </c>
      <c r="I156" s="198" t="str">
        <f>=VLOOKUP(E156,'2025期功能研发汇总表'!E:S,3,FALSE)</f>
        <v>窦鹏岐</v>
      </c>
      <c r="J156" s="200" t="s"/>
      <c r="K156" s="197">
        <f>=VLOOKUP(E156,'2025期功能研发汇总表'!E:S,7,FALSE)</f>
        <v>0</v>
      </c>
      <c r="L156" s="197">
        <f>=VLOOKUP(E156,'2025期功能研发汇总表'!E:S,8,FALSE)</f>
        <v>0</v>
      </c>
      <c r="M156" s="197">
        <f>=VLOOKUP(E156,'2025期功能研发汇总表'!E:S,9,FALSE)</f>
        <v>0</v>
      </c>
    </row>
    <row r="157" spans="1:13">
      <c r="A157" s="197" t="s">
        <v>322</v>
      </c>
      <c r="B157" s="197" t="s">
        <v>370</v>
      </c>
      <c r="C157" s="197" t="s">
        <v>377</v>
      </c>
      <c r="D157" s="197" t="s">
        <v>377</v>
      </c>
      <c r="E157" s="196" t="s">
        <v>385</v>
      </c>
      <c r="F157" s="197" t="str">
        <f>=VLOOKUP(E157,'2025期功能研发汇总表'!E:S,12,FALSE)</f>
        <v>未发版</v>
      </c>
      <c r="G157" s="198" t="str">
        <f>=VLOOKUP(E157,'2025期功能研发汇总表'!E:S,4,FALSE)</f>
        <v>合同功能</v>
      </c>
      <c r="H157" s="198" t="str">
        <f>=VLOOKUP(E157,'2025期功能研发汇总表'!E:T,5,FALSE)</f>
        <v>已废弃</v>
      </c>
      <c r="I157" s="198" t="str">
        <f>=VLOOKUP(E157,'2025期功能研发汇总表'!E:S,3,FALSE)</f>
        <v>窦鹏岐</v>
      </c>
      <c r="J157" s="200" t="s"/>
      <c r="K157" s="197">
        <f>=VLOOKUP(E157,'2025期功能研发汇总表'!E:S,7,FALSE)</f>
        <v>0</v>
      </c>
      <c r="L157" s="197">
        <f>=VLOOKUP(E157,'2025期功能研发汇总表'!E:S,8,FALSE)</f>
        <v>0</v>
      </c>
      <c r="M157" s="197">
        <f>=VLOOKUP(E157,'2025期功能研发汇总表'!E:S,9,FALSE)</f>
        <v>0</v>
      </c>
    </row>
    <row r="158" spans="1:13">
      <c r="A158" s="197" t="s">
        <v>322</v>
      </c>
      <c r="B158" s="197" t="s">
        <v>370</v>
      </c>
      <c r="C158" s="197" t="s">
        <v>377</v>
      </c>
      <c r="D158" s="197" t="s">
        <v>377</v>
      </c>
      <c r="E158" s="196" t="s">
        <v>386</v>
      </c>
      <c r="F158" s="197" t="str">
        <f>=VLOOKUP(E158,'2025期功能研发汇总表'!E:S,12,FALSE)</f>
        <v>未发版</v>
      </c>
      <c r="G158" s="198" t="str">
        <f>=VLOOKUP(E158,'2025期功能研发汇总表'!E:S,4,FALSE)</f>
        <v>合同功能</v>
      </c>
      <c r="H158" s="198" t="str">
        <f>=VLOOKUP(E158,'2025期功能研发汇总表'!E:T,5,FALSE)</f>
        <v>已废弃</v>
      </c>
      <c r="I158" s="198" t="str">
        <f>=VLOOKUP(E158,'2025期功能研发汇总表'!E:S,3,FALSE)</f>
        <v>窦鹏岐</v>
      </c>
      <c r="J158" s="200" t="s"/>
      <c r="K158" s="197">
        <f>=VLOOKUP(E158,'2025期功能研发汇总表'!E:S,7,FALSE)</f>
        <v>0</v>
      </c>
      <c r="L158" s="197">
        <f>=VLOOKUP(E158,'2025期功能研发汇总表'!E:S,8,FALSE)</f>
        <v>0</v>
      </c>
      <c r="M158" s="197">
        <f>=VLOOKUP(E158,'2025期功能研发汇总表'!E:S,9,FALSE)</f>
        <v>0</v>
      </c>
    </row>
    <row r="159" spans="1:13">
      <c r="A159" s="197" t="s">
        <v>322</v>
      </c>
      <c r="B159" s="197" t="s">
        <v>370</v>
      </c>
      <c r="C159" s="197" t="s">
        <v>377</v>
      </c>
      <c r="D159" s="197" t="s">
        <v>377</v>
      </c>
      <c r="E159" s="196" t="s">
        <v>381</v>
      </c>
      <c r="F159" s="197">
        <f>=VLOOKUP(E159,'2025期功能研发汇总表'!E:S,12,FALSE)</f>
        <v>0</v>
      </c>
      <c r="G159" s="198" t="str">
        <f>=VLOOKUP(E159,'2025期功能研发汇总表'!E:S,4,FALSE)</f>
        <v>合同功能</v>
      </c>
      <c r="H159" s="198" t="str">
        <f>=VLOOKUP(E159,'2025期功能研发汇总表'!E:T,5,FALSE)</f>
        <v>已废弃</v>
      </c>
      <c r="I159" s="198" t="str">
        <f>=VLOOKUP(E159,'2025期功能研发汇总表'!E:S,3,FALSE)</f>
        <v>窦鹏岐</v>
      </c>
      <c r="J159" s="200" t="s"/>
      <c r="K159" s="197">
        <f>=VLOOKUP(E159,'2025期功能研发汇总表'!E:S,7,FALSE)</f>
        <v>0</v>
      </c>
      <c r="L159" s="197">
        <f>=VLOOKUP(E159,'2025期功能研发汇总表'!E:S,8,FALSE)</f>
        <v>0</v>
      </c>
      <c r="M159" s="197">
        <f>=VLOOKUP(E159,'2025期功能研发汇总表'!E:S,9,FALSE)</f>
        <v>0</v>
      </c>
    </row>
    <row r="160" spans="1:13">
      <c r="A160" s="197" t="s">
        <v>322</v>
      </c>
      <c r="B160" s="197" t="s">
        <v>370</v>
      </c>
      <c r="C160" s="197" t="s">
        <v>377</v>
      </c>
      <c r="D160" s="197" t="s">
        <v>377</v>
      </c>
      <c r="E160" s="196" t="s">
        <v>390</v>
      </c>
      <c r="F160" s="197" t="str">
        <f>=VLOOKUP(E160,'2025期功能研发汇总表'!E:S,12,FALSE)</f>
        <v>未发版</v>
      </c>
      <c r="G160" s="198" t="str">
        <f>=VLOOKUP(E160,'2025期功能研发汇总表'!E:S,4,FALSE)</f>
        <v>合同功能</v>
      </c>
      <c r="H160" s="198" t="str">
        <f>=VLOOKUP(E160,'2025期功能研发汇总表'!E:T,5,FALSE)</f>
        <v>已废弃</v>
      </c>
      <c r="I160" s="198" t="str">
        <f>=VLOOKUP(E160,'2025期功能研发汇总表'!E:S,3,FALSE)</f>
        <v>窦鹏岐</v>
      </c>
      <c r="J160" s="200" t="s"/>
      <c r="K160" s="197">
        <f>=VLOOKUP(E160,'2025期功能研发汇总表'!E:S,7,FALSE)</f>
        <v>0</v>
      </c>
      <c r="L160" s="197">
        <f>=VLOOKUP(E160,'2025期功能研发汇总表'!E:S,8,FALSE)</f>
        <v>0</v>
      </c>
      <c r="M160" s="197">
        <f>=VLOOKUP(E160,'2025期功能研发汇总表'!E:S,9,FALSE)</f>
        <v>0</v>
      </c>
    </row>
    <row r="161" spans="1:13">
      <c r="A161" s="197" t="s">
        <v>322</v>
      </c>
      <c r="B161" s="197" t="s">
        <v>370</v>
      </c>
      <c r="C161" s="197" t="s">
        <v>377</v>
      </c>
      <c r="D161" s="197" t="s">
        <v>377</v>
      </c>
      <c r="E161" s="196" t="s">
        <v>394</v>
      </c>
      <c r="F161" s="197" t="str">
        <f>=VLOOKUP(E161,'2025期功能研发汇总表'!E:S,12,FALSE)</f>
        <v>V3.8.0-beat.2</v>
      </c>
      <c r="G161" s="198" t="str">
        <f>=VLOOKUP(E161,'2025期功能研发汇总表'!E:S,4,FALSE)</f>
        <v>合同功能</v>
      </c>
      <c r="H161" s="198" t="str">
        <f>=VLOOKUP(E161,'2025期功能研发汇总表'!E:T,5,FALSE)</f>
        <v>联调完成</v>
      </c>
      <c r="I161" s="198" t="str">
        <f>=VLOOKUP(E161,'2025期功能研发汇总表'!E:S,3,FALSE)</f>
        <v>窦鹏岐</v>
      </c>
      <c r="J161" s="200" t="s"/>
      <c r="K161" s="197" t="str">
        <f>=VLOOKUP(E161,'2025期功能研发汇总表'!E:S,7,FALSE)</f>
        <v>运营·深耕/资产与知识库/主机资产</v>
      </c>
      <c r="L161" s="197">
        <f>=VLOOKUP(E161,'2025期功能研发汇总表'!E:S,8,FALSE)</f>
        <v>0</v>
      </c>
      <c r="M161" s="197">
        <f>=VLOOKUP(E161,'2025期功能研发汇总表'!E:S,9,FALSE)</f>
        <v>0</v>
      </c>
    </row>
    <row r="162" spans="1:13">
      <c r="A162" s="197" t="s">
        <v>322</v>
      </c>
      <c r="B162" s="197" t="s">
        <v>370</v>
      </c>
      <c r="C162" s="197" t="s">
        <v>377</v>
      </c>
      <c r="D162" s="197" t="s">
        <v>377</v>
      </c>
      <c r="E162" s="196" t="s">
        <v>405</v>
      </c>
      <c r="F162" s="197" t="str">
        <f>=VLOOKUP(E162,'2025期功能研发汇总表'!E:S,12,FALSE)</f>
        <v>V3.8.0-beat.2</v>
      </c>
      <c r="G162" s="198" t="str">
        <f>=VLOOKUP(E162,'2025期功能研发汇总表'!E:S,4,FALSE)</f>
        <v>合同功能</v>
      </c>
      <c r="H162" s="198" t="str">
        <f>=VLOOKUP(E162,'2025期功能研发汇总表'!E:T,5,FALSE)</f>
        <v>联调完成</v>
      </c>
      <c r="I162" s="198" t="str">
        <f>=VLOOKUP(E162,'2025期功能研发汇总表'!E:S,3,FALSE)</f>
        <v>窦鹏岐</v>
      </c>
      <c r="J162" s="200" t="s"/>
      <c r="K162" s="197" t="str">
        <f>=VLOOKUP(E162,'2025期功能研发汇总表'!E:S,7,FALSE)</f>
        <v>运营·深耕/资产与知识库/web资产</v>
      </c>
      <c r="L162" s="197">
        <f>=VLOOKUP(E162,'2025期功能研发汇总表'!E:S,8,FALSE)</f>
        <v>0</v>
      </c>
      <c r="M162" s="197">
        <f>=VLOOKUP(E162,'2025期功能研发汇总表'!E:S,9,FALSE)</f>
        <v>0</v>
      </c>
    </row>
    <row r="163" spans="1:13">
      <c r="A163" s="197" t="s">
        <v>322</v>
      </c>
      <c r="B163" s="197" t="s">
        <v>370</v>
      </c>
      <c r="C163" s="197" t="s">
        <v>377</v>
      </c>
      <c r="D163" s="197" t="s">
        <v>377</v>
      </c>
      <c r="E163" s="196" t="s">
        <v>416</v>
      </c>
      <c r="F163" s="197" t="str">
        <f>=VLOOKUP(E163,'2025期功能研发汇总表'!E:S,12,FALSE)</f>
        <v>未发版</v>
      </c>
      <c r="G163" s="198" t="str">
        <f>=VLOOKUP(E163,'2025期功能研发汇总表'!E:S,4,FALSE)</f>
        <v>合同功能</v>
      </c>
      <c r="H163" s="198" t="str">
        <f>=VLOOKUP(E163,'2025期功能研发汇总表'!E:T,5,FALSE)</f>
        <v>已废弃</v>
      </c>
      <c r="I163" s="198" t="str">
        <f>=VLOOKUP(E163,'2025期功能研发汇总表'!E:S,3,FALSE)</f>
        <v>窦鹏岐</v>
      </c>
      <c r="J163" s="200" t="s"/>
      <c r="K163" s="197">
        <f>=VLOOKUP(E163,'2025期功能研发汇总表'!E:S,7,FALSE)</f>
        <v>0</v>
      </c>
      <c r="L163" s="197">
        <f>=VLOOKUP(E163,'2025期功能研发汇总表'!E:S,8,FALSE)</f>
        <v>0</v>
      </c>
      <c r="M163" s="197">
        <f>=VLOOKUP(E163,'2025期功能研发汇总表'!E:S,9,FALSE)</f>
        <v>0</v>
      </c>
    </row>
    <row r="164" spans="1:13">
      <c r="A164" s="197" t="s">
        <v>322</v>
      </c>
      <c r="B164" s="197" t="s">
        <v>370</v>
      </c>
      <c r="C164" s="197" t="s">
        <v>377</v>
      </c>
      <c r="D164" s="197" t="s">
        <v>377</v>
      </c>
      <c r="E164" s="196" t="s">
        <v>419</v>
      </c>
      <c r="F164" s="197" t="str">
        <f>=VLOOKUP(E164,'2025期功能研发汇总表'!E:S,12,FALSE)</f>
        <v>未发版</v>
      </c>
      <c r="G164" s="198" t="str">
        <f>=VLOOKUP(E164,'2025期功能研发汇总表'!E:S,4,FALSE)</f>
        <v>合同功能</v>
      </c>
      <c r="H164" s="198" t="str">
        <f>=VLOOKUP(E164,'2025期功能研发汇总表'!E:T,5,FALSE)</f>
        <v>已废弃</v>
      </c>
      <c r="I164" s="198" t="str">
        <f>=VLOOKUP(E164,'2025期功能研发汇总表'!E:S,3,FALSE)</f>
        <v>窦鹏岐</v>
      </c>
      <c r="J164" s="200" t="s"/>
      <c r="K164" s="197">
        <f>=VLOOKUP(E164,'2025期功能研发汇总表'!E:S,7,FALSE)</f>
        <v>0</v>
      </c>
      <c r="L164" s="197">
        <f>=VLOOKUP(E164,'2025期功能研发汇总表'!E:S,8,FALSE)</f>
        <v>0</v>
      </c>
      <c r="M164" s="197">
        <f>=VLOOKUP(E164,'2025期功能研发汇总表'!E:S,9,FALSE)</f>
        <v>0</v>
      </c>
    </row>
    <row r="165" spans="1:13">
      <c r="A165" s="197" t="s">
        <v>322</v>
      </c>
      <c r="B165" s="197" t="s">
        <v>370</v>
      </c>
      <c r="C165" s="197" t="s">
        <v>377</v>
      </c>
      <c r="D165" s="197" t="s">
        <v>377</v>
      </c>
      <c r="E165" s="196" t="s">
        <v>423</v>
      </c>
      <c r="F165" s="197" t="str">
        <f>=VLOOKUP(E165,'2025期功能研发汇总表'!E:S,12,FALSE)</f>
        <v>未发版</v>
      </c>
      <c r="G165" s="198" t="str">
        <f>=VLOOKUP(E165,'2025期功能研发汇总表'!E:S,4,FALSE)</f>
        <v>合同功能</v>
      </c>
      <c r="H165" s="198" t="str">
        <f>=VLOOKUP(E165,'2025期功能研发汇总表'!E:T,5,FALSE)</f>
        <v>已废弃</v>
      </c>
      <c r="I165" s="198" t="str">
        <f>=VLOOKUP(E165,'2025期功能研发汇总表'!E:S,3,FALSE)</f>
        <v>窦鹏岐</v>
      </c>
      <c r="J165" s="200" t="s"/>
      <c r="K165" s="197">
        <f>=VLOOKUP(E165,'2025期功能研发汇总表'!E:S,7,FALSE)</f>
        <v>0</v>
      </c>
      <c r="L165" s="197">
        <f>=VLOOKUP(E165,'2025期功能研发汇总表'!E:S,8,FALSE)</f>
        <v>0</v>
      </c>
      <c r="M165" s="197">
        <f>=VLOOKUP(E165,'2025期功能研发汇总表'!E:S,9,FALSE)</f>
        <v>0</v>
      </c>
    </row>
    <row r="166" spans="1:13">
      <c r="A166" s="197" t="s">
        <v>322</v>
      </c>
      <c r="B166" s="197" t="s">
        <v>370</v>
      </c>
      <c r="C166" s="197" t="s">
        <v>377</v>
      </c>
      <c r="D166" s="197" t="s">
        <v>377</v>
      </c>
      <c r="E166" s="196" t="s">
        <v>424</v>
      </c>
      <c r="F166" s="197" t="str">
        <f>=VLOOKUP(E166,'2025期功能研发汇总表'!E:S,12,FALSE)</f>
        <v>未发版</v>
      </c>
      <c r="G166" s="198" t="str">
        <f>=VLOOKUP(E166,'2025期功能研发汇总表'!E:S,4,FALSE)</f>
        <v>合同功能</v>
      </c>
      <c r="H166" s="198" t="str">
        <f>=VLOOKUP(E166,'2025期功能研发汇总表'!E:T,5,FALSE)</f>
        <v>已废弃</v>
      </c>
      <c r="I166" s="198" t="str">
        <f>=VLOOKUP(E166,'2025期功能研发汇总表'!E:S,3,FALSE)</f>
        <v>窦鹏岐</v>
      </c>
      <c r="J166" s="200" t="s"/>
      <c r="K166" s="197">
        <f>=VLOOKUP(E166,'2025期功能研发汇总表'!E:S,7,FALSE)</f>
        <v>0</v>
      </c>
      <c r="L166" s="197">
        <f>=VLOOKUP(E166,'2025期功能研发汇总表'!E:S,8,FALSE)</f>
        <v>0</v>
      </c>
      <c r="M166" s="197">
        <f>=VLOOKUP(E166,'2025期功能研发汇总表'!E:S,9,FALSE)</f>
        <v>0</v>
      </c>
    </row>
    <row r="167" spans="1:13">
      <c r="A167" s="197" t="s">
        <v>322</v>
      </c>
      <c r="B167" s="197" t="s">
        <v>370</v>
      </c>
      <c r="C167" s="197" t="s">
        <v>377</v>
      </c>
      <c r="D167" s="197" t="s">
        <v>377</v>
      </c>
      <c r="E167" s="196" t="s">
        <v>425</v>
      </c>
      <c r="F167" s="197" t="str">
        <f>=VLOOKUP(E167,'2025期功能研发汇总表'!E:S,12,FALSE)</f>
        <v>未发版</v>
      </c>
      <c r="G167" s="198" t="str">
        <f>=VLOOKUP(E167,'2025期功能研发汇总表'!E:S,4,FALSE)</f>
        <v>合同功能</v>
      </c>
      <c r="H167" s="198" t="str">
        <f>=VLOOKUP(E167,'2025期功能研发汇总表'!E:T,5,FALSE)</f>
        <v>已废弃</v>
      </c>
      <c r="I167" s="198" t="str">
        <f>=VLOOKUP(E167,'2025期功能研发汇总表'!E:S,3,FALSE)</f>
        <v>窦鹏岐</v>
      </c>
      <c r="J167" s="200" t="s"/>
      <c r="K167" s="197">
        <f>=VLOOKUP(E167,'2025期功能研发汇总表'!E:S,7,FALSE)</f>
        <v>0</v>
      </c>
      <c r="L167" s="197">
        <f>=VLOOKUP(E167,'2025期功能研发汇总表'!E:S,8,FALSE)</f>
        <v>0</v>
      </c>
      <c r="M167" s="197">
        <f>=VLOOKUP(E167,'2025期功能研发汇总表'!E:S,9,FALSE)</f>
        <v>0</v>
      </c>
    </row>
    <row r="168" spans="1:13">
      <c r="A168" s="197" t="s">
        <v>322</v>
      </c>
      <c r="B168" s="197" t="s">
        <v>370</v>
      </c>
      <c r="C168" s="197" t="s">
        <v>377</v>
      </c>
      <c r="D168" s="197" t="s">
        <v>377</v>
      </c>
      <c r="E168" s="196" t="s">
        <v>426</v>
      </c>
      <c r="F168" s="197" t="str">
        <f>=VLOOKUP(E168,'2025期功能研发汇总表'!E:S,12,FALSE)</f>
        <v>未发版</v>
      </c>
      <c r="G168" s="198" t="str">
        <f>=VLOOKUP(E168,'2025期功能研发汇总表'!E:S,4,FALSE)</f>
        <v>合同功能</v>
      </c>
      <c r="H168" s="198" t="str">
        <f>=VLOOKUP(E168,'2025期功能研发汇总表'!E:T,5,FALSE)</f>
        <v>已废弃</v>
      </c>
      <c r="I168" s="198" t="str">
        <f>=VLOOKUP(E168,'2025期功能研发汇总表'!E:S,3,FALSE)</f>
        <v>窦鹏岐</v>
      </c>
      <c r="J168" s="200" t="s"/>
      <c r="K168" s="197">
        <f>=VLOOKUP(E168,'2025期功能研发汇总表'!E:S,7,FALSE)</f>
        <v>0</v>
      </c>
      <c r="L168" s="197">
        <f>=VLOOKUP(E168,'2025期功能研发汇总表'!E:S,8,FALSE)</f>
        <v>0</v>
      </c>
      <c r="M168" s="197">
        <f>=VLOOKUP(E168,'2025期功能研发汇总表'!E:S,9,FALSE)</f>
        <v>0</v>
      </c>
    </row>
    <row r="169" spans="1:13">
      <c r="A169" s="197" t="s">
        <v>322</v>
      </c>
      <c r="B169" s="197" t="s">
        <v>370</v>
      </c>
      <c r="C169" s="197" t="s">
        <v>377</v>
      </c>
      <c r="D169" s="197" t="s">
        <v>377</v>
      </c>
      <c r="E169" s="196" t="s">
        <v>427</v>
      </c>
      <c r="F169" s="197" t="str">
        <f>=VLOOKUP(E169,'2025期功能研发汇总表'!E:S,12,FALSE)</f>
        <v>未发版</v>
      </c>
      <c r="G169" s="198" t="str">
        <f>=VLOOKUP(E169,'2025期功能研发汇总表'!E:S,4,FALSE)</f>
        <v>合同功能</v>
      </c>
      <c r="H169" s="198" t="str">
        <f>=VLOOKUP(E169,'2025期功能研发汇总表'!E:T,5,FALSE)</f>
        <v>已废弃</v>
      </c>
      <c r="I169" s="198" t="str">
        <f>=VLOOKUP(E169,'2025期功能研发汇总表'!E:S,3,FALSE)</f>
        <v>窦鹏岐</v>
      </c>
      <c r="J169" s="200" t="s"/>
      <c r="K169" s="197">
        <f>=VLOOKUP(E169,'2025期功能研发汇总表'!E:S,7,FALSE)</f>
        <v>0</v>
      </c>
      <c r="L169" s="197">
        <f>=VLOOKUP(E169,'2025期功能研发汇总表'!E:S,8,FALSE)</f>
        <v>0</v>
      </c>
      <c r="M169" s="197">
        <f>=VLOOKUP(E169,'2025期功能研发汇总表'!E:S,9,FALSE)</f>
        <v>0</v>
      </c>
    </row>
    <row r="170" spans="1:13">
      <c r="A170" s="197" t="s">
        <v>322</v>
      </c>
      <c r="B170" s="197" t="s">
        <v>370</v>
      </c>
      <c r="C170" s="197" t="s">
        <v>377</v>
      </c>
      <c r="D170" s="197" t="s">
        <v>377</v>
      </c>
      <c r="E170" s="196" t="s">
        <v>428</v>
      </c>
      <c r="F170" s="197" t="str">
        <f>=VLOOKUP(E170,'2025期功能研发汇总表'!E:S,12,FALSE)</f>
        <v>未发版</v>
      </c>
      <c r="G170" s="198" t="str">
        <f>=VLOOKUP(E170,'2025期功能研发汇总表'!E:S,4,FALSE)</f>
        <v>合同功能</v>
      </c>
      <c r="H170" s="198" t="str">
        <f>=VLOOKUP(E170,'2025期功能研发汇总表'!E:T,5,FALSE)</f>
        <v>已废弃</v>
      </c>
      <c r="I170" s="198" t="str">
        <f>=VLOOKUP(E170,'2025期功能研发汇总表'!E:S,3,FALSE)</f>
        <v>窦鹏岐</v>
      </c>
      <c r="J170" s="200" t="s"/>
      <c r="K170" s="197">
        <f>=VLOOKUP(E170,'2025期功能研发汇总表'!E:S,7,FALSE)</f>
        <v>0</v>
      </c>
      <c r="L170" s="197">
        <f>=VLOOKUP(E170,'2025期功能研发汇总表'!E:S,8,FALSE)</f>
        <v>0</v>
      </c>
      <c r="M170" s="197">
        <f>=VLOOKUP(E170,'2025期功能研发汇总表'!E:S,9,FALSE)</f>
        <v>0</v>
      </c>
    </row>
    <row r="171" spans="1:13">
      <c r="A171" s="197" t="s">
        <v>322</v>
      </c>
      <c r="B171" s="197" t="s">
        <v>370</v>
      </c>
      <c r="C171" s="197" t="s">
        <v>377</v>
      </c>
      <c r="D171" s="197" t="s">
        <v>377</v>
      </c>
      <c r="E171" s="196" t="s">
        <v>432</v>
      </c>
      <c r="F171" s="197" t="str">
        <f>=VLOOKUP(E171,'2025期功能研发汇总表'!E:S,12,FALSE)</f>
        <v>未发版</v>
      </c>
      <c r="G171" s="198" t="str">
        <f>=VLOOKUP(E171,'2025期功能研发汇总表'!E:S,4,FALSE)</f>
        <v>合同功能</v>
      </c>
      <c r="H171" s="198" t="str">
        <f>=VLOOKUP(E171,'2025期功能研发汇总表'!E:T,5,FALSE)</f>
        <v>已废弃</v>
      </c>
      <c r="I171" s="198" t="str">
        <f>=VLOOKUP(E171,'2025期功能研发汇总表'!E:S,3,FALSE)</f>
        <v>窦鹏岐</v>
      </c>
      <c r="J171" s="200" t="s"/>
      <c r="K171" s="197">
        <f>=VLOOKUP(E171,'2025期功能研发汇总表'!E:S,7,FALSE)</f>
        <v>0</v>
      </c>
      <c r="L171" s="197">
        <f>=VLOOKUP(E171,'2025期功能研发汇总表'!E:S,8,FALSE)</f>
        <v>0</v>
      </c>
      <c r="M171" s="197">
        <f>=VLOOKUP(E171,'2025期功能研发汇总表'!E:S,9,FALSE)</f>
        <v>0</v>
      </c>
    </row>
    <row r="172" spans="1:13">
      <c r="A172" s="197" t="s">
        <v>322</v>
      </c>
      <c r="B172" s="197" t="s">
        <v>370</v>
      </c>
      <c r="C172" s="197" t="s">
        <v>377</v>
      </c>
      <c r="D172" s="197" t="s">
        <v>377</v>
      </c>
      <c r="E172" s="196" t="s">
        <v>433</v>
      </c>
      <c r="F172" s="197" t="str">
        <f>=VLOOKUP(E172,'2025期功能研发汇总表'!E:S,12,FALSE)</f>
        <v>未发版</v>
      </c>
      <c r="G172" s="198" t="str">
        <f>=VLOOKUP(E172,'2025期功能研发汇总表'!E:S,4,FALSE)</f>
        <v>合同功能</v>
      </c>
      <c r="H172" s="198" t="str">
        <f>=VLOOKUP(E172,'2025期功能研发汇总表'!E:T,5,FALSE)</f>
        <v>已废弃</v>
      </c>
      <c r="I172" s="198" t="str">
        <f>=VLOOKUP(E172,'2025期功能研发汇总表'!E:S,3,FALSE)</f>
        <v>窦鹏岐</v>
      </c>
      <c r="J172" s="200" t="s"/>
      <c r="K172" s="197">
        <f>=VLOOKUP(E172,'2025期功能研发汇总表'!E:S,7,FALSE)</f>
        <v>0</v>
      </c>
      <c r="L172" s="197">
        <f>=VLOOKUP(E172,'2025期功能研发汇总表'!E:S,8,FALSE)</f>
        <v>0</v>
      </c>
      <c r="M172" s="197">
        <f>=VLOOKUP(E172,'2025期功能研发汇总表'!E:S,9,FALSE)</f>
        <v>0</v>
      </c>
    </row>
    <row r="173" spans="1:13">
      <c r="A173" s="197" t="s">
        <v>322</v>
      </c>
      <c r="B173" s="197" t="s">
        <v>370</v>
      </c>
      <c r="C173" s="197" t="s">
        <v>377</v>
      </c>
      <c r="D173" s="197" t="s">
        <v>377</v>
      </c>
      <c r="E173" s="196" t="s">
        <v>434</v>
      </c>
      <c r="F173" s="197" t="str">
        <f>=VLOOKUP(E173,'2025期功能研发汇总表'!E:S,12,FALSE)</f>
        <v>未发版</v>
      </c>
      <c r="G173" s="198" t="str">
        <f>=VLOOKUP(E173,'2025期功能研发汇总表'!E:S,4,FALSE)</f>
        <v>合同功能</v>
      </c>
      <c r="H173" s="198" t="str">
        <f>=VLOOKUP(E173,'2025期功能研发汇总表'!E:T,5,FALSE)</f>
        <v>已废弃</v>
      </c>
      <c r="I173" s="198" t="str">
        <f>=VLOOKUP(E173,'2025期功能研发汇总表'!E:S,3,FALSE)</f>
        <v>窦鹏岐</v>
      </c>
      <c r="J173" s="200" t="s"/>
      <c r="K173" s="197">
        <f>=VLOOKUP(E173,'2025期功能研发汇总表'!E:S,7,FALSE)</f>
        <v>0</v>
      </c>
      <c r="L173" s="197">
        <f>=VLOOKUP(E173,'2025期功能研发汇总表'!E:S,8,FALSE)</f>
        <v>0</v>
      </c>
      <c r="M173" s="197">
        <f>=VLOOKUP(E173,'2025期功能研发汇总表'!E:S,9,FALSE)</f>
        <v>0</v>
      </c>
    </row>
    <row r="174" spans="1:13">
      <c r="A174" s="197" t="s">
        <v>322</v>
      </c>
      <c r="B174" s="197" t="s">
        <v>370</v>
      </c>
      <c r="C174" s="197" t="s">
        <v>377</v>
      </c>
      <c r="D174" s="197" t="s">
        <v>377</v>
      </c>
      <c r="E174" s="196" t="s">
        <v>435</v>
      </c>
      <c r="F174" s="197" t="str">
        <f>=VLOOKUP(E174,'2025期功能研发汇总表'!E:S,12,FALSE)</f>
        <v>未发版</v>
      </c>
      <c r="G174" s="198" t="str">
        <f>=VLOOKUP(E174,'2025期功能研发汇总表'!E:S,4,FALSE)</f>
        <v>合同功能</v>
      </c>
      <c r="H174" s="198" t="str">
        <f>=VLOOKUP(E174,'2025期功能研发汇总表'!E:T,5,FALSE)</f>
        <v>已废弃</v>
      </c>
      <c r="I174" s="198" t="str">
        <f>=VLOOKUP(E174,'2025期功能研发汇总表'!E:S,3,FALSE)</f>
        <v>窦鹏岐</v>
      </c>
      <c r="J174" s="200" t="s"/>
      <c r="K174" s="197">
        <f>=VLOOKUP(E174,'2025期功能研发汇总表'!E:S,7,FALSE)</f>
        <v>0</v>
      </c>
      <c r="L174" s="197">
        <f>=VLOOKUP(E174,'2025期功能研发汇总表'!E:S,8,FALSE)</f>
        <v>0</v>
      </c>
      <c r="M174" s="197">
        <f>=VLOOKUP(E174,'2025期功能研发汇总表'!E:S,9,FALSE)</f>
        <v>0</v>
      </c>
    </row>
    <row r="175" spans="1:13">
      <c r="A175" s="197" t="s">
        <v>322</v>
      </c>
      <c r="B175" s="197" t="s">
        <v>370</v>
      </c>
      <c r="C175" s="197" t="s">
        <v>377</v>
      </c>
      <c r="D175" s="197" t="s">
        <v>377</v>
      </c>
      <c r="E175" s="196" t="s">
        <v>436</v>
      </c>
      <c r="F175" s="197" t="str">
        <f>=VLOOKUP(E175,'2025期功能研发汇总表'!E:S,12,FALSE)</f>
        <v>未发版</v>
      </c>
      <c r="G175" s="198" t="str">
        <f>=VLOOKUP(E175,'2025期功能研发汇总表'!E:S,4,FALSE)</f>
        <v>合同功能</v>
      </c>
      <c r="H175" s="198" t="str">
        <f>=VLOOKUP(E175,'2025期功能研发汇总表'!E:T,5,FALSE)</f>
        <v>已废弃</v>
      </c>
      <c r="I175" s="198" t="str">
        <f>=VLOOKUP(E175,'2025期功能研发汇总表'!E:S,3,FALSE)</f>
        <v>窦鹏岐</v>
      </c>
      <c r="J175" s="200" t="s"/>
      <c r="K175" s="197">
        <f>=VLOOKUP(E175,'2025期功能研发汇总表'!E:S,7,FALSE)</f>
        <v>0</v>
      </c>
      <c r="L175" s="197">
        <f>=VLOOKUP(E175,'2025期功能研发汇总表'!E:S,8,FALSE)</f>
        <v>0</v>
      </c>
      <c r="M175" s="197">
        <f>=VLOOKUP(E175,'2025期功能研发汇总表'!E:S,9,FALSE)</f>
        <v>0</v>
      </c>
    </row>
    <row r="176" spans="1:13">
      <c r="A176" s="197" t="s">
        <v>322</v>
      </c>
      <c r="B176" s="197" t="s">
        <v>370</v>
      </c>
      <c r="C176" s="197" t="s">
        <v>377</v>
      </c>
      <c r="D176" s="197" t="s">
        <v>377</v>
      </c>
      <c r="E176" s="196" t="s">
        <v>440</v>
      </c>
      <c r="F176" s="197" t="str">
        <f>=VLOOKUP(E176,'2025期功能研发汇总表'!E:S,12,FALSE)</f>
        <v>未发版</v>
      </c>
      <c r="G176" s="198" t="str">
        <f>=VLOOKUP(E176,'2025期功能研发汇总表'!E:S,4,FALSE)</f>
        <v>合同功能</v>
      </c>
      <c r="H176" s="198" t="str">
        <f>=VLOOKUP(E176,'2025期功能研发汇总表'!E:T,5,FALSE)</f>
        <v>已废弃</v>
      </c>
      <c r="I176" s="198" t="str">
        <f>=VLOOKUP(E176,'2025期功能研发汇总表'!E:S,3,FALSE)</f>
        <v>窦鹏岐</v>
      </c>
      <c r="J176" s="200" t="s"/>
      <c r="K176" s="197">
        <f>=VLOOKUP(E176,'2025期功能研发汇总表'!E:S,7,FALSE)</f>
        <v>0</v>
      </c>
      <c r="L176" s="197">
        <f>=VLOOKUP(E176,'2025期功能研发汇总表'!E:S,8,FALSE)</f>
        <v>0</v>
      </c>
      <c r="M176" s="197">
        <f>=VLOOKUP(E176,'2025期功能研发汇总表'!E:S,9,FALSE)</f>
        <v>0</v>
      </c>
    </row>
    <row r="177" spans="1:13">
      <c r="A177" s="197" t="s">
        <v>322</v>
      </c>
      <c r="B177" s="197" t="s">
        <v>370</v>
      </c>
      <c r="C177" s="197" t="s">
        <v>377</v>
      </c>
      <c r="D177" s="197" t="s">
        <v>377</v>
      </c>
      <c r="E177" s="196" t="s">
        <v>441</v>
      </c>
      <c r="F177" s="197" t="str">
        <f>=VLOOKUP(E177,'2025期功能研发汇总表'!E:S,12,FALSE)</f>
        <v>未发版</v>
      </c>
      <c r="G177" s="198" t="str">
        <f>=VLOOKUP(E177,'2025期功能研发汇总表'!E:S,4,FALSE)</f>
        <v>合同功能</v>
      </c>
      <c r="H177" s="198" t="str">
        <f>=VLOOKUP(E177,'2025期功能研发汇总表'!E:T,5,FALSE)</f>
        <v>已废弃</v>
      </c>
      <c r="I177" s="198" t="str">
        <f>=VLOOKUP(E177,'2025期功能研发汇总表'!E:S,3,FALSE)</f>
        <v>窦鹏岐</v>
      </c>
      <c r="J177" s="200" t="s"/>
      <c r="K177" s="197">
        <f>=VLOOKUP(E177,'2025期功能研发汇总表'!E:S,7,FALSE)</f>
        <v>0</v>
      </c>
      <c r="L177" s="197">
        <f>=VLOOKUP(E177,'2025期功能研发汇总表'!E:S,8,FALSE)</f>
        <v>0</v>
      </c>
      <c r="M177" s="197">
        <f>=VLOOKUP(E177,'2025期功能研发汇总表'!E:S,9,FALSE)</f>
        <v>0</v>
      </c>
    </row>
    <row r="178" spans="1:13">
      <c r="A178" s="197" t="s">
        <v>322</v>
      </c>
      <c r="B178" s="197" t="s">
        <v>370</v>
      </c>
      <c r="C178" s="197" t="s">
        <v>377</v>
      </c>
      <c r="D178" s="197" t="s">
        <v>377</v>
      </c>
      <c r="E178" s="196" t="s">
        <v>442</v>
      </c>
      <c r="F178" s="197" t="str">
        <f>=VLOOKUP(E178,'2025期功能研发汇总表'!E:S,12,FALSE)</f>
        <v>未发版</v>
      </c>
      <c r="G178" s="198" t="str">
        <f>=VLOOKUP(E178,'2025期功能研发汇总表'!E:S,4,FALSE)</f>
        <v>合同功能</v>
      </c>
      <c r="H178" s="198" t="str">
        <f>=VLOOKUP(E178,'2025期功能研发汇总表'!E:T,5,FALSE)</f>
        <v>已废弃</v>
      </c>
      <c r="I178" s="198" t="str">
        <f>=VLOOKUP(E178,'2025期功能研发汇总表'!E:S,3,FALSE)</f>
        <v>窦鹏岐</v>
      </c>
      <c r="J178" s="200" t="s"/>
      <c r="K178" s="197">
        <f>=VLOOKUP(E178,'2025期功能研发汇总表'!E:S,7,FALSE)</f>
        <v>0</v>
      </c>
      <c r="L178" s="197">
        <f>=VLOOKUP(E178,'2025期功能研发汇总表'!E:S,8,FALSE)</f>
        <v>0</v>
      </c>
      <c r="M178" s="197">
        <f>=VLOOKUP(E178,'2025期功能研发汇总表'!E:S,9,FALSE)</f>
        <v>0</v>
      </c>
    </row>
    <row r="179" spans="1:13">
      <c r="A179" s="197" t="s">
        <v>322</v>
      </c>
      <c r="B179" s="197" t="s">
        <v>370</v>
      </c>
      <c r="C179" s="197" t="s">
        <v>377</v>
      </c>
      <c r="D179" s="197" t="s">
        <v>377</v>
      </c>
      <c r="E179" s="196" t="s">
        <v>445</v>
      </c>
      <c r="F179" s="197" t="str">
        <f>=VLOOKUP(E179,'2025期功能研发汇总表'!E:S,12,FALSE)</f>
        <v>未发版</v>
      </c>
      <c r="G179" s="198" t="str">
        <f>=VLOOKUP(E179,'2025期功能研发汇总表'!E:S,4,FALSE)</f>
        <v>合同功能</v>
      </c>
      <c r="H179" s="198" t="str">
        <f>=VLOOKUP(E179,'2025期功能研发汇总表'!E:T,5,FALSE)</f>
        <v>已废弃</v>
      </c>
      <c r="I179" s="198" t="str">
        <f>=VLOOKUP(E179,'2025期功能研发汇总表'!E:S,3,FALSE)</f>
        <v>窦鹏岐</v>
      </c>
      <c r="J179" s="200" t="s"/>
      <c r="K179" s="197">
        <f>=VLOOKUP(E179,'2025期功能研发汇总表'!E:S,7,FALSE)</f>
        <v>0</v>
      </c>
      <c r="L179" s="197">
        <f>=VLOOKUP(E179,'2025期功能研发汇总表'!E:S,8,FALSE)</f>
        <v>0</v>
      </c>
      <c r="M179" s="197">
        <f>=VLOOKUP(E179,'2025期功能研发汇总表'!E:S,9,FALSE)</f>
        <v>0</v>
      </c>
    </row>
    <row r="180" spans="1:13">
      <c r="A180" s="197" t="s">
        <v>322</v>
      </c>
      <c r="B180" s="197" t="s">
        <v>370</v>
      </c>
      <c r="C180" s="197" t="s">
        <v>377</v>
      </c>
      <c r="D180" s="197" t="s">
        <v>377</v>
      </c>
      <c r="E180" s="196" t="s">
        <v>446</v>
      </c>
      <c r="F180" s="197" t="str">
        <f>=VLOOKUP(E180,'2025期功能研发汇总表'!E:S,12,FALSE)</f>
        <v>未发版</v>
      </c>
      <c r="G180" s="198" t="str">
        <f>=VLOOKUP(E180,'2025期功能研发汇总表'!E:S,4,FALSE)</f>
        <v>合同功能</v>
      </c>
      <c r="H180" s="198" t="str">
        <f>=VLOOKUP(E180,'2025期功能研发汇总表'!E:T,5,FALSE)</f>
        <v>已废弃</v>
      </c>
      <c r="I180" s="198" t="str">
        <f>=VLOOKUP(E180,'2025期功能研发汇总表'!E:S,3,FALSE)</f>
        <v>窦鹏岐</v>
      </c>
      <c r="J180" s="200" t="s"/>
      <c r="K180" s="197">
        <f>=VLOOKUP(E180,'2025期功能研发汇总表'!E:S,7,FALSE)</f>
        <v>0</v>
      </c>
      <c r="L180" s="197">
        <f>=VLOOKUP(E180,'2025期功能研发汇总表'!E:S,8,FALSE)</f>
        <v>0</v>
      </c>
      <c r="M180" s="197">
        <f>=VLOOKUP(E180,'2025期功能研发汇总表'!E:S,9,FALSE)</f>
        <v>0</v>
      </c>
    </row>
    <row r="181" spans="1:13">
      <c r="A181" s="197" t="s">
        <v>322</v>
      </c>
      <c r="B181" s="197" t="s">
        <v>370</v>
      </c>
      <c r="C181" s="197" t="s">
        <v>377</v>
      </c>
      <c r="D181" s="197" t="s">
        <v>377</v>
      </c>
      <c r="E181" s="196" t="s">
        <v>447</v>
      </c>
      <c r="F181" s="197" t="str">
        <f>=VLOOKUP(E181,'2025期功能研发汇总表'!E:S,12,FALSE)</f>
        <v>未发版</v>
      </c>
      <c r="G181" s="198" t="str">
        <f>=VLOOKUP(E181,'2025期功能研发汇总表'!E:S,4,FALSE)</f>
        <v>合同功能</v>
      </c>
      <c r="H181" s="198" t="str">
        <f>=VLOOKUP(E181,'2025期功能研发汇总表'!E:T,5,FALSE)</f>
        <v>已废弃</v>
      </c>
      <c r="I181" s="198" t="str">
        <f>=VLOOKUP(E181,'2025期功能研发汇总表'!E:S,3,FALSE)</f>
        <v>窦鹏岐</v>
      </c>
      <c r="J181" s="200" t="s"/>
      <c r="K181" s="197">
        <f>=VLOOKUP(E181,'2025期功能研发汇总表'!E:S,7,FALSE)</f>
        <v>0</v>
      </c>
      <c r="L181" s="197">
        <f>=VLOOKUP(E181,'2025期功能研发汇总表'!E:S,8,FALSE)</f>
        <v>0</v>
      </c>
      <c r="M181" s="197">
        <f>=VLOOKUP(E181,'2025期功能研发汇总表'!E:S,9,FALSE)</f>
        <v>0</v>
      </c>
    </row>
    <row r="182" spans="1:13">
      <c r="A182" s="197" t="s">
        <v>322</v>
      </c>
      <c r="B182" s="197" t="s">
        <v>370</v>
      </c>
      <c r="C182" s="197" t="s">
        <v>377</v>
      </c>
      <c r="D182" s="197" t="s">
        <v>377</v>
      </c>
      <c r="E182" s="196" t="s">
        <v>450</v>
      </c>
      <c r="F182" s="197" t="str">
        <f>=VLOOKUP(E182,'2025期功能研发汇总表'!E:S,12,FALSE)</f>
        <v>未发版</v>
      </c>
      <c r="G182" s="198" t="str">
        <f>=VLOOKUP(E182,'2025期功能研发汇总表'!E:S,4,FALSE)</f>
        <v>合同功能</v>
      </c>
      <c r="H182" s="198" t="str">
        <f>=VLOOKUP(E182,'2025期功能研发汇总表'!E:T,5,FALSE)</f>
        <v>已废弃</v>
      </c>
      <c r="I182" s="198" t="str">
        <f>=VLOOKUP(E182,'2025期功能研发汇总表'!E:S,3,FALSE)</f>
        <v>窦鹏岐</v>
      </c>
      <c r="J182" s="200" t="s"/>
      <c r="K182" s="197">
        <f>=VLOOKUP(E182,'2025期功能研发汇总表'!E:S,7,FALSE)</f>
        <v>0</v>
      </c>
      <c r="L182" s="197">
        <f>=VLOOKUP(E182,'2025期功能研发汇总表'!E:S,8,FALSE)</f>
        <v>0</v>
      </c>
      <c r="M182" s="197">
        <f>=VLOOKUP(E182,'2025期功能研发汇总表'!E:S,9,FALSE)</f>
        <v>0</v>
      </c>
    </row>
    <row r="183" spans="1:13">
      <c r="A183" s="197" t="s">
        <v>322</v>
      </c>
      <c r="B183" s="197" t="s">
        <v>370</v>
      </c>
      <c r="C183" s="197" t="s">
        <v>377</v>
      </c>
      <c r="D183" s="197" t="s">
        <v>377</v>
      </c>
      <c r="E183" s="196" t="s">
        <v>451</v>
      </c>
      <c r="F183" s="197" t="str">
        <f>=VLOOKUP(E183,'2025期功能研发汇总表'!E:S,12,FALSE)</f>
        <v>未发版</v>
      </c>
      <c r="G183" s="198" t="str">
        <f>=VLOOKUP(E183,'2025期功能研发汇总表'!E:S,4,FALSE)</f>
        <v>合同功能</v>
      </c>
      <c r="H183" s="198" t="str">
        <f>=VLOOKUP(E183,'2025期功能研发汇总表'!E:T,5,FALSE)</f>
        <v>已废弃</v>
      </c>
      <c r="I183" s="198" t="str">
        <f>=VLOOKUP(E183,'2025期功能研发汇总表'!E:S,3,FALSE)</f>
        <v>窦鹏岐</v>
      </c>
      <c r="J183" s="200" t="s"/>
      <c r="K183" s="197">
        <f>=VLOOKUP(E183,'2025期功能研发汇总表'!E:S,7,FALSE)</f>
        <v>0</v>
      </c>
      <c r="L183" s="197">
        <f>=VLOOKUP(E183,'2025期功能研发汇总表'!E:S,8,FALSE)</f>
        <v>0</v>
      </c>
      <c r="M183" s="197">
        <f>=VLOOKUP(E183,'2025期功能研发汇总表'!E:S,9,FALSE)</f>
        <v>0</v>
      </c>
    </row>
    <row r="184" spans="1:13">
      <c r="A184" s="197" t="s">
        <v>322</v>
      </c>
      <c r="B184" s="197" t="s">
        <v>370</v>
      </c>
      <c r="C184" s="197" t="s">
        <v>377</v>
      </c>
      <c r="D184" s="197" t="s">
        <v>377</v>
      </c>
      <c r="E184" s="196" t="s">
        <v>452</v>
      </c>
      <c r="F184" s="197" t="str">
        <f>=VLOOKUP(E184,'2025期功能研发汇总表'!E:S,12,FALSE)</f>
        <v>未发版</v>
      </c>
      <c r="G184" s="198" t="str">
        <f>=VLOOKUP(E184,'2025期功能研发汇总表'!E:S,4,FALSE)</f>
        <v>合同功能</v>
      </c>
      <c r="H184" s="198" t="str">
        <f>=VLOOKUP(E184,'2025期功能研发汇总表'!E:T,5,FALSE)</f>
        <v>已废弃</v>
      </c>
      <c r="I184" s="198" t="str">
        <f>=VLOOKUP(E184,'2025期功能研发汇总表'!E:S,3,FALSE)</f>
        <v>窦鹏岐</v>
      </c>
      <c r="J184" s="200" t="s"/>
      <c r="K184" s="197">
        <f>=VLOOKUP(E184,'2025期功能研发汇总表'!E:S,7,FALSE)</f>
        <v>0</v>
      </c>
      <c r="L184" s="197">
        <f>=VLOOKUP(E184,'2025期功能研发汇总表'!E:S,8,FALSE)</f>
        <v>0</v>
      </c>
      <c r="M184" s="197">
        <f>=VLOOKUP(E184,'2025期功能研发汇总表'!E:S,9,FALSE)</f>
        <v>0</v>
      </c>
    </row>
    <row r="185" spans="1:13">
      <c r="A185" s="197" t="s">
        <v>322</v>
      </c>
      <c r="B185" s="197" t="s">
        <v>370</v>
      </c>
      <c r="C185" s="197" t="s">
        <v>377</v>
      </c>
      <c r="D185" s="197" t="s">
        <v>377</v>
      </c>
      <c r="E185" s="196" t="s">
        <v>455</v>
      </c>
      <c r="F185" s="197" t="str">
        <f>=VLOOKUP(E185,'2025期功能研发汇总表'!E:S,12,FALSE)</f>
        <v>未发版</v>
      </c>
      <c r="G185" s="198" t="str">
        <f>=VLOOKUP(E185,'2025期功能研发汇总表'!E:S,4,FALSE)</f>
        <v>合同功能</v>
      </c>
      <c r="H185" s="198" t="str">
        <f>=VLOOKUP(E185,'2025期功能研发汇总表'!E:T,5,FALSE)</f>
        <v>已废弃</v>
      </c>
      <c r="I185" s="198" t="str">
        <f>=VLOOKUP(E185,'2025期功能研发汇总表'!E:S,3,FALSE)</f>
        <v>窦鹏岐</v>
      </c>
      <c r="J185" s="200" t="s"/>
      <c r="K185" s="197">
        <f>=VLOOKUP(E185,'2025期功能研发汇总表'!E:S,7,FALSE)</f>
        <v>0</v>
      </c>
      <c r="L185" s="197">
        <f>=VLOOKUP(E185,'2025期功能研发汇总表'!E:S,8,FALSE)</f>
        <v>0</v>
      </c>
      <c r="M185" s="197">
        <f>=VLOOKUP(E185,'2025期功能研发汇总表'!E:S,9,FALSE)</f>
        <v>0</v>
      </c>
    </row>
    <row r="186" spans="1:13">
      <c r="A186" s="197" t="s">
        <v>322</v>
      </c>
      <c r="B186" s="197" t="s">
        <v>370</v>
      </c>
      <c r="C186" s="197" t="s">
        <v>377</v>
      </c>
      <c r="D186" s="197" t="s">
        <v>377</v>
      </c>
      <c r="E186" s="196" t="s">
        <v>456</v>
      </c>
      <c r="F186" s="197" t="str">
        <f>=VLOOKUP(E186,'2025期功能研发汇总表'!E:S,12,FALSE)</f>
        <v>未发版</v>
      </c>
      <c r="G186" s="198" t="str">
        <f>=VLOOKUP(E186,'2025期功能研发汇总表'!E:S,4,FALSE)</f>
        <v>合同功能</v>
      </c>
      <c r="H186" s="198" t="str">
        <f>=VLOOKUP(E186,'2025期功能研发汇总表'!E:T,5,FALSE)</f>
        <v>已废弃</v>
      </c>
      <c r="I186" s="198" t="str">
        <f>=VLOOKUP(E186,'2025期功能研发汇总表'!E:S,3,FALSE)</f>
        <v>窦鹏岐</v>
      </c>
      <c r="J186" s="200" t="s"/>
      <c r="K186" s="197">
        <f>=VLOOKUP(E186,'2025期功能研发汇总表'!E:S,7,FALSE)</f>
        <v>0</v>
      </c>
      <c r="L186" s="197">
        <f>=VLOOKUP(E186,'2025期功能研发汇总表'!E:S,8,FALSE)</f>
        <v>0</v>
      </c>
      <c r="M186" s="197">
        <f>=VLOOKUP(E186,'2025期功能研发汇总表'!E:S,9,FALSE)</f>
        <v>0</v>
      </c>
    </row>
    <row r="187" spans="1:13">
      <c r="A187" s="197" t="s">
        <v>322</v>
      </c>
      <c r="B187" s="197" t="s">
        <v>370</v>
      </c>
      <c r="C187" s="197" t="s">
        <v>377</v>
      </c>
      <c r="D187" s="197" t="s">
        <v>377</v>
      </c>
      <c r="E187" s="196" t="s">
        <v>457</v>
      </c>
      <c r="F187" s="197" t="str">
        <f>=VLOOKUP(E187,'2025期功能研发汇总表'!E:S,12,FALSE)</f>
        <v>未发版</v>
      </c>
      <c r="G187" s="198" t="str">
        <f>=VLOOKUP(E187,'2025期功能研发汇总表'!E:S,4,FALSE)</f>
        <v>合同功能</v>
      </c>
      <c r="H187" s="198" t="str">
        <f>=VLOOKUP(E187,'2025期功能研发汇总表'!E:T,5,FALSE)</f>
        <v>已废弃</v>
      </c>
      <c r="I187" s="198" t="str">
        <f>=VLOOKUP(E187,'2025期功能研发汇总表'!E:S,3,FALSE)</f>
        <v>窦鹏岐</v>
      </c>
      <c r="J187" s="200" t="s"/>
      <c r="K187" s="197">
        <f>=VLOOKUP(E187,'2025期功能研发汇总表'!E:S,7,FALSE)</f>
        <v>0</v>
      </c>
      <c r="L187" s="197">
        <f>=VLOOKUP(E187,'2025期功能研发汇总表'!E:S,8,FALSE)</f>
        <v>0</v>
      </c>
      <c r="M187" s="197">
        <f>=VLOOKUP(E187,'2025期功能研发汇总表'!E:S,9,FALSE)</f>
        <v>0</v>
      </c>
    </row>
    <row r="188" spans="1:13">
      <c r="A188" s="197" t="s">
        <v>322</v>
      </c>
      <c r="B188" s="197" t="s">
        <v>370</v>
      </c>
      <c r="C188" s="197" t="s">
        <v>377</v>
      </c>
      <c r="D188" s="197" t="s">
        <v>377</v>
      </c>
      <c r="E188" s="196" t="s">
        <v>461</v>
      </c>
      <c r="F188" s="197" t="str">
        <f>=VLOOKUP(E188,'2025期功能研发汇总表'!E:S,12,FALSE)</f>
        <v>未发版</v>
      </c>
      <c r="G188" s="198" t="str">
        <f>=VLOOKUP(E188,'2025期功能研发汇总表'!E:S,4,FALSE)</f>
        <v>合同功能</v>
      </c>
      <c r="H188" s="198" t="str">
        <f>=VLOOKUP(E188,'2025期功能研发汇总表'!E:T,5,FALSE)</f>
        <v>已废弃</v>
      </c>
      <c r="I188" s="198" t="str">
        <f>=VLOOKUP(E188,'2025期功能研发汇总表'!E:S,3,FALSE)</f>
        <v>窦鹏岐</v>
      </c>
      <c r="J188" s="200" t="s"/>
      <c r="K188" s="197">
        <f>=VLOOKUP(E188,'2025期功能研发汇总表'!E:S,7,FALSE)</f>
        <v>0</v>
      </c>
      <c r="L188" s="197">
        <f>=VLOOKUP(E188,'2025期功能研发汇总表'!E:S,8,FALSE)</f>
        <v>0</v>
      </c>
      <c r="M188" s="197">
        <f>=VLOOKUP(E188,'2025期功能研发汇总表'!E:S,9,FALSE)</f>
        <v>0</v>
      </c>
    </row>
    <row r="189" spans="1:13">
      <c r="A189" s="197" t="s">
        <v>322</v>
      </c>
      <c r="B189" s="197" t="s">
        <v>370</v>
      </c>
      <c r="C189" s="197" t="s">
        <v>377</v>
      </c>
      <c r="D189" s="197" t="s">
        <v>377</v>
      </c>
      <c r="E189" s="196" t="s">
        <v>462</v>
      </c>
      <c r="F189" s="197" t="str">
        <f>=VLOOKUP(E189,'2025期功能研发汇总表'!E:S,12,FALSE)</f>
        <v>未发版</v>
      </c>
      <c r="G189" s="198" t="str">
        <f>=VLOOKUP(E189,'2025期功能研发汇总表'!E:S,4,FALSE)</f>
        <v>合同功能</v>
      </c>
      <c r="H189" s="198" t="str">
        <f>=VLOOKUP(E189,'2025期功能研发汇总表'!E:T,5,FALSE)</f>
        <v>已废弃</v>
      </c>
      <c r="I189" s="198" t="str">
        <f>=VLOOKUP(E189,'2025期功能研发汇总表'!E:S,3,FALSE)</f>
        <v>窦鹏岐</v>
      </c>
      <c r="J189" s="200" t="s"/>
      <c r="K189" s="197">
        <f>=VLOOKUP(E189,'2025期功能研发汇总表'!E:S,7,FALSE)</f>
        <v>0</v>
      </c>
      <c r="L189" s="197">
        <f>=VLOOKUP(E189,'2025期功能研发汇总表'!E:S,8,FALSE)</f>
        <v>0</v>
      </c>
      <c r="M189" s="197">
        <f>=VLOOKUP(E189,'2025期功能研发汇总表'!E:S,9,FALSE)</f>
        <v>0</v>
      </c>
    </row>
    <row r="190" spans="1:13">
      <c r="A190" s="197" t="s">
        <v>322</v>
      </c>
      <c r="B190" s="197" t="s">
        <v>370</v>
      </c>
      <c r="C190" s="197" t="s">
        <v>377</v>
      </c>
      <c r="D190" s="197" t="s">
        <v>377</v>
      </c>
      <c r="E190" s="196" t="s">
        <v>463</v>
      </c>
      <c r="F190" s="197" t="str">
        <f>=VLOOKUP(E190,'2025期功能研发汇总表'!E:S,12,FALSE)</f>
        <v>未发版</v>
      </c>
      <c r="G190" s="198" t="str">
        <f>=VLOOKUP(E190,'2025期功能研发汇总表'!E:S,4,FALSE)</f>
        <v>合同功能</v>
      </c>
      <c r="H190" s="198" t="str">
        <f>=VLOOKUP(E190,'2025期功能研发汇总表'!E:T,5,FALSE)</f>
        <v>已废弃</v>
      </c>
      <c r="I190" s="198" t="str">
        <f>=VLOOKUP(E190,'2025期功能研发汇总表'!E:S,3,FALSE)</f>
        <v>窦鹏岐</v>
      </c>
      <c r="J190" s="200" t="s"/>
      <c r="K190" s="197">
        <f>=VLOOKUP(E190,'2025期功能研发汇总表'!E:S,7,FALSE)</f>
        <v>0</v>
      </c>
      <c r="L190" s="197">
        <f>=VLOOKUP(E190,'2025期功能研发汇总表'!E:S,8,FALSE)</f>
        <v>0</v>
      </c>
      <c r="M190" s="197">
        <f>=VLOOKUP(E190,'2025期功能研发汇总表'!E:S,9,FALSE)</f>
        <v>0</v>
      </c>
    </row>
    <row r="191" spans="1:13">
      <c r="A191" s="197" t="s">
        <v>322</v>
      </c>
      <c r="B191" s="197" t="s">
        <v>370</v>
      </c>
      <c r="C191" s="197" t="s">
        <v>377</v>
      </c>
      <c r="D191" s="197" t="s">
        <v>377</v>
      </c>
      <c r="E191" s="196" t="s">
        <v>466</v>
      </c>
      <c r="F191" s="197" t="str">
        <f>=VLOOKUP(E191,'2025期功能研发汇总表'!E:S,12,FALSE)</f>
        <v>未发版</v>
      </c>
      <c r="G191" s="198" t="str">
        <f>=VLOOKUP(E191,'2025期功能研发汇总表'!E:S,4,FALSE)</f>
        <v>合同功能</v>
      </c>
      <c r="H191" s="198" t="str">
        <f>=VLOOKUP(E191,'2025期功能研发汇总表'!E:T,5,FALSE)</f>
        <v>已废弃</v>
      </c>
      <c r="I191" s="198" t="str">
        <f>=VLOOKUP(E191,'2025期功能研发汇总表'!E:S,3,FALSE)</f>
        <v>窦鹏岐</v>
      </c>
      <c r="J191" s="200" t="s"/>
      <c r="K191" s="197">
        <f>=VLOOKUP(E191,'2025期功能研发汇总表'!E:S,7,FALSE)</f>
        <v>0</v>
      </c>
      <c r="L191" s="197">
        <f>=VLOOKUP(E191,'2025期功能研发汇总表'!E:S,8,FALSE)</f>
        <v>0</v>
      </c>
      <c r="M191" s="197">
        <f>=VLOOKUP(E191,'2025期功能研发汇总表'!E:S,9,FALSE)</f>
        <v>0</v>
      </c>
    </row>
    <row r="192" spans="1:13">
      <c r="A192" s="197" t="s">
        <v>322</v>
      </c>
      <c r="B192" s="197" t="s">
        <v>370</v>
      </c>
      <c r="C192" s="197" t="s">
        <v>377</v>
      </c>
      <c r="D192" s="197" t="s">
        <v>377</v>
      </c>
      <c r="E192" s="196" t="s">
        <v>467</v>
      </c>
      <c r="F192" s="197" t="str">
        <f>=VLOOKUP(E192,'2025期功能研发汇总表'!E:S,12,FALSE)</f>
        <v>未发版</v>
      </c>
      <c r="G192" s="198" t="str">
        <f>=VLOOKUP(E192,'2025期功能研发汇总表'!E:S,4,FALSE)</f>
        <v>合同功能</v>
      </c>
      <c r="H192" s="198" t="str">
        <f>=VLOOKUP(E192,'2025期功能研发汇总表'!E:T,5,FALSE)</f>
        <v>已废弃</v>
      </c>
      <c r="I192" s="198" t="str">
        <f>=VLOOKUP(E192,'2025期功能研发汇总表'!E:S,3,FALSE)</f>
        <v>窦鹏岐</v>
      </c>
      <c r="J192" s="200" t="s"/>
      <c r="K192" s="197">
        <f>=VLOOKUP(E192,'2025期功能研发汇总表'!E:S,7,FALSE)</f>
        <v>0</v>
      </c>
      <c r="L192" s="197">
        <f>=VLOOKUP(E192,'2025期功能研发汇总表'!E:S,8,FALSE)</f>
        <v>0</v>
      </c>
      <c r="M192" s="197">
        <f>=VLOOKUP(E192,'2025期功能研发汇总表'!E:S,9,FALSE)</f>
        <v>0</v>
      </c>
    </row>
    <row r="193" spans="1:13">
      <c r="A193" s="197" t="s">
        <v>322</v>
      </c>
      <c r="B193" s="197" t="s">
        <v>370</v>
      </c>
      <c r="C193" s="197" t="s">
        <v>377</v>
      </c>
      <c r="D193" s="197" t="s">
        <v>377</v>
      </c>
      <c r="E193" s="196" t="s">
        <v>468</v>
      </c>
      <c r="F193" s="197" t="str">
        <f>=VLOOKUP(E193,'2025期功能研发汇总表'!E:S,12,FALSE)</f>
        <v>未发版</v>
      </c>
      <c r="G193" s="198" t="str">
        <f>=VLOOKUP(E193,'2025期功能研发汇总表'!E:S,4,FALSE)</f>
        <v>合同功能</v>
      </c>
      <c r="H193" s="198" t="str">
        <f>=VLOOKUP(E193,'2025期功能研发汇总表'!E:T,5,FALSE)</f>
        <v>已废弃</v>
      </c>
      <c r="I193" s="198" t="str">
        <f>=VLOOKUP(E193,'2025期功能研发汇总表'!E:S,3,FALSE)</f>
        <v>窦鹏岐</v>
      </c>
      <c r="J193" s="200" t="s"/>
      <c r="K193" s="197">
        <f>=VLOOKUP(E193,'2025期功能研发汇总表'!E:S,7,FALSE)</f>
        <v>0</v>
      </c>
      <c r="L193" s="197">
        <f>=VLOOKUP(E193,'2025期功能研发汇总表'!E:S,8,FALSE)</f>
        <v>0</v>
      </c>
      <c r="M193" s="197">
        <f>=VLOOKUP(E193,'2025期功能研发汇总表'!E:S,9,FALSE)</f>
        <v>0</v>
      </c>
    </row>
    <row r="194" spans="1:13">
      <c r="A194" s="197" t="s">
        <v>322</v>
      </c>
      <c r="B194" s="197" t="s">
        <v>370</v>
      </c>
      <c r="C194" s="197" t="s">
        <v>377</v>
      </c>
      <c r="D194" s="197" t="s">
        <v>377</v>
      </c>
      <c r="E194" s="196" t="s">
        <v>481</v>
      </c>
      <c r="F194" s="197" t="str">
        <f>=VLOOKUP(E194,'2025期功能研发汇总表'!E:S,12,FALSE)</f>
        <v>未发版</v>
      </c>
      <c r="G194" s="198" t="str">
        <f>=VLOOKUP(E194,'2025期功能研发汇总表'!E:S,4,FALSE)</f>
        <v>合同功能</v>
      </c>
      <c r="H194" s="198" t="str">
        <f>=VLOOKUP(E194,'2025期功能研发汇总表'!E:T,5,FALSE)</f>
        <v>已废弃</v>
      </c>
      <c r="I194" s="198" t="str">
        <f>=VLOOKUP(E194,'2025期功能研发汇总表'!E:S,3,FALSE)</f>
        <v>窦鹏岐</v>
      </c>
      <c r="J194" s="200" t="s"/>
      <c r="K194" s="197">
        <f>=VLOOKUP(E194,'2025期功能研发汇总表'!E:S,7,FALSE)</f>
        <v>0</v>
      </c>
      <c r="L194" s="197">
        <f>=VLOOKUP(E194,'2025期功能研发汇总表'!E:S,8,FALSE)</f>
        <v>0</v>
      </c>
      <c r="M194" s="197">
        <f>=VLOOKUP(E194,'2025期功能研发汇总表'!E:S,9,FALSE)</f>
        <v>0</v>
      </c>
    </row>
    <row r="195" spans="1:13">
      <c r="A195" s="197" t="s">
        <v>322</v>
      </c>
      <c r="B195" s="197" t="s">
        <v>370</v>
      </c>
      <c r="C195" s="197" t="s">
        <v>377</v>
      </c>
      <c r="D195" s="197" t="s">
        <v>377</v>
      </c>
      <c r="E195" s="196" t="s">
        <v>485</v>
      </c>
      <c r="F195" s="197" t="str">
        <f>=VLOOKUP(E195,'2025期功能研发汇总表'!E:S,12,FALSE)</f>
        <v>未发版</v>
      </c>
      <c r="G195" s="198" t="str">
        <f>=VLOOKUP(E195,'2025期功能研发汇总表'!E:S,4,FALSE)</f>
        <v>合同功能</v>
      </c>
      <c r="H195" s="198" t="str">
        <f>=VLOOKUP(E195,'2025期功能研发汇总表'!E:T,5,FALSE)</f>
        <v>已废弃</v>
      </c>
      <c r="I195" s="198" t="str">
        <f>=VLOOKUP(E195,'2025期功能研发汇总表'!E:S,3,FALSE)</f>
        <v>窦鹏岐</v>
      </c>
      <c r="J195" s="200" t="s"/>
      <c r="K195" s="197">
        <f>=VLOOKUP(E195,'2025期功能研发汇总表'!E:S,7,FALSE)</f>
        <v>0</v>
      </c>
      <c r="L195" s="197">
        <f>=VLOOKUP(E195,'2025期功能研发汇总表'!E:S,8,FALSE)</f>
        <v>0</v>
      </c>
      <c r="M195" s="197">
        <f>=VLOOKUP(E195,'2025期功能研发汇总表'!E:S,9,FALSE)</f>
        <v>0</v>
      </c>
    </row>
    <row r="196" spans="1:13">
      <c r="A196" s="197" t="s">
        <v>322</v>
      </c>
      <c r="B196" s="197" t="s">
        <v>370</v>
      </c>
      <c r="C196" s="197" t="s">
        <v>377</v>
      </c>
      <c r="D196" s="197" t="s">
        <v>377</v>
      </c>
      <c r="E196" s="196" t="s">
        <v>486</v>
      </c>
      <c r="F196" s="197" t="str">
        <f>=VLOOKUP(E196,'2025期功能研发汇总表'!E:S,12,FALSE)</f>
        <v>未发版</v>
      </c>
      <c r="G196" s="198" t="str">
        <f>=VLOOKUP(E196,'2025期功能研发汇总表'!E:S,4,FALSE)</f>
        <v>合同功能</v>
      </c>
      <c r="H196" s="198" t="str">
        <f>=VLOOKUP(E196,'2025期功能研发汇总表'!E:T,5,FALSE)</f>
        <v>已废弃</v>
      </c>
      <c r="I196" s="198" t="str">
        <f>=VLOOKUP(E196,'2025期功能研发汇总表'!E:S,3,FALSE)</f>
        <v>窦鹏岐</v>
      </c>
      <c r="J196" s="200" t="s"/>
      <c r="K196" s="197">
        <f>=VLOOKUP(E196,'2025期功能研发汇总表'!E:S,7,FALSE)</f>
        <v>0</v>
      </c>
      <c r="L196" s="197">
        <f>=VLOOKUP(E196,'2025期功能研发汇总表'!E:S,8,FALSE)</f>
        <v>0</v>
      </c>
      <c r="M196" s="197">
        <f>=VLOOKUP(E196,'2025期功能研发汇总表'!E:S,9,FALSE)</f>
        <v>0</v>
      </c>
    </row>
    <row r="197" spans="1:13">
      <c r="A197" s="197" t="s">
        <v>322</v>
      </c>
      <c r="B197" s="197" t="s">
        <v>370</v>
      </c>
      <c r="C197" s="197" t="s">
        <v>377</v>
      </c>
      <c r="D197" s="197" t="s">
        <v>377</v>
      </c>
      <c r="E197" s="196" t="s">
        <v>487</v>
      </c>
      <c r="F197" s="197" t="str">
        <f>=VLOOKUP(E197,'2025期功能研发汇总表'!E:S,12,FALSE)</f>
        <v>未发版</v>
      </c>
      <c r="G197" s="198" t="str">
        <f>=VLOOKUP(E197,'2025期功能研发汇总表'!E:S,4,FALSE)</f>
        <v>合同功能</v>
      </c>
      <c r="H197" s="198" t="str">
        <f>=VLOOKUP(E197,'2025期功能研发汇总表'!E:T,5,FALSE)</f>
        <v>已废弃</v>
      </c>
      <c r="I197" s="198" t="str">
        <f>=VLOOKUP(E197,'2025期功能研发汇总表'!E:S,3,FALSE)</f>
        <v>窦鹏岐</v>
      </c>
      <c r="J197" s="200" t="s"/>
      <c r="K197" s="197">
        <f>=VLOOKUP(E197,'2025期功能研发汇总表'!E:S,7,FALSE)</f>
        <v>0</v>
      </c>
      <c r="L197" s="197">
        <f>=VLOOKUP(E197,'2025期功能研发汇总表'!E:S,8,FALSE)</f>
        <v>0</v>
      </c>
      <c r="M197" s="197">
        <f>=VLOOKUP(E197,'2025期功能研发汇总表'!E:S,9,FALSE)</f>
        <v>0</v>
      </c>
    </row>
    <row r="198" spans="1:13">
      <c r="A198" s="197" t="s">
        <v>322</v>
      </c>
      <c r="B198" s="197" t="s">
        <v>370</v>
      </c>
      <c r="C198" s="197" t="s">
        <v>377</v>
      </c>
      <c r="D198" s="197" t="s">
        <v>377</v>
      </c>
      <c r="E198" s="196" t="s">
        <v>488</v>
      </c>
      <c r="F198" s="197" t="str">
        <f>=VLOOKUP(E198,'2025期功能研发汇总表'!E:S,12,FALSE)</f>
        <v>V3.8.0-beat.1</v>
      </c>
      <c r="G198" s="198" t="str">
        <f>=VLOOKUP(E198,'2025期功能研发汇总表'!E:S,4,FALSE)</f>
        <v>合同功能</v>
      </c>
      <c r="H198" s="198" t="str">
        <f>=VLOOKUP(E198,'2025期功能研发汇总表'!E:T,5,FALSE)</f>
        <v>联调完成</v>
      </c>
      <c r="I198" s="198" t="str">
        <f>=VLOOKUP(E198,'2025期功能研发汇总表'!E:S,3,FALSE)</f>
        <v>窦鹏岐</v>
      </c>
      <c r="J198" s="199" t="s">
        <v>38</v>
      </c>
      <c r="K198" s="197" t="str">
        <f>=VLOOKUP(E198,'2025期功能研发汇总表'!E:S,7,FALSE)</f>
        <v>运营·深耕/资产与知识库/资产列表</v>
      </c>
      <c r="L198" s="197">
        <f>=VLOOKUP(E198,'2025期功能研发汇总表'!E:S,8,FALSE)</f>
        <v>0</v>
      </c>
      <c r="M198" s="197">
        <f>=VLOOKUP(E198,'2025期功能研发汇总表'!E:S,9,FALSE)</f>
        <v>0</v>
      </c>
    </row>
    <row r="199" spans="1:13">
      <c r="A199" s="197" t="s">
        <v>322</v>
      </c>
      <c r="B199" s="197" t="s">
        <v>370</v>
      </c>
      <c r="C199" s="197" t="s">
        <v>377</v>
      </c>
      <c r="D199" s="197" t="s">
        <v>377</v>
      </c>
      <c r="E199" s="196" t="s">
        <v>489</v>
      </c>
      <c r="F199" s="197" t="str">
        <f>=VLOOKUP(E199,'2025期功能研发汇总表'!E:S,12,FALSE)</f>
        <v>未发版</v>
      </c>
      <c r="G199" s="198" t="str">
        <f>=VLOOKUP(E199,'2025期功能研发汇总表'!E:S,4,FALSE)</f>
        <v>合同功能</v>
      </c>
      <c r="H199" s="198" t="str">
        <f>=VLOOKUP(E199,'2025期功能研发汇总表'!E:T,5,FALSE)</f>
        <v>已废弃</v>
      </c>
      <c r="I199" s="198" t="str">
        <f>=VLOOKUP(E199,'2025期功能研发汇总表'!E:S,3,FALSE)</f>
        <v>窦鹏岐</v>
      </c>
      <c r="J199" s="200" t="s"/>
      <c r="K199" s="197">
        <f>=VLOOKUP(E199,'2025期功能研发汇总表'!E:S,7,FALSE)</f>
        <v>0</v>
      </c>
      <c r="L199" s="197">
        <f>=VLOOKUP(E199,'2025期功能研发汇总表'!E:S,8,FALSE)</f>
        <v>0</v>
      </c>
      <c r="M199" s="197">
        <f>=VLOOKUP(E199,'2025期功能研发汇总表'!E:S,9,FALSE)</f>
        <v>0</v>
      </c>
    </row>
    <row r="200" spans="1:13">
      <c r="A200" s="197" t="s">
        <v>322</v>
      </c>
      <c r="B200" s="197" t="s">
        <v>370</v>
      </c>
      <c r="C200" s="197" t="s">
        <v>377</v>
      </c>
      <c r="D200" s="197" t="s">
        <v>377</v>
      </c>
      <c r="E200" s="196" t="s">
        <v>493</v>
      </c>
      <c r="F200" s="197" t="str">
        <f>=VLOOKUP(E200,'2025期功能研发汇总表'!E:S,12,FALSE)</f>
        <v>未发版</v>
      </c>
      <c r="G200" s="198" t="str">
        <f>=VLOOKUP(E200,'2025期功能研发汇总表'!E:S,4,FALSE)</f>
        <v>合同功能</v>
      </c>
      <c r="H200" s="198" t="str">
        <f>=VLOOKUP(E200,'2025期功能研发汇总表'!E:T,5,FALSE)</f>
        <v>已废弃</v>
      </c>
      <c r="I200" s="198" t="str">
        <f>=VLOOKUP(E200,'2025期功能研发汇总表'!E:S,3,FALSE)</f>
        <v>窦鹏岐</v>
      </c>
      <c r="J200" s="200" t="s"/>
      <c r="K200" s="197">
        <f>=VLOOKUP(E200,'2025期功能研发汇总表'!E:S,7,FALSE)</f>
        <v>0</v>
      </c>
      <c r="L200" s="197">
        <f>=VLOOKUP(E200,'2025期功能研发汇总表'!E:S,8,FALSE)</f>
        <v>0</v>
      </c>
      <c r="M200" s="197">
        <f>=VLOOKUP(E200,'2025期功能研发汇总表'!E:S,9,FALSE)</f>
        <v>0</v>
      </c>
    </row>
    <row r="201" spans="1:13">
      <c r="A201" s="197" t="s">
        <v>322</v>
      </c>
      <c r="B201" s="197" t="s">
        <v>370</v>
      </c>
      <c r="C201" s="197" t="s">
        <v>377</v>
      </c>
      <c r="D201" s="197" t="s">
        <v>377</v>
      </c>
      <c r="E201" s="196" t="s">
        <v>494</v>
      </c>
      <c r="F201" s="197" t="str">
        <f>=VLOOKUP(E201,'2025期功能研发汇总表'!E:S,12,FALSE)</f>
        <v>未发版</v>
      </c>
      <c r="G201" s="198" t="str">
        <f>=VLOOKUP(E201,'2025期功能研发汇总表'!E:S,4,FALSE)</f>
        <v>合同功能</v>
      </c>
      <c r="H201" s="198" t="str">
        <f>=VLOOKUP(E201,'2025期功能研发汇总表'!E:T,5,FALSE)</f>
        <v>已废弃</v>
      </c>
      <c r="I201" s="198" t="str">
        <f>=VLOOKUP(E201,'2025期功能研发汇总表'!E:S,3,FALSE)</f>
        <v>窦鹏岐</v>
      </c>
      <c r="J201" s="200" t="s"/>
      <c r="K201" s="197">
        <f>=VLOOKUP(E201,'2025期功能研发汇总表'!E:S,7,FALSE)</f>
        <v>0</v>
      </c>
      <c r="L201" s="197">
        <f>=VLOOKUP(E201,'2025期功能研发汇总表'!E:S,8,FALSE)</f>
        <v>0</v>
      </c>
      <c r="M201" s="197">
        <f>=VLOOKUP(E201,'2025期功能研发汇总表'!E:S,9,FALSE)</f>
        <v>0</v>
      </c>
    </row>
    <row r="202" spans="1:13">
      <c r="A202" s="197" t="s">
        <v>322</v>
      </c>
      <c r="B202" s="197" t="s">
        <v>370</v>
      </c>
      <c r="C202" s="197" t="s">
        <v>377</v>
      </c>
      <c r="D202" s="197" t="s">
        <v>377</v>
      </c>
      <c r="E202" s="196" t="s">
        <v>495</v>
      </c>
      <c r="F202" s="197" t="str">
        <f>=VLOOKUP(E202,'2025期功能研发汇总表'!E:S,12,FALSE)</f>
        <v>未发版</v>
      </c>
      <c r="G202" s="198" t="str">
        <f>=VLOOKUP(E202,'2025期功能研发汇总表'!E:S,4,FALSE)</f>
        <v>合同功能</v>
      </c>
      <c r="H202" s="198" t="str">
        <f>=VLOOKUP(E202,'2025期功能研发汇总表'!E:T,5,FALSE)</f>
        <v>已废弃</v>
      </c>
      <c r="I202" s="198" t="str">
        <f>=VLOOKUP(E202,'2025期功能研发汇总表'!E:S,3,FALSE)</f>
        <v>窦鹏岐</v>
      </c>
      <c r="J202" s="200" t="s"/>
      <c r="K202" s="197">
        <f>=VLOOKUP(E202,'2025期功能研发汇总表'!E:S,7,FALSE)</f>
        <v>0</v>
      </c>
      <c r="L202" s="197">
        <f>=VLOOKUP(E202,'2025期功能研发汇总表'!E:S,8,FALSE)</f>
        <v>0</v>
      </c>
      <c r="M202" s="197">
        <f>=VLOOKUP(E202,'2025期功能研发汇总表'!E:S,9,FALSE)</f>
        <v>0</v>
      </c>
    </row>
    <row r="203" spans="1:13">
      <c r="A203" s="197" t="s">
        <v>322</v>
      </c>
      <c r="B203" s="197" t="s">
        <v>370</v>
      </c>
      <c r="C203" s="197" t="s">
        <v>377</v>
      </c>
      <c r="D203" s="197" t="s">
        <v>377</v>
      </c>
      <c r="E203" s="196" t="s">
        <v>496</v>
      </c>
      <c r="F203" s="197" t="str">
        <f>=VLOOKUP(E203,'2025期功能研发汇总表'!E:S,12,FALSE)</f>
        <v>未发版</v>
      </c>
      <c r="G203" s="198" t="str">
        <f>=VLOOKUP(E203,'2025期功能研发汇总表'!E:S,4,FALSE)</f>
        <v>合同功能</v>
      </c>
      <c r="H203" s="198" t="str">
        <f>=VLOOKUP(E203,'2025期功能研发汇总表'!E:T,5,FALSE)</f>
        <v>已废弃</v>
      </c>
      <c r="I203" s="198" t="str">
        <f>=VLOOKUP(E203,'2025期功能研发汇总表'!E:S,3,FALSE)</f>
        <v>窦鹏岐</v>
      </c>
      <c r="J203" s="200" t="s"/>
      <c r="K203" s="197">
        <f>=VLOOKUP(E203,'2025期功能研发汇总表'!E:S,7,FALSE)</f>
        <v>0</v>
      </c>
      <c r="L203" s="197">
        <f>=VLOOKUP(E203,'2025期功能研发汇总表'!E:S,8,FALSE)</f>
        <v>0</v>
      </c>
      <c r="M203" s="197">
        <f>=VLOOKUP(E203,'2025期功能研发汇总表'!E:S,9,FALSE)</f>
        <v>0</v>
      </c>
    </row>
    <row r="204" spans="1:13">
      <c r="A204" s="197" t="s">
        <v>322</v>
      </c>
      <c r="B204" s="197" t="s">
        <v>370</v>
      </c>
      <c r="C204" s="197" t="s">
        <v>377</v>
      </c>
      <c r="D204" s="197" t="s">
        <v>377</v>
      </c>
      <c r="E204" s="196" t="s">
        <v>497</v>
      </c>
      <c r="F204" s="197" t="str">
        <f>=VLOOKUP(E204,'2025期功能研发汇总表'!E:S,12,FALSE)</f>
        <v>未发版</v>
      </c>
      <c r="G204" s="198" t="str">
        <f>=VLOOKUP(E204,'2025期功能研发汇总表'!E:S,4,FALSE)</f>
        <v>合同功能</v>
      </c>
      <c r="H204" s="198" t="str">
        <f>=VLOOKUP(E204,'2025期功能研发汇总表'!E:T,5,FALSE)</f>
        <v>已废弃</v>
      </c>
      <c r="I204" s="198" t="str">
        <f>=VLOOKUP(E204,'2025期功能研发汇总表'!E:S,3,FALSE)</f>
        <v>窦鹏岐</v>
      </c>
      <c r="J204" s="200" t="s"/>
      <c r="K204" s="197">
        <f>=VLOOKUP(E204,'2025期功能研发汇总表'!E:S,7,FALSE)</f>
        <v>0</v>
      </c>
      <c r="L204" s="197">
        <f>=VLOOKUP(E204,'2025期功能研发汇总表'!E:S,8,FALSE)</f>
        <v>0</v>
      </c>
      <c r="M204" s="197">
        <f>=VLOOKUP(E204,'2025期功能研发汇总表'!E:S,9,FALSE)</f>
        <v>0</v>
      </c>
    </row>
    <row r="205" spans="1:13">
      <c r="A205" s="197" t="s">
        <v>322</v>
      </c>
      <c r="B205" s="197" t="s">
        <v>370</v>
      </c>
      <c r="C205" s="197" t="s">
        <v>377</v>
      </c>
      <c r="D205" s="197" t="s">
        <v>377</v>
      </c>
      <c r="E205" s="196" t="s">
        <v>498</v>
      </c>
      <c r="F205" s="197" t="str">
        <f>=VLOOKUP(E205,'2025期功能研发汇总表'!E:S,12,FALSE)</f>
        <v>V3.8.0-beat.2</v>
      </c>
      <c r="G205" s="198" t="str">
        <f>=VLOOKUP(E205,'2025期功能研发汇总表'!E:S,4,FALSE)</f>
        <v>合同功能</v>
      </c>
      <c r="H205" s="198" t="str">
        <f>=VLOOKUP(E205,'2025期功能研发汇总表'!E:T,5,FALSE)</f>
        <v>联调完成</v>
      </c>
      <c r="I205" s="198" t="str">
        <f>=VLOOKUP(E205,'2025期功能研发汇总表'!E:S,3,FALSE)</f>
        <v>窦鹏岐</v>
      </c>
      <c r="J205" s="200" t="s"/>
      <c r="K205" s="197" t="str">
        <f>=VLOOKUP(E205,'2025期功能研发汇总表'!E:S,7,FALSE)</f>
        <v>运营·深耕/资产与知识库/资产列表</v>
      </c>
      <c r="L205" s="197" t="str">
        <f>=VLOOKUP(E205,'2025期功能研发汇总表'!E:S,8,FALSE)</f>
        <v>知识库统计概览、风险概览、主机风险分布</v>
      </c>
      <c r="M205" s="197">
        <f>=VLOOKUP(E205,'2025期功能研发汇总表'!E:S,9,FALSE)</f>
        <v>0</v>
      </c>
    </row>
    <row r="206" spans="1:13">
      <c r="A206" s="197" t="s">
        <v>322</v>
      </c>
      <c r="B206" s="197" t="s">
        <v>370</v>
      </c>
      <c r="C206" s="197" t="s">
        <v>377</v>
      </c>
      <c r="D206" s="197" t="s">
        <v>377</v>
      </c>
      <c r="E206" s="196" t="s">
        <v>500</v>
      </c>
      <c r="F206" s="197" t="str">
        <f>=VLOOKUP(E206,'2025期功能研发汇总表'!E:S,12,FALSE)</f>
        <v>未发版</v>
      </c>
      <c r="G206" s="198" t="str">
        <f>=VLOOKUP(E206,'2025期功能研发汇总表'!E:S,4,FALSE)</f>
        <v>合同功能</v>
      </c>
      <c r="H206" s="198" t="str">
        <f>=VLOOKUP(E206,'2025期功能研发汇总表'!E:T,5,FALSE)</f>
        <v>未开始</v>
      </c>
      <c r="I206" s="198" t="str">
        <f>=VLOOKUP(E206,'2025期功能研发汇总表'!E:S,3,FALSE)</f>
        <v>窦鹏岐</v>
      </c>
      <c r="J206" s="200" t="s"/>
      <c r="K206" s="197">
        <f>=VLOOKUP(E206,'2025期功能研发汇总表'!E:S,7,FALSE)</f>
        <v>0</v>
      </c>
      <c r="L206" s="197">
        <f>=VLOOKUP(E206,'2025期功能研发汇总表'!E:S,8,FALSE)</f>
        <v>0</v>
      </c>
      <c r="M206" s="197">
        <f>=VLOOKUP(E206,'2025期功能研发汇总表'!E:S,9,FALSE)</f>
        <v>0</v>
      </c>
    </row>
    <row r="207" spans="1:13">
      <c r="A207" s="197" t="s">
        <v>322</v>
      </c>
      <c r="B207" s="197" t="s">
        <v>370</v>
      </c>
      <c r="C207" s="197" t="s">
        <v>377</v>
      </c>
      <c r="D207" s="197" t="s">
        <v>377</v>
      </c>
      <c r="E207" s="196" t="s">
        <v>501</v>
      </c>
      <c r="F207" s="197" t="str">
        <f>=VLOOKUP(E207,'2025期功能研发汇总表'!E:S,12,FALSE)</f>
        <v>未发版</v>
      </c>
      <c r="G207" s="198" t="str">
        <f>=VLOOKUP(E207,'2025期功能研发汇总表'!E:S,4,FALSE)</f>
        <v>合同功能</v>
      </c>
      <c r="H207" s="198" t="str">
        <f>=VLOOKUP(E207,'2025期功能研发汇总表'!E:T,5,FALSE)</f>
        <v>未开始</v>
      </c>
      <c r="I207" s="198" t="str">
        <f>=VLOOKUP(E207,'2025期功能研发汇总表'!E:S,3,FALSE)</f>
        <v>窦鹏岐</v>
      </c>
      <c r="J207" s="200" t="s"/>
      <c r="K207" s="197">
        <f>=VLOOKUP(E207,'2025期功能研发汇总表'!E:S,7,FALSE)</f>
        <v>0</v>
      </c>
      <c r="L207" s="197">
        <f>=VLOOKUP(E207,'2025期功能研发汇总表'!E:S,8,FALSE)</f>
        <v>0</v>
      </c>
      <c r="M207" s="197">
        <f>=VLOOKUP(E207,'2025期功能研发汇总表'!E:S,9,FALSE)</f>
        <v>0</v>
      </c>
    </row>
    <row r="208" spans="1:13">
      <c r="A208" s="197" t="s">
        <v>322</v>
      </c>
      <c r="B208" s="197" t="s">
        <v>370</v>
      </c>
      <c r="C208" s="197" t="s">
        <v>377</v>
      </c>
      <c r="D208" s="197" t="s">
        <v>377</v>
      </c>
      <c r="E208" s="196" t="s">
        <v>502</v>
      </c>
      <c r="F208" s="197" t="str">
        <f>=VLOOKUP(E208,'2025期功能研发汇总表'!E:S,12,FALSE)</f>
        <v>未发版</v>
      </c>
      <c r="G208" s="198" t="str">
        <f>=VLOOKUP(E208,'2025期功能研发汇总表'!E:S,4,FALSE)</f>
        <v>合同功能</v>
      </c>
      <c r="H208" s="198" t="str">
        <f>=VLOOKUP(E208,'2025期功能研发汇总表'!E:T,5,FALSE)</f>
        <v>已废弃</v>
      </c>
      <c r="I208" s="198" t="str">
        <f>=VLOOKUP(E208,'2025期功能研发汇总表'!E:S,3,FALSE)</f>
        <v>窦鹏岐</v>
      </c>
      <c r="J208" s="200" t="s"/>
      <c r="K208" s="197">
        <f>=VLOOKUP(E208,'2025期功能研发汇总表'!E:S,7,FALSE)</f>
        <v>0</v>
      </c>
      <c r="L208" s="197">
        <f>=VLOOKUP(E208,'2025期功能研发汇总表'!E:S,8,FALSE)</f>
        <v>0</v>
      </c>
      <c r="M208" s="197">
        <f>=VLOOKUP(E208,'2025期功能研发汇总表'!E:S,9,FALSE)</f>
        <v>0</v>
      </c>
    </row>
    <row r="209" spans="1:13">
      <c r="A209" s="197" t="s">
        <v>322</v>
      </c>
      <c r="B209" s="197" t="s">
        <v>370</v>
      </c>
      <c r="C209" s="197" t="s">
        <v>377</v>
      </c>
      <c r="D209" s="197" t="s">
        <v>377</v>
      </c>
      <c r="E209" s="196" t="s">
        <v>503</v>
      </c>
      <c r="F209" s="197" t="str">
        <f>=VLOOKUP(E209,'2025期功能研发汇总表'!E:S,12,FALSE)</f>
        <v>未发版</v>
      </c>
      <c r="G209" s="198" t="str">
        <f>=VLOOKUP(E209,'2025期功能研发汇总表'!E:S,4,FALSE)</f>
        <v>合同功能</v>
      </c>
      <c r="H209" s="198" t="str">
        <f>=VLOOKUP(E209,'2025期功能研发汇总表'!E:T,5,FALSE)</f>
        <v>已废弃</v>
      </c>
      <c r="I209" s="198" t="str">
        <f>=VLOOKUP(E209,'2025期功能研发汇总表'!E:S,3,FALSE)</f>
        <v>窦鹏岐</v>
      </c>
      <c r="J209" s="200" t="s"/>
      <c r="K209" s="197">
        <f>=VLOOKUP(E209,'2025期功能研发汇总表'!E:S,7,FALSE)</f>
        <v>0</v>
      </c>
      <c r="L209" s="197">
        <f>=VLOOKUP(E209,'2025期功能研发汇总表'!E:S,8,FALSE)</f>
        <v>0</v>
      </c>
      <c r="M209" s="197">
        <f>=VLOOKUP(E209,'2025期功能研发汇总表'!E:S,9,FALSE)</f>
        <v>0</v>
      </c>
    </row>
    <row r="210" spans="1:13">
      <c r="A210" s="197" t="s">
        <v>322</v>
      </c>
      <c r="B210" s="197" t="s">
        <v>370</v>
      </c>
      <c r="C210" s="197" t="s">
        <v>377</v>
      </c>
      <c r="D210" s="197" t="s">
        <v>377</v>
      </c>
      <c r="E210" s="196" t="s">
        <v>504</v>
      </c>
      <c r="F210" s="197" t="str">
        <f>=VLOOKUP(E210,'2025期功能研发汇总表'!E:S,12,FALSE)</f>
        <v>未发版</v>
      </c>
      <c r="G210" s="198" t="str">
        <f>=VLOOKUP(E210,'2025期功能研发汇总表'!E:S,4,FALSE)</f>
        <v>合同功能</v>
      </c>
      <c r="H210" s="198" t="str">
        <f>=VLOOKUP(E210,'2025期功能研发汇总表'!E:T,5,FALSE)</f>
        <v>已废弃</v>
      </c>
      <c r="I210" s="198" t="str">
        <f>=VLOOKUP(E210,'2025期功能研发汇总表'!E:S,3,FALSE)</f>
        <v>窦鹏岐</v>
      </c>
      <c r="J210" s="200" t="s"/>
      <c r="K210" s="197">
        <f>=VLOOKUP(E210,'2025期功能研发汇总表'!E:S,7,FALSE)</f>
        <v>0</v>
      </c>
      <c r="L210" s="197">
        <f>=VLOOKUP(E210,'2025期功能研发汇总表'!E:S,8,FALSE)</f>
        <v>0</v>
      </c>
      <c r="M210" s="197">
        <f>=VLOOKUP(E210,'2025期功能研发汇总表'!E:S,9,FALSE)</f>
        <v>0</v>
      </c>
    </row>
    <row r="211" spans="1:13">
      <c r="A211" s="197" t="s">
        <v>322</v>
      </c>
      <c r="B211" s="197" t="s">
        <v>370</v>
      </c>
      <c r="C211" s="197" t="s">
        <v>377</v>
      </c>
      <c r="D211" s="197" t="s">
        <v>377</v>
      </c>
      <c r="E211" s="196" t="s">
        <v>505</v>
      </c>
      <c r="F211" s="197" t="str">
        <f>=VLOOKUP(E211,'2025期功能研发汇总表'!E:S,12,FALSE)</f>
        <v>未发版</v>
      </c>
      <c r="G211" s="198" t="str">
        <f>=VLOOKUP(E211,'2025期功能研发汇总表'!E:S,4,FALSE)</f>
        <v>合同功能</v>
      </c>
      <c r="H211" s="198" t="str">
        <f>=VLOOKUP(E211,'2025期功能研发汇总表'!E:T,5,FALSE)</f>
        <v>已废弃</v>
      </c>
      <c r="I211" s="198" t="str">
        <f>=VLOOKUP(E211,'2025期功能研发汇总表'!E:S,3,FALSE)</f>
        <v>窦鹏岐</v>
      </c>
      <c r="J211" s="200" t="s"/>
      <c r="K211" s="197">
        <f>=VLOOKUP(E211,'2025期功能研发汇总表'!E:S,7,FALSE)</f>
        <v>0</v>
      </c>
      <c r="L211" s="197">
        <f>=VLOOKUP(E211,'2025期功能研发汇总表'!E:S,8,FALSE)</f>
        <v>0</v>
      </c>
      <c r="M211" s="197">
        <f>=VLOOKUP(E211,'2025期功能研发汇总表'!E:S,9,FALSE)</f>
        <v>0</v>
      </c>
    </row>
    <row r="212" spans="1:13">
      <c r="A212" s="197" t="s">
        <v>322</v>
      </c>
      <c r="B212" s="197" t="s">
        <v>370</v>
      </c>
      <c r="C212" s="197" t="s">
        <v>377</v>
      </c>
      <c r="D212" s="197" t="s">
        <v>377</v>
      </c>
      <c r="E212" s="196" t="s">
        <v>506</v>
      </c>
      <c r="F212" s="197" t="str">
        <f>=VLOOKUP(E212,'2025期功能研发汇总表'!E:S,12,FALSE)</f>
        <v>未发版</v>
      </c>
      <c r="G212" s="198" t="str">
        <f>=VLOOKUP(E212,'2025期功能研发汇总表'!E:S,4,FALSE)</f>
        <v>合同功能</v>
      </c>
      <c r="H212" s="198" t="str">
        <f>=VLOOKUP(E212,'2025期功能研发汇总表'!E:T,5,FALSE)</f>
        <v>已废弃</v>
      </c>
      <c r="I212" s="198" t="str">
        <f>=VLOOKUP(E212,'2025期功能研发汇总表'!E:S,3,FALSE)</f>
        <v>窦鹏岐</v>
      </c>
      <c r="J212" s="200" t="s"/>
      <c r="K212" s="197">
        <f>=VLOOKUP(E212,'2025期功能研发汇总表'!E:S,7,FALSE)</f>
        <v>0</v>
      </c>
      <c r="L212" s="197">
        <f>=VLOOKUP(E212,'2025期功能研发汇总表'!E:S,8,FALSE)</f>
        <v>0</v>
      </c>
      <c r="M212" s="197">
        <f>=VLOOKUP(E212,'2025期功能研发汇总表'!E:S,9,FALSE)</f>
        <v>0</v>
      </c>
    </row>
    <row r="213" spans="1:13">
      <c r="A213" s="197" t="s">
        <v>322</v>
      </c>
      <c r="B213" s="197" t="s">
        <v>370</v>
      </c>
      <c r="C213" s="197" t="s">
        <v>377</v>
      </c>
      <c r="D213" s="197" t="s">
        <v>377</v>
      </c>
      <c r="E213" s="196" t="s">
        <v>507</v>
      </c>
      <c r="F213" s="197" t="str">
        <f>=VLOOKUP(E213,'2025期功能研发汇总表'!E:S,12,FALSE)</f>
        <v>未发版</v>
      </c>
      <c r="G213" s="198" t="str">
        <f>=VLOOKUP(E213,'2025期功能研发汇总表'!E:S,4,FALSE)</f>
        <v>合同功能</v>
      </c>
      <c r="H213" s="198" t="str">
        <f>=VLOOKUP(E213,'2025期功能研发汇总表'!E:T,5,FALSE)</f>
        <v>联调完成</v>
      </c>
      <c r="I213" s="198" t="str">
        <f>=VLOOKUP(E213,'2025期功能研发汇总表'!E:S,3,FALSE)</f>
        <v>窦鹏岐</v>
      </c>
      <c r="J213" s="200" t="s"/>
      <c r="K213" s="197" t="str">
        <f>=VLOOKUP(E213,'2025期功能研发汇总表'!E:S,7,FALSE)</f>
        <v>运营·深耕/资产与知识库/资产列表</v>
      </c>
      <c r="L213" s="197" t="str">
        <f>=VLOOKUP(E213,'2025期功能研发汇总表'!E:S,8,FALSE)</f>
        <v>知识库统计概览、风险概览、节点风险概览</v>
      </c>
      <c r="M213" s="197">
        <f>=VLOOKUP(E213,'2025期功能研发汇总表'!E:S,9,FALSE)</f>
        <v>0</v>
      </c>
    </row>
    <row r="214" spans="1:13">
      <c r="A214" s="197" t="s">
        <v>322</v>
      </c>
      <c r="B214" s="197" t="s">
        <v>370</v>
      </c>
      <c r="C214" s="197" t="s">
        <v>377</v>
      </c>
      <c r="D214" s="197" t="s">
        <v>377</v>
      </c>
      <c r="E214" s="196" t="s">
        <v>509</v>
      </c>
      <c r="F214" s="197" t="str">
        <f>=VLOOKUP(E214,'2025期功能研发汇总表'!E:S,12,FALSE)</f>
        <v>未发版</v>
      </c>
      <c r="G214" s="198" t="str">
        <f>=VLOOKUP(E214,'2025期功能研发汇总表'!E:S,4,FALSE)</f>
        <v>合同功能</v>
      </c>
      <c r="H214" s="198" t="str">
        <f>=VLOOKUP(E214,'2025期功能研发汇总表'!E:T,5,FALSE)</f>
        <v>已废弃</v>
      </c>
      <c r="I214" s="198" t="str">
        <f>=VLOOKUP(E214,'2025期功能研发汇总表'!E:S,3,FALSE)</f>
        <v>窦鹏岐</v>
      </c>
      <c r="J214" s="200" t="s"/>
      <c r="K214" s="197">
        <f>=VLOOKUP(E214,'2025期功能研发汇总表'!E:S,7,FALSE)</f>
        <v>0</v>
      </c>
      <c r="L214" s="197">
        <f>=VLOOKUP(E214,'2025期功能研发汇总表'!E:S,8,FALSE)</f>
        <v>0</v>
      </c>
      <c r="M214" s="197">
        <f>=VLOOKUP(E214,'2025期功能研发汇总表'!E:S,9,FALSE)</f>
        <v>0</v>
      </c>
    </row>
    <row r="215" spans="1:13">
      <c r="A215" s="197" t="s">
        <v>322</v>
      </c>
      <c r="B215" s="197" t="s">
        <v>370</v>
      </c>
      <c r="C215" s="197" t="s">
        <v>377</v>
      </c>
      <c r="D215" s="197" t="s">
        <v>377</v>
      </c>
      <c r="E215" s="196" t="s">
        <v>510</v>
      </c>
      <c r="F215" s="197" t="str">
        <f>=VLOOKUP(E215,'2025期功能研发汇总表'!E:S,12,FALSE)</f>
        <v>未发版</v>
      </c>
      <c r="G215" s="198" t="str">
        <f>=VLOOKUP(E215,'2025期功能研发汇总表'!E:S,4,FALSE)</f>
        <v>合同功能</v>
      </c>
      <c r="H215" s="198" t="str">
        <f>=VLOOKUP(E215,'2025期功能研发汇总表'!E:T,5,FALSE)</f>
        <v>已废弃</v>
      </c>
      <c r="I215" s="198" t="str">
        <f>=VLOOKUP(E215,'2025期功能研发汇总表'!E:S,3,FALSE)</f>
        <v>窦鹏岐</v>
      </c>
      <c r="J215" s="200" t="s"/>
      <c r="K215" s="197">
        <f>=VLOOKUP(E215,'2025期功能研发汇总表'!E:S,7,FALSE)</f>
        <v>0</v>
      </c>
      <c r="L215" s="197">
        <f>=VLOOKUP(E215,'2025期功能研发汇总表'!E:S,8,FALSE)</f>
        <v>0</v>
      </c>
      <c r="M215" s="197">
        <f>=VLOOKUP(E215,'2025期功能研发汇总表'!E:S,9,FALSE)</f>
        <v>0</v>
      </c>
    </row>
    <row r="216" spans="1:13">
      <c r="A216" s="197" t="s">
        <v>322</v>
      </c>
      <c r="B216" s="197" t="s">
        <v>370</v>
      </c>
      <c r="C216" s="197" t="s">
        <v>377</v>
      </c>
      <c r="D216" s="197" t="s">
        <v>377</v>
      </c>
      <c r="E216" s="196" t="s">
        <v>511</v>
      </c>
      <c r="F216" s="197" t="str">
        <f>=VLOOKUP(E216,'2025期功能研发汇总表'!E:S,12,FALSE)</f>
        <v>未发版</v>
      </c>
      <c r="G216" s="198" t="str">
        <f>=VLOOKUP(E216,'2025期功能研发汇总表'!E:S,4,FALSE)</f>
        <v>合同功能</v>
      </c>
      <c r="H216" s="198" t="str">
        <f>=VLOOKUP(E216,'2025期功能研发汇总表'!E:T,5,FALSE)</f>
        <v>已废弃</v>
      </c>
      <c r="I216" s="198" t="str">
        <f>=VLOOKUP(E216,'2025期功能研发汇总表'!E:S,3,FALSE)</f>
        <v>窦鹏岐</v>
      </c>
      <c r="J216" s="200" t="s"/>
      <c r="K216" s="197">
        <f>=VLOOKUP(E216,'2025期功能研发汇总表'!E:S,7,FALSE)</f>
        <v>0</v>
      </c>
      <c r="L216" s="197">
        <f>=VLOOKUP(E216,'2025期功能研发汇总表'!E:S,8,FALSE)</f>
        <v>0</v>
      </c>
      <c r="M216" s="197">
        <f>=VLOOKUP(E216,'2025期功能研发汇总表'!E:S,9,FALSE)</f>
        <v>0</v>
      </c>
    </row>
    <row r="217" spans="1:13">
      <c r="A217" s="197" t="s">
        <v>322</v>
      </c>
      <c r="B217" s="197" t="s">
        <v>370</v>
      </c>
      <c r="C217" s="197" t="s">
        <v>377</v>
      </c>
      <c r="D217" s="197" t="s">
        <v>377</v>
      </c>
      <c r="E217" s="196" t="s">
        <v>512</v>
      </c>
      <c r="F217" s="197" t="str">
        <f>=VLOOKUP(E217,'2025期功能研发汇总表'!E:S,12,FALSE)</f>
        <v>未发版</v>
      </c>
      <c r="G217" s="198" t="str">
        <f>=VLOOKUP(E217,'2025期功能研发汇总表'!E:S,4,FALSE)</f>
        <v>合同功能</v>
      </c>
      <c r="H217" s="198" t="str">
        <f>=VLOOKUP(E217,'2025期功能研发汇总表'!E:T,5,FALSE)</f>
        <v>未开始</v>
      </c>
      <c r="I217" s="198" t="str">
        <f>=VLOOKUP(E217,'2025期功能研发汇总表'!E:S,3,FALSE)</f>
        <v>窦鹏岐</v>
      </c>
      <c r="J217" s="200" t="s">
        <v>151</v>
      </c>
      <c r="K217" s="197">
        <f>=VLOOKUP(E217,'2025期功能研发汇总表'!E:S,7,FALSE)</f>
        <v>0</v>
      </c>
      <c r="L217" s="197">
        <f>=VLOOKUP(E217,'2025期功能研发汇总表'!E:S,8,FALSE)</f>
        <v>0</v>
      </c>
      <c r="M217" s="197">
        <f>=VLOOKUP(E217,'2025期功能研发汇总表'!E:S,9,FALSE)</f>
        <v>0</v>
      </c>
    </row>
    <row r="218" spans="1:13">
      <c r="A218" s="197" t="s">
        <v>322</v>
      </c>
      <c r="B218" s="197" t="s">
        <v>370</v>
      </c>
      <c r="C218" s="197" t="s">
        <v>377</v>
      </c>
      <c r="D218" s="197" t="s">
        <v>377</v>
      </c>
      <c r="E218" s="196" t="s">
        <v>513</v>
      </c>
      <c r="F218" s="197" t="str">
        <f>=VLOOKUP(E218,'2025期功能研发汇总表'!E:S,12,FALSE)</f>
        <v>V3.8.0-beat.1</v>
      </c>
      <c r="G218" s="198" t="str">
        <f>=VLOOKUP(E218,'2025期功能研发汇总表'!E:S,4,FALSE)</f>
        <v>合同功能</v>
      </c>
      <c r="H218" s="198" t="str">
        <f>=VLOOKUP(E218,'2025期功能研发汇总表'!E:T,5,FALSE)</f>
        <v>联调完成</v>
      </c>
      <c r="I218" s="198" t="str">
        <f>=VLOOKUP(E218,'2025期功能研发汇总表'!E:S,3,FALSE)</f>
        <v>窦鹏岐</v>
      </c>
      <c r="J218" s="199" t="s">
        <v>38</v>
      </c>
      <c r="K218" s="197" t="str">
        <f>=VLOOKUP(E218,'2025期功能研发汇总表'!E:S,7,FALSE)</f>
        <v>运营·深耕/资产与知识库/资产列表</v>
      </c>
      <c r="L218" s="197">
        <f>=VLOOKUP(E218,'2025期功能研发汇总表'!E:S,8,FALSE)</f>
        <v>0</v>
      </c>
      <c r="M218" s="197">
        <f>=VLOOKUP(E218,'2025期功能研发汇总表'!E:S,9,FALSE)</f>
        <v>0</v>
      </c>
    </row>
    <row r="219" spans="1:13">
      <c r="A219" s="197" t="s">
        <v>322</v>
      </c>
      <c r="B219" s="197" t="s">
        <v>370</v>
      </c>
      <c r="C219" s="197" t="s">
        <v>377</v>
      </c>
      <c r="D219" s="197" t="s">
        <v>377</v>
      </c>
      <c r="E219" s="196" t="s">
        <v>516</v>
      </c>
      <c r="F219" s="197" t="str">
        <f>=VLOOKUP(E219,'2025期功能研发汇总表'!E:S,12,FALSE)</f>
        <v>V3.8.0-beat.2</v>
      </c>
      <c r="G219" s="198" t="str">
        <f>=VLOOKUP(E219,'2025期功能研发汇总表'!E:S,4,FALSE)</f>
        <v>合同功能</v>
      </c>
      <c r="H219" s="198" t="str">
        <f>=VLOOKUP(E219,'2025期功能研发汇总表'!E:T,5,FALSE)</f>
        <v>联调完成</v>
      </c>
      <c r="I219" s="198" t="str">
        <f>=VLOOKUP(E219,'2025期功能研发汇总表'!E:S,3,FALSE)</f>
        <v>窦鹏岐</v>
      </c>
      <c r="J219" s="200" t="s">
        <v>151</v>
      </c>
      <c r="K219" s="197" t="str">
        <f>=VLOOKUP(E219,'2025期功能研发汇总表'!E:S,7,FALSE)</f>
        <v>运营·深耕/资产与知识库/资产列表</v>
      </c>
      <c r="L219" s="197" t="str">
        <f>=VLOOKUP(E219,'2025期功能研发汇总表'!E:S,8,FALSE)</f>
        <v>漏洞信息按钮</v>
      </c>
      <c r="M219" s="197">
        <f>=VLOOKUP(E219,'2025期功能研发汇总表'!E:S,9,FALSE)</f>
        <v>0</v>
      </c>
    </row>
    <row r="220" spans="1:13">
      <c r="A220" s="197" t="s">
        <v>322</v>
      </c>
      <c r="B220" s="197" t="s">
        <v>370</v>
      </c>
      <c r="C220" s="197" t="s">
        <v>377</v>
      </c>
      <c r="D220" s="197" t="s">
        <v>377</v>
      </c>
      <c r="E220" s="196" t="s">
        <v>519</v>
      </c>
      <c r="F220" s="197" t="str">
        <f>=VLOOKUP(E220,'2025期功能研发汇总表'!E:S,12,FALSE)</f>
        <v>未发版</v>
      </c>
      <c r="G220" s="198" t="str">
        <f>=VLOOKUP(E220,'2025期功能研发汇总表'!E:S,4,FALSE)</f>
        <v>合同功能</v>
      </c>
      <c r="H220" s="198" t="str">
        <f>=VLOOKUP(E220,'2025期功能研发汇总表'!E:T,5,FALSE)</f>
        <v>已废弃</v>
      </c>
      <c r="I220" s="198" t="str">
        <f>=VLOOKUP(E220,'2025期功能研发汇总表'!E:S,3,FALSE)</f>
        <v>窦鹏岐</v>
      </c>
      <c r="J220" s="200" t="s">
        <v>151</v>
      </c>
      <c r="K220" s="197">
        <f>=VLOOKUP(E220,'2025期功能研发汇总表'!E:S,7,FALSE)</f>
        <v>0</v>
      </c>
      <c r="L220" s="197">
        <f>=VLOOKUP(E220,'2025期功能研发汇总表'!E:S,8,FALSE)</f>
        <v>0</v>
      </c>
      <c r="M220" s="197">
        <f>=VLOOKUP(E220,'2025期功能研发汇总表'!E:S,9,FALSE)</f>
        <v>0</v>
      </c>
    </row>
    <row r="221" spans="1:13">
      <c r="A221" s="197" t="s">
        <v>322</v>
      </c>
      <c r="B221" s="197" t="s">
        <v>370</v>
      </c>
      <c r="C221" s="197" t="s">
        <v>377</v>
      </c>
      <c r="D221" s="197" t="s">
        <v>377</v>
      </c>
      <c r="E221" s="196" t="s">
        <v>520</v>
      </c>
      <c r="F221" s="197" t="str">
        <f>=VLOOKUP(E221,'2025期功能研发汇总表'!E:S,12,FALSE)</f>
        <v>未发版</v>
      </c>
      <c r="G221" s="198" t="str">
        <f>=VLOOKUP(E221,'2025期功能研发汇总表'!E:S,4,FALSE)</f>
        <v>合同功能</v>
      </c>
      <c r="H221" s="198" t="str">
        <f>=VLOOKUP(E221,'2025期功能研发汇总表'!E:T,5,FALSE)</f>
        <v>已废弃</v>
      </c>
      <c r="I221" s="198" t="str">
        <f>=VLOOKUP(E221,'2025期功能研发汇总表'!E:S,3,FALSE)</f>
        <v>窦鹏岐</v>
      </c>
      <c r="J221" s="200" t="s">
        <v>151</v>
      </c>
      <c r="K221" s="197">
        <f>=VLOOKUP(E221,'2025期功能研发汇总表'!E:S,7,FALSE)</f>
        <v>0</v>
      </c>
      <c r="L221" s="197">
        <f>=VLOOKUP(E221,'2025期功能研发汇总表'!E:S,8,FALSE)</f>
        <v>0</v>
      </c>
      <c r="M221" s="197">
        <f>=VLOOKUP(E221,'2025期功能研发汇总表'!E:S,9,FALSE)</f>
        <v>0</v>
      </c>
    </row>
    <row r="222" spans="1:13">
      <c r="A222" s="197" t="s">
        <v>322</v>
      </c>
      <c r="B222" s="197" t="s">
        <v>370</v>
      </c>
      <c r="C222" s="197" t="s">
        <v>377</v>
      </c>
      <c r="D222" s="197" t="s">
        <v>377</v>
      </c>
      <c r="E222" s="196" t="s">
        <v>521</v>
      </c>
      <c r="F222" s="197" t="str">
        <f>=VLOOKUP(E222,'2025期功能研发汇总表'!E:S,12,FALSE)</f>
        <v>未发版</v>
      </c>
      <c r="G222" s="198" t="str">
        <f>=VLOOKUP(E222,'2025期功能研发汇总表'!E:S,4,FALSE)</f>
        <v>合同功能</v>
      </c>
      <c r="H222" s="198" t="str">
        <f>=VLOOKUP(E222,'2025期功能研发汇总表'!E:T,5,FALSE)</f>
        <v>已废弃</v>
      </c>
      <c r="I222" s="198" t="str">
        <f>=VLOOKUP(E222,'2025期功能研发汇总表'!E:S,3,FALSE)</f>
        <v>窦鹏岐</v>
      </c>
      <c r="J222" s="200" t="s">
        <v>151</v>
      </c>
      <c r="K222" s="197">
        <f>=VLOOKUP(E222,'2025期功能研发汇总表'!E:S,7,FALSE)</f>
        <v>0</v>
      </c>
      <c r="L222" s="197">
        <f>=VLOOKUP(E222,'2025期功能研发汇总表'!E:S,8,FALSE)</f>
        <v>0</v>
      </c>
      <c r="M222" s="197">
        <f>=VLOOKUP(E222,'2025期功能研发汇总表'!E:S,9,FALSE)</f>
        <v>0</v>
      </c>
    </row>
    <row r="223" spans="1:13">
      <c r="A223" s="197" t="s">
        <v>322</v>
      </c>
      <c r="B223" s="197" t="s">
        <v>370</v>
      </c>
      <c r="C223" s="197" t="s">
        <v>377</v>
      </c>
      <c r="D223" s="197" t="s">
        <v>377</v>
      </c>
      <c r="E223" s="196" t="s">
        <v>522</v>
      </c>
      <c r="F223" s="197" t="str">
        <f>=VLOOKUP(E223,'2025期功能研发汇总表'!E:S,12,FALSE)</f>
        <v>V3.8.0-beat.2</v>
      </c>
      <c r="G223" s="198" t="str">
        <f>=VLOOKUP(E223,'2025期功能研发汇总表'!E:S,4,FALSE)</f>
        <v>合同功能</v>
      </c>
      <c r="H223" s="198" t="str">
        <f>=VLOOKUP(E223,'2025期功能研发汇总表'!E:T,5,FALSE)</f>
        <v>联调完成</v>
      </c>
      <c r="I223" s="198" t="str">
        <f>=VLOOKUP(E223,'2025期功能研发汇总表'!E:S,3,FALSE)</f>
        <v>窦鹏岐</v>
      </c>
      <c r="J223" s="200" t="s">
        <v>151</v>
      </c>
      <c r="K223" s="197" t="str">
        <f>=VLOOKUP(E223,'2025期功能研发汇总表'!E:S,7,FALSE)</f>
        <v>运营·深耕/资产与知识库/资产列表</v>
      </c>
      <c r="L223" s="197" t="str">
        <f>=VLOOKUP(E223,'2025期功能研发汇总表'!E:S,8,FALSE)</f>
        <v>漏洞信息按钮</v>
      </c>
      <c r="M223" s="197">
        <f>=VLOOKUP(E223,'2025期功能研发汇总表'!E:S,9,FALSE)</f>
        <v>0</v>
      </c>
    </row>
    <row r="224" spans="1:13">
      <c r="A224" s="197" t="s">
        <v>322</v>
      </c>
      <c r="B224" s="197" t="s">
        <v>370</v>
      </c>
      <c r="C224" s="197" t="s">
        <v>377</v>
      </c>
      <c r="D224" s="197" t="s">
        <v>377</v>
      </c>
      <c r="E224" s="196" t="s">
        <v>524</v>
      </c>
      <c r="F224" s="197" t="str">
        <f>=VLOOKUP(E224,'2025期功能研发汇总表'!E:S,12,FALSE)</f>
        <v>V3.8.0-beat.1</v>
      </c>
      <c r="G224" s="198" t="str">
        <f>=VLOOKUP(E224,'2025期功能研发汇总表'!E:S,4,FALSE)</f>
        <v>合同功能</v>
      </c>
      <c r="H224" s="198" t="str">
        <f>=VLOOKUP(E224,'2025期功能研发汇总表'!E:T,5,FALSE)</f>
        <v>联调完成</v>
      </c>
      <c r="I224" s="198" t="str">
        <f>=VLOOKUP(E224,'2025期功能研发汇总表'!E:S,3,FALSE)</f>
        <v>窦鹏岐</v>
      </c>
      <c r="J224" s="199" t="s">
        <v>38</v>
      </c>
      <c r="K224" s="197" t="str">
        <f>=VLOOKUP(E224,'2025期功能研发汇总表'!E:S,7,FALSE)</f>
        <v>运营·深耕/资产与知识库/资产列表</v>
      </c>
      <c r="L224" s="197" t="str">
        <f>=VLOOKUP(E224,'2025期功能研发汇总表'!E:S,8,FALSE)</f>
        <v>资产属性</v>
      </c>
      <c r="M224" s="197">
        <f>=VLOOKUP(E224,'2025期功能研发汇总表'!E:S,9,FALSE)</f>
        <v>0</v>
      </c>
    </row>
    <row r="225" spans="1:13">
      <c r="A225" s="197" t="s">
        <v>322</v>
      </c>
      <c r="B225" s="197" t="s">
        <v>578</v>
      </c>
      <c r="C225" s="197" t="s">
        <v>579</v>
      </c>
      <c r="D225" s="197" t="s">
        <v>579</v>
      </c>
      <c r="E225" s="196" t="s">
        <v>580</v>
      </c>
      <c r="F225" s="197" t="str">
        <f>=VLOOKUP(E225,'2025期功能研发汇总表'!E:S,12,FALSE)</f>
        <v>V3.8.0-beat.1</v>
      </c>
      <c r="G225" s="198" t="str">
        <f>=VLOOKUP(E225,'2025期功能研发汇总表'!E:S,4,FALSE)</f>
        <v>合同功能</v>
      </c>
      <c r="H225" s="198" t="str">
        <f>=VLOOKUP(E225,'2025期功能研发汇总表'!E:T,5,FALSE)</f>
        <v>联调完成</v>
      </c>
      <c r="I225" s="198" t="str">
        <f>=VLOOKUP(E225,'2025期功能研发汇总表'!E:S,3,FALSE)</f>
        <v>窦鹏岐</v>
      </c>
      <c r="J225" s="199" t="s">
        <v>38</v>
      </c>
      <c r="K225" s="197" t="str">
        <f>=VLOOKUP(E225,'2025期功能研发汇总表'!E:S,7,FALSE)</f>
        <v>运营·深耕/产品漏洞与风险识别/靶标资产信息管理</v>
      </c>
      <c r="L225" s="197">
        <f>=VLOOKUP(E225,'2025期功能研发汇总表'!E:S,8,FALSE)</f>
        <v>0</v>
      </c>
      <c r="M225" s="197">
        <f>=VLOOKUP(E225,'2025期功能研发汇总表'!E:S,9,FALSE)</f>
        <v>0</v>
      </c>
    </row>
    <row r="226" spans="1:13">
      <c r="A226" s="197" t="s">
        <v>322</v>
      </c>
      <c r="B226" s="197" t="s">
        <v>578</v>
      </c>
      <c r="C226" s="197" t="s">
        <v>579</v>
      </c>
      <c r="D226" s="197" t="s">
        <v>579</v>
      </c>
      <c r="E226" s="196" t="s">
        <v>582</v>
      </c>
      <c r="F226" s="197" t="str">
        <f>=VLOOKUP(E226,'2025期功能研发汇总表'!E:S,12,FALSE)</f>
        <v>V3.8.0-beat.1</v>
      </c>
      <c r="G226" s="198" t="str">
        <f>=VLOOKUP(E226,'2025期功能研发汇总表'!E:S,4,FALSE)</f>
        <v>合同功能</v>
      </c>
      <c r="H226" s="198" t="str">
        <f>=VLOOKUP(E226,'2025期功能研发汇总表'!E:T,5,FALSE)</f>
        <v>联调完成</v>
      </c>
      <c r="I226" s="198" t="str">
        <f>=VLOOKUP(E226,'2025期功能研发汇总表'!E:S,3,FALSE)</f>
        <v>窦鹏岐</v>
      </c>
      <c r="J226" s="199" t="s">
        <v>38</v>
      </c>
      <c r="K226" s="197" t="str">
        <f>=VLOOKUP(E226,'2025期功能研发汇总表'!E:S,7,FALSE)</f>
        <v>运营·深耕/产品漏洞与风险识别/靶标资产信息管理</v>
      </c>
      <c r="L226" s="197">
        <f>=VLOOKUP(E226,'2025期功能研发汇总表'!E:S,8,FALSE)</f>
        <v>0</v>
      </c>
      <c r="M226" s="197">
        <f>=VLOOKUP(E226,'2025期功能研发汇总表'!E:S,9,FALSE)</f>
        <v>0</v>
      </c>
    </row>
    <row r="227" spans="1:13">
      <c r="A227" s="197" t="s">
        <v>322</v>
      </c>
      <c r="B227" s="197" t="s">
        <v>578</v>
      </c>
      <c r="C227" s="197" t="s">
        <v>579</v>
      </c>
      <c r="D227" s="197" t="s">
        <v>579</v>
      </c>
      <c r="E227" s="196" t="s">
        <v>583</v>
      </c>
      <c r="F227" s="197" t="str">
        <f>=VLOOKUP(E227,'2025期功能研发汇总表'!E:S,12,FALSE)</f>
        <v>V3.8.0-beat.1</v>
      </c>
      <c r="G227" s="198" t="str">
        <f>=VLOOKUP(E227,'2025期功能研发汇总表'!E:S,4,FALSE)</f>
        <v>合同功能</v>
      </c>
      <c r="H227" s="198" t="str">
        <f>=VLOOKUP(E227,'2025期功能研发汇总表'!E:T,5,FALSE)</f>
        <v>联调完成</v>
      </c>
      <c r="I227" s="198" t="str">
        <f>=VLOOKUP(E227,'2025期功能研发汇总表'!E:S,3,FALSE)</f>
        <v>窦鹏岐</v>
      </c>
      <c r="J227" s="199" t="s">
        <v>38</v>
      </c>
      <c r="K227" s="197">
        <f>=VLOOKUP(E227,'2025期功能研发汇总表'!E:S,7,FALSE)</f>
        <v>0</v>
      </c>
      <c r="L227" s="197">
        <f>=VLOOKUP(E227,'2025期功能研发汇总表'!E:S,8,FALSE)</f>
        <v>0</v>
      </c>
      <c r="M227" s="197">
        <f>=VLOOKUP(E227,'2025期功能研发汇总表'!E:S,9,FALSE)</f>
        <v>0</v>
      </c>
    </row>
    <row r="228" spans="1:13">
      <c r="A228" s="197" t="s">
        <v>322</v>
      </c>
      <c r="B228" s="197" t="s">
        <v>578</v>
      </c>
      <c r="C228" s="197" t="s">
        <v>579</v>
      </c>
      <c r="D228" s="197" t="s">
        <v>579</v>
      </c>
      <c r="E228" s="196" t="s">
        <v>584</v>
      </c>
      <c r="F228" s="197" t="str">
        <f>=VLOOKUP(E228,'2025期功能研发汇总表'!E:S,12,FALSE)</f>
        <v>V3.8.0-beat.1</v>
      </c>
      <c r="G228" s="198" t="str">
        <f>=VLOOKUP(E228,'2025期功能研发汇总表'!E:S,4,FALSE)</f>
        <v>合同功能</v>
      </c>
      <c r="H228" s="198" t="str">
        <f>=VLOOKUP(E228,'2025期功能研发汇总表'!E:T,5,FALSE)</f>
        <v>联调完成</v>
      </c>
      <c r="I228" s="198" t="str">
        <f>=VLOOKUP(E228,'2025期功能研发汇总表'!E:S,3,FALSE)</f>
        <v>窦鹏岐</v>
      </c>
      <c r="J228" s="199" t="s">
        <v>38</v>
      </c>
      <c r="K228" s="197" t="str">
        <f>=VLOOKUP(E228,'2025期功能研发汇总表'!E:S,7,FALSE)</f>
        <v>运营·深耕/产品漏洞与风险识别/靶标资产信息管理</v>
      </c>
      <c r="L228" s="197">
        <f>=VLOOKUP(E228,'2025期功能研发汇总表'!E:S,8,FALSE)</f>
        <v>0</v>
      </c>
      <c r="M228" s="197">
        <f>=VLOOKUP(E228,'2025期功能研发汇总表'!E:S,9,FALSE)</f>
        <v>0</v>
      </c>
    </row>
    <row r="229" spans="1:13">
      <c r="A229" s="197" t="s">
        <v>322</v>
      </c>
      <c r="B229" s="197" t="s">
        <v>578</v>
      </c>
      <c r="C229" s="197" t="s">
        <v>579</v>
      </c>
      <c r="D229" s="197" t="s">
        <v>579</v>
      </c>
      <c r="E229" s="196" t="s">
        <v>585</v>
      </c>
      <c r="F229" s="197" t="str">
        <f>=VLOOKUP(E229,'2025期功能研发汇总表'!E:S,12,FALSE)</f>
        <v>V3.8.0-beat.1</v>
      </c>
      <c r="G229" s="198" t="str">
        <f>=VLOOKUP(E229,'2025期功能研发汇总表'!E:S,4,FALSE)</f>
        <v>合同功能</v>
      </c>
      <c r="H229" s="198" t="str">
        <f>=VLOOKUP(E229,'2025期功能研发汇总表'!E:T,5,FALSE)</f>
        <v>联调完成</v>
      </c>
      <c r="I229" s="198" t="str">
        <f>=VLOOKUP(E229,'2025期功能研发汇总表'!E:S,3,FALSE)</f>
        <v>窦鹏岐</v>
      </c>
      <c r="J229" s="199" t="s">
        <v>38</v>
      </c>
      <c r="K229" s="197" t="str">
        <f>=VLOOKUP(E229,'2025期功能研发汇总表'!E:S,7,FALSE)</f>
        <v>运营·深耕/产品漏洞与风险识别/靶标资产信息管理</v>
      </c>
      <c r="L229" s="197">
        <f>=VLOOKUP(E229,'2025期功能研发汇总表'!E:S,8,FALSE)</f>
        <v>0</v>
      </c>
      <c r="M229" s="197">
        <f>=VLOOKUP(E229,'2025期功能研发汇总表'!E:S,9,FALSE)</f>
        <v>0</v>
      </c>
    </row>
    <row r="230" spans="1:13">
      <c r="A230" s="197" t="s">
        <v>322</v>
      </c>
      <c r="B230" s="197" t="s">
        <v>578</v>
      </c>
      <c r="C230" s="197" t="s">
        <v>579</v>
      </c>
      <c r="D230" s="197" t="s">
        <v>579</v>
      </c>
      <c r="E230" s="196" t="s">
        <v>586</v>
      </c>
      <c r="F230" s="197" t="str">
        <f>=VLOOKUP(E230,'2025期功能研发汇总表'!E:S,12,FALSE)</f>
        <v>V3.8.0-beat.1</v>
      </c>
      <c r="G230" s="198" t="str">
        <f>=VLOOKUP(E230,'2025期功能研发汇总表'!E:S,4,FALSE)</f>
        <v>合同功能</v>
      </c>
      <c r="H230" s="198" t="str">
        <f>=VLOOKUP(E230,'2025期功能研发汇总表'!E:T,5,FALSE)</f>
        <v>联调完成</v>
      </c>
      <c r="I230" s="198" t="str">
        <f>=VLOOKUP(E230,'2025期功能研发汇总表'!E:S,3,FALSE)</f>
        <v>窦鹏岐</v>
      </c>
      <c r="J230" s="199" t="s">
        <v>38</v>
      </c>
      <c r="K230" s="197" t="str">
        <f>=VLOOKUP(E230,'2025期功能研发汇总表'!E:S,7,FALSE)</f>
        <v>漏洞管理平台/测试数据交互</v>
      </c>
      <c r="L230" s="197" t="str">
        <f>=VLOOKUP(E230,'2025期功能研发汇总表'!E:S,8,FALSE)</f>
        <v>预警资产数据下发 是接收部侧下发构造资产的数据</v>
      </c>
      <c r="M230" s="197">
        <f>=VLOOKUP(E230,'2025期功能研发汇总表'!E:S,9,FALSE)</f>
        <v>0</v>
      </c>
    </row>
    <row r="231" spans="1:13">
      <c r="A231" s="197" t="s">
        <v>322</v>
      </c>
      <c r="B231" s="197" t="s">
        <v>578</v>
      </c>
      <c r="C231" s="197" t="s">
        <v>589</v>
      </c>
      <c r="D231" s="197" t="s">
        <v>589</v>
      </c>
      <c r="E231" s="196" t="s">
        <v>590</v>
      </c>
      <c r="F231" s="197" t="str">
        <f>=VLOOKUP(E231,'2025期功能研发汇总表'!E:S,12,FALSE)</f>
        <v>V3.8.0-beat.1</v>
      </c>
      <c r="G231" s="198" t="str">
        <f>=VLOOKUP(E231,'2025期功能研发汇总表'!E:S,4,FALSE)</f>
        <v>合同功能</v>
      </c>
      <c r="H231" s="198" t="str">
        <f>=VLOOKUP(E231,'2025期功能研发汇总表'!E:T,5,FALSE)</f>
        <v>联调完成</v>
      </c>
      <c r="I231" s="198" t="str">
        <f>=VLOOKUP(E231,'2025期功能研发汇总表'!E:S,3,FALSE)</f>
        <v>窦鹏岐</v>
      </c>
      <c r="J231" s="199" t="s">
        <v>38</v>
      </c>
      <c r="K231" s="197" t="str">
        <f>=VLOOKUP(E231,'2025期功能研发汇总表'!E:S,7,FALSE)</f>
        <v>漏洞生命周期管理/产品漏洞管理/靶标资产信息管理</v>
      </c>
      <c r="L231" s="197">
        <f>=VLOOKUP(E231,'2025期功能研发汇总表'!E:S,8,FALSE)</f>
        <v>0</v>
      </c>
      <c r="M231" s="197">
        <f>=VLOOKUP(E231,'2025期功能研发汇总表'!E:S,9,FALSE)</f>
        <v>0</v>
      </c>
    </row>
    <row r="232" spans="1:13">
      <c r="A232" s="197" t="s">
        <v>322</v>
      </c>
      <c r="B232" s="197" t="s">
        <v>578</v>
      </c>
      <c r="C232" s="197" t="s">
        <v>589</v>
      </c>
      <c r="D232" s="197" t="s">
        <v>589</v>
      </c>
      <c r="E232" s="196" t="s">
        <v>592</v>
      </c>
      <c r="F232" s="197" t="str">
        <f>=VLOOKUP(E232,'2025期功能研发汇总表'!E:S,12,FALSE)</f>
        <v>V3.8.0-beat.1</v>
      </c>
      <c r="G232" s="198" t="str">
        <f>=VLOOKUP(E232,'2025期功能研发汇总表'!E:S,4,FALSE)</f>
        <v>合同功能</v>
      </c>
      <c r="H232" s="198" t="str">
        <f>=VLOOKUP(E232,'2025期功能研发汇总表'!E:T,5,FALSE)</f>
        <v>联调完成</v>
      </c>
      <c r="I232" s="198" t="str">
        <f>=VLOOKUP(E232,'2025期功能研发汇总表'!E:S,3,FALSE)</f>
        <v>窦鹏岐</v>
      </c>
      <c r="J232" s="199" t="s">
        <v>38</v>
      </c>
      <c r="K232" s="197" t="str">
        <f>=VLOOKUP(E232,'2025期功能研发汇总表'!E:S,7,FALSE)</f>
        <v>漏洞生命周期管理/产品漏洞管理/靶标资产信息管理</v>
      </c>
      <c r="L232" s="197">
        <f>=VLOOKUP(E232,'2025期功能研发汇总表'!E:S,8,FALSE)</f>
        <v>0</v>
      </c>
      <c r="M232" s="197">
        <f>=VLOOKUP(E232,'2025期功能研发汇总表'!E:S,9,FALSE)</f>
        <v>0</v>
      </c>
    </row>
    <row r="233" spans="1:13">
      <c r="A233" s="197" t="s">
        <v>322</v>
      </c>
      <c r="B233" s="197" t="s">
        <v>578</v>
      </c>
      <c r="C233" s="197" t="s">
        <v>589</v>
      </c>
      <c r="D233" s="197" t="s">
        <v>589</v>
      </c>
      <c r="E233" s="196" t="s">
        <v>593</v>
      </c>
      <c r="F233" s="197" t="str">
        <f>=VLOOKUP(E233,'2025期功能研发汇总表'!E:S,12,FALSE)</f>
        <v>V3.8.0-beat.1</v>
      </c>
      <c r="G233" s="198" t="str">
        <f>=VLOOKUP(E233,'2025期功能研发汇总表'!E:S,4,FALSE)</f>
        <v>合同功能</v>
      </c>
      <c r="H233" s="198" t="str">
        <f>=VLOOKUP(E233,'2025期功能研发汇总表'!E:T,5,FALSE)</f>
        <v>联调完成</v>
      </c>
      <c r="I233" s="198" t="str">
        <f>=VLOOKUP(E233,'2025期功能研发汇总表'!E:S,3,FALSE)</f>
        <v>窦鹏岐</v>
      </c>
      <c r="J233" s="199" t="s">
        <v>38</v>
      </c>
      <c r="K233" s="197" t="str">
        <f>=VLOOKUP(E233,'2025期功能研发汇总表'!E:S,7,FALSE)</f>
        <v>漏洞生命周期管理/产品漏洞管理/靶标资产信息管理</v>
      </c>
      <c r="L233" s="197">
        <f>=VLOOKUP(E233,'2025期功能研发汇总表'!E:S,8,FALSE)</f>
        <v>0</v>
      </c>
      <c r="M233" s="197">
        <f>=VLOOKUP(E233,'2025期功能研发汇总表'!E:S,9,FALSE)</f>
        <v>0</v>
      </c>
    </row>
    <row r="234" spans="1:13">
      <c r="A234" s="197" t="s">
        <v>322</v>
      </c>
      <c r="B234" s="197" t="s">
        <v>578</v>
      </c>
      <c r="C234" s="197" t="s">
        <v>589</v>
      </c>
      <c r="D234" s="197" t="s">
        <v>589</v>
      </c>
      <c r="E234" s="196" t="s">
        <v>594</v>
      </c>
      <c r="F234" s="197" t="str">
        <f>=VLOOKUP(E234,'2025期功能研发汇总表'!E:S,12,FALSE)</f>
        <v>V3.8.0-beat.1</v>
      </c>
      <c r="G234" s="198" t="str">
        <f>=VLOOKUP(E234,'2025期功能研发汇总表'!E:S,4,FALSE)</f>
        <v>合同功能</v>
      </c>
      <c r="H234" s="198" t="str">
        <f>=VLOOKUP(E234,'2025期功能研发汇总表'!E:T,5,FALSE)</f>
        <v>联调完成</v>
      </c>
      <c r="I234" s="198" t="str">
        <f>=VLOOKUP(E234,'2025期功能研发汇总表'!E:S,3,FALSE)</f>
        <v>窦鹏岐</v>
      </c>
      <c r="J234" s="199" t="s">
        <v>38</v>
      </c>
      <c r="K234" s="197" t="str">
        <f>=VLOOKUP(E234,'2025期功能研发汇总表'!E:S,7,FALSE)</f>
        <v>漏洞生命周期管理/产品漏洞管理/靶标资产信息管理</v>
      </c>
      <c r="L234" s="197">
        <f>=VLOOKUP(E234,'2025期功能研发汇总表'!E:S,8,FALSE)</f>
        <v>0</v>
      </c>
      <c r="M234" s="197">
        <f>=VLOOKUP(E234,'2025期功能研发汇总表'!E:S,9,FALSE)</f>
        <v>0</v>
      </c>
    </row>
    <row r="235" spans="1:13">
      <c r="A235" s="197" t="s">
        <v>322</v>
      </c>
      <c r="B235" s="197" t="s">
        <v>578</v>
      </c>
      <c r="C235" s="197" t="s">
        <v>589</v>
      </c>
      <c r="D235" s="197" t="s">
        <v>589</v>
      </c>
      <c r="E235" s="196" t="s">
        <v>595</v>
      </c>
      <c r="F235" s="197" t="str">
        <f>=VLOOKUP(E235,'2025期功能研发汇总表'!E:S,12,FALSE)</f>
        <v>V3.8.0-beat.1</v>
      </c>
      <c r="G235" s="198" t="str">
        <f>=VLOOKUP(E235,'2025期功能研发汇总表'!E:S,4,FALSE)</f>
        <v>合同功能</v>
      </c>
      <c r="H235" s="198" t="str">
        <f>=VLOOKUP(E235,'2025期功能研发汇总表'!E:T,5,FALSE)</f>
        <v>联调完成</v>
      </c>
      <c r="I235" s="198" t="str">
        <f>=VLOOKUP(E235,'2025期功能研发汇总表'!E:S,3,FALSE)</f>
        <v>窦鹏岐</v>
      </c>
      <c r="J235" s="199" t="s">
        <v>38</v>
      </c>
      <c r="K235" s="197" t="str">
        <f>=VLOOKUP(E235,'2025期功能研发汇总表'!E:S,7,FALSE)</f>
        <v>漏洞生命周期管理/产品漏洞管理/靶标资产信息管理</v>
      </c>
      <c r="L235" s="197">
        <f>=VLOOKUP(E235,'2025期功能研发汇总表'!E:S,8,FALSE)</f>
        <v>0</v>
      </c>
      <c r="M235" s="197">
        <f>=VLOOKUP(E235,'2025期功能研发汇总表'!E:S,9,FALSE)</f>
        <v>0</v>
      </c>
    </row>
    <row r="236" spans="1:13">
      <c r="A236" s="197" t="s">
        <v>322</v>
      </c>
      <c r="B236" s="197" t="s">
        <v>578</v>
      </c>
      <c r="C236" s="197" t="s">
        <v>596</v>
      </c>
      <c r="D236" s="197" t="s">
        <v>596</v>
      </c>
      <c r="E236" s="196" t="s">
        <v>597</v>
      </c>
      <c r="F236" s="197" t="str">
        <f>=VLOOKUP(E236,'2025期功能研发汇总表'!E:S,12,FALSE)</f>
        <v>V3.8.0-beat.1</v>
      </c>
      <c r="G236" s="198" t="str">
        <f>=VLOOKUP(E236,'2025期功能研发汇总表'!E:S,4,FALSE)</f>
        <v>合同功能</v>
      </c>
      <c r="H236" s="198" t="str">
        <f>=VLOOKUP(E236,'2025期功能研发汇总表'!E:T,5,FALSE)</f>
        <v>联调完成</v>
      </c>
      <c r="I236" s="198" t="str">
        <f>=VLOOKUP(E236,'2025期功能研发汇总表'!E:S,3,FALSE)</f>
        <v>窦鹏岐</v>
      </c>
      <c r="J236" s="199" t="s">
        <v>38</v>
      </c>
      <c r="K236" s="197" t="str">
        <f>=VLOOKUP(E236,'2025期功能研发汇总表'!E:S,7,FALSE)</f>
        <v>漏洞生命周期管理/产品漏洞管理/靶标资产信息管理</v>
      </c>
      <c r="L236" s="197">
        <f>=VLOOKUP(E236,'2025期功能研发汇总表'!E:S,8,FALSE)</f>
        <v>0</v>
      </c>
      <c r="M236" s="197" t="str">
        <f>=VLOOKUP(E236,'2025期功能研发汇总表'!E:S,9,FALSE)</f>
        <v>["https://docimg1.docs.qq.com/image/AgAABqoC77cugc3pyHBFF7IfiTdTPtjE.png?w=1920&amp;h=919",400,191]</v>
      </c>
    </row>
    <row r="237" spans="1:13">
      <c r="A237" s="197" t="s">
        <v>322</v>
      </c>
      <c r="B237" s="197" t="s">
        <v>578</v>
      </c>
      <c r="C237" s="197" t="s">
        <v>596</v>
      </c>
      <c r="D237" s="197" t="s">
        <v>596</v>
      </c>
      <c r="E237" s="196" t="s">
        <v>598</v>
      </c>
      <c r="F237" s="197" t="str">
        <f>=VLOOKUP(E237,'2025期功能研发汇总表'!E:S,12,FALSE)</f>
        <v>V3.8.0-beat.1</v>
      </c>
      <c r="G237" s="198" t="str">
        <f>=VLOOKUP(E237,'2025期功能研发汇总表'!E:S,4,FALSE)</f>
        <v>合同功能</v>
      </c>
      <c r="H237" s="198" t="str">
        <f>=VLOOKUP(E237,'2025期功能研发汇总表'!E:T,5,FALSE)</f>
        <v>联调完成</v>
      </c>
      <c r="I237" s="198" t="str">
        <f>=VLOOKUP(E237,'2025期功能研发汇总表'!E:S,3,FALSE)</f>
        <v>窦鹏岐</v>
      </c>
      <c r="J237" s="199" t="s">
        <v>38</v>
      </c>
      <c r="K237" s="197" t="str">
        <f>=VLOOKUP(E237,'2025期功能研发汇总表'!E:S,7,FALSE)</f>
        <v>漏洞生命周期管理/产品漏洞管理/靶标资产信息管理</v>
      </c>
      <c r="L237" s="197">
        <f>=VLOOKUP(E237,'2025期功能研发汇总表'!E:S,8,FALSE)</f>
        <v>0</v>
      </c>
      <c r="M237" s="197">
        <f>=VLOOKUP(E237,'2025期功能研发汇总表'!E:S,9,FALSE)</f>
        <v>0</v>
      </c>
    </row>
    <row r="238" spans="1:13">
      <c r="A238" s="197" t="s">
        <v>322</v>
      </c>
      <c r="B238" s="197" t="s">
        <v>578</v>
      </c>
      <c r="C238" s="197" t="s">
        <v>596</v>
      </c>
      <c r="D238" s="197" t="s">
        <v>596</v>
      </c>
      <c r="E238" s="196" t="s">
        <v>599</v>
      </c>
      <c r="F238" s="197" t="str">
        <f>=VLOOKUP(E238,'2025期功能研发汇总表'!E:S,12,FALSE)</f>
        <v>未发版</v>
      </c>
      <c r="G238" s="198" t="str">
        <f>=VLOOKUP(E238,'2025期功能研发汇总表'!E:S,4,FALSE)</f>
        <v>合同功能</v>
      </c>
      <c r="H238" s="198" t="str">
        <f>=VLOOKUP(E238,'2025期功能研发汇总表'!E:T,5,FALSE)</f>
        <v>未开始</v>
      </c>
      <c r="I238" s="198" t="str">
        <f>=VLOOKUP(E238,'2025期功能研发汇总表'!E:S,3,FALSE)</f>
        <v>窦鹏岐</v>
      </c>
      <c r="J238" s="200" t="s">
        <v>151</v>
      </c>
      <c r="K238" s="197">
        <f>=VLOOKUP(E238,'2025期功能研发汇总表'!E:S,7,FALSE)</f>
        <v>0</v>
      </c>
      <c r="L238" s="197">
        <f>=VLOOKUP(E238,'2025期功能研发汇总表'!E:S,8,FALSE)</f>
        <v>0</v>
      </c>
      <c r="M238" s="197">
        <f>=VLOOKUP(E238,'2025期功能研发汇总表'!E:S,9,FALSE)</f>
        <v>0</v>
      </c>
    </row>
    <row r="239" spans="1:13">
      <c r="A239" s="197" t="s">
        <v>600</v>
      </c>
      <c r="B239" s="197" t="s">
        <v>601</v>
      </c>
      <c r="C239" s="197" t="s">
        <v>602</v>
      </c>
      <c r="D239" s="197" t="s">
        <v>602</v>
      </c>
      <c r="E239" s="196" t="s">
        <v>603</v>
      </c>
      <c r="F239" s="197" t="str">
        <f>=VLOOKUP(E239,'2025期功能研发汇总表'!E:S,12,FALSE)</f>
        <v>未发版</v>
      </c>
      <c r="G239" s="198" t="str">
        <f>=VLOOKUP(E239,'2025期功能研发汇总表'!E:S,4,FALSE)</f>
        <v>合同功能</v>
      </c>
      <c r="H239" s="198" t="str">
        <f>=VLOOKUP(E239,'2025期功能研发汇总表'!E:T,5,FALSE)</f>
        <v>待优化</v>
      </c>
      <c r="I239" s="198" t="str">
        <f>=VLOOKUP(E239,'2025期功能研发汇总表'!E:S,3,FALSE)</f>
        <v>汤凤欣</v>
      </c>
      <c r="J239" s="200" t="s">
        <v>151</v>
      </c>
      <c r="K239" s="197" t="str">
        <f>=VLOOKUP(E239,'2025期功能研发汇总表'!E:S,7,FALSE)</f>
        <v>运营·深耕/漏洞修复核验/漏洞等效防护处置</v>
      </c>
      <c r="L239" s="197">
        <f>=VLOOKUP(E239,'2025期功能研发汇总表'!E:S,8,FALSE)</f>
        <v>0</v>
      </c>
      <c r="M239" s="197">
        <f>=VLOOKUP(E239,'2025期功能研发汇总表'!E:S,9,FALSE)</f>
        <v>0</v>
      </c>
    </row>
    <row r="240" spans="1:13">
      <c r="A240" s="197" t="s">
        <v>600</v>
      </c>
      <c r="B240" s="197" t="s">
        <v>601</v>
      </c>
      <c r="C240" s="197" t="s">
        <v>607</v>
      </c>
      <c r="D240" s="197" t="s">
        <v>607</v>
      </c>
      <c r="E240" s="196" t="s">
        <v>608</v>
      </c>
      <c r="F240" s="197" t="str">
        <f>=VLOOKUP(E240,'2025期功能研发汇总表'!E:S,12,FALSE)</f>
        <v>未发版</v>
      </c>
      <c r="G240" s="198" t="str">
        <f>=VLOOKUP(E240,'2025期功能研发汇总表'!E:S,4,FALSE)</f>
        <v>合同功能</v>
      </c>
      <c r="H240" s="198" t="str">
        <f>=VLOOKUP(E240,'2025期功能研发汇总表'!E:T,5,FALSE)</f>
        <v>待优化</v>
      </c>
      <c r="I240" s="198" t="str">
        <f>=VLOOKUP(E240,'2025期功能研发汇总表'!E:S,3,FALSE)</f>
        <v>汤凤欣</v>
      </c>
      <c r="J240" s="200" t="s">
        <v>151</v>
      </c>
      <c r="K240" s="197" t="str">
        <f>=VLOOKUP(E240,'2025期功能研发汇总表'!E:S,7,FALSE)</f>
        <v>运营·深耕/漏洞修复核验/等效防护策略配置</v>
      </c>
      <c r="L240" s="197">
        <f>=VLOOKUP(E240,'2025期功能研发汇总表'!E:S,8,FALSE)</f>
        <v>0</v>
      </c>
      <c r="M240" s="197">
        <f>=VLOOKUP(E240,'2025期功能研发汇总表'!E:S,9,FALSE)</f>
        <v>0</v>
      </c>
    </row>
    <row r="241" spans="1:13">
      <c r="A241" s="197" t="s">
        <v>600</v>
      </c>
      <c r="B241" s="197" t="s">
        <v>601</v>
      </c>
      <c r="C241" s="197" t="s">
        <v>610</v>
      </c>
      <c r="D241" s="197" t="s">
        <v>610</v>
      </c>
      <c r="E241" s="196" t="s">
        <v>611</v>
      </c>
      <c r="F241" s="197" t="str">
        <f>=VLOOKUP(E241,'2025期功能研发汇总表'!E:S,12,FALSE)</f>
        <v>V3.8.0-beat.1</v>
      </c>
      <c r="G241" s="198" t="str">
        <f>=VLOOKUP(E241,'2025期功能研发汇总表'!E:S,4,FALSE)</f>
        <v>合同功能</v>
      </c>
      <c r="H241" s="198" t="str">
        <f>=VLOOKUP(E241,'2025期功能研发汇总表'!E:T,5,FALSE)</f>
        <v>联调完成</v>
      </c>
      <c r="I241" s="198" t="str">
        <f>=VLOOKUP(E241,'2025期功能研发汇总表'!E:S,3,FALSE)</f>
        <v>汤凤欣</v>
      </c>
      <c r="J241" s="199" t="s">
        <v>38</v>
      </c>
      <c r="K241" s="197" t="str">
        <f>=VLOOKUP(E241,'2025期功能研发汇总表'!E:S,7,FALSE)</f>
        <v>运营·深耕(2025期)/漏洞概念验证/接口自动化及配置</v>
      </c>
      <c r="L241" s="197">
        <f>=VLOOKUP(E241,'2025期功能研发汇总表'!E:S,8,FALSE)</f>
        <v>0</v>
      </c>
      <c r="M241" s="197">
        <f>=VLOOKUP(E241,'2025期功能研发汇总表'!E:S,9,FALSE)</f>
        <v>0</v>
      </c>
    </row>
    <row r="242" spans="1:13">
      <c r="A242" s="197" t="s">
        <v>600</v>
      </c>
      <c r="B242" s="197" t="s">
        <v>601</v>
      </c>
      <c r="C242" s="197" t="s">
        <v>610</v>
      </c>
      <c r="D242" s="197" t="s">
        <v>610</v>
      </c>
      <c r="E242" s="196" t="s">
        <v>613</v>
      </c>
      <c r="F242" s="197" t="str">
        <f>=VLOOKUP(E242,'2025期功能研发汇总表'!E:S,12,FALSE)</f>
        <v>V3.8.0-beat.1</v>
      </c>
      <c r="G242" s="198" t="str">
        <f>=VLOOKUP(E242,'2025期功能研发汇总表'!E:S,4,FALSE)</f>
        <v>合同功能</v>
      </c>
      <c r="H242" s="198" t="str">
        <f>=VLOOKUP(E242,'2025期功能研发汇总表'!E:T,5,FALSE)</f>
        <v>联调完成</v>
      </c>
      <c r="I242" s="198" t="str">
        <f>=VLOOKUP(E242,'2025期功能研发汇总表'!E:S,3,FALSE)</f>
        <v>汤凤欣</v>
      </c>
      <c r="J242" s="199" t="s">
        <v>38</v>
      </c>
      <c r="K242" s="197" t="str">
        <f>=VLOOKUP(E242,'2025期功能研发汇总表'!E:S,7,FALSE)</f>
        <v>运营·深耕(2025期)/漏洞概念验证/接口自动化及配置</v>
      </c>
      <c r="L242" s="197">
        <f>=VLOOKUP(E242,'2025期功能研发汇总表'!E:S,8,FALSE)</f>
        <v>0</v>
      </c>
      <c r="M242" s="197">
        <f>=VLOOKUP(E242,'2025期功能研发汇总表'!E:S,9,FALSE)</f>
        <v>0</v>
      </c>
    </row>
    <row r="243" spans="1:13">
      <c r="A243" s="197" t="s">
        <v>600</v>
      </c>
      <c r="B243" s="197" t="s">
        <v>601</v>
      </c>
      <c r="C243" s="197" t="s">
        <v>610</v>
      </c>
      <c r="D243" s="197" t="s">
        <v>610</v>
      </c>
      <c r="E243" s="196" t="s">
        <v>614</v>
      </c>
      <c r="F243" s="197" t="str">
        <f>=VLOOKUP(E243,'2025期功能研发汇总表'!E:S,12,FALSE)</f>
        <v>V3.8.0-beat.1</v>
      </c>
      <c r="G243" s="198" t="str">
        <f>=VLOOKUP(E243,'2025期功能研发汇总表'!E:S,4,FALSE)</f>
        <v>合同功能</v>
      </c>
      <c r="H243" s="198" t="str">
        <f>=VLOOKUP(E243,'2025期功能研发汇总表'!E:T,5,FALSE)</f>
        <v>联调完成</v>
      </c>
      <c r="I243" s="198" t="str">
        <f>=VLOOKUP(E243,'2025期功能研发汇总表'!E:S,3,FALSE)</f>
        <v>汤凤欣</v>
      </c>
      <c r="J243" s="199" t="s">
        <v>38</v>
      </c>
      <c r="K243" s="197" t="str">
        <f>=VLOOKUP(E243,'2025期功能研发汇总表'!E:S,7,FALSE)</f>
        <v>运营·深耕(2025期)/漏洞概念验证/接口自动化及配置</v>
      </c>
      <c r="L243" s="197">
        <f>=VLOOKUP(E243,'2025期功能研发汇总表'!E:S,8,FALSE)</f>
        <v>0</v>
      </c>
      <c r="M243" s="197">
        <f>=VLOOKUP(E243,'2025期功能研发汇总表'!E:S,9,FALSE)</f>
        <v>0</v>
      </c>
    </row>
    <row r="244" spans="1:13">
      <c r="A244" s="197" t="s">
        <v>600</v>
      </c>
      <c r="B244" s="197" t="s">
        <v>601</v>
      </c>
      <c r="C244" s="197" t="s">
        <v>610</v>
      </c>
      <c r="D244" s="197" t="s">
        <v>610</v>
      </c>
      <c r="E244" s="196" t="s">
        <v>615</v>
      </c>
      <c r="F244" s="197" t="str">
        <f>=VLOOKUP(E244,'2025期功能研发汇总表'!E:S,12,FALSE)</f>
        <v>V3.8.0-beat.1</v>
      </c>
      <c r="G244" s="198" t="str">
        <f>=VLOOKUP(E244,'2025期功能研发汇总表'!E:S,4,FALSE)</f>
        <v>合同功能</v>
      </c>
      <c r="H244" s="198" t="str">
        <f>=VLOOKUP(E244,'2025期功能研发汇总表'!E:T,5,FALSE)</f>
        <v>联调完成</v>
      </c>
      <c r="I244" s="198" t="str">
        <f>=VLOOKUP(E244,'2025期功能研发汇总表'!E:S,3,FALSE)</f>
        <v>汤凤欣</v>
      </c>
      <c r="J244" s="199" t="s">
        <v>38</v>
      </c>
      <c r="K244" s="197" t="str">
        <f>=VLOOKUP(E244,'2025期功能研发汇总表'!E:S,7,FALSE)</f>
        <v>运营·深耕(2025期)/漏洞概念验证/接口自动化及配置</v>
      </c>
      <c r="L244" s="197">
        <f>=VLOOKUP(E244,'2025期功能研发汇总表'!E:S,8,FALSE)</f>
        <v>0</v>
      </c>
      <c r="M244" s="197">
        <f>=VLOOKUP(E244,'2025期功能研发汇总表'!E:S,9,FALSE)</f>
        <v>0</v>
      </c>
    </row>
    <row r="245" spans="1:13">
      <c r="A245" s="197" t="s">
        <v>600</v>
      </c>
      <c r="B245" s="197" t="s">
        <v>601</v>
      </c>
      <c r="C245" s="197" t="s">
        <v>610</v>
      </c>
      <c r="D245" s="197" t="s">
        <v>610</v>
      </c>
      <c r="E245" s="196" t="s">
        <v>616</v>
      </c>
      <c r="F245" s="197" t="str">
        <f>=VLOOKUP(E245,'2025期功能研发汇总表'!E:S,12,FALSE)</f>
        <v>V3.8.0-beat.1</v>
      </c>
      <c r="G245" s="198" t="str">
        <f>=VLOOKUP(E245,'2025期功能研发汇总表'!E:S,4,FALSE)</f>
        <v>合同功能</v>
      </c>
      <c r="H245" s="198" t="str">
        <f>=VLOOKUP(E245,'2025期功能研发汇总表'!E:T,5,FALSE)</f>
        <v>联调完成</v>
      </c>
      <c r="I245" s="198" t="str">
        <f>=VLOOKUP(E245,'2025期功能研发汇总表'!E:S,3,FALSE)</f>
        <v>汤凤欣</v>
      </c>
      <c r="J245" s="199" t="s">
        <v>38</v>
      </c>
      <c r="K245" s="197" t="str">
        <f>=VLOOKUP(E245,'2025期功能研发汇总表'!E:S,7,FALSE)</f>
        <v>运营·深耕(2025期)/漏洞概念验证/接口自动化及配置</v>
      </c>
      <c r="L245" s="197">
        <f>=VLOOKUP(E245,'2025期功能研发汇总表'!E:S,8,FALSE)</f>
        <v>0</v>
      </c>
      <c r="M245" s="197">
        <f>=VLOOKUP(E245,'2025期功能研发汇总表'!E:S,9,FALSE)</f>
        <v>0</v>
      </c>
    </row>
    <row r="246" spans="1:13">
      <c r="A246" s="197" t="s">
        <v>600</v>
      </c>
      <c r="B246" s="197" t="s">
        <v>601</v>
      </c>
      <c r="C246" s="197" t="s">
        <v>610</v>
      </c>
      <c r="D246" s="197" t="s">
        <v>610</v>
      </c>
      <c r="E246" s="196" t="s">
        <v>617</v>
      </c>
      <c r="F246" s="197" t="str">
        <f>=VLOOKUP(E246,'2025期功能研发汇总表'!E:S,12,FALSE)</f>
        <v>V3.8.0-beat.1</v>
      </c>
      <c r="G246" s="198" t="str">
        <f>=VLOOKUP(E246,'2025期功能研发汇总表'!E:S,4,FALSE)</f>
        <v>合同功能</v>
      </c>
      <c r="H246" s="198" t="str">
        <f>=VLOOKUP(E246,'2025期功能研发汇总表'!E:T,5,FALSE)</f>
        <v>联调完成</v>
      </c>
      <c r="I246" s="198" t="str">
        <f>=VLOOKUP(E246,'2025期功能研发汇总表'!E:S,3,FALSE)</f>
        <v>汤凤欣</v>
      </c>
      <c r="J246" s="199" t="s">
        <v>38</v>
      </c>
      <c r="K246" s="197" t="str">
        <f>=VLOOKUP(E246,'2025期功能研发汇总表'!E:S,7,FALSE)</f>
        <v>运营·深耕(2025期)/漏洞概念验证/接口自动化及配置</v>
      </c>
      <c r="L246" s="197">
        <f>=VLOOKUP(E246,'2025期功能研发汇总表'!E:S,8,FALSE)</f>
        <v>0</v>
      </c>
      <c r="M246" s="197">
        <f>=VLOOKUP(E246,'2025期功能研发汇总表'!E:S,9,FALSE)</f>
        <v>0</v>
      </c>
    </row>
    <row r="247" spans="1:13">
      <c r="A247" s="197" t="s">
        <v>600</v>
      </c>
      <c r="B247" s="197" t="s">
        <v>601</v>
      </c>
      <c r="C247" s="197" t="s">
        <v>610</v>
      </c>
      <c r="D247" s="197" t="s">
        <v>610</v>
      </c>
      <c r="E247" s="196" t="s">
        <v>618</v>
      </c>
      <c r="F247" s="197" t="str">
        <f>=VLOOKUP(E247,'2025期功能研发汇总表'!E:S,12,FALSE)</f>
        <v>V3.8.0-beat.1</v>
      </c>
      <c r="G247" s="198" t="str">
        <f>=VLOOKUP(E247,'2025期功能研发汇总表'!E:S,4,FALSE)</f>
        <v>合同功能</v>
      </c>
      <c r="H247" s="198" t="str">
        <f>=VLOOKUP(E247,'2025期功能研发汇总表'!E:T,5,FALSE)</f>
        <v>联调完成</v>
      </c>
      <c r="I247" s="198" t="str">
        <f>=VLOOKUP(E247,'2025期功能研发汇总表'!E:S,3,FALSE)</f>
        <v>汤凤欣</v>
      </c>
      <c r="J247" s="199" t="s">
        <v>38</v>
      </c>
      <c r="K247" s="197" t="str">
        <f>=VLOOKUP(E247,'2025期功能研发汇总表'!E:S,7,FALSE)</f>
        <v>运营·深耕(2025期)/漏洞概念验证/接口自动化及配置</v>
      </c>
      <c r="L247" s="197">
        <f>=VLOOKUP(E247,'2025期功能研发汇总表'!E:S,8,FALSE)</f>
        <v>0</v>
      </c>
      <c r="M247" s="197">
        <f>=VLOOKUP(E247,'2025期功能研发汇总表'!E:S,9,FALSE)</f>
        <v>0</v>
      </c>
    </row>
    <row r="248" spans="1:13">
      <c r="A248" s="197" t="s">
        <v>600</v>
      </c>
      <c r="B248" s="197" t="s">
        <v>601</v>
      </c>
      <c r="C248" s="197" t="s">
        <v>610</v>
      </c>
      <c r="D248" s="197" t="s">
        <v>610</v>
      </c>
      <c r="E248" s="196" t="s">
        <v>619</v>
      </c>
      <c r="F248" s="197" t="str">
        <f>=VLOOKUP(E248,'2025期功能研发汇总表'!E:S,12,FALSE)</f>
        <v>V3.8.0-beat.1</v>
      </c>
      <c r="G248" s="198" t="str">
        <f>=VLOOKUP(E248,'2025期功能研发汇总表'!E:S,4,FALSE)</f>
        <v>合同功能</v>
      </c>
      <c r="H248" s="198" t="str">
        <f>=VLOOKUP(E248,'2025期功能研发汇总表'!E:T,5,FALSE)</f>
        <v>联调完成</v>
      </c>
      <c r="I248" s="198" t="str">
        <f>=VLOOKUP(E248,'2025期功能研发汇总表'!E:S,3,FALSE)</f>
        <v>汤凤欣</v>
      </c>
      <c r="J248" s="199" t="s">
        <v>38</v>
      </c>
      <c r="K248" s="197" t="str">
        <f>=VLOOKUP(E248,'2025期功能研发汇总表'!E:S,7,FALSE)</f>
        <v>运营·深耕(2025期)/漏洞概念验证/接口自动化及配置</v>
      </c>
      <c r="L248" s="197">
        <f>=VLOOKUP(E248,'2025期功能研发汇总表'!E:S,8,FALSE)</f>
        <v>0</v>
      </c>
      <c r="M248" s="197">
        <f>=VLOOKUP(E248,'2025期功能研发汇总表'!E:S,9,FALSE)</f>
        <v>0</v>
      </c>
    </row>
    <row r="249" spans="1:13">
      <c r="A249" s="197" t="s">
        <v>600</v>
      </c>
      <c r="B249" s="197" t="s">
        <v>601</v>
      </c>
      <c r="C249" s="197" t="s">
        <v>610</v>
      </c>
      <c r="D249" s="197" t="s">
        <v>610</v>
      </c>
      <c r="E249" s="196" t="s">
        <v>620</v>
      </c>
      <c r="F249" s="197" t="str">
        <f>=VLOOKUP(E249,'2025期功能研发汇总表'!E:S,12,FALSE)</f>
        <v>V3.8.0-beat.1</v>
      </c>
      <c r="G249" s="198" t="str">
        <f>=VLOOKUP(E249,'2025期功能研发汇总表'!E:S,4,FALSE)</f>
        <v>合同功能</v>
      </c>
      <c r="H249" s="198" t="str">
        <f>=VLOOKUP(E249,'2025期功能研发汇总表'!E:T,5,FALSE)</f>
        <v>联调完成</v>
      </c>
      <c r="I249" s="198" t="str">
        <f>=VLOOKUP(E249,'2025期功能研发汇总表'!E:S,3,FALSE)</f>
        <v>汤凤欣</v>
      </c>
      <c r="J249" s="199" t="s">
        <v>38</v>
      </c>
      <c r="K249" s="197" t="str">
        <f>=VLOOKUP(E249,'2025期功能研发汇总表'!E:S,7,FALSE)</f>
        <v>运营·深耕(2025期)/漏洞概念验证/接口自动化及配置</v>
      </c>
      <c r="L249" s="197">
        <f>=VLOOKUP(E249,'2025期功能研发汇总表'!E:S,8,FALSE)</f>
        <v>0</v>
      </c>
      <c r="M249" s="197">
        <f>=VLOOKUP(E249,'2025期功能研发汇总表'!E:S,9,FALSE)</f>
        <v>0</v>
      </c>
    </row>
    <row r="250" spans="1:13">
      <c r="A250" s="197" t="s">
        <v>600</v>
      </c>
      <c r="B250" s="197" t="s">
        <v>621</v>
      </c>
      <c r="C250" s="197" t="s">
        <v>622</v>
      </c>
      <c r="D250" s="197" t="s">
        <v>622</v>
      </c>
      <c r="E250" s="196" t="s">
        <v>623</v>
      </c>
      <c r="F250" s="197" t="str">
        <f>=VLOOKUP(E250,'2025期功能研发汇总表'!E:S,12,FALSE)</f>
        <v>V3.8.0-beat.1</v>
      </c>
      <c r="G250" s="198" t="str">
        <f>=VLOOKUP(E250,'2025期功能研发汇总表'!E:S,4,FALSE)</f>
        <v>合同功能</v>
      </c>
      <c r="H250" s="198" t="str">
        <f>=VLOOKUP(E250,'2025期功能研发汇总表'!E:T,5,FALSE)</f>
        <v>联调完成</v>
      </c>
      <c r="I250" s="198" t="str">
        <f>=VLOOKUP(E250,'2025期功能研发汇总表'!E:S,3,FALSE)</f>
        <v>汤凤欣</v>
      </c>
      <c r="J250" s="199" t="s">
        <v>38</v>
      </c>
      <c r="K250" s="197" t="str">
        <f>=VLOOKUP(E250,'2025期功能研发汇总表'!E:S,7,FALSE)</f>
        <v>运营·深耕/漏洞修复核验/响应过程操作日志记录</v>
      </c>
      <c r="L250" s="197">
        <f>=VLOOKUP(E250,'2025期功能研发汇总表'!E:S,8,FALSE)</f>
        <v>0</v>
      </c>
      <c r="M250" s="197">
        <f>=VLOOKUP(E250,'2025期功能研发汇总表'!E:S,9,FALSE)</f>
        <v>0</v>
      </c>
    </row>
    <row r="251" spans="1:13">
      <c r="A251" s="197" t="s">
        <v>600</v>
      </c>
      <c r="B251" s="197" t="s">
        <v>621</v>
      </c>
      <c r="C251" s="197" t="s">
        <v>622</v>
      </c>
      <c r="D251" s="197" t="s">
        <v>622</v>
      </c>
      <c r="E251" s="196" t="s">
        <v>625</v>
      </c>
      <c r="F251" s="197" t="str">
        <f>=VLOOKUP(E251,'2025期功能研发汇总表'!E:S,12,FALSE)</f>
        <v>V3.8.0-beat.1</v>
      </c>
      <c r="G251" s="198" t="str">
        <f>=VLOOKUP(E251,'2025期功能研发汇总表'!E:S,4,FALSE)</f>
        <v>合同功能</v>
      </c>
      <c r="H251" s="198" t="str">
        <f>=VLOOKUP(E251,'2025期功能研发汇总表'!E:T,5,FALSE)</f>
        <v>联调完成</v>
      </c>
      <c r="I251" s="198" t="str">
        <f>=VLOOKUP(E251,'2025期功能研发汇总表'!E:S,3,FALSE)</f>
        <v>汤凤欣</v>
      </c>
      <c r="J251" s="199" t="s">
        <v>38</v>
      </c>
      <c r="K251" s="197" t="str">
        <f>=VLOOKUP(E251,'2025期功能研发汇总表'!E:S,7,FALSE)</f>
        <v>运营·深耕/漏洞修复核验/响应过程操作日志记录</v>
      </c>
      <c r="L251" s="197">
        <f>=VLOOKUP(E251,'2025期功能研发汇总表'!E:S,8,FALSE)</f>
        <v>0</v>
      </c>
      <c r="M251" s="197">
        <f>=VLOOKUP(E251,'2025期功能研发汇总表'!E:S,9,FALSE)</f>
        <v>0</v>
      </c>
    </row>
    <row r="252" spans="1:13">
      <c r="A252" s="197" t="s">
        <v>600</v>
      </c>
      <c r="B252" s="197" t="s">
        <v>621</v>
      </c>
      <c r="C252" s="197" t="s">
        <v>622</v>
      </c>
      <c r="D252" s="197" t="s">
        <v>622</v>
      </c>
      <c r="E252" s="196" t="s">
        <v>626</v>
      </c>
      <c r="F252" s="197" t="str">
        <f>=VLOOKUP(E252,'2025期功能研发汇总表'!E:S,12,FALSE)</f>
        <v>V3.8.0-beat.1</v>
      </c>
      <c r="G252" s="198" t="str">
        <f>=VLOOKUP(E252,'2025期功能研发汇总表'!E:S,4,FALSE)</f>
        <v>合同功能</v>
      </c>
      <c r="H252" s="198" t="str">
        <f>=VLOOKUP(E252,'2025期功能研发汇总表'!E:T,5,FALSE)</f>
        <v>联调完成</v>
      </c>
      <c r="I252" s="198" t="str">
        <f>=VLOOKUP(E252,'2025期功能研发汇总表'!E:S,3,FALSE)</f>
        <v>汤凤欣</v>
      </c>
      <c r="J252" s="199" t="s">
        <v>38</v>
      </c>
      <c r="K252" s="197" t="str">
        <f>=VLOOKUP(E252,'2025期功能研发汇总表'!E:S,7,FALSE)</f>
        <v>运营·深耕/漏洞修复核验/响应过程操作日志记录</v>
      </c>
      <c r="L252" s="197">
        <f>=VLOOKUP(E252,'2025期功能研发汇总表'!E:S,8,FALSE)</f>
        <v>0</v>
      </c>
      <c r="M252" s="197">
        <f>=VLOOKUP(E252,'2025期功能研发汇总表'!E:S,9,FALSE)</f>
        <v>0</v>
      </c>
    </row>
    <row r="253" spans="1:13">
      <c r="A253" s="197" t="s">
        <v>600</v>
      </c>
      <c r="B253" s="197" t="s">
        <v>621</v>
      </c>
      <c r="C253" s="197" t="s">
        <v>622</v>
      </c>
      <c r="D253" s="197" t="s">
        <v>622</v>
      </c>
      <c r="E253" s="196" t="s">
        <v>627</v>
      </c>
      <c r="F253" s="197" t="str">
        <f>=VLOOKUP(E253,'2025期功能研发汇总表'!E:S,12,FALSE)</f>
        <v>V3.8.0-beat.1</v>
      </c>
      <c r="G253" s="198" t="str">
        <f>=VLOOKUP(E253,'2025期功能研发汇总表'!E:S,4,FALSE)</f>
        <v>合同功能</v>
      </c>
      <c r="H253" s="198" t="str">
        <f>=VLOOKUP(E253,'2025期功能研发汇总表'!E:T,5,FALSE)</f>
        <v>联调完成</v>
      </c>
      <c r="I253" s="198" t="str">
        <f>=VLOOKUP(E253,'2025期功能研发汇总表'!E:S,3,FALSE)</f>
        <v>汤凤欣</v>
      </c>
      <c r="J253" s="199" t="s">
        <v>38</v>
      </c>
      <c r="K253" s="197" t="str">
        <f>=VLOOKUP(E253,'2025期功能研发汇总表'!E:S,7,FALSE)</f>
        <v>运营·深耕/漏洞修复核验/响应过程操作日志记录</v>
      </c>
      <c r="L253" s="197">
        <f>=VLOOKUP(E253,'2025期功能研发汇总表'!E:S,8,FALSE)</f>
        <v>0</v>
      </c>
      <c r="M253" s="197">
        <f>=VLOOKUP(E253,'2025期功能研发汇总表'!E:S,9,FALSE)</f>
        <v>0</v>
      </c>
    </row>
    <row r="254" spans="1:13">
      <c r="A254" s="197" t="s">
        <v>600</v>
      </c>
      <c r="B254" s="197" t="s">
        <v>621</v>
      </c>
      <c r="C254" s="197" t="s">
        <v>622</v>
      </c>
      <c r="D254" s="197" t="s">
        <v>622</v>
      </c>
      <c r="E254" s="196" t="s">
        <v>628</v>
      </c>
      <c r="F254" s="197" t="str">
        <f>=VLOOKUP(E254,'2025期功能研发汇总表'!E:S,12,FALSE)</f>
        <v>V3.8.0-beat.1</v>
      </c>
      <c r="G254" s="198" t="str">
        <f>=VLOOKUP(E254,'2025期功能研发汇总表'!E:S,4,FALSE)</f>
        <v>合同功能</v>
      </c>
      <c r="H254" s="198" t="str">
        <f>=VLOOKUP(E254,'2025期功能研发汇总表'!E:T,5,FALSE)</f>
        <v>联调完成</v>
      </c>
      <c r="I254" s="198" t="str">
        <f>=VLOOKUP(E254,'2025期功能研发汇总表'!E:S,3,FALSE)</f>
        <v>汤凤欣</v>
      </c>
      <c r="J254" s="199" t="s">
        <v>38</v>
      </c>
      <c r="K254" s="197" t="str">
        <f>=VLOOKUP(E254,'2025期功能研发汇总表'!E:S,7,FALSE)</f>
        <v>运营·深耕/漏洞修复核验/响应过程操作日志记录</v>
      </c>
      <c r="L254" s="197">
        <f>=VLOOKUP(E254,'2025期功能研发汇总表'!E:S,8,FALSE)</f>
        <v>0</v>
      </c>
      <c r="M254" s="197">
        <f>=VLOOKUP(E254,'2025期功能研发汇总表'!E:S,9,FALSE)</f>
        <v>0</v>
      </c>
    </row>
    <row r="255" spans="1:13">
      <c r="A255" s="197" t="s">
        <v>600</v>
      </c>
      <c r="B255" s="197" t="s">
        <v>621</v>
      </c>
      <c r="C255" s="197" t="s">
        <v>622</v>
      </c>
      <c r="D255" s="197" t="s">
        <v>622</v>
      </c>
      <c r="E255" s="196" t="s">
        <v>629</v>
      </c>
      <c r="F255" s="197" t="str">
        <f>=VLOOKUP(E255,'2025期功能研发汇总表'!E:S,12,FALSE)</f>
        <v>V3.8.0-beat.1</v>
      </c>
      <c r="G255" s="198" t="str">
        <f>=VLOOKUP(E255,'2025期功能研发汇总表'!E:S,4,FALSE)</f>
        <v>合同功能</v>
      </c>
      <c r="H255" s="198" t="str">
        <f>=VLOOKUP(E255,'2025期功能研发汇总表'!E:T,5,FALSE)</f>
        <v>联调完成</v>
      </c>
      <c r="I255" s="198" t="str">
        <f>=VLOOKUP(E255,'2025期功能研发汇总表'!E:S,3,FALSE)</f>
        <v>汤凤欣</v>
      </c>
      <c r="J255" s="199" t="s">
        <v>38</v>
      </c>
      <c r="K255" s="197" t="str">
        <f>=VLOOKUP(E255,'2025期功能研发汇总表'!E:S,7,FALSE)</f>
        <v>运营·深耕/漏洞修复核验/响应过程操作日志记录</v>
      </c>
      <c r="L255" s="197">
        <f>=VLOOKUP(E255,'2025期功能研发汇总表'!E:S,8,FALSE)</f>
        <v>0</v>
      </c>
      <c r="M255" s="197">
        <f>=VLOOKUP(E255,'2025期功能研发汇总表'!E:S,9,FALSE)</f>
        <v>0</v>
      </c>
    </row>
    <row r="256" spans="1:13">
      <c r="A256" s="197" t="s">
        <v>600</v>
      </c>
      <c r="B256" s="197" t="s">
        <v>621</v>
      </c>
      <c r="C256" s="197" t="s">
        <v>622</v>
      </c>
      <c r="D256" s="197" t="s">
        <v>622</v>
      </c>
      <c r="E256" s="196" t="s">
        <v>630</v>
      </c>
      <c r="F256" s="197" t="str">
        <f>=VLOOKUP(E256,'2025期功能研发汇总表'!E:S,12,FALSE)</f>
        <v>V3.8.0-beat.1</v>
      </c>
      <c r="G256" s="198" t="str">
        <f>=VLOOKUP(E256,'2025期功能研发汇总表'!E:S,4,FALSE)</f>
        <v>合同功能</v>
      </c>
      <c r="H256" s="198" t="str">
        <f>=VLOOKUP(E256,'2025期功能研发汇总表'!E:T,5,FALSE)</f>
        <v>联调完成</v>
      </c>
      <c r="I256" s="198" t="str">
        <f>=VLOOKUP(E256,'2025期功能研发汇总表'!E:S,3,FALSE)</f>
        <v>汤凤欣</v>
      </c>
      <c r="J256" s="199" t="s">
        <v>38</v>
      </c>
      <c r="K256" s="197" t="str">
        <f>=VLOOKUP(E256,'2025期功能研发汇总表'!E:S,7,FALSE)</f>
        <v>运营·深耕/漏洞修复核验/响应过程操作日志记录</v>
      </c>
      <c r="L256" s="197">
        <f>=VLOOKUP(E256,'2025期功能研发汇总表'!E:S,8,FALSE)</f>
        <v>0</v>
      </c>
      <c r="M256" s="197">
        <f>=VLOOKUP(E256,'2025期功能研发汇总表'!E:S,9,FALSE)</f>
        <v>0</v>
      </c>
    </row>
    <row r="257" spans="1:13">
      <c r="A257" s="197" t="s">
        <v>600</v>
      </c>
      <c r="B257" s="197" t="s">
        <v>621</v>
      </c>
      <c r="C257" s="197" t="s">
        <v>622</v>
      </c>
      <c r="D257" s="197" t="s">
        <v>622</v>
      </c>
      <c r="E257" s="196" t="s">
        <v>631</v>
      </c>
      <c r="F257" s="197" t="str">
        <f>=VLOOKUP(E257,'2025期功能研发汇总表'!E:S,12,FALSE)</f>
        <v>V3.8.0-beat.1</v>
      </c>
      <c r="G257" s="198" t="str">
        <f>=VLOOKUP(E257,'2025期功能研发汇总表'!E:S,4,FALSE)</f>
        <v>合同功能</v>
      </c>
      <c r="H257" s="198" t="str">
        <f>=VLOOKUP(E257,'2025期功能研发汇总表'!E:T,5,FALSE)</f>
        <v>联调完成</v>
      </c>
      <c r="I257" s="198" t="str">
        <f>=VLOOKUP(E257,'2025期功能研发汇总表'!E:S,3,FALSE)</f>
        <v>汤凤欣</v>
      </c>
      <c r="J257" s="199" t="s">
        <v>38</v>
      </c>
      <c r="K257" s="197" t="str">
        <f>=VLOOKUP(E257,'2025期功能研发汇总表'!E:S,7,FALSE)</f>
        <v>运营·深耕/漏洞修复核验/响应过程操作日志记录</v>
      </c>
      <c r="L257" s="197">
        <f>=VLOOKUP(E257,'2025期功能研发汇总表'!E:S,8,FALSE)</f>
        <v>0</v>
      </c>
      <c r="M257" s="197">
        <f>=VLOOKUP(E257,'2025期功能研发汇总表'!E:S,9,FALSE)</f>
        <v>0</v>
      </c>
    </row>
    <row r="258" spans="1:13">
      <c r="A258" s="197" t="s">
        <v>600</v>
      </c>
      <c r="B258" s="197" t="s">
        <v>621</v>
      </c>
      <c r="C258" s="197" t="s">
        <v>622</v>
      </c>
      <c r="D258" s="197" t="s">
        <v>622</v>
      </c>
      <c r="E258" s="196" t="s">
        <v>632</v>
      </c>
      <c r="F258" s="197" t="str">
        <f>=VLOOKUP(E258,'2025期功能研发汇总表'!E:S,12,FALSE)</f>
        <v>V3.8.0-beat.1</v>
      </c>
      <c r="G258" s="198" t="str">
        <f>=VLOOKUP(E258,'2025期功能研发汇总表'!E:S,4,FALSE)</f>
        <v>合同功能</v>
      </c>
      <c r="H258" s="198" t="str">
        <f>=VLOOKUP(E258,'2025期功能研发汇总表'!E:T,5,FALSE)</f>
        <v>联调完成</v>
      </c>
      <c r="I258" s="198" t="str">
        <f>=VLOOKUP(E258,'2025期功能研发汇总表'!E:S,3,FALSE)</f>
        <v>汤凤欣</v>
      </c>
      <c r="J258" s="199" t="s">
        <v>38</v>
      </c>
      <c r="K258" s="197" t="str">
        <f>=VLOOKUP(E258,'2025期功能研发汇总表'!E:S,7,FALSE)</f>
        <v>运营·深耕/漏洞修复核验/响应过程操作日志记录</v>
      </c>
      <c r="L258" s="197">
        <f>=VLOOKUP(E258,'2025期功能研发汇总表'!E:S,8,FALSE)</f>
        <v>0</v>
      </c>
      <c r="M258" s="197">
        <f>=VLOOKUP(E258,'2025期功能研发汇总表'!E:S,9,FALSE)</f>
        <v>0</v>
      </c>
    </row>
    <row r="259" spans="1:13">
      <c r="A259" s="197" t="s">
        <v>600</v>
      </c>
      <c r="B259" s="197" t="s">
        <v>621</v>
      </c>
      <c r="C259" s="197" t="s">
        <v>622</v>
      </c>
      <c r="D259" s="197" t="s">
        <v>622</v>
      </c>
      <c r="E259" s="196" t="s">
        <v>633</v>
      </c>
      <c r="F259" s="197" t="str">
        <f>=VLOOKUP(E259,'2025期功能研发汇总表'!E:S,12,FALSE)</f>
        <v>V3.8.0-beat.1</v>
      </c>
      <c r="G259" s="198" t="str">
        <f>=VLOOKUP(E259,'2025期功能研发汇总表'!E:S,4,FALSE)</f>
        <v>合同功能</v>
      </c>
      <c r="H259" s="198" t="str">
        <f>=VLOOKUP(E259,'2025期功能研发汇总表'!E:T,5,FALSE)</f>
        <v>联调完成</v>
      </c>
      <c r="I259" s="198" t="str">
        <f>=VLOOKUP(E259,'2025期功能研发汇总表'!E:S,3,FALSE)</f>
        <v>汤凤欣</v>
      </c>
      <c r="J259" s="199" t="s">
        <v>38</v>
      </c>
      <c r="K259" s="197" t="str">
        <f>=VLOOKUP(E259,'2025期功能研发汇总表'!E:S,7,FALSE)</f>
        <v>运营·深耕/漏洞修复核验/响应过程操作日志记录</v>
      </c>
      <c r="L259" s="197">
        <f>=VLOOKUP(E259,'2025期功能研发汇总表'!E:S,8,FALSE)</f>
        <v>0</v>
      </c>
      <c r="M259" s="197">
        <f>=VLOOKUP(E259,'2025期功能研发汇总表'!E:S,9,FALSE)</f>
        <v>0</v>
      </c>
    </row>
    <row r="260" spans="1:13">
      <c r="A260" s="197" t="s">
        <v>600</v>
      </c>
      <c r="B260" s="197" t="s">
        <v>621</v>
      </c>
      <c r="C260" s="197" t="s">
        <v>622</v>
      </c>
      <c r="D260" s="197" t="s">
        <v>622</v>
      </c>
      <c r="E260" s="196" t="s">
        <v>634</v>
      </c>
      <c r="F260" s="197" t="str">
        <f>=VLOOKUP(E260,'2025期功能研发汇总表'!E:S,12,FALSE)</f>
        <v>V3.8.0-beat.1</v>
      </c>
      <c r="G260" s="198" t="str">
        <f>=VLOOKUP(E260,'2025期功能研发汇总表'!E:S,4,FALSE)</f>
        <v>合同功能</v>
      </c>
      <c r="H260" s="198" t="str">
        <f>=VLOOKUP(E260,'2025期功能研发汇总表'!E:T,5,FALSE)</f>
        <v>联调完成</v>
      </c>
      <c r="I260" s="198" t="str">
        <f>=VLOOKUP(E260,'2025期功能研发汇总表'!E:S,3,FALSE)</f>
        <v>汤凤欣</v>
      </c>
      <c r="J260" s="199" t="s">
        <v>38</v>
      </c>
      <c r="K260" s="197" t="str">
        <f>=VLOOKUP(E260,'2025期功能研发汇总表'!E:S,7,FALSE)</f>
        <v>运营·深耕/漏洞修复核验/响应过程操作日志记录</v>
      </c>
      <c r="L260" s="197">
        <f>=VLOOKUP(E260,'2025期功能研发汇总表'!E:S,8,FALSE)</f>
        <v>0</v>
      </c>
      <c r="M260" s="197">
        <f>=VLOOKUP(E260,'2025期功能研发汇总表'!E:S,9,FALSE)</f>
        <v>0</v>
      </c>
    </row>
    <row r="261" spans="1:13">
      <c r="A261" s="197" t="s">
        <v>600</v>
      </c>
      <c r="B261" s="197" t="s">
        <v>621</v>
      </c>
      <c r="C261" s="197" t="s">
        <v>622</v>
      </c>
      <c r="D261" s="197" t="s">
        <v>622</v>
      </c>
      <c r="E261" s="196" t="s">
        <v>635</v>
      </c>
      <c r="F261" s="197" t="str">
        <f>=VLOOKUP(E261,'2025期功能研发汇总表'!E:S,12,FALSE)</f>
        <v>V3.8.0-beat.1</v>
      </c>
      <c r="G261" s="198" t="str">
        <f>=VLOOKUP(E261,'2025期功能研发汇总表'!E:S,4,FALSE)</f>
        <v>合同功能</v>
      </c>
      <c r="H261" s="198" t="str">
        <f>=VLOOKUP(E261,'2025期功能研发汇总表'!E:T,5,FALSE)</f>
        <v>联调完成</v>
      </c>
      <c r="I261" s="198" t="str">
        <f>=VLOOKUP(E261,'2025期功能研发汇总表'!E:S,3,FALSE)</f>
        <v>汤凤欣</v>
      </c>
      <c r="J261" s="199" t="s">
        <v>38</v>
      </c>
      <c r="K261" s="197" t="str">
        <f>=VLOOKUP(E261,'2025期功能研发汇总表'!E:S,7,FALSE)</f>
        <v>运营·深耕/漏洞修复核验/响应过程操作日志记录</v>
      </c>
      <c r="L261" s="197">
        <f>=VLOOKUP(E261,'2025期功能研发汇总表'!E:S,8,FALSE)</f>
        <v>0</v>
      </c>
      <c r="M261" s="197">
        <f>=VLOOKUP(E261,'2025期功能研发汇总表'!E:S,9,FALSE)</f>
        <v>0</v>
      </c>
    </row>
    <row r="262" spans="1:13">
      <c r="A262" s="197" t="s">
        <v>600</v>
      </c>
      <c r="B262" s="197" t="s">
        <v>621</v>
      </c>
      <c r="C262" s="197" t="s">
        <v>622</v>
      </c>
      <c r="D262" s="197" t="s">
        <v>622</v>
      </c>
      <c r="E262" s="196" t="s">
        <v>636</v>
      </c>
      <c r="F262" s="197" t="str">
        <f>=VLOOKUP(E262,'2025期功能研发汇总表'!E:S,12,FALSE)</f>
        <v>V3.8.0-beat.1</v>
      </c>
      <c r="G262" s="198" t="str">
        <f>=VLOOKUP(E262,'2025期功能研发汇总表'!E:S,4,FALSE)</f>
        <v>合同功能</v>
      </c>
      <c r="H262" s="198" t="str">
        <f>=VLOOKUP(E262,'2025期功能研发汇总表'!E:T,5,FALSE)</f>
        <v>联调完成</v>
      </c>
      <c r="I262" s="198" t="str">
        <f>=VLOOKUP(E262,'2025期功能研发汇总表'!E:S,3,FALSE)</f>
        <v>汤凤欣</v>
      </c>
      <c r="J262" s="199" t="s">
        <v>38</v>
      </c>
      <c r="K262" s="197" t="str">
        <f>=VLOOKUP(E262,'2025期功能研发汇总表'!E:S,7,FALSE)</f>
        <v>运营·深耕/漏洞修复核验/响应过程操作日志记录</v>
      </c>
      <c r="L262" s="197">
        <f>=VLOOKUP(E262,'2025期功能研发汇总表'!E:S,8,FALSE)</f>
        <v>0</v>
      </c>
      <c r="M262" s="197">
        <f>=VLOOKUP(E262,'2025期功能研发汇总表'!E:S,9,FALSE)</f>
        <v>0</v>
      </c>
    </row>
    <row r="263" spans="1:13">
      <c r="A263" s="197" t="s">
        <v>600</v>
      </c>
      <c r="B263" s="197" t="s">
        <v>621</v>
      </c>
      <c r="C263" s="197" t="s">
        <v>622</v>
      </c>
      <c r="D263" s="197" t="s">
        <v>622</v>
      </c>
      <c r="E263" s="196" t="s">
        <v>637</v>
      </c>
      <c r="F263" s="197" t="str">
        <f>=VLOOKUP(E263,'2025期功能研发汇总表'!E:S,12,FALSE)</f>
        <v>V3.8.0-beat.1</v>
      </c>
      <c r="G263" s="198" t="str">
        <f>=VLOOKUP(E263,'2025期功能研发汇总表'!E:S,4,FALSE)</f>
        <v>合同功能</v>
      </c>
      <c r="H263" s="198" t="str">
        <f>=VLOOKUP(E263,'2025期功能研发汇总表'!E:T,5,FALSE)</f>
        <v>联调完成</v>
      </c>
      <c r="I263" s="198" t="str">
        <f>=VLOOKUP(E263,'2025期功能研发汇总表'!E:S,3,FALSE)</f>
        <v>汤凤欣</v>
      </c>
      <c r="J263" s="199" t="s">
        <v>38</v>
      </c>
      <c r="K263" s="197" t="str">
        <f>=VLOOKUP(E263,'2025期功能研发汇总表'!E:S,7,FALSE)</f>
        <v>运营·深耕/漏洞修复核验/响应过程操作日志记录</v>
      </c>
      <c r="L263" s="197">
        <f>=VLOOKUP(E263,'2025期功能研发汇总表'!E:S,8,FALSE)</f>
        <v>0</v>
      </c>
      <c r="M263" s="197">
        <f>=VLOOKUP(E263,'2025期功能研发汇总表'!E:S,9,FALSE)</f>
        <v>0</v>
      </c>
    </row>
    <row r="264" spans="1:13">
      <c r="A264" s="197" t="s">
        <v>600</v>
      </c>
      <c r="B264" s="197" t="s">
        <v>621</v>
      </c>
      <c r="C264" s="197" t="s">
        <v>622</v>
      </c>
      <c r="D264" s="197" t="s">
        <v>622</v>
      </c>
      <c r="E264" s="196" t="s">
        <v>638</v>
      </c>
      <c r="F264" s="197" t="str">
        <f>=VLOOKUP(E264,'2025期功能研发汇总表'!E:S,12,FALSE)</f>
        <v>V3.8.0-beat.1</v>
      </c>
      <c r="G264" s="198" t="str">
        <f>=VLOOKUP(E264,'2025期功能研发汇总表'!E:S,4,FALSE)</f>
        <v>合同功能</v>
      </c>
      <c r="H264" s="198" t="str">
        <f>=VLOOKUP(E264,'2025期功能研发汇总表'!E:T,5,FALSE)</f>
        <v>联调完成</v>
      </c>
      <c r="I264" s="198" t="str">
        <f>=VLOOKUP(E264,'2025期功能研发汇总表'!E:S,3,FALSE)</f>
        <v>汤凤欣</v>
      </c>
      <c r="J264" s="199" t="s">
        <v>38</v>
      </c>
      <c r="K264" s="197" t="str">
        <f>=VLOOKUP(E264,'2025期功能研发汇总表'!E:S,7,FALSE)</f>
        <v>运营·深耕/漏洞修复核验/响应过程操作日志记录</v>
      </c>
      <c r="L264" s="197">
        <f>=VLOOKUP(E264,'2025期功能研发汇总表'!E:S,8,FALSE)</f>
        <v>0</v>
      </c>
      <c r="M264" s="197">
        <f>=VLOOKUP(E264,'2025期功能研发汇总表'!E:S,9,FALSE)</f>
        <v>0</v>
      </c>
    </row>
    <row r="265" spans="1:13">
      <c r="A265" s="197" t="s">
        <v>600</v>
      </c>
      <c r="B265" s="197" t="s">
        <v>621</v>
      </c>
      <c r="C265" s="197" t="s">
        <v>622</v>
      </c>
      <c r="D265" s="197" t="s">
        <v>622</v>
      </c>
      <c r="E265" s="196" t="s">
        <v>639</v>
      </c>
      <c r="F265" s="197" t="str">
        <f>=VLOOKUP(E265,'2025期功能研发汇总表'!E:S,12,FALSE)</f>
        <v>V3.8.0-beat.1</v>
      </c>
      <c r="G265" s="198" t="str">
        <f>=VLOOKUP(E265,'2025期功能研发汇总表'!E:S,4,FALSE)</f>
        <v>合同功能</v>
      </c>
      <c r="H265" s="198" t="str">
        <f>=VLOOKUP(E265,'2025期功能研发汇总表'!E:T,5,FALSE)</f>
        <v>联调完成</v>
      </c>
      <c r="I265" s="198" t="str">
        <f>=VLOOKUP(E265,'2025期功能研发汇总表'!E:S,3,FALSE)</f>
        <v>汤凤欣</v>
      </c>
      <c r="J265" s="199" t="s">
        <v>38</v>
      </c>
      <c r="K265" s="197" t="str">
        <f>=VLOOKUP(E265,'2025期功能研发汇总表'!E:S,7,FALSE)</f>
        <v>运营·深耕/漏洞修复核验/响应过程操作日志记录</v>
      </c>
      <c r="L265" s="197">
        <f>=VLOOKUP(E265,'2025期功能研发汇总表'!E:S,8,FALSE)</f>
        <v>0</v>
      </c>
      <c r="M265" s="197">
        <f>=VLOOKUP(E265,'2025期功能研发汇总表'!E:S,9,FALSE)</f>
        <v>0</v>
      </c>
    </row>
    <row r="266" spans="1:13">
      <c r="A266" s="197" t="s">
        <v>600</v>
      </c>
      <c r="B266" s="197" t="s">
        <v>621</v>
      </c>
      <c r="C266" s="197" t="s">
        <v>622</v>
      </c>
      <c r="D266" s="197" t="s">
        <v>622</v>
      </c>
      <c r="E266" s="196" t="s">
        <v>640</v>
      </c>
      <c r="F266" s="197" t="str">
        <f>=VLOOKUP(E266,'2025期功能研发汇总表'!E:S,12,FALSE)</f>
        <v>V3.8.0-beat.1</v>
      </c>
      <c r="G266" s="198" t="str">
        <f>=VLOOKUP(E266,'2025期功能研发汇总表'!E:S,4,FALSE)</f>
        <v>合同功能</v>
      </c>
      <c r="H266" s="198" t="str">
        <f>=VLOOKUP(E266,'2025期功能研发汇总表'!E:T,5,FALSE)</f>
        <v>联调完成</v>
      </c>
      <c r="I266" s="198" t="str">
        <f>=VLOOKUP(E266,'2025期功能研发汇总表'!E:S,3,FALSE)</f>
        <v>汤凤欣</v>
      </c>
      <c r="J266" s="199" t="s">
        <v>38</v>
      </c>
      <c r="K266" s="197" t="str">
        <f>=VLOOKUP(E266,'2025期功能研发汇总表'!E:S,7,FALSE)</f>
        <v>运营·深耕/漏洞修复核验/响应过程操作日志记录</v>
      </c>
      <c r="L266" s="197">
        <f>=VLOOKUP(E266,'2025期功能研发汇总表'!E:S,8,FALSE)</f>
        <v>0</v>
      </c>
      <c r="M266" s="197">
        <f>=VLOOKUP(E266,'2025期功能研发汇总表'!E:S,9,FALSE)</f>
        <v>0</v>
      </c>
    </row>
    <row r="267" spans="1:13">
      <c r="A267" s="197" t="s">
        <v>600</v>
      </c>
      <c r="B267" s="197" t="s">
        <v>621</v>
      </c>
      <c r="C267" s="197" t="s">
        <v>622</v>
      </c>
      <c r="D267" s="197" t="s">
        <v>622</v>
      </c>
      <c r="E267" s="196" t="s">
        <v>641</v>
      </c>
      <c r="F267" s="197" t="str">
        <f>=VLOOKUP(E267,'2025期功能研发汇总表'!E:S,12,FALSE)</f>
        <v>V3.8.0-beat.1</v>
      </c>
      <c r="G267" s="198" t="str">
        <f>=VLOOKUP(E267,'2025期功能研发汇总表'!E:S,4,FALSE)</f>
        <v>合同功能</v>
      </c>
      <c r="H267" s="198" t="str">
        <f>=VLOOKUP(E267,'2025期功能研发汇总表'!E:T,5,FALSE)</f>
        <v>联调完成</v>
      </c>
      <c r="I267" s="198" t="str">
        <f>=VLOOKUP(E267,'2025期功能研发汇总表'!E:S,3,FALSE)</f>
        <v>汤凤欣</v>
      </c>
      <c r="J267" s="199" t="s">
        <v>38</v>
      </c>
      <c r="K267" s="197" t="str">
        <f>=VLOOKUP(E267,'2025期功能研发汇总表'!E:S,7,FALSE)</f>
        <v>运营·深耕/漏洞修复核验/响应过程操作日志记录</v>
      </c>
      <c r="L267" s="197">
        <f>=VLOOKUP(E267,'2025期功能研发汇总表'!E:S,8,FALSE)</f>
        <v>0</v>
      </c>
      <c r="M267" s="197">
        <f>=VLOOKUP(E267,'2025期功能研发汇总表'!E:S,9,FALSE)</f>
        <v>0</v>
      </c>
    </row>
    <row r="268" spans="1:13">
      <c r="A268" s="197" t="s">
        <v>600</v>
      </c>
      <c r="B268" s="197" t="s">
        <v>621</v>
      </c>
      <c r="C268" s="197" t="s">
        <v>622</v>
      </c>
      <c r="D268" s="197" t="s">
        <v>622</v>
      </c>
      <c r="E268" s="196" t="s">
        <v>642</v>
      </c>
      <c r="F268" s="197" t="str">
        <f>=VLOOKUP(E268,'2025期功能研发汇总表'!E:S,12,FALSE)</f>
        <v>V3.8.0-beat.1</v>
      </c>
      <c r="G268" s="198" t="str">
        <f>=VLOOKUP(E268,'2025期功能研发汇总表'!E:S,4,FALSE)</f>
        <v>合同功能</v>
      </c>
      <c r="H268" s="198" t="str">
        <f>=VLOOKUP(E268,'2025期功能研发汇总表'!E:T,5,FALSE)</f>
        <v>联调完成</v>
      </c>
      <c r="I268" s="198" t="str">
        <f>=VLOOKUP(E268,'2025期功能研发汇总表'!E:S,3,FALSE)</f>
        <v>汤凤欣</v>
      </c>
      <c r="J268" s="199" t="s">
        <v>38</v>
      </c>
      <c r="K268" s="197" t="str">
        <f>=VLOOKUP(E268,'2025期功能研发汇总表'!E:S,7,FALSE)</f>
        <v>运营·深耕/漏洞修复核验/响应过程操作日志记录</v>
      </c>
      <c r="L268" s="197">
        <f>=VLOOKUP(E268,'2025期功能研发汇总表'!E:S,8,FALSE)</f>
        <v>0</v>
      </c>
      <c r="M268" s="197">
        <f>=VLOOKUP(E268,'2025期功能研发汇总表'!E:S,9,FALSE)</f>
        <v>0</v>
      </c>
    </row>
    <row r="269" spans="1:13">
      <c r="A269" s="197" t="s">
        <v>600</v>
      </c>
      <c r="B269" s="197" t="s">
        <v>621</v>
      </c>
      <c r="C269" s="197" t="s">
        <v>622</v>
      </c>
      <c r="D269" s="197" t="s">
        <v>622</v>
      </c>
      <c r="E269" s="196" t="s">
        <v>643</v>
      </c>
      <c r="F269" s="197" t="str">
        <f>=VLOOKUP(E269,'2025期功能研发汇总表'!E:S,12,FALSE)</f>
        <v>V3.8.0-beat.1</v>
      </c>
      <c r="G269" s="198" t="str">
        <f>=VLOOKUP(E269,'2025期功能研发汇总表'!E:S,4,FALSE)</f>
        <v>合同功能</v>
      </c>
      <c r="H269" s="198" t="str">
        <f>=VLOOKUP(E269,'2025期功能研发汇总表'!E:T,5,FALSE)</f>
        <v>联调完成</v>
      </c>
      <c r="I269" s="198" t="str">
        <f>=VLOOKUP(E269,'2025期功能研发汇总表'!E:S,3,FALSE)</f>
        <v>汤凤欣</v>
      </c>
      <c r="J269" s="199" t="s">
        <v>38</v>
      </c>
      <c r="K269" s="197" t="str">
        <f>=VLOOKUP(E269,'2025期功能研发汇总表'!E:S,7,FALSE)</f>
        <v>运营·深耕/漏洞修复核验/响应过程操作日志记录</v>
      </c>
      <c r="L269" s="197">
        <f>=VLOOKUP(E269,'2025期功能研发汇总表'!E:S,8,FALSE)</f>
        <v>0</v>
      </c>
      <c r="M269" s="197">
        <f>=VLOOKUP(E269,'2025期功能研发汇总表'!E:S,9,FALSE)</f>
        <v>0</v>
      </c>
    </row>
    <row r="270" spans="1:13">
      <c r="A270" s="197" t="s">
        <v>600</v>
      </c>
      <c r="B270" s="197" t="s">
        <v>621</v>
      </c>
      <c r="C270" s="197" t="s">
        <v>622</v>
      </c>
      <c r="D270" s="197" t="s">
        <v>622</v>
      </c>
      <c r="E270" s="196" t="s">
        <v>644</v>
      </c>
      <c r="F270" s="197" t="str">
        <f>=VLOOKUP(E270,'2025期功能研发汇总表'!E:S,12,FALSE)</f>
        <v>V3.8.0-beat.1</v>
      </c>
      <c r="G270" s="198" t="str">
        <f>=VLOOKUP(E270,'2025期功能研发汇总表'!E:S,4,FALSE)</f>
        <v>合同功能</v>
      </c>
      <c r="H270" s="198" t="str">
        <f>=VLOOKUP(E270,'2025期功能研发汇总表'!E:T,5,FALSE)</f>
        <v>联调完成</v>
      </c>
      <c r="I270" s="198" t="str">
        <f>=VLOOKUP(E270,'2025期功能研发汇总表'!E:S,3,FALSE)</f>
        <v>汤凤欣</v>
      </c>
      <c r="J270" s="199" t="s">
        <v>38</v>
      </c>
      <c r="K270" s="197" t="str">
        <f>=VLOOKUP(E270,'2025期功能研发汇总表'!E:S,7,FALSE)</f>
        <v>运营·深耕/漏洞修复核验/响应过程操作日志记录</v>
      </c>
      <c r="L270" s="197">
        <f>=VLOOKUP(E270,'2025期功能研发汇总表'!E:S,8,FALSE)</f>
        <v>0</v>
      </c>
      <c r="M270" s="197">
        <f>=VLOOKUP(E270,'2025期功能研发汇总表'!E:S,9,FALSE)</f>
        <v>0</v>
      </c>
    </row>
    <row r="271" spans="1:13">
      <c r="A271" s="197" t="s">
        <v>600</v>
      </c>
      <c r="B271" s="197" t="s">
        <v>621</v>
      </c>
      <c r="C271" s="197" t="s">
        <v>622</v>
      </c>
      <c r="D271" s="197" t="s">
        <v>622</v>
      </c>
      <c r="E271" s="196" t="s">
        <v>645</v>
      </c>
      <c r="F271" s="197" t="str">
        <f>=VLOOKUP(E271,'2025期功能研发汇总表'!E:S,12,FALSE)</f>
        <v>V3.8.0-beat.1</v>
      </c>
      <c r="G271" s="198" t="str">
        <f>=VLOOKUP(E271,'2025期功能研发汇总表'!E:S,4,FALSE)</f>
        <v>合同功能</v>
      </c>
      <c r="H271" s="198" t="str">
        <f>=VLOOKUP(E271,'2025期功能研发汇总表'!E:T,5,FALSE)</f>
        <v>联调完成</v>
      </c>
      <c r="I271" s="198" t="str">
        <f>=VLOOKUP(E271,'2025期功能研发汇总表'!E:S,3,FALSE)</f>
        <v>汤凤欣</v>
      </c>
      <c r="J271" s="199" t="s">
        <v>38</v>
      </c>
      <c r="K271" s="197" t="str">
        <f>=VLOOKUP(E271,'2025期功能研发汇总表'!E:S,7,FALSE)</f>
        <v>运营·深耕/漏洞修复核验/响应过程操作日志记录</v>
      </c>
      <c r="L271" s="197">
        <f>=VLOOKUP(E271,'2025期功能研发汇总表'!E:S,8,FALSE)</f>
        <v>0</v>
      </c>
      <c r="M271" s="197">
        <f>=VLOOKUP(E271,'2025期功能研发汇总表'!E:S,9,FALSE)</f>
        <v>0</v>
      </c>
    </row>
    <row r="272" spans="1:13">
      <c r="A272" s="197" t="s">
        <v>600</v>
      </c>
      <c r="B272" s="197" t="s">
        <v>621</v>
      </c>
      <c r="C272" s="197" t="s">
        <v>622</v>
      </c>
      <c r="D272" s="197" t="s">
        <v>622</v>
      </c>
      <c r="E272" s="196" t="s">
        <v>646</v>
      </c>
      <c r="F272" s="197" t="str">
        <f>=VLOOKUP(E272,'2025期功能研发汇总表'!E:S,12,FALSE)</f>
        <v>V3.8.0-beat.1</v>
      </c>
      <c r="G272" s="198" t="str">
        <f>=VLOOKUP(E272,'2025期功能研发汇总表'!E:S,4,FALSE)</f>
        <v>合同功能</v>
      </c>
      <c r="H272" s="198" t="str">
        <f>=VLOOKUP(E272,'2025期功能研发汇总表'!E:T,5,FALSE)</f>
        <v>联调完成</v>
      </c>
      <c r="I272" s="198" t="str">
        <f>=VLOOKUP(E272,'2025期功能研发汇总表'!E:S,3,FALSE)</f>
        <v>汤凤欣</v>
      </c>
      <c r="J272" s="199" t="s">
        <v>38</v>
      </c>
      <c r="K272" s="197" t="str">
        <f>=VLOOKUP(E272,'2025期功能研发汇总表'!E:S,7,FALSE)</f>
        <v>运营·深耕/漏洞修复核验/响应过程操作日志记录</v>
      </c>
      <c r="L272" s="197">
        <f>=VLOOKUP(E272,'2025期功能研发汇总表'!E:S,8,FALSE)</f>
        <v>0</v>
      </c>
      <c r="M272" s="197">
        <f>=VLOOKUP(E272,'2025期功能研发汇总表'!E:S,9,FALSE)</f>
        <v>0</v>
      </c>
    </row>
    <row r="273" spans="1:13">
      <c r="A273" s="197" t="s">
        <v>600</v>
      </c>
      <c r="B273" s="197" t="s">
        <v>621</v>
      </c>
      <c r="C273" s="197" t="s">
        <v>622</v>
      </c>
      <c r="D273" s="197" t="s">
        <v>622</v>
      </c>
      <c r="E273" s="196" t="s">
        <v>647</v>
      </c>
      <c r="F273" s="197" t="str">
        <f>=VLOOKUP(E273,'2025期功能研发汇总表'!E:S,12,FALSE)</f>
        <v>V3.8.0-beat.1</v>
      </c>
      <c r="G273" s="198" t="str">
        <f>=VLOOKUP(E273,'2025期功能研发汇总表'!E:S,4,FALSE)</f>
        <v>合同功能</v>
      </c>
      <c r="H273" s="198" t="str">
        <f>=VLOOKUP(E273,'2025期功能研发汇总表'!E:T,5,FALSE)</f>
        <v>联调完成</v>
      </c>
      <c r="I273" s="198" t="str">
        <f>=VLOOKUP(E273,'2025期功能研发汇总表'!E:S,3,FALSE)</f>
        <v>汤凤欣</v>
      </c>
      <c r="J273" s="199" t="s">
        <v>38</v>
      </c>
      <c r="K273" s="197" t="str">
        <f>=VLOOKUP(E273,'2025期功能研发汇总表'!E:S,7,FALSE)</f>
        <v>运营·深耕/漏洞修复核验/响应过程操作日志记录</v>
      </c>
      <c r="L273" s="197">
        <f>=VLOOKUP(E273,'2025期功能研发汇总表'!E:S,8,FALSE)</f>
        <v>0</v>
      </c>
      <c r="M273" s="197">
        <f>=VLOOKUP(E273,'2025期功能研发汇总表'!E:S,9,FALSE)</f>
        <v>0</v>
      </c>
    </row>
    <row r="274" spans="1:13">
      <c r="A274" s="197" t="s">
        <v>600</v>
      </c>
      <c r="B274" s="197" t="s">
        <v>621</v>
      </c>
      <c r="C274" s="197" t="s">
        <v>622</v>
      </c>
      <c r="D274" s="197" t="s">
        <v>622</v>
      </c>
      <c r="E274" s="196" t="s">
        <v>648</v>
      </c>
      <c r="F274" s="197" t="str">
        <f>=VLOOKUP(E274,'2025期功能研发汇总表'!E:S,12,FALSE)</f>
        <v>V3.8.0-beat.1</v>
      </c>
      <c r="G274" s="198" t="str">
        <f>=VLOOKUP(E274,'2025期功能研发汇总表'!E:S,4,FALSE)</f>
        <v>合同功能</v>
      </c>
      <c r="H274" s="198" t="str">
        <f>=VLOOKUP(E274,'2025期功能研发汇总表'!E:T,5,FALSE)</f>
        <v>联调完成</v>
      </c>
      <c r="I274" s="198" t="str">
        <f>=VLOOKUP(E274,'2025期功能研发汇总表'!E:S,3,FALSE)</f>
        <v>汤凤欣</v>
      </c>
      <c r="J274" s="199" t="s">
        <v>38</v>
      </c>
      <c r="K274" s="197" t="str">
        <f>=VLOOKUP(E274,'2025期功能研发汇总表'!E:S,7,FALSE)</f>
        <v>运营·深耕/漏洞修复核验/响应过程操作日志记录</v>
      </c>
      <c r="L274" s="197">
        <f>=VLOOKUP(E274,'2025期功能研发汇总表'!E:S,8,FALSE)</f>
        <v>0</v>
      </c>
      <c r="M274" s="197">
        <f>=VLOOKUP(E274,'2025期功能研发汇总表'!E:S,9,FALSE)</f>
        <v>0</v>
      </c>
    </row>
    <row r="275" spans="1:13">
      <c r="A275" s="197" t="s">
        <v>600</v>
      </c>
      <c r="B275" s="197" t="s">
        <v>621</v>
      </c>
      <c r="C275" s="197" t="s">
        <v>649</v>
      </c>
      <c r="D275" s="197" t="s">
        <v>649</v>
      </c>
      <c r="E275" s="196" t="s">
        <v>650</v>
      </c>
      <c r="F275" s="197" t="str">
        <f>=VLOOKUP(E275,'2025期功能研发汇总表'!E:S,12,FALSE)</f>
        <v>V3.8.0-beat.1</v>
      </c>
      <c r="G275" s="198" t="str">
        <f>=VLOOKUP(E275,'2025期功能研发汇总表'!E:S,4,FALSE)</f>
        <v>合同功能</v>
      </c>
      <c r="H275" s="198" t="str">
        <f>=VLOOKUP(E275,'2025期功能研发汇总表'!E:T,5,FALSE)</f>
        <v>已废弃</v>
      </c>
      <c r="I275" s="198" t="str">
        <f>=VLOOKUP(E275,'2025期功能研发汇总表'!E:S,3,FALSE)</f>
        <v>汤凤欣</v>
      </c>
      <c r="J275" s="199" t="s">
        <v>38</v>
      </c>
      <c r="K275" s="197">
        <f>=VLOOKUP(E275,'2025期功能研发汇总表'!E:S,7,FALSE)</f>
        <v>0</v>
      </c>
      <c r="L275" s="197">
        <f>=VLOOKUP(E275,'2025期功能研发汇总表'!E:S,8,FALSE)</f>
        <v>0</v>
      </c>
      <c r="M275" s="197">
        <f>=VLOOKUP(E275,'2025期功能研发汇总表'!E:S,9,FALSE)</f>
        <v>0</v>
      </c>
    </row>
    <row r="276" spans="1:13">
      <c r="A276" s="197" t="s">
        <v>600</v>
      </c>
      <c r="B276" s="197" t="s">
        <v>621</v>
      </c>
      <c r="C276" s="197" t="s">
        <v>649</v>
      </c>
      <c r="D276" s="197" t="s">
        <v>649</v>
      </c>
      <c r="E276" s="196" t="s">
        <v>651</v>
      </c>
      <c r="F276" s="197" t="str">
        <f>=VLOOKUP(E276,'2025期功能研发汇总表'!E:S,12,FALSE)</f>
        <v>V3.8.0-beat.1</v>
      </c>
      <c r="G276" s="198" t="str">
        <f>=VLOOKUP(E276,'2025期功能研发汇总表'!E:S,4,FALSE)</f>
        <v>合同功能</v>
      </c>
      <c r="H276" s="198" t="str">
        <f>=VLOOKUP(E276,'2025期功能研发汇总表'!E:T,5,FALSE)</f>
        <v>已废弃</v>
      </c>
      <c r="I276" s="198" t="str">
        <f>=VLOOKUP(E276,'2025期功能研发汇总表'!E:S,3,FALSE)</f>
        <v>汤凤欣</v>
      </c>
      <c r="J276" s="199" t="s">
        <v>38</v>
      </c>
      <c r="K276" s="197">
        <f>=VLOOKUP(E276,'2025期功能研发汇总表'!E:S,7,FALSE)</f>
        <v>0</v>
      </c>
      <c r="L276" s="197">
        <f>=VLOOKUP(E276,'2025期功能研发汇总表'!E:S,8,FALSE)</f>
        <v>0</v>
      </c>
      <c r="M276" s="197">
        <f>=VLOOKUP(E276,'2025期功能研发汇总表'!E:S,9,FALSE)</f>
        <v>0</v>
      </c>
    </row>
    <row r="277" spans="1:13">
      <c r="A277" s="197" t="s">
        <v>600</v>
      </c>
      <c r="B277" s="197" t="s">
        <v>621</v>
      </c>
      <c r="C277" s="197" t="s">
        <v>655</v>
      </c>
      <c r="D277" s="197" t="s">
        <v>655</v>
      </c>
      <c r="E277" s="196" t="s">
        <v>656</v>
      </c>
      <c r="F277" s="197" t="str">
        <f>=VLOOKUP(E277,'2025期功能研发汇总表'!E:S,12,FALSE)</f>
        <v>V3.8.0-beat.1</v>
      </c>
      <c r="G277" s="198" t="str">
        <f>=VLOOKUP(E277,'2025期功能研发汇总表'!E:S,4,FALSE)</f>
        <v>合同功能</v>
      </c>
      <c r="H277" s="198" t="str">
        <f>=VLOOKUP(E277,'2025期功能研发汇总表'!E:T,5,FALSE)</f>
        <v>联调完成</v>
      </c>
      <c r="I277" s="198" t="str">
        <f>=VLOOKUP(E277,'2025期功能研发汇总表'!E:S,3,FALSE)</f>
        <v>汤凤欣</v>
      </c>
      <c r="J277" s="199" t="s">
        <v>38</v>
      </c>
      <c r="K277" s="197" t="str">
        <f>=VLOOKUP(E277,'2025期功能研发汇总表'!E:S,7,FALSE)</f>
        <v>运营·深耕(2025期)/漏洞修复核验/合规审计中心</v>
      </c>
      <c r="L277" s="197">
        <f>=VLOOKUP(E277,'2025期功能研发汇总表'!E:S,8,FALSE)</f>
        <v>0</v>
      </c>
      <c r="M277" s="197">
        <f>=VLOOKUP(E277,'2025期功能研发汇总表'!E:S,9,FALSE)</f>
        <v>0</v>
      </c>
    </row>
    <row r="278" spans="1:13">
      <c r="A278" s="197" t="s">
        <v>600</v>
      </c>
      <c r="B278" s="197" t="s">
        <v>621</v>
      </c>
      <c r="C278" s="197" t="s">
        <v>655</v>
      </c>
      <c r="D278" s="197" t="s">
        <v>655</v>
      </c>
      <c r="E278" s="196" t="s">
        <v>657</v>
      </c>
      <c r="F278" s="197" t="str">
        <f>=VLOOKUP(E278,'2025期功能研发汇总表'!E:S,12,FALSE)</f>
        <v>V3.8.0-beat.1</v>
      </c>
      <c r="G278" s="198" t="str">
        <f>=VLOOKUP(E278,'2025期功能研发汇总表'!E:S,4,FALSE)</f>
        <v>合同功能</v>
      </c>
      <c r="H278" s="198" t="str">
        <f>=VLOOKUP(E278,'2025期功能研发汇总表'!E:T,5,FALSE)</f>
        <v>联调完成</v>
      </c>
      <c r="I278" s="198" t="str">
        <f>=VLOOKUP(E278,'2025期功能研发汇总表'!E:S,3,FALSE)</f>
        <v>汤凤欣</v>
      </c>
      <c r="J278" s="199" t="s">
        <v>38</v>
      </c>
      <c r="K278" s="197" t="str">
        <f>=VLOOKUP(E278,'2025期功能研发汇总表'!E:S,7,FALSE)</f>
        <v>运营·深耕(2025期)/漏洞修复核验/合规审计中心</v>
      </c>
      <c r="L278" s="197">
        <f>=VLOOKUP(E278,'2025期功能研发汇总表'!E:S,8,FALSE)</f>
        <v>0</v>
      </c>
      <c r="M278" s="197">
        <f>=VLOOKUP(E278,'2025期功能研发汇总表'!E:S,9,FALSE)</f>
        <v>0</v>
      </c>
    </row>
    <row r="279" spans="1:13">
      <c r="A279" s="197" t="s">
        <v>600</v>
      </c>
      <c r="B279" s="197" t="s">
        <v>621</v>
      </c>
      <c r="C279" s="197" t="s">
        <v>655</v>
      </c>
      <c r="D279" s="197" t="s">
        <v>655</v>
      </c>
      <c r="E279" s="196" t="s">
        <v>658</v>
      </c>
      <c r="F279" s="197" t="str">
        <f>=VLOOKUP(E279,'2025期功能研发汇总表'!E:S,12,FALSE)</f>
        <v>V3.8.0-beat.1</v>
      </c>
      <c r="G279" s="198" t="str">
        <f>=VLOOKUP(E279,'2025期功能研发汇总表'!E:S,4,FALSE)</f>
        <v>合同功能</v>
      </c>
      <c r="H279" s="198" t="str">
        <f>=VLOOKUP(E279,'2025期功能研发汇总表'!E:T,5,FALSE)</f>
        <v>联调完成</v>
      </c>
      <c r="I279" s="198" t="str">
        <f>=VLOOKUP(E279,'2025期功能研发汇总表'!E:S,3,FALSE)</f>
        <v>汤凤欣</v>
      </c>
      <c r="J279" s="199" t="s">
        <v>38</v>
      </c>
      <c r="K279" s="197" t="str">
        <f>=VLOOKUP(E279,'2025期功能研发汇总表'!E:S,7,FALSE)</f>
        <v>运营·深耕(2025期)/漏洞修复核验/合规审计中心</v>
      </c>
      <c r="L279" s="197">
        <f>=VLOOKUP(E279,'2025期功能研发汇总表'!E:S,8,FALSE)</f>
        <v>0</v>
      </c>
      <c r="M279" s="197">
        <f>=VLOOKUP(E279,'2025期功能研发汇总表'!E:S,9,FALSE)</f>
        <v>0</v>
      </c>
    </row>
    <row r="280" spans="1:13">
      <c r="A280" s="197" t="s">
        <v>600</v>
      </c>
      <c r="B280" s="197" t="s">
        <v>621</v>
      </c>
      <c r="C280" s="197" t="s">
        <v>659</v>
      </c>
      <c r="D280" s="197" t="s">
        <v>659</v>
      </c>
      <c r="E280" s="196" t="s">
        <v>660</v>
      </c>
      <c r="F280" s="197" t="str">
        <f>=VLOOKUP(E280,'2025期功能研发汇总表'!E:S,12,FALSE)</f>
        <v>未发版</v>
      </c>
      <c r="G280" s="198" t="str">
        <f>=VLOOKUP(E280,'2025期功能研发汇总表'!E:S,4,FALSE)</f>
        <v>合同功能</v>
      </c>
      <c r="H280" s="198" t="str">
        <f>=VLOOKUP(E280,'2025期功能研发汇总表'!E:T,5,FALSE)</f>
        <v>已废弃</v>
      </c>
      <c r="I280" s="198" t="str">
        <f>=VLOOKUP(E280,'2025期功能研发汇总表'!E:S,3,FALSE)</f>
        <v>汤凤欣</v>
      </c>
      <c r="J280" s="200" t="s">
        <v>151</v>
      </c>
      <c r="K280" s="197" t="str">
        <f>=VLOOKUP(E280,'2025期功能研发汇总表'!E:S,7,FALSE)</f>
        <v>运营·深耕(2025期)/漏洞修复核验/合规审计中心</v>
      </c>
      <c r="L280" s="197">
        <f>=VLOOKUP(E280,'2025期功能研发汇总表'!E:S,8,FALSE)</f>
        <v>0</v>
      </c>
      <c r="M280" s="197">
        <f>=VLOOKUP(E280,'2025期功能研发汇总表'!E:S,9,FALSE)</f>
        <v>0</v>
      </c>
    </row>
    <row r="281" spans="1:13">
      <c r="A281" s="197" t="s">
        <v>600</v>
      </c>
      <c r="B281" s="197" t="s">
        <v>621</v>
      </c>
      <c r="C281" s="197" t="s">
        <v>659</v>
      </c>
      <c r="D281" s="197" t="s">
        <v>659</v>
      </c>
      <c r="E281" s="196" t="s">
        <v>662</v>
      </c>
      <c r="F281" s="197" t="str">
        <f>=VLOOKUP(E281,'2025期功能研发汇总表'!E:S,12,FALSE)</f>
        <v>未发版</v>
      </c>
      <c r="G281" s="198" t="str">
        <f>=VLOOKUP(E281,'2025期功能研发汇总表'!E:S,4,FALSE)</f>
        <v>合同功能</v>
      </c>
      <c r="H281" s="198" t="str">
        <f>=VLOOKUP(E281,'2025期功能研发汇总表'!E:T,5,FALSE)</f>
        <v>联调完成</v>
      </c>
      <c r="I281" s="198" t="str">
        <f>=VLOOKUP(E281,'2025期功能研发汇总表'!E:S,3,FALSE)</f>
        <v>汤凤欣</v>
      </c>
      <c r="J281" s="200" t="s">
        <v>151</v>
      </c>
      <c r="K281" s="197" t="str">
        <f>=VLOOKUP(E281,'2025期功能研发汇总表'!E:S,7,FALSE)</f>
        <v>运营·深耕(2025期)/漏洞修复核验/合规审计中心</v>
      </c>
      <c r="L281" s="197">
        <f>=VLOOKUP(E281,'2025期功能研发汇总表'!E:S,8,FALSE)</f>
        <v>0</v>
      </c>
      <c r="M281" s="197">
        <f>=VLOOKUP(E281,'2025期功能研发汇总表'!E:S,9,FALSE)</f>
        <v>0</v>
      </c>
    </row>
    <row r="282" spans="1:13">
      <c r="A282" s="197" t="s">
        <v>600</v>
      </c>
      <c r="B282" s="197" t="s">
        <v>621</v>
      </c>
      <c r="C282" s="197" t="s">
        <v>659</v>
      </c>
      <c r="D282" s="197" t="s">
        <v>659</v>
      </c>
      <c r="E282" s="196" t="s">
        <v>663</v>
      </c>
      <c r="F282" s="197" t="str">
        <f>=VLOOKUP(E282,'2025期功能研发汇总表'!E:S,12,FALSE)</f>
        <v>未发版</v>
      </c>
      <c r="G282" s="198" t="str">
        <f>=VLOOKUP(E282,'2025期功能研发汇总表'!E:S,4,FALSE)</f>
        <v>合同功能</v>
      </c>
      <c r="H282" s="198" t="str">
        <f>=VLOOKUP(E282,'2025期功能研发汇总表'!E:T,5,FALSE)</f>
        <v>联调完成</v>
      </c>
      <c r="I282" s="198" t="str">
        <f>=VLOOKUP(E282,'2025期功能研发汇总表'!E:S,3,FALSE)</f>
        <v>汤凤欣</v>
      </c>
      <c r="J282" s="200" t="s">
        <v>151</v>
      </c>
      <c r="K282" s="197" t="str">
        <f>=VLOOKUP(E282,'2025期功能研发汇总表'!E:S,7,FALSE)</f>
        <v>运营·深耕(2025期)/漏洞修复核验/合规审计中心</v>
      </c>
      <c r="L282" s="197">
        <f>=VLOOKUP(E282,'2025期功能研发汇总表'!E:S,8,FALSE)</f>
        <v>0</v>
      </c>
      <c r="M282" s="197">
        <f>=VLOOKUP(E282,'2025期功能研发汇总表'!E:S,9,FALSE)</f>
        <v>0</v>
      </c>
    </row>
    <row r="283" spans="1:13">
      <c r="A283" s="197" t="s">
        <v>600</v>
      </c>
      <c r="B283" s="197" t="s">
        <v>664</v>
      </c>
      <c r="C283" s="197" t="s">
        <v>665</v>
      </c>
      <c r="D283" s="197" t="s">
        <v>665</v>
      </c>
      <c r="E283" s="196" t="s">
        <v>666</v>
      </c>
      <c r="F283" s="197" t="str">
        <f>=VLOOKUP(E283,'2025期功能研发汇总表'!E:S,12,FALSE)</f>
        <v>未发版</v>
      </c>
      <c r="G283" s="198" t="str">
        <f>=VLOOKUP(E283,'2025期功能研发汇总表'!E:S,4,FALSE)</f>
        <v>合同功能</v>
      </c>
      <c r="H283" s="198" t="str">
        <f>=VLOOKUP(E283,'2025期功能研发汇总表'!E:T,5,FALSE)</f>
        <v>联调完成</v>
      </c>
      <c r="I283" s="198" t="str">
        <f>=VLOOKUP(E283,'2025期功能研发汇总表'!E:S,3,FALSE)</f>
        <v>汤凤欣</v>
      </c>
      <c r="J283" s="200" t="s">
        <v>151</v>
      </c>
      <c r="K283" s="197" t="str">
        <f>=VLOOKUP(E283,'2025期功能研发汇总表'!E:S,7,FALSE)</f>
        <v>运营·深耕/漏洞修复核验/核验任务管理</v>
      </c>
      <c r="L283" s="197">
        <f>=VLOOKUP(E283,'2025期功能研发汇总表'!E:S,8,FALSE)</f>
        <v>0</v>
      </c>
      <c r="M283" s="197">
        <f>=VLOOKUP(E283,'2025期功能研发汇总表'!E:S,9,FALSE)</f>
        <v>0</v>
      </c>
    </row>
    <row r="284" spans="1:13">
      <c r="A284" s="197" t="s">
        <v>600</v>
      </c>
      <c r="B284" s="197" t="s">
        <v>664</v>
      </c>
      <c r="C284" s="197" t="s">
        <v>665</v>
      </c>
      <c r="D284" s="197" t="s">
        <v>665</v>
      </c>
      <c r="E284" s="196" t="s">
        <v>671</v>
      </c>
      <c r="F284" s="197" t="str">
        <f>=VLOOKUP(E284,'2025期功能研发汇总表'!E:S,12,FALSE)</f>
        <v>V3.8.0-beat.1</v>
      </c>
      <c r="G284" s="198" t="str">
        <f>=VLOOKUP(E284,'2025期功能研发汇总表'!E:S,4,FALSE)</f>
        <v>合同功能</v>
      </c>
      <c r="H284" s="198" t="str">
        <f>=VLOOKUP(E284,'2025期功能研发汇总表'!E:T,5,FALSE)</f>
        <v>联调完成</v>
      </c>
      <c r="I284" s="198" t="str">
        <f>=VLOOKUP(E284,'2025期功能研发汇总表'!E:S,3,FALSE)</f>
        <v>汤凤欣</v>
      </c>
      <c r="J284" s="200" t="s">
        <v>151</v>
      </c>
      <c r="K284" s="197" t="str">
        <f>=VLOOKUP(E284,'2025期功能研发汇总表'!E:S,7,FALSE)</f>
        <v>运营·深耕/漏洞修复核验/核验任务管理</v>
      </c>
      <c r="L284" s="197">
        <f>=VLOOKUP(E284,'2025期功能研发汇总表'!E:S,8,FALSE)</f>
        <v>0</v>
      </c>
      <c r="M284" s="197">
        <f>=VLOOKUP(E284,'2025期功能研发汇总表'!E:S,9,FALSE)</f>
        <v>0</v>
      </c>
    </row>
    <row r="285" spans="1:13">
      <c r="A285" s="197" t="s">
        <v>600</v>
      </c>
      <c r="B285" s="197" t="s">
        <v>664</v>
      </c>
      <c r="C285" s="197" t="s">
        <v>665</v>
      </c>
      <c r="D285" s="197" t="s">
        <v>665</v>
      </c>
      <c r="E285" s="196" t="s">
        <v>672</v>
      </c>
      <c r="F285" s="197" t="str">
        <f>=VLOOKUP(E285,'2025期功能研发汇总表'!E:S,12,FALSE)</f>
        <v>V3.8.0-beat.1</v>
      </c>
      <c r="G285" s="198" t="str">
        <f>=VLOOKUP(E285,'2025期功能研发汇总表'!E:S,4,FALSE)</f>
        <v>合同功能</v>
      </c>
      <c r="H285" s="198" t="str">
        <f>=VLOOKUP(E285,'2025期功能研发汇总表'!E:T,5,FALSE)</f>
        <v>联调完成</v>
      </c>
      <c r="I285" s="198" t="str">
        <f>=VLOOKUP(E285,'2025期功能研发汇总表'!E:S,3,FALSE)</f>
        <v>汤凤欣</v>
      </c>
      <c r="J285" s="200" t="s">
        <v>151</v>
      </c>
      <c r="K285" s="197" t="str">
        <f>=VLOOKUP(E285,'2025期功能研发汇总表'!E:S,7,FALSE)</f>
        <v>运营·深耕/漏洞修复核验/核验任务管理</v>
      </c>
      <c r="L285" s="197">
        <f>=VLOOKUP(E285,'2025期功能研发汇总表'!E:S,8,FALSE)</f>
        <v>0</v>
      </c>
      <c r="M285" s="197">
        <f>=VLOOKUP(E285,'2025期功能研发汇总表'!E:S,9,FALSE)</f>
        <v>0</v>
      </c>
    </row>
    <row r="286" spans="1:13">
      <c r="A286" s="197" t="s">
        <v>600</v>
      </c>
      <c r="B286" s="197" t="s">
        <v>664</v>
      </c>
      <c r="C286" s="197" t="s">
        <v>665</v>
      </c>
      <c r="D286" s="197" t="s">
        <v>665</v>
      </c>
      <c r="E286" s="196" t="s">
        <v>673</v>
      </c>
      <c r="F286" s="197" t="str">
        <f>=VLOOKUP(E286,'2025期功能研发汇总表'!E:S,12,FALSE)</f>
        <v>V3.8.0-beat.1</v>
      </c>
      <c r="G286" s="198" t="str">
        <f>=VLOOKUP(E286,'2025期功能研发汇总表'!E:S,4,FALSE)</f>
        <v>合同功能</v>
      </c>
      <c r="H286" s="198" t="str">
        <f>=VLOOKUP(E286,'2025期功能研发汇总表'!E:T,5,FALSE)</f>
        <v>联调完成</v>
      </c>
      <c r="I286" s="198" t="str">
        <f>=VLOOKUP(E286,'2025期功能研发汇总表'!E:S,3,FALSE)</f>
        <v>汤凤欣</v>
      </c>
      <c r="J286" s="200" t="s">
        <v>151</v>
      </c>
      <c r="K286" s="197" t="str">
        <f>=VLOOKUP(E286,'2025期功能研发汇总表'!E:S,7,FALSE)</f>
        <v>运营·深耕/漏洞修复核验/核验任务管理</v>
      </c>
      <c r="L286" s="197">
        <f>=VLOOKUP(E286,'2025期功能研发汇总表'!E:S,8,FALSE)</f>
        <v>0</v>
      </c>
      <c r="M286" s="197">
        <f>=VLOOKUP(E286,'2025期功能研发汇总表'!E:S,9,FALSE)</f>
        <v>0</v>
      </c>
    </row>
    <row r="287" spans="1:13">
      <c r="A287" s="197" t="s">
        <v>600</v>
      </c>
      <c r="B287" s="197" t="s">
        <v>664</v>
      </c>
      <c r="C287" s="197" t="s">
        <v>665</v>
      </c>
      <c r="D287" s="197" t="s">
        <v>665</v>
      </c>
      <c r="E287" s="196" t="s">
        <v>674</v>
      </c>
      <c r="F287" s="197" t="str">
        <f>=VLOOKUP(E287,'2025期功能研发汇总表'!E:S,12,FALSE)</f>
        <v>V3.8.0-beat.1</v>
      </c>
      <c r="G287" s="198" t="str">
        <f>=VLOOKUP(E287,'2025期功能研发汇总表'!E:S,4,FALSE)</f>
        <v>合同功能</v>
      </c>
      <c r="H287" s="198" t="str">
        <f>=VLOOKUP(E287,'2025期功能研发汇总表'!E:T,5,FALSE)</f>
        <v>已废弃</v>
      </c>
      <c r="I287" s="198" t="str">
        <f>=VLOOKUP(E287,'2025期功能研发汇总表'!E:S,3,FALSE)</f>
        <v>汤凤欣</v>
      </c>
      <c r="J287" s="200" t="s">
        <v>151</v>
      </c>
      <c r="K287" s="197" t="str">
        <f>=VLOOKUP(E287,'2025期功能研发汇总表'!E:S,7,FALSE)</f>
        <v>运营·深耕/漏洞修复核验/核验任务管理</v>
      </c>
      <c r="L287" s="197">
        <f>=VLOOKUP(E287,'2025期功能研发汇总表'!E:S,8,FALSE)</f>
        <v>0</v>
      </c>
      <c r="M287" s="197">
        <f>=VLOOKUP(E287,'2025期功能研发汇总表'!E:S,9,FALSE)</f>
        <v>0</v>
      </c>
    </row>
    <row r="288" spans="1:13">
      <c r="A288" s="197" t="s">
        <v>600</v>
      </c>
      <c r="B288" s="197" t="s">
        <v>664</v>
      </c>
      <c r="C288" s="197" t="s">
        <v>676</v>
      </c>
      <c r="D288" s="197" t="s">
        <v>679</v>
      </c>
      <c r="E288" s="196" t="s">
        <v>677</v>
      </c>
      <c r="F288" s="197" t="str">
        <f>=VLOOKUP(E288,'2025期功能研发汇总表'!E:S,12,FALSE)</f>
        <v>未发版</v>
      </c>
      <c r="G288" s="198" t="str">
        <f>=VLOOKUP(E288,'2025期功能研发汇总表'!E:S,4,FALSE)</f>
        <v>合同功能</v>
      </c>
      <c r="H288" s="198" t="str">
        <f>=VLOOKUP(E288,'2025期功能研发汇总表'!E:T,5,FALSE)</f>
        <v>联调完成</v>
      </c>
      <c r="I288" s="198" t="str">
        <f>=VLOOKUP(E288,'2025期功能研发汇总表'!E:S,3,FALSE)</f>
        <v>汤凤欣</v>
      </c>
      <c r="J288" s="200" t="s">
        <v>151</v>
      </c>
      <c r="K288" s="197" t="str">
        <f>=VLOOKUP(E288,'2025期功能研发汇总表'!E:S,7,FALSE)</f>
        <v>运营·深耕/漏洞修复核验/核验任务管理</v>
      </c>
      <c r="L288" s="197">
        <f>=VLOOKUP(E288,'2025期功能研发汇总表'!E:S,8,FALSE)</f>
        <v>0</v>
      </c>
      <c r="M288" s="197">
        <f>=VLOOKUP(E288,'2025期功能研发汇总表'!E:S,9,FALSE)</f>
        <v>0</v>
      </c>
    </row>
    <row r="289" spans="1:13">
      <c r="A289" s="197" t="s">
        <v>600</v>
      </c>
      <c r="B289" s="197" t="s">
        <v>664</v>
      </c>
      <c r="C289" s="197" t="s">
        <v>676</v>
      </c>
      <c r="D289" s="197" t="s">
        <v>679</v>
      </c>
      <c r="E289" s="196" t="s">
        <v>680</v>
      </c>
      <c r="F289" s="197" t="str">
        <f>=VLOOKUP(E289,'2025期功能研发汇总表'!E:S,12,FALSE)</f>
        <v>未发版</v>
      </c>
      <c r="G289" s="198" t="str">
        <f>=VLOOKUP(E289,'2025期功能研发汇总表'!E:S,4,FALSE)</f>
        <v>合同功能</v>
      </c>
      <c r="H289" s="198" t="str">
        <f>=VLOOKUP(E289,'2025期功能研发汇总表'!E:T,5,FALSE)</f>
        <v>联调完成</v>
      </c>
      <c r="I289" s="198" t="str">
        <f>=VLOOKUP(E289,'2025期功能研发汇总表'!E:S,3,FALSE)</f>
        <v>汤凤欣</v>
      </c>
      <c r="J289" s="200" t="s">
        <v>151</v>
      </c>
      <c r="K289" s="197" t="str">
        <f>=VLOOKUP(E289,'2025期功能研发汇总表'!E:S,7,FALSE)</f>
        <v>运营·深耕/漏洞修复核验/核验任务管理</v>
      </c>
      <c r="L289" s="197">
        <f>=VLOOKUP(E289,'2025期功能研发汇总表'!E:S,8,FALSE)</f>
        <v>0</v>
      </c>
      <c r="M289" s="197">
        <f>=VLOOKUP(E289,'2025期功能研发汇总表'!E:S,9,FALSE)</f>
        <v>0</v>
      </c>
    </row>
    <row r="290" spans="1:13">
      <c r="A290" s="197" t="s">
        <v>600</v>
      </c>
      <c r="B290" s="197" t="s">
        <v>664</v>
      </c>
      <c r="C290" s="197" t="s">
        <v>676</v>
      </c>
      <c r="D290" s="197" t="s">
        <v>679</v>
      </c>
      <c r="E290" s="196" t="s">
        <v>682</v>
      </c>
      <c r="F290" s="197" t="str">
        <f>=VLOOKUP(E290,'2025期功能研发汇总表'!E:S,12,FALSE)</f>
        <v>未发版</v>
      </c>
      <c r="G290" s="198" t="str">
        <f>=VLOOKUP(E290,'2025期功能研发汇总表'!E:S,4,FALSE)</f>
        <v>合同功能</v>
      </c>
      <c r="H290" s="198" t="str">
        <f>=VLOOKUP(E290,'2025期功能研发汇总表'!E:T,5,FALSE)</f>
        <v>联调完成</v>
      </c>
      <c r="I290" s="198" t="str">
        <f>=VLOOKUP(E290,'2025期功能研发汇总表'!E:S,3,FALSE)</f>
        <v>汤凤欣</v>
      </c>
      <c r="J290" s="200" t="s">
        <v>151</v>
      </c>
      <c r="K290" s="197" t="str">
        <f>=VLOOKUP(E290,'2025期功能研发汇总表'!E:S,7,FALSE)</f>
        <v>运营·深耕/漏洞修复核验/核验任务管理</v>
      </c>
      <c r="L290" s="197">
        <f>=VLOOKUP(E290,'2025期功能研发汇总表'!E:S,8,FALSE)</f>
        <v>0</v>
      </c>
      <c r="M290" s="197">
        <f>=VLOOKUP(E290,'2025期功能研发汇总表'!E:S,9,FALSE)</f>
        <v>0</v>
      </c>
    </row>
    <row r="291" spans="1:13">
      <c r="A291" s="197" t="s">
        <v>600</v>
      </c>
      <c r="B291" s="197" t="s">
        <v>683</v>
      </c>
      <c r="C291" s="197" t="s">
        <v>684</v>
      </c>
      <c r="D291" s="197" t="s">
        <v>684</v>
      </c>
      <c r="E291" s="196" t="s">
        <v>685</v>
      </c>
      <c r="F291" s="197" t="str">
        <f>=VLOOKUP(E291,'2025期功能研发汇总表'!E:S,12,FALSE)</f>
        <v>未发版</v>
      </c>
      <c r="G291" s="198" t="str">
        <f>=VLOOKUP(E291,'2025期功能研发汇总表'!E:S,4,FALSE)</f>
        <v>合同功能</v>
      </c>
      <c r="H291" s="198" t="str">
        <f>=VLOOKUP(E291,'2025期功能研发汇总表'!E:T,5,FALSE)</f>
        <v>联调完成</v>
      </c>
      <c r="I291" s="198" t="str">
        <f>=VLOOKUP(E291,'2025期功能研发汇总表'!E:S,3,FALSE)</f>
        <v>汤凤欣</v>
      </c>
      <c r="J291" s="200" t="s">
        <v>151</v>
      </c>
      <c r="K291" s="197" t="str">
        <f>=VLOOKUP(E291,'2025期功能研发汇总表'!E:S,7,FALSE)</f>
        <v>运营·深耕/漏洞修复核验/核验任务管理</v>
      </c>
      <c r="L291" s="197">
        <f>=VLOOKUP(E291,'2025期功能研发汇总表'!E:S,8,FALSE)</f>
        <v>0</v>
      </c>
      <c r="M291" s="197">
        <f>=VLOOKUP(E291,'2025期功能研发汇总表'!E:S,9,FALSE)</f>
        <v>0</v>
      </c>
    </row>
    <row r="292" spans="1:13">
      <c r="A292" s="197" t="s">
        <v>600</v>
      </c>
      <c r="B292" s="197" t="s">
        <v>683</v>
      </c>
      <c r="C292" s="197" t="s">
        <v>684</v>
      </c>
      <c r="D292" s="197" t="s">
        <v>684</v>
      </c>
      <c r="E292" s="196" t="s">
        <v>687</v>
      </c>
      <c r="F292" s="197" t="str">
        <f>=VLOOKUP(E292,'2025期功能研发汇总表'!E:S,12,FALSE)</f>
        <v>未发版</v>
      </c>
      <c r="G292" s="198" t="str">
        <f>=VLOOKUP(E292,'2025期功能研发汇总表'!E:S,4,FALSE)</f>
        <v>合同功能</v>
      </c>
      <c r="H292" s="198" t="str">
        <f>=VLOOKUP(E292,'2025期功能研发汇总表'!E:T,5,FALSE)</f>
        <v>联调完成</v>
      </c>
      <c r="I292" s="198" t="str">
        <f>=VLOOKUP(E292,'2025期功能研发汇总表'!E:S,3,FALSE)</f>
        <v>汤凤欣</v>
      </c>
      <c r="J292" s="200" t="s">
        <v>151</v>
      </c>
      <c r="K292" s="197" t="str">
        <f>=VLOOKUP(E292,'2025期功能研发汇总表'!E:S,7,FALSE)</f>
        <v>运营·深耕/漏洞修复核验/核验任务管理</v>
      </c>
      <c r="L292" s="197">
        <f>=VLOOKUP(E292,'2025期功能研发汇总表'!E:S,8,FALSE)</f>
        <v>0</v>
      </c>
      <c r="M292" s="197">
        <f>=VLOOKUP(E292,'2025期功能研发汇总表'!E:S,9,FALSE)</f>
        <v>0</v>
      </c>
    </row>
    <row r="293" spans="1:13">
      <c r="A293" s="197" t="s">
        <v>600</v>
      </c>
      <c r="B293" s="197" t="s">
        <v>683</v>
      </c>
      <c r="C293" s="197" t="s">
        <v>684</v>
      </c>
      <c r="D293" s="197" t="s">
        <v>684</v>
      </c>
      <c r="E293" s="196" t="s">
        <v>689</v>
      </c>
      <c r="F293" s="197" t="str">
        <f>=VLOOKUP(E293,'2025期功能研发汇总表'!E:S,12,FALSE)</f>
        <v>未发版</v>
      </c>
      <c r="G293" s="198" t="str">
        <f>=VLOOKUP(E293,'2025期功能研发汇总表'!E:S,4,FALSE)</f>
        <v>合同功能</v>
      </c>
      <c r="H293" s="198" t="str">
        <f>=VLOOKUP(E293,'2025期功能研发汇总表'!E:T,5,FALSE)</f>
        <v>开发中</v>
      </c>
      <c r="I293" s="198" t="str">
        <f>=VLOOKUP(E293,'2025期功能研发汇总表'!E:S,3,FALSE)</f>
        <v>汤凤欣</v>
      </c>
      <c r="J293" s="200" t="s">
        <v>151</v>
      </c>
      <c r="K293" s="197" t="str">
        <f>=VLOOKUP(E293,'2025期功能研发汇总表'!E:S,7,FALSE)</f>
        <v>运营·深耕/漏洞修复核验/核验任务管理</v>
      </c>
      <c r="L293" s="197">
        <f>=VLOOKUP(E293,'2025期功能研发汇总表'!E:S,8,FALSE)</f>
        <v>0</v>
      </c>
      <c r="M293" s="197">
        <f>=VLOOKUP(E293,'2025期功能研发汇总表'!E:S,9,FALSE)</f>
        <v>0</v>
      </c>
    </row>
    <row r="294" spans="1:13">
      <c r="A294" s="197" t="s">
        <v>600</v>
      </c>
      <c r="B294" s="197" t="s">
        <v>683</v>
      </c>
      <c r="C294" s="197" t="s">
        <v>691</v>
      </c>
      <c r="D294" s="197" t="s">
        <v>691</v>
      </c>
      <c r="E294" s="196" t="s">
        <v>692</v>
      </c>
      <c r="F294" s="197" t="str">
        <f>=VLOOKUP(E294,'2025期功能研发汇总表'!E:S,12,FALSE)</f>
        <v>未发版</v>
      </c>
      <c r="G294" s="198" t="str">
        <f>=VLOOKUP(E294,'2025期功能研发汇总表'!E:S,4,FALSE)</f>
        <v>合同功能</v>
      </c>
      <c r="H294" s="198" t="str">
        <f>=VLOOKUP(E294,'2025期功能研发汇总表'!E:T,5,FALSE)</f>
        <v>联调完成</v>
      </c>
      <c r="I294" s="198" t="str">
        <f>=VLOOKUP(E294,'2025期功能研发汇总表'!E:S,3,FALSE)</f>
        <v>汤凤欣</v>
      </c>
      <c r="J294" s="200" t="s">
        <v>151</v>
      </c>
      <c r="K294" s="197" t="str">
        <f>=VLOOKUP(E294,'2025期功能研发汇总表'!E:S,7,FALSE)</f>
        <v>运营·深耕/漏洞修复核验/核验任务管理</v>
      </c>
      <c r="L294" s="197">
        <f>=VLOOKUP(E294,'2025期功能研发汇总表'!E:S,8,FALSE)</f>
        <v>0</v>
      </c>
      <c r="M294" s="197">
        <f>=VLOOKUP(E294,'2025期功能研发汇总表'!E:S,9,FALSE)</f>
        <v>0</v>
      </c>
    </row>
    <row r="295" spans="1:13">
      <c r="A295" s="197" t="s">
        <v>600</v>
      </c>
      <c r="B295" s="197" t="s">
        <v>683</v>
      </c>
      <c r="C295" s="197" t="s">
        <v>694</v>
      </c>
      <c r="D295" s="197" t="s">
        <v>694</v>
      </c>
      <c r="E295" s="196" t="s">
        <v>695</v>
      </c>
      <c r="F295" s="197" t="str">
        <f>=VLOOKUP(E295,'2025期功能研发汇总表'!E:S,12,FALSE)</f>
        <v>未发版</v>
      </c>
      <c r="G295" s="198" t="str">
        <f>=VLOOKUP(E295,'2025期功能研发汇总表'!E:S,4,FALSE)</f>
        <v>合同功能</v>
      </c>
      <c r="H295" s="198" t="str">
        <f>=VLOOKUP(E295,'2025期功能研发汇总表'!E:T,5,FALSE)</f>
        <v>已废弃</v>
      </c>
      <c r="I295" s="198" t="str">
        <f>=VLOOKUP(E295,'2025期功能研发汇总表'!E:S,3,FALSE)</f>
        <v>汤凤欣</v>
      </c>
      <c r="J295" s="200" t="s">
        <v>151</v>
      </c>
      <c r="K295" s="197" t="str">
        <f>=VLOOKUP(E295,'2025期功能研发汇总表'!E:S,7,FALSE)</f>
        <v>运营·深耕/漏洞修复核验/核验任务管理</v>
      </c>
      <c r="L295" s="197">
        <f>=VLOOKUP(E295,'2025期功能研发汇总表'!E:S,8,FALSE)</f>
        <v>0</v>
      </c>
      <c r="M295" s="197">
        <f>=VLOOKUP(E295,'2025期功能研发汇总表'!E:S,9,FALSE)</f>
        <v>0</v>
      </c>
    </row>
    <row r="296" spans="1:13">
      <c r="A296" s="197" t="s">
        <v>600</v>
      </c>
      <c r="B296" s="197" t="s">
        <v>683</v>
      </c>
      <c r="C296" s="197" t="s">
        <v>694</v>
      </c>
      <c r="D296" s="197" t="s">
        <v>694</v>
      </c>
      <c r="E296" s="196" t="s">
        <v>697</v>
      </c>
      <c r="F296" s="197" t="str">
        <f>=VLOOKUP(E296,'2025期功能研发汇总表'!E:S,12,FALSE)</f>
        <v>未发版</v>
      </c>
      <c r="G296" s="198" t="str">
        <f>=VLOOKUP(E296,'2025期功能研发汇总表'!E:S,4,FALSE)</f>
        <v>合同功能</v>
      </c>
      <c r="H296" s="198" t="str">
        <f>=VLOOKUP(E296,'2025期功能研发汇总表'!E:T,5,FALSE)</f>
        <v>联调完成</v>
      </c>
      <c r="I296" s="198" t="str">
        <f>=VLOOKUP(E296,'2025期功能研发汇总表'!E:S,3,FALSE)</f>
        <v>汤凤欣</v>
      </c>
      <c r="J296" s="200" t="s">
        <v>151</v>
      </c>
      <c r="K296" s="197" t="str">
        <f>=VLOOKUP(E296,'2025期功能研发汇总表'!E:S,7,FALSE)</f>
        <v>运营·深耕/漏洞修复核验/核验任务管理</v>
      </c>
      <c r="L296" s="197">
        <f>=VLOOKUP(E296,'2025期功能研发汇总表'!E:S,8,FALSE)</f>
        <v>0</v>
      </c>
      <c r="M296" s="197">
        <f>=VLOOKUP(E296,'2025期功能研发汇总表'!E:S,9,FALSE)</f>
        <v>0</v>
      </c>
    </row>
    <row r="297" spans="1:13">
      <c r="A297" s="197" t="s">
        <v>600</v>
      </c>
      <c r="B297" s="197" t="s">
        <v>699</v>
      </c>
      <c r="C297" s="197" t="s">
        <v>700</v>
      </c>
      <c r="D297" s="197" t="s">
        <v>700</v>
      </c>
      <c r="E297" s="196" t="s">
        <v>701</v>
      </c>
      <c r="F297" s="197" t="str">
        <f>=VLOOKUP(E297,'2025期功能研发汇总表'!E:S,12,FALSE)</f>
        <v>V3.8.0-beat.1</v>
      </c>
      <c r="G297" s="198" t="str">
        <f>=VLOOKUP(E297,'2025期功能研发汇总表'!E:S,4,FALSE)</f>
        <v>合同功能</v>
      </c>
      <c r="H297" s="198" t="str">
        <f>=VLOOKUP(E297,'2025期功能研发汇总表'!E:T,5,FALSE)</f>
        <v>待优化</v>
      </c>
      <c r="I297" s="198" t="str">
        <f>=VLOOKUP(E297,'2025期功能研发汇总表'!E:S,3,FALSE)</f>
        <v>汤凤欣</v>
      </c>
      <c r="J297" s="199" t="s">
        <v>38</v>
      </c>
      <c r="K297" s="197" t="str">
        <f>=VLOOKUP(E297,'2025期功能研发汇总表'!E:S,7,FALSE)</f>
        <v>漏洞管理平台/任务管理/跨级联动任务</v>
      </c>
      <c r="L297" s="197" t="str">
        <f>=VLOOKUP(E297,'2025期功能研发汇总表'!E:S,8,FALSE)</f>
        <v>工单类型 有跨级联动漏洞扫描排查、核验、验证字样</v>
      </c>
      <c r="M297" s="197">
        <f>=VLOOKUP(E297,'2025期功能研发汇总表'!E:S,9,FALSE)</f>
        <v>0</v>
      </c>
    </row>
    <row r="298" spans="1:13">
      <c r="A298" s="197" t="s">
        <v>600</v>
      </c>
      <c r="B298" s="197" t="s">
        <v>699</v>
      </c>
      <c r="C298" s="197" t="s">
        <v>700</v>
      </c>
      <c r="D298" s="197" t="s">
        <v>700</v>
      </c>
      <c r="E298" s="196" t="s">
        <v>704</v>
      </c>
      <c r="F298" s="197" t="str">
        <f>=VLOOKUP(E298,'2025期功能研发汇总表'!E:S,12,FALSE)</f>
        <v>V3.8.0-beat.1</v>
      </c>
      <c r="G298" s="198" t="str">
        <f>=VLOOKUP(E298,'2025期功能研发汇总表'!E:S,4,FALSE)</f>
        <v>合同功能</v>
      </c>
      <c r="H298" s="198" t="str">
        <f>=VLOOKUP(E298,'2025期功能研发汇总表'!E:T,5,FALSE)</f>
        <v>待优化</v>
      </c>
      <c r="I298" s="198" t="str">
        <f>=VLOOKUP(E298,'2025期功能研发汇总表'!E:S,3,FALSE)</f>
        <v>汤凤欣</v>
      </c>
      <c r="J298" s="199" t="s">
        <v>38</v>
      </c>
      <c r="K298" s="197" t="str">
        <f>=VLOOKUP(E298,'2025期功能研发汇总表'!E:S,7,FALSE)</f>
        <v>漏洞管理平台/任务管理/跨级联动任务</v>
      </c>
      <c r="L298" s="197">
        <f>=VLOOKUP(E298,'2025期功能研发汇总表'!E:S,8,FALSE)</f>
        <v>0</v>
      </c>
      <c r="M298" s="197">
        <f>=VLOOKUP(E298,'2025期功能研发汇总表'!E:S,9,FALSE)</f>
        <v>0</v>
      </c>
    </row>
    <row r="299" spans="1:13">
      <c r="A299" s="197" t="s">
        <v>600</v>
      </c>
      <c r="B299" s="197" t="s">
        <v>699</v>
      </c>
      <c r="C299" s="197" t="s">
        <v>700</v>
      </c>
      <c r="D299" s="197" t="s">
        <v>700</v>
      </c>
      <c r="E299" s="196" t="s">
        <v>705</v>
      </c>
      <c r="F299" s="197" t="str">
        <f>=VLOOKUP(E299,'2025期功能研发汇总表'!E:S,12,FALSE)</f>
        <v>V3.8.0-beat.1</v>
      </c>
      <c r="G299" s="198" t="str">
        <f>=VLOOKUP(E299,'2025期功能研发汇总表'!E:S,4,FALSE)</f>
        <v>合同功能</v>
      </c>
      <c r="H299" s="198" t="str">
        <f>=VLOOKUP(E299,'2025期功能研发汇总表'!E:T,5,FALSE)</f>
        <v>待优化</v>
      </c>
      <c r="I299" s="198" t="str">
        <f>=VLOOKUP(E299,'2025期功能研发汇总表'!E:S,3,FALSE)</f>
        <v>汤凤欣</v>
      </c>
      <c r="J299" s="199" t="s">
        <v>38</v>
      </c>
      <c r="K299" s="197" t="str">
        <f>=VLOOKUP(E299,'2025期功能研发汇总表'!E:S,7,FALSE)</f>
        <v>漏洞管理平台/任务管理/跨级联动任务</v>
      </c>
      <c r="L299" s="197">
        <f>=VLOOKUP(E299,'2025期功能研发汇总表'!E:S,8,FALSE)</f>
        <v>0</v>
      </c>
      <c r="M299" s="197">
        <f>=VLOOKUP(E299,'2025期功能研发汇总表'!E:S,9,FALSE)</f>
        <v>0</v>
      </c>
    </row>
    <row r="300" spans="1:13">
      <c r="A300" s="197" t="s">
        <v>706</v>
      </c>
      <c r="B300" s="197" t="s">
        <v>707</v>
      </c>
      <c r="C300" s="197" t="s">
        <v>708</v>
      </c>
      <c r="D300" s="197" t="s">
        <v>708</v>
      </c>
      <c r="E300" s="196" t="s">
        <v>709</v>
      </c>
      <c r="F300" s="197" t="str">
        <f>=VLOOKUP(E300,'2025期功能研发汇总表'!E:S,12,FALSE)</f>
        <v>未发版</v>
      </c>
      <c r="G300" s="198" t="str">
        <f>=VLOOKUP(E300,'2025期功能研发汇总表'!E:S,4,FALSE)</f>
        <v>合同功能</v>
      </c>
      <c r="H300" s="198" t="str">
        <f>=VLOOKUP(E300,'2025期功能研发汇总表'!E:T,5,FALSE)</f>
        <v>联调完成</v>
      </c>
      <c r="I300" s="198" t="str">
        <f>=VLOOKUP(E300,'2025期功能研发汇总表'!E:S,3,FALSE)</f>
        <v>汤凤欣</v>
      </c>
      <c r="J300" s="200" t="s">
        <v>151</v>
      </c>
      <c r="K300" s="197" t="str">
        <f>=VLOOKUP(E300,'2025期功能研发汇总表'!E:S,7,FALSE)</f>
        <v>运营·深耕/场景事务与溯源/漏洞业务场景管理</v>
      </c>
      <c r="L300" s="197">
        <f>=VLOOKUP(E300,'2025期功能研发汇总表'!E:S,8,FALSE)</f>
        <v>0</v>
      </c>
      <c r="M300" s="197">
        <f>=VLOOKUP(E300,'2025期功能研发汇总表'!E:S,9,FALSE)</f>
        <v>0</v>
      </c>
    </row>
    <row r="301" spans="1:13">
      <c r="A301" s="197" t="s">
        <v>706</v>
      </c>
      <c r="B301" s="197" t="s">
        <v>707</v>
      </c>
      <c r="C301" s="197" t="s">
        <v>708</v>
      </c>
      <c r="D301" s="197" t="s">
        <v>708</v>
      </c>
      <c r="E301" s="196" t="s">
        <v>711</v>
      </c>
      <c r="F301" s="197" t="str">
        <f>=VLOOKUP(E301,'2025期功能研发汇总表'!E:S,12,FALSE)</f>
        <v>未发版</v>
      </c>
      <c r="G301" s="198" t="str">
        <f>=VLOOKUP(E301,'2025期功能研发汇总表'!E:S,4,FALSE)</f>
        <v>合同功能</v>
      </c>
      <c r="H301" s="198" t="str">
        <f>=VLOOKUP(E301,'2025期功能研发汇总表'!E:T,5,FALSE)</f>
        <v>联调完成</v>
      </c>
      <c r="I301" s="198" t="str">
        <f>=VLOOKUP(E301,'2025期功能研发汇总表'!E:S,3,FALSE)</f>
        <v>汤凤欣</v>
      </c>
      <c r="J301" s="200" t="s">
        <v>151</v>
      </c>
      <c r="K301" s="197" t="str">
        <f>=VLOOKUP(E301,'2025期功能研发汇总表'!E:S,7,FALSE)</f>
        <v>运营·深耕/场景事务与溯源/漏洞业务场景管理</v>
      </c>
      <c r="L301" s="197">
        <f>=VLOOKUP(E301,'2025期功能研发汇总表'!E:S,8,FALSE)</f>
        <v>0</v>
      </c>
      <c r="M301" s="197">
        <f>=VLOOKUP(E301,'2025期功能研发汇总表'!E:S,9,FALSE)</f>
        <v>0</v>
      </c>
    </row>
    <row r="302" spans="1:13">
      <c r="A302" s="197" t="s">
        <v>706</v>
      </c>
      <c r="B302" s="197" t="s">
        <v>707</v>
      </c>
      <c r="C302" s="197" t="s">
        <v>708</v>
      </c>
      <c r="D302" s="197" t="s">
        <v>708</v>
      </c>
      <c r="E302" s="196" t="s">
        <v>712</v>
      </c>
      <c r="F302" s="197" t="str">
        <f>=VLOOKUP(E302,'2025期功能研发汇总表'!E:S,12,FALSE)</f>
        <v>未发版</v>
      </c>
      <c r="G302" s="198" t="str">
        <f>=VLOOKUP(E302,'2025期功能研发汇总表'!E:S,4,FALSE)</f>
        <v>合同功能</v>
      </c>
      <c r="H302" s="198" t="str">
        <f>=VLOOKUP(E302,'2025期功能研发汇总表'!E:T,5,FALSE)</f>
        <v>联调完成</v>
      </c>
      <c r="I302" s="198" t="str">
        <f>=VLOOKUP(E302,'2025期功能研发汇总表'!E:S,3,FALSE)</f>
        <v>汤凤欣</v>
      </c>
      <c r="J302" s="200" t="s">
        <v>151</v>
      </c>
      <c r="K302" s="197" t="str">
        <f>=VLOOKUP(E302,'2025期功能研发汇总表'!E:S,7,FALSE)</f>
        <v>运营·深耕/场景事务与溯源/漏洞业务场景管理</v>
      </c>
      <c r="L302" s="197">
        <f>=VLOOKUP(E302,'2025期功能研发汇总表'!E:S,8,FALSE)</f>
        <v>0</v>
      </c>
      <c r="M302" s="197">
        <f>=VLOOKUP(E302,'2025期功能研发汇总表'!E:S,9,FALSE)</f>
        <v>0</v>
      </c>
    </row>
    <row r="303" spans="1:13">
      <c r="A303" s="197" t="s">
        <v>706</v>
      </c>
      <c r="B303" s="197" t="s">
        <v>707</v>
      </c>
      <c r="C303" s="197" t="s">
        <v>708</v>
      </c>
      <c r="D303" s="197" t="s">
        <v>708</v>
      </c>
      <c r="E303" s="196" t="s">
        <v>713</v>
      </c>
      <c r="F303" s="197" t="str">
        <f>=VLOOKUP(E303,'2025期功能研发汇总表'!E:S,12,FALSE)</f>
        <v>未发版</v>
      </c>
      <c r="G303" s="198" t="str">
        <f>=VLOOKUP(E303,'2025期功能研发汇总表'!E:S,4,FALSE)</f>
        <v>合同功能</v>
      </c>
      <c r="H303" s="198" t="str">
        <f>=VLOOKUP(E303,'2025期功能研发汇总表'!E:T,5,FALSE)</f>
        <v>联调完成</v>
      </c>
      <c r="I303" s="198" t="str">
        <f>=VLOOKUP(E303,'2025期功能研发汇总表'!E:S,3,FALSE)</f>
        <v>汤凤欣</v>
      </c>
      <c r="J303" s="200" t="s">
        <v>151</v>
      </c>
      <c r="K303" s="197" t="str">
        <f>=VLOOKUP(E303,'2025期功能研发汇总表'!E:S,7,FALSE)</f>
        <v>运营·深耕/场景事务与溯源/漏洞业务场景管理</v>
      </c>
      <c r="L303" s="197">
        <f>=VLOOKUP(E303,'2025期功能研发汇总表'!E:S,8,FALSE)</f>
        <v>0</v>
      </c>
      <c r="M303" s="197">
        <f>=VLOOKUP(E303,'2025期功能研发汇总表'!E:S,9,FALSE)</f>
        <v>0</v>
      </c>
    </row>
    <row r="304" spans="1:13">
      <c r="A304" s="197" t="s">
        <v>706</v>
      </c>
      <c r="B304" s="197" t="s">
        <v>707</v>
      </c>
      <c r="C304" s="197" t="s">
        <v>708</v>
      </c>
      <c r="D304" s="197" t="s">
        <v>708</v>
      </c>
      <c r="E304" s="196" t="s">
        <v>714</v>
      </c>
      <c r="F304" s="197" t="str">
        <f>=VLOOKUP(E304,'2025期功能研发汇总表'!E:S,12,FALSE)</f>
        <v>未发版</v>
      </c>
      <c r="G304" s="198" t="str">
        <f>=VLOOKUP(E304,'2025期功能研发汇总表'!E:S,4,FALSE)</f>
        <v>合同功能</v>
      </c>
      <c r="H304" s="198" t="str">
        <f>=VLOOKUP(E304,'2025期功能研发汇总表'!E:T,5,FALSE)</f>
        <v>待优化</v>
      </c>
      <c r="I304" s="198" t="str">
        <f>=VLOOKUP(E304,'2025期功能研发汇总表'!E:S,3,FALSE)</f>
        <v>汤凤欣</v>
      </c>
      <c r="J304" s="200" t="s">
        <v>151</v>
      </c>
      <c r="K304" s="197" t="str">
        <f>=VLOOKUP(E304,'2025期功能研发汇总表'!E:S,7,FALSE)</f>
        <v>运营·深耕/场景事务与溯源/漏洞业务场景管理</v>
      </c>
      <c r="L304" s="197">
        <f>=VLOOKUP(E304,'2025期功能研发汇总表'!E:S,8,FALSE)</f>
        <v>0</v>
      </c>
      <c r="M304" s="197">
        <f>=VLOOKUP(E304,'2025期功能研发汇总表'!E:S,9,FALSE)</f>
        <v>0</v>
      </c>
    </row>
    <row r="305" spans="1:13">
      <c r="A305" s="197" t="s">
        <v>706</v>
      </c>
      <c r="B305" s="197" t="s">
        <v>707</v>
      </c>
      <c r="C305" s="197" t="s">
        <v>708</v>
      </c>
      <c r="D305" s="197" t="s">
        <v>708</v>
      </c>
      <c r="E305" s="196" t="s">
        <v>715</v>
      </c>
      <c r="F305" s="197" t="str">
        <f>=VLOOKUP(E305,'2025期功能研发汇总表'!E:S,12,FALSE)</f>
        <v>未发版</v>
      </c>
      <c r="G305" s="198" t="str">
        <f>=VLOOKUP(E305,'2025期功能研发汇总表'!E:S,4,FALSE)</f>
        <v>合同功能</v>
      </c>
      <c r="H305" s="198" t="str">
        <f>=VLOOKUP(E305,'2025期功能研发汇总表'!E:T,5,FALSE)</f>
        <v>待优化</v>
      </c>
      <c r="I305" s="198" t="str">
        <f>=VLOOKUP(E305,'2025期功能研发汇总表'!E:S,3,FALSE)</f>
        <v>汤凤欣</v>
      </c>
      <c r="J305" s="200" t="s">
        <v>151</v>
      </c>
      <c r="K305" s="197" t="str">
        <f>=VLOOKUP(E305,'2025期功能研发汇总表'!E:S,7,FALSE)</f>
        <v>运营·深耕/场景事务与溯源/漏洞业务场景管理</v>
      </c>
      <c r="L305" s="197">
        <f>=VLOOKUP(E305,'2025期功能研发汇总表'!E:S,8,FALSE)</f>
        <v>0</v>
      </c>
      <c r="M305" s="197">
        <f>=VLOOKUP(E305,'2025期功能研发汇总表'!E:S,9,FALSE)</f>
        <v>0</v>
      </c>
    </row>
    <row r="306" spans="1:13">
      <c r="A306" s="197" t="s">
        <v>706</v>
      </c>
      <c r="B306" s="197" t="s">
        <v>707</v>
      </c>
      <c r="C306" s="197" t="s">
        <v>708</v>
      </c>
      <c r="D306" s="197" t="s">
        <v>708</v>
      </c>
      <c r="E306" s="196" t="s">
        <v>716</v>
      </c>
      <c r="F306" s="197" t="str">
        <f>=VLOOKUP(E306,'2025期功能研发汇总表'!E:S,12,FALSE)</f>
        <v>未发版</v>
      </c>
      <c r="G306" s="198" t="str">
        <f>=VLOOKUP(E306,'2025期功能研发汇总表'!E:S,4,FALSE)</f>
        <v>合同功能</v>
      </c>
      <c r="H306" s="198" t="str">
        <f>=VLOOKUP(E306,'2025期功能研发汇总表'!E:T,5,FALSE)</f>
        <v>联调完成</v>
      </c>
      <c r="I306" s="198" t="str">
        <f>=VLOOKUP(E306,'2025期功能研发汇总表'!E:S,3,FALSE)</f>
        <v>汤凤欣</v>
      </c>
      <c r="J306" s="200" t="s">
        <v>151</v>
      </c>
      <c r="K306" s="197" t="str">
        <f>=VLOOKUP(E306,'2025期功能研发汇总表'!E:S,7,FALSE)</f>
        <v>运营·深耕/场景事务与溯源/漏洞业务场景管理</v>
      </c>
      <c r="L306" s="197">
        <f>=VLOOKUP(E306,'2025期功能研发汇总表'!E:S,8,FALSE)</f>
        <v>0</v>
      </c>
      <c r="M306" s="197">
        <f>=VLOOKUP(E306,'2025期功能研发汇总表'!E:S,9,FALSE)</f>
        <v>0</v>
      </c>
    </row>
    <row r="307" spans="1:13">
      <c r="A307" s="197" t="s">
        <v>706</v>
      </c>
      <c r="B307" s="197" t="s">
        <v>707</v>
      </c>
      <c r="C307" s="197" t="s">
        <v>708</v>
      </c>
      <c r="D307" s="197" t="s">
        <v>708</v>
      </c>
      <c r="E307" s="196" t="s">
        <v>717</v>
      </c>
      <c r="F307" s="197" t="str">
        <f>=VLOOKUP(E307,'2025期功能研发汇总表'!E:S,12,FALSE)</f>
        <v>未发版</v>
      </c>
      <c r="G307" s="198" t="str">
        <f>=VLOOKUP(E307,'2025期功能研发汇总表'!E:S,4,FALSE)</f>
        <v>合同功能</v>
      </c>
      <c r="H307" s="198" t="str">
        <f>=VLOOKUP(E307,'2025期功能研发汇总表'!E:T,5,FALSE)</f>
        <v>待优化</v>
      </c>
      <c r="I307" s="198" t="str">
        <f>=VLOOKUP(E307,'2025期功能研发汇总表'!E:S,3,FALSE)</f>
        <v>汤凤欣</v>
      </c>
      <c r="J307" s="200" t="s"/>
      <c r="K307" s="197" t="str">
        <f>=VLOOKUP(E307,'2025期功能研发汇总表'!E:S,7,FALSE)</f>
        <v>运营·深耕/场景事务与溯源/漏洞业务场景管理</v>
      </c>
      <c r="L307" s="197">
        <f>=VLOOKUP(E307,'2025期功能研发汇总表'!E:S,8,FALSE)</f>
        <v>0</v>
      </c>
      <c r="M307" s="197">
        <f>=VLOOKUP(E307,'2025期功能研发汇总表'!E:S,9,FALSE)</f>
        <v>0</v>
      </c>
    </row>
    <row r="308" spans="1:13">
      <c r="A308" s="197" t="s">
        <v>706</v>
      </c>
      <c r="B308" s="197" t="s">
        <v>707</v>
      </c>
      <c r="C308" s="197" t="s">
        <v>708</v>
      </c>
      <c r="D308" s="197" t="s">
        <v>708</v>
      </c>
      <c r="E308" s="196" t="s">
        <v>718</v>
      </c>
      <c r="F308" s="197" t="str">
        <f>=VLOOKUP(E308,'2025期功能研发汇总表'!E:S,12,FALSE)</f>
        <v>未发版</v>
      </c>
      <c r="G308" s="198" t="str">
        <f>=VLOOKUP(E308,'2025期功能研发汇总表'!E:S,4,FALSE)</f>
        <v>合同功能</v>
      </c>
      <c r="H308" s="198" t="str">
        <f>=VLOOKUP(E308,'2025期功能研发汇总表'!E:T,5,FALSE)</f>
        <v>待优化</v>
      </c>
      <c r="I308" s="198" t="str">
        <f>=VLOOKUP(E308,'2025期功能研发汇总表'!E:S,3,FALSE)</f>
        <v>汤凤欣</v>
      </c>
      <c r="J308" s="200" t="s"/>
      <c r="K308" s="197" t="str">
        <f>=VLOOKUP(E308,'2025期功能研发汇总表'!E:S,7,FALSE)</f>
        <v>运营·深耕/场景事务与溯源/漏洞业务场景管理</v>
      </c>
      <c r="L308" s="197">
        <f>=VLOOKUP(E308,'2025期功能研发汇总表'!E:S,8,FALSE)</f>
        <v>0</v>
      </c>
      <c r="M308" s="197">
        <f>=VLOOKUP(E308,'2025期功能研发汇总表'!E:S,9,FALSE)</f>
        <v>0</v>
      </c>
    </row>
    <row r="309" spans="1:13">
      <c r="A309" s="197" t="s">
        <v>706</v>
      </c>
      <c r="B309" s="197" t="s">
        <v>707</v>
      </c>
      <c r="C309" s="197" t="s">
        <v>719</v>
      </c>
      <c r="D309" s="197" t="s">
        <v>719</v>
      </c>
      <c r="E309" s="196" t="s">
        <v>720</v>
      </c>
      <c r="F309" s="197" t="str">
        <f>=VLOOKUP(E309,'2025期功能研发汇总表'!E:S,12,FALSE)</f>
        <v>未发版</v>
      </c>
      <c r="G309" s="198" t="str">
        <f>=VLOOKUP(E309,'2025期功能研发汇总表'!E:S,4,FALSE)</f>
        <v>合同功能</v>
      </c>
      <c r="H309" s="198" t="str">
        <f>=VLOOKUP(E309,'2025期功能研发汇总表'!E:T,5,FALSE)</f>
        <v>待优化</v>
      </c>
      <c r="I309" s="198" t="str">
        <f>=VLOOKUP(E309,'2025期功能研发汇总表'!E:S,3,FALSE)</f>
        <v>汤凤欣</v>
      </c>
      <c r="J309" s="200" t="s"/>
      <c r="K309" s="197" t="str">
        <f>=VLOOKUP(E309,'2025期功能研发汇总表'!E:S,7,FALSE)</f>
        <v>运营·深耕/场景事务与溯源/场景事务关联分析</v>
      </c>
      <c r="L309" s="197">
        <f>=VLOOKUP(E309,'2025期功能研发汇总表'!E:S,8,FALSE)</f>
        <v>0</v>
      </c>
      <c r="M309" s="197">
        <f>=VLOOKUP(E309,'2025期功能研发汇总表'!E:S,9,FALSE)</f>
        <v>0</v>
      </c>
    </row>
    <row r="310" spans="1:13">
      <c r="A310" s="197" t="s">
        <v>706</v>
      </c>
      <c r="B310" s="197" t="s">
        <v>707</v>
      </c>
      <c r="C310" s="197" t="s">
        <v>722</v>
      </c>
      <c r="D310" s="197" t="s">
        <v>722</v>
      </c>
      <c r="E310" s="196" t="s">
        <v>723</v>
      </c>
      <c r="F310" s="197" t="str">
        <f>=VLOOKUP(E310,'2025期功能研发汇总表'!E:S,12,FALSE)</f>
        <v>未发版</v>
      </c>
      <c r="G310" s="198" t="str">
        <f>=VLOOKUP(E310,'2025期功能研发汇总表'!E:S,4,FALSE)</f>
        <v>合同功能</v>
      </c>
      <c r="H310" s="198" t="str">
        <f>=VLOOKUP(E310,'2025期功能研发汇总表'!E:T,5,FALSE)</f>
        <v>待优化</v>
      </c>
      <c r="I310" s="198" t="str">
        <f>=VLOOKUP(E310,'2025期功能研发汇总表'!E:S,3,FALSE)</f>
        <v>汤凤欣</v>
      </c>
      <c r="J310" s="200" t="s"/>
      <c r="K310" s="197" t="str">
        <f>=VLOOKUP(E310,'2025期功能研发汇总表'!E:S,7,FALSE)</f>
        <v>运营·深耕/场景事务与溯源/场景风险预警</v>
      </c>
      <c r="L310" s="197">
        <f>=VLOOKUP(E310,'2025期功能研发汇总表'!E:S,8,FALSE)</f>
        <v>0</v>
      </c>
      <c r="M310" s="197">
        <f>=VLOOKUP(E310,'2025期功能研发汇总表'!E:S,9,FALSE)</f>
        <v>0</v>
      </c>
    </row>
    <row r="311" spans="1:13">
      <c r="A311" s="197" t="s">
        <v>706</v>
      </c>
      <c r="B311" s="197" t="s">
        <v>707</v>
      </c>
      <c r="C311" s="197" t="s">
        <v>725</v>
      </c>
      <c r="D311" s="197" t="s">
        <v>725</v>
      </c>
      <c r="E311" s="196" t="s">
        <v>726</v>
      </c>
      <c r="F311" s="197" t="str">
        <f>=VLOOKUP(E311,'2025期功能研发汇总表'!E:S,12,FALSE)</f>
        <v>未发版</v>
      </c>
      <c r="G311" s="198" t="str">
        <f>=VLOOKUP(E311,'2025期功能研发汇总表'!E:S,4,FALSE)</f>
        <v>合同功能</v>
      </c>
      <c r="H311" s="198" t="str">
        <f>=VLOOKUP(E311,'2025期功能研发汇总表'!E:T,5,FALSE)</f>
        <v>联调完成</v>
      </c>
      <c r="I311" s="198" t="str">
        <f>=VLOOKUP(E311,'2025期功能研发汇总表'!E:S,3,FALSE)</f>
        <v>汤凤欣</v>
      </c>
      <c r="J311" s="200" t="s">
        <v>151</v>
      </c>
      <c r="K311" s="197" t="str">
        <f>=VLOOKUP(E311,'2025期功能研发汇总表'!E:S,7,FALSE)</f>
        <v>运营·深耕/场景事务与溯源/场景事务看板</v>
      </c>
      <c r="L311" s="197" t="str">
        <f>=VLOOKUP(E311,'2025期功能研发汇总表'!E:S,8,FALSE)</f>
        <v>卡片视图，数值数据库可配置，配套插入更新中的chart_operation_model库里的表记录，执行select * from data_view_show where view_type = '场景事务看板' 
根据现场情况 修改show_x对应的show_y 列数值</v>
      </c>
      <c r="M311" s="197">
        <f>=VLOOKUP(E311,'2025期功能研发汇总表'!E:S,9,FALSE)</f>
        <v>0</v>
      </c>
    </row>
    <row r="312" spans="1:13">
      <c r="A312" s="197" t="s">
        <v>706</v>
      </c>
      <c r="B312" s="197" t="s">
        <v>707</v>
      </c>
      <c r="C312" s="197" t="s">
        <v>725</v>
      </c>
      <c r="D312" s="197" t="s">
        <v>725</v>
      </c>
      <c r="E312" s="196" t="s">
        <v>730</v>
      </c>
      <c r="F312" s="197" t="str">
        <f>=VLOOKUP(E312,'2025期功能研发汇总表'!E:S,12,FALSE)</f>
        <v>未发版</v>
      </c>
      <c r="G312" s="198" t="str">
        <f>=VLOOKUP(E312,'2025期功能研发汇总表'!E:S,4,FALSE)</f>
        <v>合同功能</v>
      </c>
      <c r="H312" s="198" t="str">
        <f>=VLOOKUP(E312,'2025期功能研发汇总表'!E:T,5,FALSE)</f>
        <v>联调完成</v>
      </c>
      <c r="I312" s="198" t="str">
        <f>=VLOOKUP(E312,'2025期功能研发汇总表'!E:S,3,FALSE)</f>
        <v>汤凤欣</v>
      </c>
      <c r="J312" s="200" t="s">
        <v>151</v>
      </c>
      <c r="K312" s="197" t="str">
        <f>=VLOOKUP(E312,'2025期功能研发汇总表'!E:S,7,FALSE)</f>
        <v>运营·深耕/场景事务与溯源/场景事务看板</v>
      </c>
      <c r="L312" s="197">
        <f>=VLOOKUP(E312,'2025期功能研发汇总表'!E:S,8,FALSE)</f>
        <v>0</v>
      </c>
      <c r="M312" s="197">
        <f>=VLOOKUP(E312,'2025期功能研发汇总表'!E:S,9,FALSE)</f>
        <v>0</v>
      </c>
    </row>
    <row r="313" spans="1:13">
      <c r="A313" s="197" t="s">
        <v>706</v>
      </c>
      <c r="B313" s="197" t="s">
        <v>707</v>
      </c>
      <c r="C313" s="197" t="s">
        <v>725</v>
      </c>
      <c r="D313" s="197" t="s">
        <v>725</v>
      </c>
      <c r="E313" s="196" t="s">
        <v>731</v>
      </c>
      <c r="F313" s="197" t="str">
        <f>=VLOOKUP(E313,'2025期功能研发汇总表'!E:S,12,FALSE)</f>
        <v>未发版</v>
      </c>
      <c r="G313" s="198" t="str">
        <f>=VLOOKUP(E313,'2025期功能研发汇总表'!E:S,4,FALSE)</f>
        <v>合同功能</v>
      </c>
      <c r="H313" s="198" t="str">
        <f>=VLOOKUP(E313,'2025期功能研发汇总表'!E:T,5,FALSE)</f>
        <v>联调完成</v>
      </c>
      <c r="I313" s="198" t="str">
        <f>=VLOOKUP(E313,'2025期功能研发汇总表'!E:S,3,FALSE)</f>
        <v>汤凤欣</v>
      </c>
      <c r="J313" s="200" t="s">
        <v>151</v>
      </c>
      <c r="K313" s="197" t="str">
        <f>=VLOOKUP(E313,'2025期功能研发汇总表'!E:S,7,FALSE)</f>
        <v>运营·深耕/场景事务与溯源/场景事务看板</v>
      </c>
      <c r="L313" s="197" t="str">
        <f>=VLOOKUP(E313,'2025期功能研发汇总表'!E:S,8,FALSE)</f>
        <v>前端other工程</v>
      </c>
      <c r="M313" s="197">
        <f>=VLOOKUP(E313,'2025期功能研发汇总表'!E:S,9,FALSE)</f>
        <v>0</v>
      </c>
    </row>
    <row r="314" spans="1:13">
      <c r="A314" s="197" t="s">
        <v>706</v>
      </c>
      <c r="B314" s="197" t="s">
        <v>707</v>
      </c>
      <c r="C314" s="197" t="s">
        <v>725</v>
      </c>
      <c r="D314" s="197" t="s">
        <v>725</v>
      </c>
      <c r="E314" s="196" t="s">
        <v>733</v>
      </c>
      <c r="F314" s="197" t="str">
        <f>=VLOOKUP(E314,'2025期功能研发汇总表'!E:S,12,FALSE)</f>
        <v>未发版</v>
      </c>
      <c r="G314" s="198" t="str">
        <f>=VLOOKUP(E314,'2025期功能研发汇总表'!E:S,4,FALSE)</f>
        <v>合同功能</v>
      </c>
      <c r="H314" s="198" t="str">
        <f>=VLOOKUP(E314,'2025期功能研发汇总表'!E:T,5,FALSE)</f>
        <v>联调完成</v>
      </c>
      <c r="I314" s="198" t="str">
        <f>=VLOOKUP(E314,'2025期功能研发汇总表'!E:S,3,FALSE)</f>
        <v>汤凤欣</v>
      </c>
      <c r="J314" s="200" t="s">
        <v>151</v>
      </c>
      <c r="K314" s="197" t="str">
        <f>=VLOOKUP(E314,'2025期功能研发汇总表'!E:S,7,FALSE)</f>
        <v>运营·深耕/场景事务与溯源/场景事务看板</v>
      </c>
      <c r="L314" s="197">
        <f>=VLOOKUP(E314,'2025期功能研发汇总表'!E:S,8,FALSE)</f>
        <v>0</v>
      </c>
      <c r="M314" s="197">
        <f>=VLOOKUP(E314,'2025期功能研发汇总表'!E:S,9,FALSE)</f>
        <v>0</v>
      </c>
    </row>
    <row r="315" spans="1:13">
      <c r="A315" s="197" t="s">
        <v>706</v>
      </c>
      <c r="B315" s="197" t="s">
        <v>707</v>
      </c>
      <c r="C315" s="197" t="s">
        <v>725</v>
      </c>
      <c r="D315" s="197" t="s">
        <v>725</v>
      </c>
      <c r="E315" s="196" t="s">
        <v>734</v>
      </c>
      <c r="F315" s="197" t="str">
        <f>=VLOOKUP(E315,'2025期功能研发汇总表'!E:S,12,FALSE)</f>
        <v>未发版</v>
      </c>
      <c r="G315" s="198" t="str">
        <f>=VLOOKUP(E315,'2025期功能研发汇总表'!E:S,4,FALSE)</f>
        <v>合同功能</v>
      </c>
      <c r="H315" s="198" t="str">
        <f>=VLOOKUP(E315,'2025期功能研发汇总表'!E:T,5,FALSE)</f>
        <v>联调完成</v>
      </c>
      <c r="I315" s="198" t="str">
        <f>=VLOOKUP(E315,'2025期功能研发汇总表'!E:S,3,FALSE)</f>
        <v>汤凤欣</v>
      </c>
      <c r="J315" s="200" t="s">
        <v>151</v>
      </c>
      <c r="K315" s="197" t="str">
        <f>=VLOOKUP(E315,'2025期功能研发汇总表'!E:S,7,FALSE)</f>
        <v>运营·深耕/场景事务与溯源/场景事务看板</v>
      </c>
      <c r="L315" s="197">
        <f>=VLOOKUP(E315,'2025期功能研发汇总表'!E:S,8,FALSE)</f>
        <v>0</v>
      </c>
      <c r="M315" s="197">
        <f>=VLOOKUP(E315,'2025期功能研发汇总表'!E:S,9,FALSE)</f>
        <v>0</v>
      </c>
    </row>
    <row r="316" spans="1:13">
      <c r="A316" s="197" t="s">
        <v>706</v>
      </c>
      <c r="B316" s="197" t="s">
        <v>707</v>
      </c>
      <c r="C316" s="197" t="s">
        <v>725</v>
      </c>
      <c r="D316" s="197" t="s">
        <v>725</v>
      </c>
      <c r="E316" s="196" t="s">
        <v>735</v>
      </c>
      <c r="F316" s="197" t="str">
        <f>=VLOOKUP(E316,'2025期功能研发汇总表'!E:S,12,FALSE)</f>
        <v>未发版</v>
      </c>
      <c r="G316" s="198" t="str">
        <f>=VLOOKUP(E316,'2025期功能研发汇总表'!E:S,4,FALSE)</f>
        <v>合同功能</v>
      </c>
      <c r="H316" s="198" t="str">
        <f>=VLOOKUP(E316,'2025期功能研发汇总表'!E:T,5,FALSE)</f>
        <v>联调完成</v>
      </c>
      <c r="I316" s="198" t="str">
        <f>=VLOOKUP(E316,'2025期功能研发汇总表'!E:S,3,FALSE)</f>
        <v>汤凤欣</v>
      </c>
      <c r="J316" s="200" t="s">
        <v>151</v>
      </c>
      <c r="K316" s="197" t="str">
        <f>=VLOOKUP(E316,'2025期功能研发汇总表'!E:S,7,FALSE)</f>
        <v>运营·深耕/场景事务与溯源/场景事务看板</v>
      </c>
      <c r="L316" s="197">
        <f>=VLOOKUP(E316,'2025期功能研发汇总表'!E:S,8,FALSE)</f>
        <v>0</v>
      </c>
      <c r="M316" s="197">
        <f>=VLOOKUP(E316,'2025期功能研发汇总表'!E:S,9,FALSE)</f>
        <v>0</v>
      </c>
    </row>
    <row r="317" spans="1:13">
      <c r="A317" s="197" t="s">
        <v>706</v>
      </c>
      <c r="B317" s="197" t="s">
        <v>707</v>
      </c>
      <c r="C317" s="197" t="s">
        <v>725</v>
      </c>
      <c r="D317" s="197" t="s">
        <v>725</v>
      </c>
      <c r="E317" s="196" t="s">
        <v>736</v>
      </c>
      <c r="F317" s="197" t="str">
        <f>=VLOOKUP(E317,'2025期功能研发汇总表'!E:S,12,FALSE)</f>
        <v>未发版</v>
      </c>
      <c r="G317" s="198" t="str">
        <f>=VLOOKUP(E317,'2025期功能研发汇总表'!E:S,4,FALSE)</f>
        <v>合同功能</v>
      </c>
      <c r="H317" s="198" t="str">
        <f>=VLOOKUP(E317,'2025期功能研发汇总表'!E:T,5,FALSE)</f>
        <v>联调完成</v>
      </c>
      <c r="I317" s="198" t="str">
        <f>=VLOOKUP(E317,'2025期功能研发汇总表'!E:S,3,FALSE)</f>
        <v>汤凤欣</v>
      </c>
      <c r="J317" s="200" t="s">
        <v>151</v>
      </c>
      <c r="K317" s="197" t="str">
        <f>=VLOOKUP(E317,'2025期功能研发汇总表'!E:S,7,FALSE)</f>
        <v>运营·深耕/场景事务与溯源/场景事务看板</v>
      </c>
      <c r="L317" s="197">
        <f>=VLOOKUP(E317,'2025期功能研发汇总表'!E:S,8,FALSE)</f>
        <v>0</v>
      </c>
      <c r="M317" s="197">
        <f>=VLOOKUP(E317,'2025期功能研发汇总表'!E:S,9,FALSE)</f>
        <v>0</v>
      </c>
    </row>
    <row r="318" spans="1:13">
      <c r="A318" s="197" t="s">
        <v>706</v>
      </c>
      <c r="B318" s="197" t="s">
        <v>707</v>
      </c>
      <c r="C318" s="197" t="s">
        <v>725</v>
      </c>
      <c r="D318" s="197" t="s">
        <v>725</v>
      </c>
      <c r="E318" s="196" t="s">
        <v>737</v>
      </c>
      <c r="F318" s="197" t="str">
        <f>=VLOOKUP(E318,'2025期功能研发汇总表'!E:S,12,FALSE)</f>
        <v>未发版</v>
      </c>
      <c r="G318" s="198" t="str">
        <f>=VLOOKUP(E318,'2025期功能研发汇总表'!E:S,4,FALSE)</f>
        <v>合同功能</v>
      </c>
      <c r="H318" s="198" t="str">
        <f>=VLOOKUP(E318,'2025期功能研发汇总表'!E:T,5,FALSE)</f>
        <v>联调完成</v>
      </c>
      <c r="I318" s="198" t="str">
        <f>=VLOOKUP(E318,'2025期功能研发汇总表'!E:S,3,FALSE)</f>
        <v>汤凤欣</v>
      </c>
      <c r="J318" s="200" t="s">
        <v>151</v>
      </c>
      <c r="K318" s="197" t="str">
        <f>=VLOOKUP(E318,'2025期功能研发汇总表'!E:S,7,FALSE)</f>
        <v>运营·深耕/场景事务与溯源/场景事务看板</v>
      </c>
      <c r="L318" s="197">
        <f>=VLOOKUP(E318,'2025期功能研发汇总表'!E:S,8,FALSE)</f>
        <v>0</v>
      </c>
      <c r="M318" s="197">
        <f>=VLOOKUP(E318,'2025期功能研发汇总表'!E:S,9,FALSE)</f>
        <v>0</v>
      </c>
    </row>
    <row r="319" spans="1:13">
      <c r="A319" s="197" t="s">
        <v>706</v>
      </c>
      <c r="B319" s="197" t="s">
        <v>707</v>
      </c>
      <c r="C319" s="197" t="s">
        <v>725</v>
      </c>
      <c r="D319" s="197" t="s">
        <v>725</v>
      </c>
      <c r="E319" s="196" t="s">
        <v>738</v>
      </c>
      <c r="F319" s="197" t="str">
        <f>=VLOOKUP(E319,'2025期功能研发汇总表'!E:S,12,FALSE)</f>
        <v>未发版</v>
      </c>
      <c r="G319" s="198" t="str">
        <f>=VLOOKUP(E319,'2025期功能研发汇总表'!E:S,4,FALSE)</f>
        <v>合同功能</v>
      </c>
      <c r="H319" s="198" t="str">
        <f>=VLOOKUP(E319,'2025期功能研发汇总表'!E:T,5,FALSE)</f>
        <v>联调完成</v>
      </c>
      <c r="I319" s="198" t="str">
        <f>=VLOOKUP(E319,'2025期功能研发汇总表'!E:S,3,FALSE)</f>
        <v>汤凤欣</v>
      </c>
      <c r="J319" s="200" t="s">
        <v>151</v>
      </c>
      <c r="K319" s="197" t="str">
        <f>=VLOOKUP(E319,'2025期功能研发汇总表'!E:S,7,FALSE)</f>
        <v>运营·深耕/场景事务与溯源/场景事务看板</v>
      </c>
      <c r="L319" s="197">
        <f>=VLOOKUP(E319,'2025期功能研发汇总表'!E:S,8,FALSE)</f>
        <v>0</v>
      </c>
      <c r="M319" s="197">
        <f>=VLOOKUP(E319,'2025期功能研发汇总表'!E:S,9,FALSE)</f>
        <v>0</v>
      </c>
    </row>
    <row r="320" spans="1:13">
      <c r="A320" s="197" t="s">
        <v>706</v>
      </c>
      <c r="B320" s="197" t="s">
        <v>707</v>
      </c>
      <c r="C320" s="197" t="s">
        <v>725</v>
      </c>
      <c r="D320" s="197" t="s">
        <v>725</v>
      </c>
      <c r="E320" s="196" t="s">
        <v>739</v>
      </c>
      <c r="F320" s="197" t="str">
        <f>=VLOOKUP(E320,'2025期功能研发汇总表'!E:S,12,FALSE)</f>
        <v>未发版</v>
      </c>
      <c r="G320" s="198" t="str">
        <f>=VLOOKUP(E320,'2025期功能研发汇总表'!E:S,4,FALSE)</f>
        <v>合同功能</v>
      </c>
      <c r="H320" s="198" t="str">
        <f>=VLOOKUP(E320,'2025期功能研发汇总表'!E:T,5,FALSE)</f>
        <v>联调完成</v>
      </c>
      <c r="I320" s="198" t="str">
        <f>=VLOOKUP(E320,'2025期功能研发汇总表'!E:S,3,FALSE)</f>
        <v>汤凤欣</v>
      </c>
      <c r="J320" s="200" t="s">
        <v>151</v>
      </c>
      <c r="K320" s="197" t="str">
        <f>=VLOOKUP(E320,'2025期功能研发汇总表'!E:S,7,FALSE)</f>
        <v>运营·深耕/场景事务与溯源/场景事务看板</v>
      </c>
      <c r="L320" s="197">
        <f>=VLOOKUP(E320,'2025期功能研发汇总表'!E:S,8,FALSE)</f>
        <v>0</v>
      </c>
      <c r="M320" s="197">
        <f>=VLOOKUP(E320,'2025期功能研发汇总表'!E:S,9,FALSE)</f>
        <v>0</v>
      </c>
    </row>
    <row r="321" spans="1:13">
      <c r="A321" s="197" t="s">
        <v>706</v>
      </c>
      <c r="B321" s="197" t="s">
        <v>707</v>
      </c>
      <c r="C321" s="197" t="s">
        <v>725</v>
      </c>
      <c r="D321" s="197" t="s">
        <v>725</v>
      </c>
      <c r="E321" s="196" t="s">
        <v>740</v>
      </c>
      <c r="F321" s="197" t="str">
        <f>=VLOOKUP(E321,'2025期功能研发汇总表'!E:S,12,FALSE)</f>
        <v>未发版</v>
      </c>
      <c r="G321" s="198" t="str">
        <f>=VLOOKUP(E321,'2025期功能研发汇总表'!E:S,4,FALSE)</f>
        <v>合同功能</v>
      </c>
      <c r="H321" s="198" t="str">
        <f>=VLOOKUP(E321,'2025期功能研发汇总表'!E:T,5,FALSE)</f>
        <v>联调完成</v>
      </c>
      <c r="I321" s="198" t="str">
        <f>=VLOOKUP(E321,'2025期功能研发汇总表'!E:S,3,FALSE)</f>
        <v>汤凤欣</v>
      </c>
      <c r="J321" s="200" t="s">
        <v>151</v>
      </c>
      <c r="K321" s="197" t="str">
        <f>=VLOOKUP(E321,'2025期功能研发汇总表'!E:S,7,FALSE)</f>
        <v>运营·深耕/场景事务与溯源/场景事务看板</v>
      </c>
      <c r="L321" s="197">
        <f>=VLOOKUP(E321,'2025期功能研发汇总表'!E:S,8,FALSE)</f>
        <v>0</v>
      </c>
      <c r="M321" s="197">
        <f>=VLOOKUP(E321,'2025期功能研发汇总表'!E:S,9,FALSE)</f>
        <v>0</v>
      </c>
    </row>
    <row r="322" spans="1:13">
      <c r="A322" s="197" t="s">
        <v>706</v>
      </c>
      <c r="B322" s="197" t="s">
        <v>707</v>
      </c>
      <c r="C322" s="197" t="s">
        <v>725</v>
      </c>
      <c r="D322" s="197" t="s">
        <v>725</v>
      </c>
      <c r="E322" s="196" t="s">
        <v>741</v>
      </c>
      <c r="F322" s="197" t="str">
        <f>=VLOOKUP(E322,'2025期功能研发汇总表'!E:S,12,FALSE)</f>
        <v>未发版</v>
      </c>
      <c r="G322" s="198" t="str">
        <f>=VLOOKUP(E322,'2025期功能研发汇总表'!E:S,4,FALSE)</f>
        <v>合同功能</v>
      </c>
      <c r="H322" s="198" t="str">
        <f>=VLOOKUP(E322,'2025期功能研发汇总表'!E:T,5,FALSE)</f>
        <v>联调完成</v>
      </c>
      <c r="I322" s="198" t="str">
        <f>=VLOOKUP(E322,'2025期功能研发汇总表'!E:S,3,FALSE)</f>
        <v>汤凤欣</v>
      </c>
      <c r="J322" s="200" t="s">
        <v>151</v>
      </c>
      <c r="K322" s="197" t="str">
        <f>=VLOOKUP(E322,'2025期功能研发汇总表'!E:S,7,FALSE)</f>
        <v>运营·深耕/场景事务与溯源/场景事务看板</v>
      </c>
      <c r="L322" s="197">
        <f>=VLOOKUP(E322,'2025期功能研发汇总表'!E:S,8,FALSE)</f>
        <v>0</v>
      </c>
      <c r="M322" s="197">
        <f>=VLOOKUP(E322,'2025期功能研发汇总表'!E:S,9,FALSE)</f>
        <v>0</v>
      </c>
    </row>
    <row r="323" spans="1:13">
      <c r="A323" s="197" t="s">
        <v>706</v>
      </c>
      <c r="B323" s="197" t="s">
        <v>707</v>
      </c>
      <c r="C323" s="197" t="s">
        <v>725</v>
      </c>
      <c r="D323" s="197" t="s">
        <v>725</v>
      </c>
      <c r="E323" s="196" t="s">
        <v>742</v>
      </c>
      <c r="F323" s="197" t="str">
        <f>=VLOOKUP(E323,'2025期功能研发汇总表'!E:S,12,FALSE)</f>
        <v>未发版</v>
      </c>
      <c r="G323" s="198" t="str">
        <f>=VLOOKUP(E323,'2025期功能研发汇总表'!E:S,4,FALSE)</f>
        <v>合同功能</v>
      </c>
      <c r="H323" s="198" t="str">
        <f>=VLOOKUP(E323,'2025期功能研发汇总表'!E:T,5,FALSE)</f>
        <v>联调完成</v>
      </c>
      <c r="I323" s="198" t="str">
        <f>=VLOOKUP(E323,'2025期功能研发汇总表'!E:S,3,FALSE)</f>
        <v>汤凤欣</v>
      </c>
      <c r="J323" s="200" t="s">
        <v>151</v>
      </c>
      <c r="K323" s="197" t="str">
        <f>=VLOOKUP(E323,'2025期功能研发汇总表'!E:S,7,FALSE)</f>
        <v>运营·深耕/场景事务与溯源/场景事务看板</v>
      </c>
      <c r="L323" s="197">
        <f>=VLOOKUP(E323,'2025期功能研发汇总表'!E:S,8,FALSE)</f>
        <v>0</v>
      </c>
      <c r="M323" s="197">
        <f>=VLOOKUP(E323,'2025期功能研发汇总表'!E:S,9,FALSE)</f>
        <v>0</v>
      </c>
    </row>
    <row r="324" spans="1:13">
      <c r="A324" s="197" t="s">
        <v>706</v>
      </c>
      <c r="B324" s="197" t="s">
        <v>707</v>
      </c>
      <c r="C324" s="197" t="s">
        <v>725</v>
      </c>
      <c r="D324" s="197" t="s">
        <v>725</v>
      </c>
      <c r="E324" s="196" t="s">
        <v>743</v>
      </c>
      <c r="F324" s="197" t="str">
        <f>=VLOOKUP(E324,'2025期功能研发汇总表'!E:S,12,FALSE)</f>
        <v>未发版</v>
      </c>
      <c r="G324" s="198" t="str">
        <f>=VLOOKUP(E324,'2025期功能研发汇总表'!E:S,4,FALSE)</f>
        <v>合同功能</v>
      </c>
      <c r="H324" s="198" t="str">
        <f>=VLOOKUP(E324,'2025期功能研发汇总表'!E:T,5,FALSE)</f>
        <v>联调完成</v>
      </c>
      <c r="I324" s="198" t="str">
        <f>=VLOOKUP(E324,'2025期功能研发汇总表'!E:S,3,FALSE)</f>
        <v>汤凤欣</v>
      </c>
      <c r="J324" s="200" t="s">
        <v>151</v>
      </c>
      <c r="K324" s="197" t="str">
        <f>=VLOOKUP(E324,'2025期功能研发汇总表'!E:S,7,FALSE)</f>
        <v>运营·深耕/场景事务与溯源/场景事务看板</v>
      </c>
      <c r="L324" s="197">
        <f>=VLOOKUP(E324,'2025期功能研发汇总表'!E:S,8,FALSE)</f>
        <v>0</v>
      </c>
      <c r="M324" s="197">
        <f>=VLOOKUP(E324,'2025期功能研发汇总表'!E:S,9,FALSE)</f>
        <v>0</v>
      </c>
    </row>
    <row r="325" spans="1:13">
      <c r="A325" s="197" t="s">
        <v>706</v>
      </c>
      <c r="B325" s="197" t="s">
        <v>707</v>
      </c>
      <c r="C325" s="197" t="s">
        <v>725</v>
      </c>
      <c r="D325" s="197" t="s">
        <v>725</v>
      </c>
      <c r="E325" s="196" t="s">
        <v>744</v>
      </c>
      <c r="F325" s="197" t="str">
        <f>=VLOOKUP(E325,'2025期功能研发汇总表'!E:S,12,FALSE)</f>
        <v>未发版</v>
      </c>
      <c r="G325" s="198" t="str">
        <f>=VLOOKUP(E325,'2025期功能研发汇总表'!E:S,4,FALSE)</f>
        <v>合同功能</v>
      </c>
      <c r="H325" s="198" t="str">
        <f>=VLOOKUP(E325,'2025期功能研发汇总表'!E:T,5,FALSE)</f>
        <v>联调完成</v>
      </c>
      <c r="I325" s="198" t="str">
        <f>=VLOOKUP(E325,'2025期功能研发汇总表'!E:S,3,FALSE)</f>
        <v>汤凤欣</v>
      </c>
      <c r="J325" s="200" t="s">
        <v>151</v>
      </c>
      <c r="K325" s="197" t="str">
        <f>=VLOOKUP(E325,'2025期功能研发汇总表'!E:S,7,FALSE)</f>
        <v>运营·深耕/场景事务与溯源/场景事务看板</v>
      </c>
      <c r="L325" s="197">
        <f>=VLOOKUP(E325,'2025期功能研发汇总表'!E:S,8,FALSE)</f>
        <v>0</v>
      </c>
      <c r="M325" s="197">
        <f>=VLOOKUP(E325,'2025期功能研发汇总表'!E:S,9,FALSE)</f>
        <v>0</v>
      </c>
    </row>
    <row r="326" spans="1:13">
      <c r="A326" s="197" t="s">
        <v>706</v>
      </c>
      <c r="B326" s="197" t="s">
        <v>707</v>
      </c>
      <c r="C326" s="197" t="s">
        <v>725</v>
      </c>
      <c r="D326" s="197" t="s">
        <v>725</v>
      </c>
      <c r="E326" s="196" t="s">
        <v>745</v>
      </c>
      <c r="F326" s="197" t="str">
        <f>=VLOOKUP(E326,'2025期功能研发汇总表'!E:S,12,FALSE)</f>
        <v>未发版</v>
      </c>
      <c r="G326" s="198" t="str">
        <f>=VLOOKUP(E326,'2025期功能研发汇总表'!E:S,4,FALSE)</f>
        <v>合同功能</v>
      </c>
      <c r="H326" s="198" t="str">
        <f>=VLOOKUP(E326,'2025期功能研发汇总表'!E:T,5,FALSE)</f>
        <v>联调完成</v>
      </c>
      <c r="I326" s="198" t="str">
        <f>=VLOOKUP(E326,'2025期功能研发汇总表'!E:S,3,FALSE)</f>
        <v>汤凤欣</v>
      </c>
      <c r="J326" s="200" t="s">
        <v>151</v>
      </c>
      <c r="K326" s="197" t="str">
        <f>=VLOOKUP(E326,'2025期功能研发汇总表'!E:S,7,FALSE)</f>
        <v>运营·深耕/场景事务与溯源/场景事务看板</v>
      </c>
      <c r="L326" s="197">
        <f>=VLOOKUP(E326,'2025期功能研发汇总表'!E:S,8,FALSE)</f>
        <v>0</v>
      </c>
      <c r="M326" s="197">
        <f>=VLOOKUP(E326,'2025期功能研发汇总表'!E:S,9,FALSE)</f>
        <v>0</v>
      </c>
    </row>
    <row r="327" spans="1:13">
      <c r="A327" s="197" t="s">
        <v>706</v>
      </c>
      <c r="B327" s="197" t="s">
        <v>707</v>
      </c>
      <c r="C327" s="197" t="s">
        <v>725</v>
      </c>
      <c r="D327" s="197" t="s">
        <v>725</v>
      </c>
      <c r="E327" s="196" t="s">
        <v>746</v>
      </c>
      <c r="F327" s="197" t="str">
        <f>=VLOOKUP(E327,'2025期功能研发汇总表'!E:S,12,FALSE)</f>
        <v>未发版</v>
      </c>
      <c r="G327" s="198" t="str">
        <f>=VLOOKUP(E327,'2025期功能研发汇总表'!E:S,4,FALSE)</f>
        <v>合同功能</v>
      </c>
      <c r="H327" s="198" t="str">
        <f>=VLOOKUP(E327,'2025期功能研发汇总表'!E:T,5,FALSE)</f>
        <v>联调完成</v>
      </c>
      <c r="I327" s="198" t="str">
        <f>=VLOOKUP(E327,'2025期功能研发汇总表'!E:S,3,FALSE)</f>
        <v>汤凤欣</v>
      </c>
      <c r="J327" s="200" t="s">
        <v>151</v>
      </c>
      <c r="K327" s="197" t="str">
        <f>=VLOOKUP(E327,'2025期功能研发汇总表'!E:S,7,FALSE)</f>
        <v>运营·深耕/场景事务与溯源/场景事务看板</v>
      </c>
      <c r="L327" s="197">
        <f>=VLOOKUP(E327,'2025期功能研发汇总表'!E:S,8,FALSE)</f>
        <v>0</v>
      </c>
      <c r="M327" s="197">
        <f>=VLOOKUP(E327,'2025期功能研发汇总表'!E:S,9,FALSE)</f>
        <v>0</v>
      </c>
    </row>
    <row r="328" spans="1:13">
      <c r="A328" s="197" t="s">
        <v>706</v>
      </c>
      <c r="B328" s="197" t="s">
        <v>707</v>
      </c>
      <c r="C328" s="197" t="s">
        <v>725</v>
      </c>
      <c r="D328" s="197" t="s">
        <v>725</v>
      </c>
      <c r="E328" s="196" t="s">
        <v>747</v>
      </c>
      <c r="F328" s="197" t="str">
        <f>=VLOOKUP(E328,'2025期功能研发汇总表'!E:S,12,FALSE)</f>
        <v>未发版</v>
      </c>
      <c r="G328" s="198" t="str">
        <f>=VLOOKUP(E328,'2025期功能研发汇总表'!E:S,4,FALSE)</f>
        <v>合同功能</v>
      </c>
      <c r="H328" s="198" t="str">
        <f>=VLOOKUP(E328,'2025期功能研发汇总表'!E:T,5,FALSE)</f>
        <v>联调完成</v>
      </c>
      <c r="I328" s="198" t="str">
        <f>=VLOOKUP(E328,'2025期功能研发汇总表'!E:S,3,FALSE)</f>
        <v>汤凤欣</v>
      </c>
      <c r="J328" s="200" t="s">
        <v>151</v>
      </c>
      <c r="K328" s="197" t="str">
        <f>=VLOOKUP(E328,'2025期功能研发汇总表'!E:S,7,FALSE)</f>
        <v>运营·深耕/场景事务与溯源/场景事务看板</v>
      </c>
      <c r="L328" s="197">
        <f>=VLOOKUP(E328,'2025期功能研发汇总表'!E:S,8,FALSE)</f>
        <v>0</v>
      </c>
      <c r="M328" s="197">
        <f>=VLOOKUP(E328,'2025期功能研发汇总表'!E:S,9,FALSE)</f>
        <v>0</v>
      </c>
    </row>
    <row r="329" spans="1:13">
      <c r="A329" s="197" t="s">
        <v>706</v>
      </c>
      <c r="B329" s="197" t="s">
        <v>707</v>
      </c>
      <c r="C329" s="197" t="s">
        <v>725</v>
      </c>
      <c r="D329" s="197" t="s">
        <v>725</v>
      </c>
      <c r="E329" s="196" t="s">
        <v>748</v>
      </c>
      <c r="F329" s="197" t="str">
        <f>=VLOOKUP(E329,'2025期功能研发汇总表'!E:S,12,FALSE)</f>
        <v>未发版</v>
      </c>
      <c r="G329" s="198" t="str">
        <f>=VLOOKUP(E329,'2025期功能研发汇总表'!E:S,4,FALSE)</f>
        <v>合同功能</v>
      </c>
      <c r="H329" s="198" t="str">
        <f>=VLOOKUP(E329,'2025期功能研发汇总表'!E:T,5,FALSE)</f>
        <v>联调完成</v>
      </c>
      <c r="I329" s="198" t="str">
        <f>=VLOOKUP(E329,'2025期功能研发汇总表'!E:S,3,FALSE)</f>
        <v>汤凤欣</v>
      </c>
      <c r="J329" s="200" t="s">
        <v>151</v>
      </c>
      <c r="K329" s="197" t="str">
        <f>=VLOOKUP(E329,'2025期功能研发汇总表'!E:S,7,FALSE)</f>
        <v>运营·深耕/场景事务与溯源/场景事务看板</v>
      </c>
      <c r="L329" s="197">
        <f>=VLOOKUP(E329,'2025期功能研发汇总表'!E:S,8,FALSE)</f>
        <v>0</v>
      </c>
      <c r="M329" s="197">
        <f>=VLOOKUP(E329,'2025期功能研发汇总表'!E:S,9,FALSE)</f>
        <v>0</v>
      </c>
    </row>
    <row r="330" spans="1:13">
      <c r="A330" s="197" t="s">
        <v>706</v>
      </c>
      <c r="B330" s="197" t="s">
        <v>707</v>
      </c>
      <c r="C330" s="197" t="s">
        <v>725</v>
      </c>
      <c r="D330" s="197" t="s">
        <v>725</v>
      </c>
      <c r="E330" s="196" t="s">
        <v>749</v>
      </c>
      <c r="F330" s="197" t="str">
        <f>=VLOOKUP(E330,'2025期功能研发汇总表'!E:S,12,FALSE)</f>
        <v>未发版</v>
      </c>
      <c r="G330" s="198" t="str">
        <f>=VLOOKUP(E330,'2025期功能研发汇总表'!E:S,4,FALSE)</f>
        <v>合同功能</v>
      </c>
      <c r="H330" s="198" t="str">
        <f>=VLOOKUP(E330,'2025期功能研发汇总表'!E:T,5,FALSE)</f>
        <v>联调完成</v>
      </c>
      <c r="I330" s="198" t="str">
        <f>=VLOOKUP(E330,'2025期功能研发汇总表'!E:S,3,FALSE)</f>
        <v>汤凤欣</v>
      </c>
      <c r="J330" s="200" t="s">
        <v>151</v>
      </c>
      <c r="K330" s="197" t="str">
        <f>=VLOOKUP(E330,'2025期功能研发汇总表'!E:S,7,FALSE)</f>
        <v>运营·深耕/场景事务与溯源/场景事务看板</v>
      </c>
      <c r="L330" s="197">
        <f>=VLOOKUP(E330,'2025期功能研发汇总表'!E:S,8,FALSE)</f>
        <v>0</v>
      </c>
      <c r="M330" s="197">
        <f>=VLOOKUP(E330,'2025期功能研发汇总表'!E:S,9,FALSE)</f>
        <v>0</v>
      </c>
    </row>
    <row r="331" spans="1:13">
      <c r="A331" s="197" t="s">
        <v>706</v>
      </c>
      <c r="B331" s="197" t="s">
        <v>707</v>
      </c>
      <c r="C331" s="197" t="s">
        <v>725</v>
      </c>
      <c r="D331" s="197" t="s">
        <v>725</v>
      </c>
      <c r="E331" s="196" t="s">
        <v>750</v>
      </c>
      <c r="F331" s="197" t="str">
        <f>=VLOOKUP(E331,'2025期功能研发汇总表'!E:S,12,FALSE)</f>
        <v>未发版</v>
      </c>
      <c r="G331" s="198" t="str">
        <f>=VLOOKUP(E331,'2025期功能研发汇总表'!E:S,4,FALSE)</f>
        <v>合同功能</v>
      </c>
      <c r="H331" s="198" t="str">
        <f>=VLOOKUP(E331,'2025期功能研发汇总表'!E:T,5,FALSE)</f>
        <v>联调完成</v>
      </c>
      <c r="I331" s="198" t="str">
        <f>=VLOOKUP(E331,'2025期功能研发汇总表'!E:S,3,FALSE)</f>
        <v>汤凤欣</v>
      </c>
      <c r="J331" s="200" t="s">
        <v>151</v>
      </c>
      <c r="K331" s="197" t="str">
        <f>=VLOOKUP(E331,'2025期功能研发汇总表'!E:S,7,FALSE)</f>
        <v>运营·深耕/场景事务与溯源/场景事务看板</v>
      </c>
      <c r="L331" s="197">
        <f>=VLOOKUP(E331,'2025期功能研发汇总表'!E:S,8,FALSE)</f>
        <v>0</v>
      </c>
      <c r="M331" s="197">
        <f>=VLOOKUP(E331,'2025期功能研发汇总表'!E:S,9,FALSE)</f>
        <v>0</v>
      </c>
    </row>
    <row r="332" spans="1:13">
      <c r="A332" s="197" t="s">
        <v>706</v>
      </c>
      <c r="B332" s="197" t="s">
        <v>707</v>
      </c>
      <c r="C332" s="197" t="s">
        <v>725</v>
      </c>
      <c r="D332" s="197" t="s">
        <v>725</v>
      </c>
      <c r="E332" s="196" t="s">
        <v>751</v>
      </c>
      <c r="F332" s="197" t="str">
        <f>=VLOOKUP(E332,'2025期功能研发汇总表'!E:S,12,FALSE)</f>
        <v>未发版</v>
      </c>
      <c r="G332" s="198" t="str">
        <f>=VLOOKUP(E332,'2025期功能研发汇总表'!E:S,4,FALSE)</f>
        <v>合同功能</v>
      </c>
      <c r="H332" s="198" t="str">
        <f>=VLOOKUP(E332,'2025期功能研发汇总表'!E:T,5,FALSE)</f>
        <v>联调完成</v>
      </c>
      <c r="I332" s="198" t="str">
        <f>=VLOOKUP(E332,'2025期功能研发汇总表'!E:S,3,FALSE)</f>
        <v>汤凤欣</v>
      </c>
      <c r="J332" s="200" t="s">
        <v>151</v>
      </c>
      <c r="K332" s="197" t="str">
        <f>=VLOOKUP(E332,'2025期功能研发汇总表'!E:S,7,FALSE)</f>
        <v>运营·深耕/场景事务与溯源/场景事务看板</v>
      </c>
      <c r="L332" s="197">
        <f>=VLOOKUP(E332,'2025期功能研发汇总表'!E:S,8,FALSE)</f>
        <v>0</v>
      </c>
      <c r="M332" s="197">
        <f>=VLOOKUP(E332,'2025期功能研发汇总表'!E:S,9,FALSE)</f>
        <v>0</v>
      </c>
    </row>
    <row r="333" spans="1:13">
      <c r="A333" s="197" t="s">
        <v>706</v>
      </c>
      <c r="B333" s="197" t="s">
        <v>707</v>
      </c>
      <c r="C333" s="197" t="s">
        <v>725</v>
      </c>
      <c r="D333" s="197" t="s">
        <v>725</v>
      </c>
      <c r="E333" s="196" t="s">
        <v>752</v>
      </c>
      <c r="F333" s="197" t="str">
        <f>=VLOOKUP(E333,'2025期功能研发汇总表'!E:S,12,FALSE)</f>
        <v>未发版</v>
      </c>
      <c r="G333" s="198" t="str">
        <f>=VLOOKUP(E333,'2025期功能研发汇总表'!E:S,4,FALSE)</f>
        <v>合同功能</v>
      </c>
      <c r="H333" s="198" t="str">
        <f>=VLOOKUP(E333,'2025期功能研发汇总表'!E:T,5,FALSE)</f>
        <v>联调完成</v>
      </c>
      <c r="I333" s="198" t="str">
        <f>=VLOOKUP(E333,'2025期功能研发汇总表'!E:S,3,FALSE)</f>
        <v>汤凤欣</v>
      </c>
      <c r="J333" s="200" t="s">
        <v>151</v>
      </c>
      <c r="K333" s="197" t="str">
        <f>=VLOOKUP(E333,'2025期功能研发汇总表'!E:S,7,FALSE)</f>
        <v>运营·深耕/场景事务与溯源/场景事务看板</v>
      </c>
      <c r="L333" s="197">
        <f>=VLOOKUP(E333,'2025期功能研发汇总表'!E:S,8,FALSE)</f>
        <v>0</v>
      </c>
      <c r="M333" s="197">
        <f>=VLOOKUP(E333,'2025期功能研发汇总表'!E:S,9,FALSE)</f>
        <v>0</v>
      </c>
    </row>
    <row r="334" spans="1:13">
      <c r="A334" s="197" t="s">
        <v>706</v>
      </c>
      <c r="B334" s="197" t="s">
        <v>707</v>
      </c>
      <c r="C334" s="197" t="s">
        <v>725</v>
      </c>
      <c r="D334" s="197" t="s">
        <v>725</v>
      </c>
      <c r="E334" s="196" t="s">
        <v>753</v>
      </c>
      <c r="F334" s="197" t="str">
        <f>=VLOOKUP(E334,'2025期功能研发汇总表'!E:S,12,FALSE)</f>
        <v>未发版</v>
      </c>
      <c r="G334" s="198" t="str">
        <f>=VLOOKUP(E334,'2025期功能研发汇总表'!E:S,4,FALSE)</f>
        <v>合同功能</v>
      </c>
      <c r="H334" s="198" t="str">
        <f>=VLOOKUP(E334,'2025期功能研发汇总表'!E:T,5,FALSE)</f>
        <v>联调完成</v>
      </c>
      <c r="I334" s="198" t="str">
        <f>=VLOOKUP(E334,'2025期功能研发汇总表'!E:S,3,FALSE)</f>
        <v>汤凤欣</v>
      </c>
      <c r="J334" s="200" t="s">
        <v>151</v>
      </c>
      <c r="K334" s="197" t="str">
        <f>=VLOOKUP(E334,'2025期功能研发汇总表'!E:S,7,FALSE)</f>
        <v>运营·深耕/场景事务与溯源/场景事务看板</v>
      </c>
      <c r="L334" s="197">
        <f>=VLOOKUP(E334,'2025期功能研发汇总表'!E:S,8,FALSE)</f>
        <v>0</v>
      </c>
      <c r="M334" s="197">
        <f>=VLOOKUP(E334,'2025期功能研发汇总表'!E:S,9,FALSE)</f>
        <v>0</v>
      </c>
    </row>
    <row r="335" spans="1:13">
      <c r="A335" s="197" t="s">
        <v>706</v>
      </c>
      <c r="B335" s="197" t="s">
        <v>707</v>
      </c>
      <c r="C335" s="197" t="s">
        <v>725</v>
      </c>
      <c r="D335" s="197" t="s">
        <v>725</v>
      </c>
      <c r="E335" s="196" t="s">
        <v>754</v>
      </c>
      <c r="F335" s="197" t="str">
        <f>=VLOOKUP(E335,'2025期功能研发汇总表'!E:S,12,FALSE)</f>
        <v>未发版</v>
      </c>
      <c r="G335" s="198" t="str">
        <f>=VLOOKUP(E335,'2025期功能研发汇总表'!E:S,4,FALSE)</f>
        <v>合同功能</v>
      </c>
      <c r="H335" s="198" t="str">
        <f>=VLOOKUP(E335,'2025期功能研发汇总表'!E:T,5,FALSE)</f>
        <v>联调完成</v>
      </c>
      <c r="I335" s="198" t="str">
        <f>=VLOOKUP(E335,'2025期功能研发汇总表'!E:S,3,FALSE)</f>
        <v>汤凤欣</v>
      </c>
      <c r="J335" s="200" t="s">
        <v>151</v>
      </c>
      <c r="K335" s="197" t="str">
        <f>=VLOOKUP(E335,'2025期功能研发汇总表'!E:S,7,FALSE)</f>
        <v>运营·深耕/场景事务与溯源/场景事务看板</v>
      </c>
      <c r="L335" s="197">
        <f>=VLOOKUP(E335,'2025期功能研发汇总表'!E:S,8,FALSE)</f>
        <v>0</v>
      </c>
      <c r="M335" s="197">
        <f>=VLOOKUP(E335,'2025期功能研发汇总表'!E:S,9,FALSE)</f>
        <v>0</v>
      </c>
    </row>
    <row r="336" spans="1:13">
      <c r="A336" s="197" t="s">
        <v>706</v>
      </c>
      <c r="B336" s="197" t="s">
        <v>707</v>
      </c>
      <c r="C336" s="197" t="s">
        <v>755</v>
      </c>
      <c r="D336" s="197" t="s">
        <v>755</v>
      </c>
      <c r="E336" s="196" t="s">
        <v>2311</v>
      </c>
      <c r="F336" s="197" t="str">
        <f>=VLOOKUP(E336,'2025期功能研发汇总表'!E:S,12,FALSE)</f>
        <v>未发版</v>
      </c>
      <c r="G336" s="198" t="str">
        <f>=VLOOKUP(E336,'2025期功能研发汇总表'!E:S,4,FALSE)</f>
        <v>合同功能</v>
      </c>
      <c r="H336" s="198" t="str">
        <f>=VLOOKUP(E336,'2025期功能研发汇总表'!E:T,5,FALSE)</f>
        <v>联调完成</v>
      </c>
      <c r="I336" s="198" t="str">
        <f>=VLOOKUP(E336,'2025期功能研发汇总表'!E:S,3,FALSE)</f>
        <v>汤凤欣</v>
      </c>
      <c r="J336" s="200" t="s">
        <v>151</v>
      </c>
      <c r="K336" s="197" t="str">
        <f>=VLOOKUP(E336,'2025期功能研发汇总表'!E:S,7,FALSE)</f>
        <v>运营·深耕/场景事务与溯源/效能指标度量</v>
      </c>
      <c r="L336" s="197">
        <f>=VLOOKUP(E336,'2025期功能研发汇总表'!E:S,8,FALSE)</f>
        <v>0</v>
      </c>
      <c r="M336" s="197">
        <f>=VLOOKUP(E336,'2025期功能研发汇总表'!E:S,9,FALSE)</f>
        <v>0</v>
      </c>
    </row>
    <row r="337" spans="1:13">
      <c r="A337" s="197" t="s">
        <v>706</v>
      </c>
      <c r="B337" s="197" t="s">
        <v>707</v>
      </c>
      <c r="C337" s="197" t="s">
        <v>755</v>
      </c>
      <c r="D337" s="197" t="s">
        <v>755</v>
      </c>
      <c r="E337" s="196" t="s">
        <v>758</v>
      </c>
      <c r="F337" s="197" t="str">
        <f>=VLOOKUP(E337,'2025期功能研发汇总表'!E:S,12,FALSE)</f>
        <v>未发版</v>
      </c>
      <c r="G337" s="198" t="str">
        <f>=VLOOKUP(E337,'2025期功能研发汇总表'!E:S,4,FALSE)</f>
        <v>合同功能</v>
      </c>
      <c r="H337" s="198" t="str">
        <f>=VLOOKUP(E337,'2025期功能研发汇总表'!E:T,5,FALSE)</f>
        <v>联调完成</v>
      </c>
      <c r="I337" s="198" t="str">
        <f>=VLOOKUP(E337,'2025期功能研发汇总表'!E:S,3,FALSE)</f>
        <v>汤凤欣</v>
      </c>
      <c r="J337" s="200" t="s">
        <v>151</v>
      </c>
      <c r="K337" s="197" t="str">
        <f>=VLOOKUP(E337,'2025期功能研发汇总表'!E:S,7,FALSE)</f>
        <v>运营·深耕/场景事务与溯源/效能指标度量</v>
      </c>
      <c r="L337" s="197">
        <f>=VLOOKUP(E337,'2025期功能研发汇总表'!E:S,8,FALSE)</f>
        <v>0</v>
      </c>
      <c r="M337" s="197">
        <f>=VLOOKUP(E337,'2025期功能研发汇总表'!E:S,9,FALSE)</f>
        <v>0</v>
      </c>
    </row>
    <row r="338" spans="1:13">
      <c r="A338" s="197" t="s">
        <v>706</v>
      </c>
      <c r="B338" s="197" t="s">
        <v>707</v>
      </c>
      <c r="C338" s="197" t="s">
        <v>755</v>
      </c>
      <c r="D338" s="197" t="s">
        <v>755</v>
      </c>
      <c r="E338" s="196" t="s">
        <v>759</v>
      </c>
      <c r="F338" s="197" t="str">
        <f>=VLOOKUP(E338,'2025期功能研发汇总表'!E:S,12,FALSE)</f>
        <v>未发版</v>
      </c>
      <c r="G338" s="198" t="str">
        <f>=VLOOKUP(E338,'2025期功能研发汇总表'!E:S,4,FALSE)</f>
        <v>合同功能</v>
      </c>
      <c r="H338" s="198" t="str">
        <f>=VLOOKUP(E338,'2025期功能研发汇总表'!E:T,5,FALSE)</f>
        <v>联调完成</v>
      </c>
      <c r="I338" s="198" t="str">
        <f>=VLOOKUP(E338,'2025期功能研发汇总表'!E:S,3,FALSE)</f>
        <v>汤凤欣</v>
      </c>
      <c r="J338" s="200" t="s">
        <v>151</v>
      </c>
      <c r="K338" s="197" t="str">
        <f>=VLOOKUP(E338,'2025期功能研发汇总表'!E:S,7,FALSE)</f>
        <v>运营·深耕/场景事务与溯源/效能指标度量</v>
      </c>
      <c r="L338" s="197">
        <f>=VLOOKUP(E338,'2025期功能研发汇总表'!E:S,8,FALSE)</f>
        <v>0</v>
      </c>
      <c r="M338" s="197">
        <f>=VLOOKUP(E338,'2025期功能研发汇总表'!E:S,9,FALSE)</f>
        <v>0</v>
      </c>
    </row>
    <row r="339" spans="1:13">
      <c r="A339" s="197" t="s">
        <v>706</v>
      </c>
      <c r="B339" s="197" t="s">
        <v>707</v>
      </c>
      <c r="C339" s="197" t="s">
        <v>755</v>
      </c>
      <c r="D339" s="197" t="s">
        <v>755</v>
      </c>
      <c r="E339" s="196" t="s">
        <v>761</v>
      </c>
      <c r="F339" s="197" t="str">
        <f>=VLOOKUP(E339,'2025期功能研发汇总表'!E:S,12,FALSE)</f>
        <v>未发版</v>
      </c>
      <c r="G339" s="198" t="str">
        <f>=VLOOKUP(E339,'2025期功能研发汇总表'!E:S,4,FALSE)</f>
        <v>合同功能</v>
      </c>
      <c r="H339" s="198" t="str">
        <f>=VLOOKUP(E339,'2025期功能研发汇总表'!E:T,5,FALSE)</f>
        <v>联调完成</v>
      </c>
      <c r="I339" s="198" t="str">
        <f>=VLOOKUP(E339,'2025期功能研发汇总表'!E:S,3,FALSE)</f>
        <v>汤凤欣</v>
      </c>
      <c r="J339" s="200" t="s">
        <v>151</v>
      </c>
      <c r="K339" s="197" t="str">
        <f>=VLOOKUP(E339,'2025期功能研发汇总表'!E:S,7,FALSE)</f>
        <v>运营·深耕/场景事务与溯源/效能指标度量</v>
      </c>
      <c r="L339" s="197">
        <f>=VLOOKUP(E339,'2025期功能研发汇总表'!E:S,8,FALSE)</f>
        <v>0</v>
      </c>
      <c r="M339" s="197">
        <f>=VLOOKUP(E339,'2025期功能研发汇总表'!E:S,9,FALSE)</f>
        <v>0</v>
      </c>
    </row>
    <row r="340" spans="1:13">
      <c r="A340" s="197" t="s">
        <v>706</v>
      </c>
      <c r="B340" s="197" t="s">
        <v>707</v>
      </c>
      <c r="C340" s="197" t="s">
        <v>755</v>
      </c>
      <c r="D340" s="197" t="s">
        <v>755</v>
      </c>
      <c r="E340" s="196" t="s">
        <v>762</v>
      </c>
      <c r="F340" s="197" t="str">
        <f>=VLOOKUP(E340,'2025期功能研发汇总表'!E:S,12,FALSE)</f>
        <v>未发版</v>
      </c>
      <c r="G340" s="198" t="str">
        <f>=VLOOKUP(E340,'2025期功能研发汇总表'!E:S,4,FALSE)</f>
        <v>合同功能</v>
      </c>
      <c r="H340" s="198" t="str">
        <f>=VLOOKUP(E340,'2025期功能研发汇总表'!E:T,5,FALSE)</f>
        <v>联调完成</v>
      </c>
      <c r="I340" s="198" t="str">
        <f>=VLOOKUP(E340,'2025期功能研发汇总表'!E:S,3,FALSE)</f>
        <v>汤凤欣</v>
      </c>
      <c r="J340" s="200" t="s">
        <v>151</v>
      </c>
      <c r="K340" s="197" t="str">
        <f>=VLOOKUP(E340,'2025期功能研发汇总表'!E:S,7,FALSE)</f>
        <v>运营·深耕/场景事务与溯源/效能指标度量</v>
      </c>
      <c r="L340" s="197">
        <f>=VLOOKUP(E340,'2025期功能研发汇总表'!E:S,8,FALSE)</f>
        <v>0</v>
      </c>
      <c r="M340" s="197">
        <f>=VLOOKUP(E340,'2025期功能研发汇总表'!E:S,9,FALSE)</f>
        <v>0</v>
      </c>
    </row>
    <row r="341" spans="1:13">
      <c r="A341" s="197" t="s">
        <v>706</v>
      </c>
      <c r="B341" s="197" t="s">
        <v>707</v>
      </c>
      <c r="C341" s="197" t="s">
        <v>755</v>
      </c>
      <c r="D341" s="197" t="s">
        <v>755</v>
      </c>
      <c r="E341" s="196" t="s">
        <v>763</v>
      </c>
      <c r="F341" s="197" t="str">
        <f>=VLOOKUP(E341,'2025期功能研发汇总表'!E:S,12,FALSE)</f>
        <v>未发版</v>
      </c>
      <c r="G341" s="198" t="str">
        <f>=VLOOKUP(E341,'2025期功能研发汇总表'!E:S,4,FALSE)</f>
        <v>合同功能</v>
      </c>
      <c r="H341" s="198" t="str">
        <f>=VLOOKUP(E341,'2025期功能研发汇总表'!E:T,5,FALSE)</f>
        <v>联调完成</v>
      </c>
      <c r="I341" s="198" t="str">
        <f>=VLOOKUP(E341,'2025期功能研发汇总表'!E:S,3,FALSE)</f>
        <v>汤凤欣</v>
      </c>
      <c r="J341" s="200" t="s">
        <v>151</v>
      </c>
      <c r="K341" s="197" t="str">
        <f>=VLOOKUP(E341,'2025期功能研发汇总表'!E:S,7,FALSE)</f>
        <v>运营·深耕/场景事务与溯源/效能指标度量</v>
      </c>
      <c r="L341" s="197">
        <f>=VLOOKUP(E341,'2025期功能研发汇总表'!E:S,8,FALSE)</f>
        <v>0</v>
      </c>
      <c r="M341" s="197">
        <f>=VLOOKUP(E341,'2025期功能研发汇总表'!E:S,9,FALSE)</f>
        <v>0</v>
      </c>
    </row>
    <row r="342" spans="1:13">
      <c r="A342" s="197" t="s">
        <v>706</v>
      </c>
      <c r="B342" s="197" t="s">
        <v>707</v>
      </c>
      <c r="C342" s="197" t="s">
        <v>755</v>
      </c>
      <c r="D342" s="197" t="s">
        <v>755</v>
      </c>
      <c r="E342" s="196" t="s">
        <v>765</v>
      </c>
      <c r="F342" s="197" t="str">
        <f>=VLOOKUP(E342,'2025期功能研发汇总表'!E:S,12,FALSE)</f>
        <v>未发版</v>
      </c>
      <c r="G342" s="198" t="str">
        <f>=VLOOKUP(E342,'2025期功能研发汇总表'!E:S,4,FALSE)</f>
        <v>合同功能</v>
      </c>
      <c r="H342" s="198" t="str">
        <f>=VLOOKUP(E342,'2025期功能研发汇总表'!E:T,5,FALSE)</f>
        <v>联调完成</v>
      </c>
      <c r="I342" s="198" t="str">
        <f>=VLOOKUP(E342,'2025期功能研发汇总表'!E:S,3,FALSE)</f>
        <v>汤凤欣</v>
      </c>
      <c r="J342" s="200" t="s">
        <v>151</v>
      </c>
      <c r="K342" s="197" t="str">
        <f>=VLOOKUP(E342,'2025期功能研发汇总表'!E:S,7,FALSE)</f>
        <v>运营·深耕/场景事务与溯源/效能指标度量</v>
      </c>
      <c r="L342" s="197">
        <f>=VLOOKUP(E342,'2025期功能研发汇总表'!E:S,8,FALSE)</f>
        <v>0</v>
      </c>
      <c r="M342" s="197">
        <f>=VLOOKUP(E342,'2025期功能研发汇总表'!E:S,9,FALSE)</f>
        <v>0</v>
      </c>
    </row>
    <row r="343" spans="1:13">
      <c r="A343" s="197" t="s">
        <v>706</v>
      </c>
      <c r="B343" s="197" t="s">
        <v>707</v>
      </c>
      <c r="C343" s="197" t="s">
        <v>755</v>
      </c>
      <c r="D343" s="197" t="s">
        <v>755</v>
      </c>
      <c r="E343" s="196" t="s">
        <v>766</v>
      </c>
      <c r="F343" s="197" t="str">
        <f>=VLOOKUP(E343,'2025期功能研发汇总表'!E:S,12,FALSE)</f>
        <v>未发版</v>
      </c>
      <c r="G343" s="198" t="str">
        <f>=VLOOKUP(E343,'2025期功能研发汇总表'!E:S,4,FALSE)</f>
        <v>合同功能</v>
      </c>
      <c r="H343" s="198" t="str">
        <f>=VLOOKUP(E343,'2025期功能研发汇总表'!E:T,5,FALSE)</f>
        <v>联调完成</v>
      </c>
      <c r="I343" s="198" t="str">
        <f>=VLOOKUP(E343,'2025期功能研发汇总表'!E:S,3,FALSE)</f>
        <v>汤凤欣</v>
      </c>
      <c r="J343" s="200" t="s">
        <v>151</v>
      </c>
      <c r="K343" s="197" t="str">
        <f>=VLOOKUP(E343,'2025期功能研发汇总表'!E:S,7,FALSE)</f>
        <v>运营·深耕/场景事务与溯源/效能指标度量</v>
      </c>
      <c r="L343" s="197">
        <f>=VLOOKUP(E343,'2025期功能研发汇总表'!E:S,8,FALSE)</f>
        <v>0</v>
      </c>
      <c r="M343" s="197">
        <f>=VLOOKUP(E343,'2025期功能研发汇总表'!E:S,9,FALSE)</f>
        <v>0</v>
      </c>
    </row>
    <row r="344" spans="1:13">
      <c r="A344" s="197" t="s">
        <v>706</v>
      </c>
      <c r="B344" s="197" t="s">
        <v>707</v>
      </c>
      <c r="C344" s="197" t="s">
        <v>755</v>
      </c>
      <c r="D344" s="197" t="s">
        <v>755</v>
      </c>
      <c r="E344" s="196" t="s">
        <v>767</v>
      </c>
      <c r="F344" s="197" t="str">
        <f>=VLOOKUP(E344,'2025期功能研发汇总表'!E:S,12,FALSE)</f>
        <v>未发版</v>
      </c>
      <c r="G344" s="198" t="str">
        <f>=VLOOKUP(E344,'2025期功能研发汇总表'!E:S,4,FALSE)</f>
        <v>合同功能</v>
      </c>
      <c r="H344" s="198" t="str">
        <f>=VLOOKUP(E344,'2025期功能研发汇总表'!E:T,5,FALSE)</f>
        <v>联调完成</v>
      </c>
      <c r="I344" s="198" t="str">
        <f>=VLOOKUP(E344,'2025期功能研发汇总表'!E:S,3,FALSE)</f>
        <v>汤凤欣</v>
      </c>
      <c r="J344" s="200" t="s">
        <v>151</v>
      </c>
      <c r="K344" s="197" t="str">
        <f>=VLOOKUP(E344,'2025期功能研发汇总表'!E:S,7,FALSE)</f>
        <v>运营·深耕/场景事务与溯源/效能指标度量</v>
      </c>
      <c r="L344" s="197">
        <f>=VLOOKUP(E344,'2025期功能研发汇总表'!E:S,8,FALSE)</f>
        <v>0</v>
      </c>
      <c r="M344" s="197">
        <f>=VLOOKUP(E344,'2025期功能研发汇总表'!E:S,9,FALSE)</f>
        <v>0</v>
      </c>
    </row>
    <row r="345" spans="1:13">
      <c r="A345" s="197" t="s">
        <v>706</v>
      </c>
      <c r="B345" s="197" t="s">
        <v>707</v>
      </c>
      <c r="C345" s="197" t="s">
        <v>755</v>
      </c>
      <c r="D345" s="197" t="s">
        <v>755</v>
      </c>
      <c r="E345" s="196" t="s">
        <v>768</v>
      </c>
      <c r="F345" s="197" t="str">
        <f>=VLOOKUP(E345,'2025期功能研发汇总表'!E:S,12,FALSE)</f>
        <v>未发版</v>
      </c>
      <c r="G345" s="198" t="str">
        <f>=VLOOKUP(E345,'2025期功能研发汇总表'!E:S,4,FALSE)</f>
        <v>合同功能</v>
      </c>
      <c r="H345" s="198" t="str">
        <f>=VLOOKUP(E345,'2025期功能研发汇总表'!E:T,5,FALSE)</f>
        <v>联调完成</v>
      </c>
      <c r="I345" s="198" t="str">
        <f>=VLOOKUP(E345,'2025期功能研发汇总表'!E:S,3,FALSE)</f>
        <v>汤凤欣</v>
      </c>
      <c r="J345" s="200" t="s">
        <v>151</v>
      </c>
      <c r="K345" s="197" t="str">
        <f>=VLOOKUP(E345,'2025期功能研发汇总表'!E:S,7,FALSE)</f>
        <v>运营·深耕/场景事务与溯源/效能指标度量</v>
      </c>
      <c r="L345" s="197">
        <f>=VLOOKUP(E345,'2025期功能研发汇总表'!E:S,8,FALSE)</f>
        <v>0</v>
      </c>
      <c r="M345" s="197">
        <f>=VLOOKUP(E345,'2025期功能研发汇总表'!E:S,9,FALSE)</f>
        <v>0</v>
      </c>
    </row>
    <row r="346" spans="1:13">
      <c r="A346" s="197" t="s">
        <v>706</v>
      </c>
      <c r="B346" s="197" t="s">
        <v>707</v>
      </c>
      <c r="C346" s="197" t="s">
        <v>755</v>
      </c>
      <c r="D346" s="197" t="s">
        <v>755</v>
      </c>
      <c r="E346" s="196" t="s">
        <v>769</v>
      </c>
      <c r="F346" s="197" t="str">
        <f>=VLOOKUP(E346,'2025期功能研发汇总表'!E:S,12,FALSE)</f>
        <v>未发版</v>
      </c>
      <c r="G346" s="198" t="str">
        <f>=VLOOKUP(E346,'2025期功能研发汇总表'!E:S,4,FALSE)</f>
        <v>合同功能</v>
      </c>
      <c r="H346" s="198" t="str">
        <f>=VLOOKUP(E346,'2025期功能研发汇总表'!E:T,5,FALSE)</f>
        <v>联调完成</v>
      </c>
      <c r="I346" s="198" t="str">
        <f>=VLOOKUP(E346,'2025期功能研发汇总表'!E:S,3,FALSE)</f>
        <v>汤凤欣</v>
      </c>
      <c r="J346" s="200" t="s">
        <v>151</v>
      </c>
      <c r="K346" s="197" t="str">
        <f>=VLOOKUP(E346,'2025期功能研发汇总表'!E:S,7,FALSE)</f>
        <v>运营·深耕/场景事务与溯源/效能指标度量</v>
      </c>
      <c r="L346" s="197">
        <f>=VLOOKUP(E346,'2025期功能研发汇总表'!E:S,8,FALSE)</f>
        <v>0</v>
      </c>
      <c r="M346" s="197">
        <f>=VLOOKUP(E346,'2025期功能研发汇总表'!E:S,9,FALSE)</f>
        <v>0</v>
      </c>
    </row>
    <row r="347" spans="1:13">
      <c r="A347" s="197" t="s">
        <v>706</v>
      </c>
      <c r="B347" s="197" t="s">
        <v>707</v>
      </c>
      <c r="C347" s="197" t="s">
        <v>755</v>
      </c>
      <c r="D347" s="197" t="s">
        <v>755</v>
      </c>
      <c r="E347" s="196" t="s">
        <v>770</v>
      </c>
      <c r="F347" s="197" t="str">
        <f>=VLOOKUP(E347,'2025期功能研发汇总表'!E:S,12,FALSE)</f>
        <v>未发版</v>
      </c>
      <c r="G347" s="198" t="str">
        <f>=VLOOKUP(E347,'2025期功能研发汇总表'!E:S,4,FALSE)</f>
        <v>合同功能</v>
      </c>
      <c r="H347" s="198" t="str">
        <f>=VLOOKUP(E347,'2025期功能研发汇总表'!E:T,5,FALSE)</f>
        <v>联调完成</v>
      </c>
      <c r="I347" s="198" t="str">
        <f>=VLOOKUP(E347,'2025期功能研发汇总表'!E:S,3,FALSE)</f>
        <v>汤凤欣</v>
      </c>
      <c r="J347" s="200" t="s">
        <v>151</v>
      </c>
      <c r="K347" s="197" t="str">
        <f>=VLOOKUP(E347,'2025期功能研发汇总表'!E:S,7,FALSE)</f>
        <v>运营·深耕/场景事务与溯源/效能指标度量</v>
      </c>
      <c r="L347" s="197">
        <f>=VLOOKUP(E347,'2025期功能研发汇总表'!E:S,8,FALSE)</f>
        <v>0</v>
      </c>
      <c r="M347" s="197">
        <f>=VLOOKUP(E347,'2025期功能研发汇总表'!E:S,9,FALSE)</f>
        <v>0</v>
      </c>
    </row>
    <row r="348" spans="1:13">
      <c r="A348" s="197" t="s">
        <v>706</v>
      </c>
      <c r="B348" s="197" t="s">
        <v>707</v>
      </c>
      <c r="C348" s="197" t="s">
        <v>755</v>
      </c>
      <c r="D348" s="197" t="s">
        <v>755</v>
      </c>
      <c r="E348" s="196" t="s">
        <v>2312</v>
      </c>
      <c r="F348" s="197" t="str">
        <f>=VLOOKUP(E348,'2025期功能研发汇总表'!E:S,12,FALSE)</f>
        <v>未发版</v>
      </c>
      <c r="G348" s="198" t="str">
        <f>=VLOOKUP(E348,'2025期功能研发汇总表'!E:S,4,FALSE)</f>
        <v>合同功能</v>
      </c>
      <c r="H348" s="198" t="str">
        <f>=VLOOKUP(E348,'2025期功能研发汇总表'!E:T,5,FALSE)</f>
        <v>联调完成</v>
      </c>
      <c r="I348" s="198" t="str">
        <f>=VLOOKUP(E348,'2025期功能研发汇总表'!E:S,3,FALSE)</f>
        <v>汤凤欣</v>
      </c>
      <c r="J348" s="200" t="s">
        <v>151</v>
      </c>
      <c r="K348" s="197" t="str">
        <f>=VLOOKUP(E348,'2025期功能研发汇总表'!E:S,7,FALSE)</f>
        <v>运营·深耕/场景事务与溯源/效能指标度量</v>
      </c>
      <c r="L348" s="197">
        <f>=VLOOKUP(E348,'2025期功能研发汇总表'!E:S,8,FALSE)</f>
        <v>0</v>
      </c>
      <c r="M348" s="197">
        <f>=VLOOKUP(E348,'2025期功能研发汇总表'!E:S,9,FALSE)</f>
        <v>0</v>
      </c>
    </row>
    <row r="349" spans="1:13">
      <c r="A349" s="197" t="s">
        <v>706</v>
      </c>
      <c r="B349" s="197" t="s">
        <v>707</v>
      </c>
      <c r="C349" s="197" t="s">
        <v>755</v>
      </c>
      <c r="D349" s="197" t="s">
        <v>755</v>
      </c>
      <c r="E349" s="196" t="s">
        <v>771</v>
      </c>
      <c r="F349" s="197" t="str">
        <f>=VLOOKUP(E349,'2025期功能研发汇总表'!E:S,12,FALSE)</f>
        <v>未发版</v>
      </c>
      <c r="G349" s="198" t="str">
        <f>=VLOOKUP(E349,'2025期功能研发汇总表'!E:S,4,FALSE)</f>
        <v>合同功能</v>
      </c>
      <c r="H349" s="198" t="str">
        <f>=VLOOKUP(E349,'2025期功能研发汇总表'!E:T,5,FALSE)</f>
        <v>联调完成</v>
      </c>
      <c r="I349" s="198" t="str">
        <f>=VLOOKUP(E349,'2025期功能研发汇总表'!E:S,3,FALSE)</f>
        <v>汤凤欣</v>
      </c>
      <c r="J349" s="200" t="s"/>
      <c r="K349" s="197" t="str">
        <f>=VLOOKUP(E349,'2025期功能研发汇总表'!E:S,7,FALSE)</f>
        <v>运营·深耕/场景事务与溯源/效能指标度量</v>
      </c>
      <c r="L349" s="197">
        <f>=VLOOKUP(E349,'2025期功能研发汇总表'!E:S,8,FALSE)</f>
        <v>0</v>
      </c>
      <c r="M349" s="197">
        <f>=VLOOKUP(E349,'2025期功能研发汇总表'!E:S,9,FALSE)</f>
        <v>0</v>
      </c>
    </row>
    <row r="350" spans="1:13">
      <c r="A350" s="197" t="s">
        <v>706</v>
      </c>
      <c r="B350" s="197" t="s">
        <v>707</v>
      </c>
      <c r="C350" s="197" t="s">
        <v>755</v>
      </c>
      <c r="D350" s="197" t="s">
        <v>755</v>
      </c>
      <c r="E350" s="196" t="s">
        <v>772</v>
      </c>
      <c r="F350" s="197" t="str">
        <f>=VLOOKUP(E350,'2025期功能研发汇总表'!E:S,12,FALSE)</f>
        <v>未发版</v>
      </c>
      <c r="G350" s="198" t="str">
        <f>=VLOOKUP(E350,'2025期功能研发汇总表'!E:S,4,FALSE)</f>
        <v>合同功能</v>
      </c>
      <c r="H350" s="198" t="str">
        <f>=VLOOKUP(E350,'2025期功能研发汇总表'!E:T,5,FALSE)</f>
        <v>联调完成</v>
      </c>
      <c r="I350" s="198" t="str">
        <f>=VLOOKUP(E350,'2025期功能研发汇总表'!E:S,3,FALSE)</f>
        <v>汤凤欣</v>
      </c>
      <c r="J350" s="200" t="s"/>
      <c r="K350" s="197" t="str">
        <f>=VLOOKUP(E350,'2025期功能研发汇总表'!E:S,7,FALSE)</f>
        <v>运营·深耕/场景事务与溯源/效能指标度量</v>
      </c>
      <c r="L350" s="197">
        <f>=VLOOKUP(E350,'2025期功能研发汇总表'!E:S,8,FALSE)</f>
        <v>0</v>
      </c>
      <c r="M350" s="197">
        <f>=VLOOKUP(E350,'2025期功能研发汇总表'!E:S,9,FALSE)</f>
        <v>0</v>
      </c>
    </row>
    <row r="351" spans="1:13">
      <c r="A351" s="197" t="s">
        <v>706</v>
      </c>
      <c r="B351" s="197" t="s">
        <v>707</v>
      </c>
      <c r="C351" s="197" t="s">
        <v>755</v>
      </c>
      <c r="D351" s="197" t="s">
        <v>755</v>
      </c>
      <c r="E351" s="196" t="s">
        <v>773</v>
      </c>
      <c r="F351" s="197" t="str">
        <f>=VLOOKUP(E351,'2025期功能研发汇总表'!E:S,12,FALSE)</f>
        <v>未发版</v>
      </c>
      <c r="G351" s="198" t="str">
        <f>=VLOOKUP(E351,'2025期功能研发汇总表'!E:S,4,FALSE)</f>
        <v>合同功能</v>
      </c>
      <c r="H351" s="198" t="str">
        <f>=VLOOKUP(E351,'2025期功能研发汇总表'!E:T,5,FALSE)</f>
        <v>联调完成</v>
      </c>
      <c r="I351" s="198" t="str">
        <f>=VLOOKUP(E351,'2025期功能研发汇总表'!E:S,3,FALSE)</f>
        <v>汤凤欣</v>
      </c>
      <c r="J351" s="200" t="s">
        <v>151</v>
      </c>
      <c r="K351" s="197" t="str">
        <f>=VLOOKUP(E351,'2025期功能研发汇总表'!E:S,7,FALSE)</f>
        <v>运营·深耕/场景事务与溯源/效能指标度量</v>
      </c>
      <c r="L351" s="197">
        <f>=VLOOKUP(E351,'2025期功能研发汇总表'!E:S,8,FALSE)</f>
        <v>0</v>
      </c>
      <c r="M351" s="197">
        <f>=VLOOKUP(E351,'2025期功能研发汇总表'!E:S,9,FALSE)</f>
        <v>0</v>
      </c>
    </row>
    <row r="352" spans="1:13">
      <c r="A352" s="197" t="s">
        <v>706</v>
      </c>
      <c r="B352" s="197" t="s">
        <v>707</v>
      </c>
      <c r="C352" s="197" t="s">
        <v>774</v>
      </c>
      <c r="D352" s="197" t="s">
        <v>774</v>
      </c>
      <c r="E352" s="196" t="s">
        <v>775</v>
      </c>
      <c r="F352" s="197" t="str">
        <f>=VLOOKUP(E352,'2025期功能研发汇总表'!E:S,12,FALSE)</f>
        <v>V3.8.0-beat.1</v>
      </c>
      <c r="G352" s="198" t="str">
        <f>=VLOOKUP(E352,'2025期功能研发汇总表'!E:S,4,FALSE)</f>
        <v>合同功能</v>
      </c>
      <c r="H352" s="198" t="str">
        <f>=VLOOKUP(E352,'2025期功能研发汇总表'!E:T,5,FALSE)</f>
        <v>联调完成</v>
      </c>
      <c r="I352" s="198" t="str">
        <f>=VLOOKUP(E352,'2025期功能研发汇总表'!E:S,3,FALSE)</f>
        <v>仲光华</v>
      </c>
      <c r="J352" s="199" t="s">
        <v>38</v>
      </c>
      <c r="K352" s="197" t="str">
        <f>=VLOOKUP(E352,'2025期功能研发汇总表'!E:S,7,FALSE)</f>
        <v>运营·深耕/弱口令与扫描管理/扫描任务管理</v>
      </c>
      <c r="L352" s="197">
        <f>=VLOOKUP(E352,'2025期功能研发汇总表'!E:S,8,FALSE)</f>
        <v>0</v>
      </c>
      <c r="M352" s="197" t="str">
        <f>=VLOOKUP(E352,'2025期功能研发汇总表'!E:S,9,FALSE)</f>
        <v>["https://docimg1.docs.qq.com/image/AgAABqoC77fr2s9xnLJK5oNB9OA4Uha4.png?w=1919&amp;h=890",400,185]</v>
      </c>
    </row>
    <row r="353" spans="1:13">
      <c r="A353" s="197" t="s">
        <v>706</v>
      </c>
      <c r="B353" s="197" t="s">
        <v>707</v>
      </c>
      <c r="C353" s="197" t="s">
        <v>774</v>
      </c>
      <c r="D353" s="197" t="s">
        <v>774</v>
      </c>
      <c r="E353" s="196" t="s">
        <v>778</v>
      </c>
      <c r="F353" s="197" t="str">
        <f>=VLOOKUP(E353,'2025期功能研发汇总表'!E:S,12,FALSE)</f>
        <v>V3.8.0-beat.1</v>
      </c>
      <c r="G353" s="198" t="str">
        <f>=VLOOKUP(E353,'2025期功能研发汇总表'!E:S,4,FALSE)</f>
        <v>合同功能</v>
      </c>
      <c r="H353" s="198" t="str">
        <f>=VLOOKUP(E353,'2025期功能研发汇总表'!E:T,5,FALSE)</f>
        <v>联调完成</v>
      </c>
      <c r="I353" s="198" t="str">
        <f>=VLOOKUP(E353,'2025期功能研发汇总表'!E:S,3,FALSE)</f>
        <v>仲光华</v>
      </c>
      <c r="J353" s="199" t="s">
        <v>38</v>
      </c>
      <c r="K353" s="197" t="str">
        <f>=VLOOKUP(E353,'2025期功能研发汇总表'!E:S,7,FALSE)</f>
        <v>运营·深耕/弱口令与扫描管理/扫描任务管理</v>
      </c>
      <c r="L353" s="197" t="str">
        <f>=VLOOKUP(E353,'2025期功能研发汇总表'!E:S,8,FALSE)</f>
        <v>点开任务详情列表，显示弱口令任务分配到的相关扫描器信息</v>
      </c>
      <c r="M353" s="197" t="str">
        <f>=VLOOKUP(E353,'2025期功能研发汇总表'!E:S,9,FALSE)</f>
        <v>["https://docimg10.docs.qq.com/image/AgAABqoC77d4WYqyt6FMpqkTLQqQ9xIr.png?w=1919&amp;h=888",400,185]</v>
      </c>
    </row>
    <row r="354" spans="1:13">
      <c r="A354" s="197" t="s">
        <v>706</v>
      </c>
      <c r="B354" s="197" t="s">
        <v>707</v>
      </c>
      <c r="C354" s="197" t="s">
        <v>774</v>
      </c>
      <c r="D354" s="197" t="s">
        <v>774</v>
      </c>
      <c r="E354" s="196" t="s">
        <v>780</v>
      </c>
      <c r="F354" s="197" t="str">
        <f>=VLOOKUP(E354,'2025期功能研发汇总表'!E:S,12,FALSE)</f>
        <v>V3.8.0-beat.1</v>
      </c>
      <c r="G354" s="198" t="str">
        <f>=VLOOKUP(E354,'2025期功能研发汇总表'!E:S,4,FALSE)</f>
        <v>合同功能</v>
      </c>
      <c r="H354" s="198" t="str">
        <f>=VLOOKUP(E354,'2025期功能研发汇总表'!E:T,5,FALSE)</f>
        <v>联调完成</v>
      </c>
      <c r="I354" s="198" t="str">
        <f>=VLOOKUP(E354,'2025期功能研发汇总表'!E:S,3,FALSE)</f>
        <v>仲光华</v>
      </c>
      <c r="J354" s="199" t="s">
        <v>38</v>
      </c>
      <c r="K354" s="197" t="str">
        <f>=VLOOKUP(E354,'2025期功能研发汇总表'!E:S,7,FALSE)</f>
        <v>运营·深耕/弱口令与扫描管理/扫描任务管理</v>
      </c>
      <c r="L354" s="197">
        <f>=VLOOKUP(E354,'2025期功能研发汇总表'!E:S,8,FALSE)</f>
        <v>0</v>
      </c>
      <c r="M354" s="197" t="str">
        <f>=VLOOKUP(E354,'2025期功能研发汇总表'!E:S,9,FALSE)</f>
        <v>["https://docimg10.docs.qq.com/image/AgAABqoC77dLv-zUePZBwblstYdlTmD1.png?w=1919&amp;h=887",400,184]</v>
      </c>
    </row>
    <row r="355" spans="1:13">
      <c r="A355" s="197" t="s">
        <v>781</v>
      </c>
      <c r="B355" s="197" t="s">
        <v>782</v>
      </c>
      <c r="C355" s="197" t="s">
        <v>783</v>
      </c>
      <c r="D355" s="197" t="s">
        <v>783</v>
      </c>
      <c r="E355" s="196" t="s">
        <v>784</v>
      </c>
      <c r="F355" s="197" t="str">
        <f>=VLOOKUP(E355,'2025期功能研发汇总表'!E:S,12,FALSE)</f>
        <v>V3.8.0-beat.1</v>
      </c>
      <c r="G355" s="198" t="str">
        <f>=VLOOKUP(E355,'2025期功能研发汇总表'!E:S,4,FALSE)</f>
        <v>合同功能</v>
      </c>
      <c r="H355" s="198" t="str">
        <f>=VLOOKUP(E355,'2025期功能研发汇总表'!E:T,5,FALSE)</f>
        <v>联调完成</v>
      </c>
      <c r="I355" s="198" t="str">
        <f>=VLOOKUP(E355,'2025期功能研发汇总表'!E:S,3,FALSE)</f>
        <v>张明峰</v>
      </c>
      <c r="J355" s="199" t="s">
        <v>38</v>
      </c>
      <c r="K355" s="197" t="str">
        <f>=VLOOKUP(E355,'2025期功能研发汇总表'!E:S,7,FALSE)</f>
        <v>运营·深耕/场景事务与溯源/POC开发记录</v>
      </c>
      <c r="L355" s="197">
        <f>=VLOOKUP(E355,'2025期功能研发汇总表'!E:S,8,FALSE)</f>
        <v>0</v>
      </c>
      <c r="M355" s="197">
        <f>=VLOOKUP(E355,'2025期功能研发汇总表'!E:S,9,FALSE)</f>
        <v>0</v>
      </c>
    </row>
    <row r="356" spans="1:13">
      <c r="A356" s="197" t="s">
        <v>781</v>
      </c>
      <c r="B356" s="197" t="s">
        <v>782</v>
      </c>
      <c r="C356" s="197" t="s">
        <v>783</v>
      </c>
      <c r="D356" s="197" t="s">
        <v>783</v>
      </c>
      <c r="E356" s="196" t="s">
        <v>787</v>
      </c>
      <c r="F356" s="197" t="str">
        <f>=VLOOKUP(E356,'2025期功能研发汇总表'!E:S,12,FALSE)</f>
        <v>V3.8.0-beat.1</v>
      </c>
      <c r="G356" s="198" t="str">
        <f>=VLOOKUP(E356,'2025期功能研发汇总表'!E:S,4,FALSE)</f>
        <v>合同功能</v>
      </c>
      <c r="H356" s="198" t="str">
        <f>=VLOOKUP(E356,'2025期功能研发汇总表'!E:T,5,FALSE)</f>
        <v>联调完成</v>
      </c>
      <c r="I356" s="198" t="str">
        <f>=VLOOKUP(E356,'2025期功能研发汇总表'!E:S,3,FALSE)</f>
        <v>张明峰</v>
      </c>
      <c r="J356" s="199" t="s">
        <v>38</v>
      </c>
      <c r="K356" s="197" t="str">
        <f>=VLOOKUP(E356,'2025期功能研发汇总表'!E:S,7,FALSE)</f>
        <v>运营·深耕/场景事务与溯源/POC开发记录</v>
      </c>
      <c r="L356" s="197">
        <f>=VLOOKUP(E356,'2025期功能研发汇总表'!E:S,8,FALSE)</f>
        <v>0</v>
      </c>
      <c r="M356" s="197">
        <f>=VLOOKUP(E356,'2025期功能研发汇总表'!E:S,9,FALSE)</f>
        <v>0</v>
      </c>
    </row>
    <row r="357" spans="1:13">
      <c r="A357" s="197" t="s">
        <v>781</v>
      </c>
      <c r="B357" s="197" t="s">
        <v>782</v>
      </c>
      <c r="C357" s="197" t="s">
        <v>783</v>
      </c>
      <c r="D357" s="197" t="s">
        <v>783</v>
      </c>
      <c r="E357" s="196" t="s">
        <v>2313</v>
      </c>
      <c r="F357" s="197" t="str">
        <f>=VLOOKUP(E357,'2025期功能研发汇总表'!E:S,12,FALSE)</f>
        <v>V3.8.0-beat.1</v>
      </c>
      <c r="G357" s="198" t="str">
        <f>=VLOOKUP(E357,'2025期功能研发汇总表'!E:S,4,FALSE)</f>
        <v>合同功能</v>
      </c>
      <c r="H357" s="198" t="str">
        <f>=VLOOKUP(E357,'2025期功能研发汇总表'!E:T,5,FALSE)</f>
        <v>联调完成</v>
      </c>
      <c r="I357" s="198" t="str">
        <f>=VLOOKUP(E357,'2025期功能研发汇总表'!E:S,3,FALSE)</f>
        <v>张明峰</v>
      </c>
      <c r="J357" s="199" t="s">
        <v>38</v>
      </c>
      <c r="K357" s="197" t="str">
        <f>=VLOOKUP(E357,'2025期功能研发汇总表'!E:S,7,FALSE)</f>
        <v>运营·深耕/场景事务与溯源/POC开发记录</v>
      </c>
      <c r="L357" s="197">
        <f>=VLOOKUP(E357,'2025期功能研发汇总表'!E:S,8,FALSE)</f>
        <v>0</v>
      </c>
      <c r="M357" s="197">
        <f>=VLOOKUP(E357,'2025期功能研发汇总表'!E:S,9,FALSE)</f>
        <v>0</v>
      </c>
    </row>
    <row r="358" spans="1:13">
      <c r="A358" s="197" t="s">
        <v>781</v>
      </c>
      <c r="B358" s="197" t="s">
        <v>782</v>
      </c>
      <c r="C358" s="197" t="s">
        <v>783</v>
      </c>
      <c r="D358" s="197" t="s">
        <v>783</v>
      </c>
      <c r="E358" s="196" t="s">
        <v>788</v>
      </c>
      <c r="F358" s="197" t="str">
        <f>=VLOOKUP(E358,'2025期功能研发汇总表'!E:S,12,FALSE)</f>
        <v>V3.8.0-beat.1</v>
      </c>
      <c r="G358" s="198" t="str">
        <f>=VLOOKUP(E358,'2025期功能研发汇总表'!E:S,4,FALSE)</f>
        <v>合同功能</v>
      </c>
      <c r="H358" s="198" t="str">
        <f>=VLOOKUP(E358,'2025期功能研发汇总表'!E:T,5,FALSE)</f>
        <v>联调完成</v>
      </c>
      <c r="I358" s="198" t="str">
        <f>=VLOOKUP(E358,'2025期功能研发汇总表'!E:S,3,FALSE)</f>
        <v>张明峰</v>
      </c>
      <c r="J358" s="199" t="s">
        <v>38</v>
      </c>
      <c r="K358" s="197" t="str">
        <f>=VLOOKUP(E358,'2025期功能研发汇总表'!E:S,7,FALSE)</f>
        <v>运营·深耕/场景事务与溯源/POC开发记录</v>
      </c>
      <c r="L358" s="197">
        <f>=VLOOKUP(E358,'2025期功能研发汇总表'!E:S,8,FALSE)</f>
        <v>0</v>
      </c>
      <c r="M358" s="197">
        <f>=VLOOKUP(E358,'2025期功能研发汇总表'!E:S,9,FALSE)</f>
        <v>0</v>
      </c>
    </row>
    <row r="359" spans="1:13">
      <c r="A359" s="197" t="s">
        <v>781</v>
      </c>
      <c r="B359" s="197" t="s">
        <v>782</v>
      </c>
      <c r="C359" s="197" t="s">
        <v>783</v>
      </c>
      <c r="D359" s="197" t="s">
        <v>783</v>
      </c>
      <c r="E359" s="196" t="s">
        <v>789</v>
      </c>
      <c r="F359" s="197" t="str">
        <f>=VLOOKUP(E359,'2025期功能研发汇总表'!E:S,12,FALSE)</f>
        <v>V3.8.0-beat.1</v>
      </c>
      <c r="G359" s="198" t="str">
        <f>=VLOOKUP(E359,'2025期功能研发汇总表'!E:S,4,FALSE)</f>
        <v>合同功能</v>
      </c>
      <c r="H359" s="198" t="str">
        <f>=VLOOKUP(E359,'2025期功能研发汇总表'!E:T,5,FALSE)</f>
        <v>联调完成</v>
      </c>
      <c r="I359" s="198" t="str">
        <f>=VLOOKUP(E359,'2025期功能研发汇总表'!E:S,3,FALSE)</f>
        <v>张明峰</v>
      </c>
      <c r="J359" s="199" t="s">
        <v>38</v>
      </c>
      <c r="K359" s="197" t="str">
        <f>=VLOOKUP(E359,'2025期功能研发汇总表'!E:S,7,FALSE)</f>
        <v>运营·深耕/场景事务与溯源/POC开发记录</v>
      </c>
      <c r="L359" s="197">
        <f>=VLOOKUP(E359,'2025期功能研发汇总表'!E:S,8,FALSE)</f>
        <v>0</v>
      </c>
      <c r="M359" s="197">
        <f>=VLOOKUP(E359,'2025期功能研发汇总表'!E:S,9,FALSE)</f>
        <v>0</v>
      </c>
    </row>
    <row r="360" spans="1:13">
      <c r="A360" s="197" t="s">
        <v>781</v>
      </c>
      <c r="B360" s="197" t="s">
        <v>782</v>
      </c>
      <c r="C360" s="197" t="s">
        <v>783</v>
      </c>
      <c r="D360" s="197" t="s">
        <v>783</v>
      </c>
      <c r="E360" s="196" t="s">
        <v>790</v>
      </c>
      <c r="F360" s="197" t="str">
        <f>=VLOOKUP(E360,'2025期功能研发汇总表'!E:S,12,FALSE)</f>
        <v>V3.8.0-beat.1</v>
      </c>
      <c r="G360" s="198" t="str">
        <f>=VLOOKUP(E360,'2025期功能研发汇总表'!E:S,4,FALSE)</f>
        <v>合同功能</v>
      </c>
      <c r="H360" s="198" t="str">
        <f>=VLOOKUP(E360,'2025期功能研发汇总表'!E:T,5,FALSE)</f>
        <v>联调完成</v>
      </c>
      <c r="I360" s="198" t="str">
        <f>=VLOOKUP(E360,'2025期功能研发汇总表'!E:S,3,FALSE)</f>
        <v>张明峰</v>
      </c>
      <c r="J360" s="200" t="s">
        <v>151</v>
      </c>
      <c r="K360" s="197" t="str">
        <f>=VLOOKUP(E360,'2025期功能研发汇总表'!E:S,7,FALSE)</f>
        <v>运营·深耕/场景事务与溯源/POC开发记录</v>
      </c>
      <c r="L360" s="197">
        <f>=VLOOKUP(E360,'2025期功能研发汇总表'!E:S,8,FALSE)</f>
        <v>0</v>
      </c>
      <c r="M360" s="197">
        <f>=VLOOKUP(E360,'2025期功能研发汇总表'!E:S,9,FALSE)</f>
        <v>0</v>
      </c>
    </row>
    <row r="361" spans="1:13">
      <c r="A361" s="197" t="s">
        <v>781</v>
      </c>
      <c r="B361" s="197" t="s">
        <v>782</v>
      </c>
      <c r="C361" s="197" t="s">
        <v>783</v>
      </c>
      <c r="D361" s="197" t="s">
        <v>783</v>
      </c>
      <c r="E361" s="196" t="s">
        <v>791</v>
      </c>
      <c r="F361" s="197" t="str">
        <f>=VLOOKUP(E361,'2025期功能研发汇总表'!E:S,12,FALSE)</f>
        <v>V3.8.0-beat.1</v>
      </c>
      <c r="G361" s="198" t="str">
        <f>=VLOOKUP(E361,'2025期功能研发汇总表'!E:S,4,FALSE)</f>
        <v>合同功能</v>
      </c>
      <c r="H361" s="198" t="str">
        <f>=VLOOKUP(E361,'2025期功能研发汇总表'!E:T,5,FALSE)</f>
        <v>联调完成</v>
      </c>
      <c r="I361" s="198" t="str">
        <f>=VLOOKUP(E361,'2025期功能研发汇总表'!E:S,3,FALSE)</f>
        <v>张明峰</v>
      </c>
      <c r="J361" s="199" t="s">
        <v>38</v>
      </c>
      <c r="K361" s="197" t="str">
        <f>=VLOOKUP(E361,'2025期功能研发汇总表'!E:S,7,FALSE)</f>
        <v>运营·深耕/场景事务与溯源/POC开发记录</v>
      </c>
      <c r="L361" s="197">
        <f>=VLOOKUP(E361,'2025期功能研发汇总表'!E:S,8,FALSE)</f>
        <v>0</v>
      </c>
      <c r="M361" s="197">
        <f>=VLOOKUP(E361,'2025期功能研发汇总表'!E:S,9,FALSE)</f>
        <v>0</v>
      </c>
    </row>
    <row r="362" spans="1:13">
      <c r="A362" s="197" t="s">
        <v>781</v>
      </c>
      <c r="B362" s="197" t="s">
        <v>782</v>
      </c>
      <c r="C362" s="197" t="s">
        <v>783</v>
      </c>
      <c r="D362" s="197" t="s">
        <v>783</v>
      </c>
      <c r="E362" s="196" t="s">
        <v>792</v>
      </c>
      <c r="F362" s="197" t="str">
        <f>=VLOOKUP(E362,'2025期功能研发汇总表'!E:S,12,FALSE)</f>
        <v>V3.8.0-beat.1</v>
      </c>
      <c r="G362" s="198" t="str">
        <f>=VLOOKUP(E362,'2025期功能研发汇总表'!E:S,4,FALSE)</f>
        <v>合同功能</v>
      </c>
      <c r="H362" s="198" t="str">
        <f>=VLOOKUP(E362,'2025期功能研发汇总表'!E:T,5,FALSE)</f>
        <v>联调完成</v>
      </c>
      <c r="I362" s="198" t="str">
        <f>=VLOOKUP(E362,'2025期功能研发汇总表'!E:S,3,FALSE)</f>
        <v>张明峰</v>
      </c>
      <c r="J362" s="199" t="s">
        <v>38</v>
      </c>
      <c r="K362" s="197" t="str">
        <f>=VLOOKUP(E362,'2025期功能研发汇总表'!E:S,7,FALSE)</f>
        <v>运营·深耕/场景事务与溯源/POC开发记录</v>
      </c>
      <c r="L362" s="197">
        <f>=VLOOKUP(E362,'2025期功能研发汇总表'!E:S,8,FALSE)</f>
        <v>0</v>
      </c>
      <c r="M362" s="197">
        <f>=VLOOKUP(E362,'2025期功能研发汇总表'!E:S,9,FALSE)</f>
        <v>0</v>
      </c>
    </row>
    <row r="363" spans="1:13">
      <c r="A363" s="197" t="s">
        <v>781</v>
      </c>
      <c r="B363" s="197" t="s">
        <v>782</v>
      </c>
      <c r="C363" s="197" t="s">
        <v>793</v>
      </c>
      <c r="D363" s="197" t="s">
        <v>793</v>
      </c>
      <c r="E363" s="196" t="s">
        <v>794</v>
      </c>
      <c r="F363" s="197" t="str">
        <f>=VLOOKUP(E363,'2025期功能研发汇总表'!E:S,12,FALSE)</f>
        <v>V3.8.0-beat.1</v>
      </c>
      <c r="G363" s="198" t="str">
        <f>=VLOOKUP(E363,'2025期功能研发汇总表'!E:S,4,FALSE)</f>
        <v>合同功能</v>
      </c>
      <c r="H363" s="198" t="str">
        <f>=VLOOKUP(E363,'2025期功能研发汇总表'!E:T,5,FALSE)</f>
        <v>联调完成</v>
      </c>
      <c r="I363" s="198" t="str">
        <f>=VLOOKUP(E363,'2025期功能研发汇总表'!E:S,3,FALSE)</f>
        <v>张明峰</v>
      </c>
      <c r="J363" s="199" t="s">
        <v>38</v>
      </c>
      <c r="K363" s="197" t="str">
        <f>=VLOOKUP(E363,'2025期功能研发汇总表'!E:S,7,FALSE)</f>
        <v>运营·深耕/场景事务与溯源/通用漏洞挖掘记录</v>
      </c>
      <c r="L363" s="197" t="str">
        <f>=VLOOKUP(E363,'2025期功能研发汇总表'!E:S,8,FALSE)</f>
        <v>新增按钮</v>
      </c>
      <c r="M363" s="197" t="str">
        <f>=VLOOKUP(E363,'2025期功能研发汇总表'!E:S,9,FALSE)</f>
        <v>["https://docimg2.docs.qq.com/image/AgAABqoC77dHKTVcfKhKPY9c1SARnG1-.png?w=2221&amp;h=756",400,136]</v>
      </c>
    </row>
    <row r="364" spans="1:13">
      <c r="A364" s="197" t="s">
        <v>781</v>
      </c>
      <c r="B364" s="197" t="s">
        <v>782</v>
      </c>
      <c r="C364" s="197" t="s">
        <v>793</v>
      </c>
      <c r="D364" s="197" t="s">
        <v>793</v>
      </c>
      <c r="E364" s="196" t="s">
        <v>797</v>
      </c>
      <c r="F364" s="197" t="str">
        <f>=VLOOKUP(E364,'2025期功能研发汇总表'!E:S,12,FALSE)</f>
        <v>V3.8.0-beat.1</v>
      </c>
      <c r="G364" s="198" t="str">
        <f>=VLOOKUP(E364,'2025期功能研发汇总表'!E:S,4,FALSE)</f>
        <v>合同功能</v>
      </c>
      <c r="H364" s="198" t="str">
        <f>=VLOOKUP(E364,'2025期功能研发汇总表'!E:T,5,FALSE)</f>
        <v>联调完成</v>
      </c>
      <c r="I364" s="198" t="str">
        <f>=VLOOKUP(E364,'2025期功能研发汇总表'!E:S,3,FALSE)</f>
        <v>张明峰</v>
      </c>
      <c r="J364" s="199" t="s">
        <v>38</v>
      </c>
      <c r="K364" s="197" t="str">
        <f>=VLOOKUP(E364,'2025期功能研发汇总表'!E:S,7,FALSE)</f>
        <v>运营·深耕/场景事务与溯源/通用漏洞挖掘记录</v>
      </c>
      <c r="L364" s="197" t="str">
        <f>=VLOOKUP(E364,'2025期功能研发汇总表'!E:S,8,FALSE)</f>
        <v>导出模板按钮</v>
      </c>
      <c r="M364" s="197">
        <f>=VLOOKUP(E364,'2025期功能研发汇总表'!E:S,9,FALSE)</f>
        <v>0</v>
      </c>
    </row>
    <row r="365" spans="1:13">
      <c r="A365" s="197" t="s">
        <v>781</v>
      </c>
      <c r="B365" s="197" t="s">
        <v>782</v>
      </c>
      <c r="C365" s="197" t="s">
        <v>793</v>
      </c>
      <c r="D365" s="197" t="s">
        <v>793</v>
      </c>
      <c r="E365" s="196" t="s">
        <v>799</v>
      </c>
      <c r="F365" s="197" t="str">
        <f>=VLOOKUP(E365,'2025期功能研发汇总表'!E:S,12,FALSE)</f>
        <v>V3.8.0-beat.1</v>
      </c>
      <c r="G365" s="198" t="str">
        <f>=VLOOKUP(E365,'2025期功能研发汇总表'!E:S,4,FALSE)</f>
        <v>合同功能</v>
      </c>
      <c r="H365" s="198" t="str">
        <f>=VLOOKUP(E365,'2025期功能研发汇总表'!E:T,5,FALSE)</f>
        <v>联调完成</v>
      </c>
      <c r="I365" s="198" t="str">
        <f>=VLOOKUP(E365,'2025期功能研发汇总表'!E:S,3,FALSE)</f>
        <v>张明峰</v>
      </c>
      <c r="J365" s="199" t="s">
        <v>38</v>
      </c>
      <c r="K365" s="197" t="str">
        <f>=VLOOKUP(E365,'2025期功能研发汇总表'!E:S,7,FALSE)</f>
        <v>运营·深耕/场景事务与溯源/通用漏洞挖掘记录</v>
      </c>
      <c r="L365" s="197" t="str">
        <f>=VLOOKUP(E365,'2025期功能研发汇总表'!E:S,8,FALSE)</f>
        <v>根据模板录入漏洞结果并点击导入按钮</v>
      </c>
      <c r="M365" s="197">
        <f>=VLOOKUP(E365,'2025期功能研发汇总表'!E:S,9,FALSE)</f>
        <v>0</v>
      </c>
    </row>
    <row r="366" spans="1:13">
      <c r="A366" s="197" t="s">
        <v>781</v>
      </c>
      <c r="B366" s="197" t="s">
        <v>782</v>
      </c>
      <c r="C366" s="197" t="s">
        <v>793</v>
      </c>
      <c r="D366" s="197" t="s">
        <v>793</v>
      </c>
      <c r="E366" s="196" t="s">
        <v>800</v>
      </c>
      <c r="F366" s="197" t="str">
        <f>=VLOOKUP(E366,'2025期功能研发汇总表'!E:S,12,FALSE)</f>
        <v>V3.8.0-beat.1</v>
      </c>
      <c r="G366" s="198" t="str">
        <f>=VLOOKUP(E366,'2025期功能研发汇总表'!E:S,4,FALSE)</f>
        <v>合同功能</v>
      </c>
      <c r="H366" s="198" t="str">
        <f>=VLOOKUP(E366,'2025期功能研发汇总表'!E:T,5,FALSE)</f>
        <v>联调完成</v>
      </c>
      <c r="I366" s="198" t="str">
        <f>=VLOOKUP(E366,'2025期功能研发汇总表'!E:S,3,FALSE)</f>
        <v>张明峰</v>
      </c>
      <c r="J366" s="199" t="s">
        <v>38</v>
      </c>
      <c r="K366" s="197" t="str">
        <f>=VLOOKUP(E366,'2025期功能研发汇总表'!E:S,7,FALSE)</f>
        <v>运营·深耕/场景事务与溯源/通用漏洞挖掘记录</v>
      </c>
      <c r="L366" s="197" t="str">
        <f>=VLOOKUP(E366,'2025期功能研发汇总表'!E:S,8,FALSE)</f>
        <v>查看附件列表和上传附件按钮&gt;上传附件</v>
      </c>
      <c r="M366" s="197">
        <f>=VLOOKUP(E366,'2025期功能研发汇总表'!E:S,9,FALSE)</f>
        <v>0</v>
      </c>
    </row>
    <row r="367" spans="1:13">
      <c r="A367" s="197" t="s">
        <v>781</v>
      </c>
      <c r="B367" s="197" t="s">
        <v>782</v>
      </c>
      <c r="C367" s="197" t="s">
        <v>793</v>
      </c>
      <c r="D367" s="197" t="s">
        <v>793</v>
      </c>
      <c r="E367" s="196" t="s">
        <v>801</v>
      </c>
      <c r="F367" s="197" t="str">
        <f>=VLOOKUP(E367,'2025期功能研发汇总表'!E:S,12,FALSE)</f>
        <v>V3.8.0-beat.1</v>
      </c>
      <c r="G367" s="198" t="str">
        <f>=VLOOKUP(E367,'2025期功能研发汇总表'!E:S,4,FALSE)</f>
        <v>合同功能</v>
      </c>
      <c r="H367" s="198" t="str">
        <f>=VLOOKUP(E367,'2025期功能研发汇总表'!E:T,5,FALSE)</f>
        <v>联调完成</v>
      </c>
      <c r="I367" s="198" t="str">
        <f>=VLOOKUP(E367,'2025期功能研发汇总表'!E:S,3,FALSE)</f>
        <v>张明峰</v>
      </c>
      <c r="J367" s="199" t="s">
        <v>38</v>
      </c>
      <c r="K367" s="197" t="str">
        <f>=VLOOKUP(E367,'2025期功能研发汇总表'!E:S,7,FALSE)</f>
        <v>运营·深耕/场景事务与溯源/通用漏洞挖掘记录</v>
      </c>
      <c r="L367" s="197" t="str">
        <f>=VLOOKUP(E367,'2025期功能研发汇总表'!E:S,8,FALSE)</f>
        <v>列表信息展示</v>
      </c>
      <c r="M367" s="197">
        <f>=VLOOKUP(E367,'2025期功能研发汇总表'!E:S,9,FALSE)</f>
        <v>0</v>
      </c>
    </row>
    <row r="368" spans="1:13">
      <c r="A368" s="197" t="s">
        <v>781</v>
      </c>
      <c r="B368" s="197" t="s">
        <v>782</v>
      </c>
      <c r="C368" s="197" t="s">
        <v>793</v>
      </c>
      <c r="D368" s="197" t="s">
        <v>793</v>
      </c>
      <c r="E368" s="196" t="s">
        <v>803</v>
      </c>
      <c r="F368" s="197" t="str">
        <f>=VLOOKUP(E368,'2025期功能研发汇总表'!E:S,12,FALSE)</f>
        <v>V3.8.0-beat.1</v>
      </c>
      <c r="G368" s="198" t="str">
        <f>=VLOOKUP(E368,'2025期功能研发汇总表'!E:S,4,FALSE)</f>
        <v>合同功能</v>
      </c>
      <c r="H368" s="198" t="str">
        <f>=VLOOKUP(E368,'2025期功能研发汇总表'!E:T,5,FALSE)</f>
        <v>联调完成</v>
      </c>
      <c r="I368" s="198" t="str">
        <f>=VLOOKUP(E368,'2025期功能研发汇总表'!E:S,3,FALSE)</f>
        <v>张明峰</v>
      </c>
      <c r="J368" s="199" t="s">
        <v>38</v>
      </c>
      <c r="K368" s="197" t="str">
        <f>=VLOOKUP(E368,'2025期功能研发汇总表'!E:S,7,FALSE)</f>
        <v>运营·深耕/场景事务与溯源/通用漏洞挖掘记录</v>
      </c>
      <c r="L368" s="197" t="str">
        <f>=VLOOKUP(E368,'2025期功能研发汇总表'!E:S,8,FALSE)</f>
        <v>列表数据点击详情按钮</v>
      </c>
      <c r="M368" s="197">
        <f>=VLOOKUP(E368,'2025期功能研发汇总表'!E:S,9,FALSE)</f>
        <v>0</v>
      </c>
    </row>
    <row r="369" spans="1:13">
      <c r="A369" s="197" t="s">
        <v>781</v>
      </c>
      <c r="B369" s="197" t="s">
        <v>782</v>
      </c>
      <c r="C369" s="197" t="s">
        <v>793</v>
      </c>
      <c r="D369" s="197" t="s">
        <v>793</v>
      </c>
      <c r="E369" s="196" t="s">
        <v>805</v>
      </c>
      <c r="F369" s="197" t="str">
        <f>=VLOOKUP(E369,'2025期功能研发汇总表'!E:S,12,FALSE)</f>
        <v>V3.8.0-beat.1</v>
      </c>
      <c r="G369" s="198" t="str">
        <f>=VLOOKUP(E369,'2025期功能研发汇总表'!E:S,4,FALSE)</f>
        <v>合同功能</v>
      </c>
      <c r="H369" s="198" t="str">
        <f>=VLOOKUP(E369,'2025期功能研发汇总表'!E:T,5,FALSE)</f>
        <v>联调完成</v>
      </c>
      <c r="I369" s="198" t="str">
        <f>=VLOOKUP(E369,'2025期功能研发汇总表'!E:S,3,FALSE)</f>
        <v>张明峰</v>
      </c>
      <c r="J369" s="199" t="s">
        <v>38</v>
      </c>
      <c r="K369" s="197" t="str">
        <f>=VLOOKUP(E369,'2025期功能研发汇总表'!E:S,7,FALSE)</f>
        <v>运营·深耕/场景事务与溯源/通用漏洞挖掘记录</v>
      </c>
      <c r="L369" s="197" t="str">
        <f>=VLOOKUP(E369,'2025期功能研发汇总表'!E:S,8,FALSE)</f>
        <v>删除按钮</v>
      </c>
      <c r="M369" s="197">
        <f>=VLOOKUP(E369,'2025期功能研发汇总表'!E:S,9,FALSE)</f>
        <v>0</v>
      </c>
    </row>
    <row r="370" spans="1:13">
      <c r="A370" s="197" t="s">
        <v>781</v>
      </c>
      <c r="B370" s="197" t="s">
        <v>782</v>
      </c>
      <c r="C370" s="197" t="s">
        <v>793</v>
      </c>
      <c r="D370" s="197" t="s">
        <v>793</v>
      </c>
      <c r="E370" s="196" t="s">
        <v>806</v>
      </c>
      <c r="F370" s="197" t="str">
        <f>=VLOOKUP(E370,'2025期功能研发汇总表'!E:S,12,FALSE)</f>
        <v>V3.8.0-beat.1</v>
      </c>
      <c r="G370" s="198" t="str">
        <f>=VLOOKUP(E370,'2025期功能研发汇总表'!E:S,4,FALSE)</f>
        <v>合同功能</v>
      </c>
      <c r="H370" s="198" t="str">
        <f>=VLOOKUP(E370,'2025期功能研发汇总表'!E:T,5,FALSE)</f>
        <v>联调完成</v>
      </c>
      <c r="I370" s="198" t="str">
        <f>=VLOOKUP(E370,'2025期功能研发汇总表'!E:S,3,FALSE)</f>
        <v>张明峰</v>
      </c>
      <c r="J370" s="199" t="s">
        <v>38</v>
      </c>
      <c r="K370" s="197" t="str">
        <f>=VLOOKUP(E370,'2025期功能研发汇总表'!E:S,7,FALSE)</f>
        <v>运营·深耕/场景事务与溯源/通用漏洞挖掘记录</v>
      </c>
      <c r="L370" s="197">
        <f>=VLOOKUP(E370,'2025期功能研发汇总表'!E:S,8,FALSE)</f>
        <v>0</v>
      </c>
      <c r="M370" s="197">
        <f>=VLOOKUP(E370,'2025期功能研发汇总表'!E:S,9,FALSE)</f>
        <v>0</v>
      </c>
    </row>
    <row r="371" spans="1:13">
      <c r="A371" s="197" t="s">
        <v>781</v>
      </c>
      <c r="B371" s="197" t="s">
        <v>782</v>
      </c>
      <c r="C371" s="197" t="s">
        <v>807</v>
      </c>
      <c r="D371" s="197" t="s">
        <v>807</v>
      </c>
      <c r="E371" s="196" t="s">
        <v>808</v>
      </c>
      <c r="F371" s="197" t="str">
        <f>=VLOOKUP(E371,'2025期功能研发汇总表'!E:S,12,FALSE)</f>
        <v>V3.8.0-beat.1</v>
      </c>
      <c r="G371" s="198" t="str">
        <f>=VLOOKUP(E371,'2025期功能研发汇总表'!E:S,4,FALSE)</f>
        <v>合同功能</v>
      </c>
      <c r="H371" s="198" t="str">
        <f>=VLOOKUP(E371,'2025期功能研发汇总表'!E:T,5,FALSE)</f>
        <v>联调完成</v>
      </c>
      <c r="I371" s="198" t="str">
        <f>=VLOOKUP(E371,'2025期功能研发汇总表'!E:S,3,FALSE)</f>
        <v>张明峰</v>
      </c>
      <c r="J371" s="199" t="s">
        <v>38</v>
      </c>
      <c r="K371" s="197" t="str">
        <f>=VLOOKUP(E371,'2025期功能研发汇总表'!E:S,7,FALSE)</f>
        <v>运营·深耕/场景事务与溯源/渗透测试记录</v>
      </c>
      <c r="L371" s="197">
        <f>=VLOOKUP(E371,'2025期功能研发汇总表'!E:S,8,FALSE)</f>
        <v>0</v>
      </c>
      <c r="M371" s="197">
        <f>=VLOOKUP(E371,'2025期功能研发汇总表'!E:S,9,FALSE)</f>
        <v>0</v>
      </c>
    </row>
    <row r="372" spans="1:13">
      <c r="A372" s="197" t="s">
        <v>781</v>
      </c>
      <c r="B372" s="197" t="s">
        <v>782</v>
      </c>
      <c r="C372" s="197" t="s">
        <v>807</v>
      </c>
      <c r="D372" s="197" t="s">
        <v>807</v>
      </c>
      <c r="E372" s="196" t="s">
        <v>810</v>
      </c>
      <c r="F372" s="197" t="str">
        <f>=VLOOKUP(E372,'2025期功能研发汇总表'!E:S,12,FALSE)</f>
        <v>V3.8.0-beat.1</v>
      </c>
      <c r="G372" s="198" t="str">
        <f>=VLOOKUP(E372,'2025期功能研发汇总表'!E:S,4,FALSE)</f>
        <v>合同功能</v>
      </c>
      <c r="H372" s="198" t="str">
        <f>=VLOOKUP(E372,'2025期功能研发汇总表'!E:T,5,FALSE)</f>
        <v>联调完成</v>
      </c>
      <c r="I372" s="198" t="str">
        <f>=VLOOKUP(E372,'2025期功能研发汇总表'!E:S,3,FALSE)</f>
        <v>张明峰</v>
      </c>
      <c r="J372" s="199" t="s">
        <v>38</v>
      </c>
      <c r="K372" s="197" t="str">
        <f>=VLOOKUP(E372,'2025期功能研发汇总表'!E:S,7,FALSE)</f>
        <v>运营·深耕/场景事务与溯源/渗透测试记录</v>
      </c>
      <c r="L372" s="197">
        <f>=VLOOKUP(E372,'2025期功能研发汇总表'!E:S,8,FALSE)</f>
        <v>0</v>
      </c>
      <c r="M372" s="197">
        <f>=VLOOKUP(E372,'2025期功能研发汇总表'!E:S,9,FALSE)</f>
        <v>0</v>
      </c>
    </row>
    <row r="373" spans="1:13">
      <c r="A373" s="197" t="s">
        <v>781</v>
      </c>
      <c r="B373" s="197" t="s">
        <v>782</v>
      </c>
      <c r="C373" s="197" t="s">
        <v>807</v>
      </c>
      <c r="D373" s="197" t="s">
        <v>807</v>
      </c>
      <c r="E373" s="196" t="s">
        <v>811</v>
      </c>
      <c r="F373" s="197" t="str">
        <f>=VLOOKUP(E373,'2025期功能研发汇总表'!E:S,12,FALSE)</f>
        <v>V3.8.0-beat.1</v>
      </c>
      <c r="G373" s="198" t="str">
        <f>=VLOOKUP(E373,'2025期功能研发汇总表'!E:S,4,FALSE)</f>
        <v>合同功能</v>
      </c>
      <c r="H373" s="198" t="str">
        <f>=VLOOKUP(E373,'2025期功能研发汇总表'!E:T,5,FALSE)</f>
        <v>联调完成</v>
      </c>
      <c r="I373" s="198" t="str">
        <f>=VLOOKUP(E373,'2025期功能研发汇总表'!E:S,3,FALSE)</f>
        <v>张明峰</v>
      </c>
      <c r="J373" s="199" t="s">
        <v>38</v>
      </c>
      <c r="K373" s="197" t="str">
        <f>=VLOOKUP(E373,'2025期功能研发汇总表'!E:S,7,FALSE)</f>
        <v>运营·深耕/场景事务与溯源/渗透测试记录</v>
      </c>
      <c r="L373" s="197">
        <f>=VLOOKUP(E373,'2025期功能研发汇总表'!E:S,8,FALSE)</f>
        <v>0</v>
      </c>
      <c r="M373" s="197">
        <f>=VLOOKUP(E373,'2025期功能研发汇总表'!E:S,9,FALSE)</f>
        <v>0</v>
      </c>
    </row>
    <row r="374" spans="1:13">
      <c r="A374" s="197" t="s">
        <v>781</v>
      </c>
      <c r="B374" s="197" t="s">
        <v>782</v>
      </c>
      <c r="C374" s="197" t="s">
        <v>807</v>
      </c>
      <c r="D374" s="197" t="s">
        <v>807</v>
      </c>
      <c r="E374" s="196" t="s">
        <v>812</v>
      </c>
      <c r="F374" s="197" t="str">
        <f>=VLOOKUP(E374,'2025期功能研发汇总表'!E:S,12,FALSE)</f>
        <v>V3.8.0-beat.1</v>
      </c>
      <c r="G374" s="198" t="str">
        <f>=VLOOKUP(E374,'2025期功能研发汇总表'!E:S,4,FALSE)</f>
        <v>合同功能</v>
      </c>
      <c r="H374" s="198" t="str">
        <f>=VLOOKUP(E374,'2025期功能研发汇总表'!E:T,5,FALSE)</f>
        <v>联调完成</v>
      </c>
      <c r="I374" s="198" t="str">
        <f>=VLOOKUP(E374,'2025期功能研发汇总表'!E:S,3,FALSE)</f>
        <v>张明峰</v>
      </c>
      <c r="J374" s="199" t="s">
        <v>38</v>
      </c>
      <c r="K374" s="197" t="str">
        <f>=VLOOKUP(E374,'2025期功能研发汇总表'!E:S,7,FALSE)</f>
        <v>运营·深耕/场景事务与溯源/渗透测试记录</v>
      </c>
      <c r="L374" s="197">
        <f>=VLOOKUP(E374,'2025期功能研发汇总表'!E:S,8,FALSE)</f>
        <v>0</v>
      </c>
      <c r="M374" s="197">
        <f>=VLOOKUP(E374,'2025期功能研发汇总表'!E:S,9,FALSE)</f>
        <v>0</v>
      </c>
    </row>
    <row r="375" spans="1:13">
      <c r="A375" s="197" t="s">
        <v>781</v>
      </c>
      <c r="B375" s="197" t="s">
        <v>782</v>
      </c>
      <c r="C375" s="197" t="s">
        <v>807</v>
      </c>
      <c r="D375" s="197" t="s">
        <v>807</v>
      </c>
      <c r="E375" s="196" t="s">
        <v>813</v>
      </c>
      <c r="F375" s="197" t="str">
        <f>=VLOOKUP(E375,'2025期功能研发汇总表'!E:S,12,FALSE)</f>
        <v>V3.8.0-beat.1</v>
      </c>
      <c r="G375" s="198" t="str">
        <f>=VLOOKUP(E375,'2025期功能研发汇总表'!E:S,4,FALSE)</f>
        <v>合同功能</v>
      </c>
      <c r="H375" s="198" t="str">
        <f>=VLOOKUP(E375,'2025期功能研发汇总表'!E:T,5,FALSE)</f>
        <v>联调完成</v>
      </c>
      <c r="I375" s="198" t="str">
        <f>=VLOOKUP(E375,'2025期功能研发汇总表'!E:S,3,FALSE)</f>
        <v>张明峰</v>
      </c>
      <c r="J375" s="199" t="s">
        <v>38</v>
      </c>
      <c r="K375" s="197" t="str">
        <f>=VLOOKUP(E375,'2025期功能研发汇总表'!E:S,7,FALSE)</f>
        <v>运营·深耕/场景事务与溯源/渗透测试记录</v>
      </c>
      <c r="L375" s="197">
        <f>=VLOOKUP(E375,'2025期功能研发汇总表'!E:S,8,FALSE)</f>
        <v>0</v>
      </c>
      <c r="M375" s="197">
        <f>=VLOOKUP(E375,'2025期功能研发汇总表'!E:S,9,FALSE)</f>
        <v>0</v>
      </c>
    </row>
    <row r="376" spans="1:13">
      <c r="A376" s="197" t="s">
        <v>781</v>
      </c>
      <c r="B376" s="197" t="s">
        <v>782</v>
      </c>
      <c r="C376" s="197" t="s">
        <v>807</v>
      </c>
      <c r="D376" s="197" t="s">
        <v>807</v>
      </c>
      <c r="E376" s="196" t="s">
        <v>814</v>
      </c>
      <c r="F376" s="197" t="str">
        <f>=VLOOKUP(E376,'2025期功能研发汇总表'!E:S,12,FALSE)</f>
        <v>V3.8.0-beat.1</v>
      </c>
      <c r="G376" s="198" t="str">
        <f>=VLOOKUP(E376,'2025期功能研发汇总表'!E:S,4,FALSE)</f>
        <v>合同功能</v>
      </c>
      <c r="H376" s="198" t="str">
        <f>=VLOOKUP(E376,'2025期功能研发汇总表'!E:T,5,FALSE)</f>
        <v>联调完成</v>
      </c>
      <c r="I376" s="198" t="str">
        <f>=VLOOKUP(E376,'2025期功能研发汇总表'!E:S,3,FALSE)</f>
        <v>张明峰</v>
      </c>
      <c r="J376" s="199" t="s">
        <v>38</v>
      </c>
      <c r="K376" s="197" t="str">
        <f>=VLOOKUP(E376,'2025期功能研发汇总表'!E:S,7,FALSE)</f>
        <v>运营·深耕/场景事务与溯源/渗透测试记录</v>
      </c>
      <c r="L376" s="197">
        <f>=VLOOKUP(E376,'2025期功能研发汇总表'!E:S,8,FALSE)</f>
        <v>0</v>
      </c>
      <c r="M376" s="197">
        <f>=VLOOKUP(E376,'2025期功能研发汇总表'!E:S,9,FALSE)</f>
        <v>0</v>
      </c>
    </row>
    <row r="377" spans="1:13">
      <c r="A377" s="197" t="s">
        <v>781</v>
      </c>
      <c r="B377" s="197" t="s">
        <v>782</v>
      </c>
      <c r="C377" s="197" t="s">
        <v>807</v>
      </c>
      <c r="D377" s="197" t="s">
        <v>807</v>
      </c>
      <c r="E377" s="196" t="s">
        <v>815</v>
      </c>
      <c r="F377" s="197" t="str">
        <f>=VLOOKUP(E377,'2025期功能研发汇总表'!E:S,12,FALSE)</f>
        <v>V3.8.0-beat.1</v>
      </c>
      <c r="G377" s="198" t="str">
        <f>=VLOOKUP(E377,'2025期功能研发汇总表'!E:S,4,FALSE)</f>
        <v>合同功能</v>
      </c>
      <c r="H377" s="198" t="str">
        <f>=VLOOKUP(E377,'2025期功能研发汇总表'!E:T,5,FALSE)</f>
        <v>联调完成</v>
      </c>
      <c r="I377" s="198" t="str">
        <f>=VLOOKUP(E377,'2025期功能研发汇总表'!E:S,3,FALSE)</f>
        <v>张明峰</v>
      </c>
      <c r="J377" s="199" t="s">
        <v>38</v>
      </c>
      <c r="K377" s="197" t="str">
        <f>=VLOOKUP(E377,'2025期功能研发汇总表'!E:S,7,FALSE)</f>
        <v>运营·深耕/场景事务与溯源/渗透测试记录</v>
      </c>
      <c r="L377" s="197">
        <f>=VLOOKUP(E377,'2025期功能研发汇总表'!E:S,8,FALSE)</f>
        <v>0</v>
      </c>
      <c r="M377" s="197">
        <f>=VLOOKUP(E377,'2025期功能研发汇总表'!E:S,9,FALSE)</f>
        <v>0</v>
      </c>
    </row>
    <row r="378" spans="1:13">
      <c r="A378" s="197" t="s">
        <v>781</v>
      </c>
      <c r="B378" s="197" t="s">
        <v>782</v>
      </c>
      <c r="C378" s="197" t="s">
        <v>807</v>
      </c>
      <c r="D378" s="197" t="s">
        <v>807</v>
      </c>
      <c r="E378" s="196" t="s">
        <v>816</v>
      </c>
      <c r="F378" s="197" t="str">
        <f>=VLOOKUP(E378,'2025期功能研发汇总表'!E:S,12,FALSE)</f>
        <v>V3.8.0-beat.1</v>
      </c>
      <c r="G378" s="198" t="str">
        <f>=VLOOKUP(E378,'2025期功能研发汇总表'!E:S,4,FALSE)</f>
        <v>合同功能</v>
      </c>
      <c r="H378" s="198" t="str">
        <f>=VLOOKUP(E378,'2025期功能研发汇总表'!E:T,5,FALSE)</f>
        <v>联调完成</v>
      </c>
      <c r="I378" s="198" t="str">
        <f>=VLOOKUP(E378,'2025期功能研发汇总表'!E:S,3,FALSE)</f>
        <v>张明峰</v>
      </c>
      <c r="J378" s="199" t="s">
        <v>38</v>
      </c>
      <c r="K378" s="197" t="str">
        <f>=VLOOKUP(E378,'2025期功能研发汇总表'!E:S,7,FALSE)</f>
        <v>运营·深耕/场景事务与溯源/渗透测试记录</v>
      </c>
      <c r="L378" s="197">
        <f>=VLOOKUP(E378,'2025期功能研发汇总表'!E:S,8,FALSE)</f>
        <v>0</v>
      </c>
      <c r="M378" s="197">
        <f>=VLOOKUP(E378,'2025期功能研发汇总表'!E:S,9,FALSE)</f>
        <v>0</v>
      </c>
    </row>
    <row r="379" spans="1:13">
      <c r="A379" s="197" t="s">
        <v>781</v>
      </c>
      <c r="B379" s="197" t="s">
        <v>817</v>
      </c>
      <c r="C379" s="197" t="s">
        <v>818</v>
      </c>
      <c r="D379" s="197" t="s">
        <v>818</v>
      </c>
      <c r="E379" s="196" t="s">
        <v>819</v>
      </c>
      <c r="F379" s="197" t="str">
        <f>=VLOOKUP(E379,'2025期功能研发汇总表'!E:S,12,FALSE)</f>
        <v>V3.8.0-beat.1</v>
      </c>
      <c r="G379" s="198" t="str">
        <f>=VLOOKUP(E379,'2025期功能研发汇总表'!E:S,4,FALSE)</f>
        <v>合同功能</v>
      </c>
      <c r="H379" s="198" t="str">
        <f>=VLOOKUP(E379,'2025期功能研发汇总表'!E:T,5,FALSE)</f>
        <v>联调完成</v>
      </c>
      <c r="I379" s="198" t="str">
        <f>=VLOOKUP(E379,'2025期功能研发汇总表'!E:S,3,FALSE)</f>
        <v>张明峰</v>
      </c>
      <c r="J379" s="199" t="s">
        <v>38</v>
      </c>
      <c r="K379" s="197" t="str">
        <f>=VLOOKUP(E379,'2025期功能研发汇总表'!E:S,7,FALSE)</f>
        <v>运营·深耕/场景事务与溯源/通用漏洞挖掘记录</v>
      </c>
      <c r="L379" s="197" t="str">
        <f>=VLOOKUP(E379,'2025期功能研发汇总表'!E:S,8,FALSE)</f>
        <v>列表数据点击修改，弹出页面漏洞信息页点击查看记录按钮</v>
      </c>
      <c r="M379" s="197">
        <f>=VLOOKUP(E379,'2025期功能研发汇总表'!E:S,9,FALSE)</f>
        <v>0</v>
      </c>
    </row>
    <row r="380" spans="1:13">
      <c r="A380" s="197" t="s">
        <v>781</v>
      </c>
      <c r="B380" s="197" t="s">
        <v>817</v>
      </c>
      <c r="C380" s="197" t="s">
        <v>818</v>
      </c>
      <c r="D380" s="197" t="s">
        <v>818</v>
      </c>
      <c r="E380" s="196" t="s">
        <v>821</v>
      </c>
      <c r="F380" s="197" t="str">
        <f>=VLOOKUP(E380,'2025期功能研发汇总表'!E:S,12,FALSE)</f>
        <v>V3.8.0-beat.1</v>
      </c>
      <c r="G380" s="198" t="str">
        <f>=VLOOKUP(E380,'2025期功能研发汇总表'!E:S,4,FALSE)</f>
        <v>合同功能</v>
      </c>
      <c r="H380" s="198" t="str">
        <f>=VLOOKUP(E380,'2025期功能研发汇总表'!E:T,5,FALSE)</f>
        <v>联调完成</v>
      </c>
      <c r="I380" s="198" t="str">
        <f>=VLOOKUP(E380,'2025期功能研发汇总表'!E:S,3,FALSE)</f>
        <v>张明峰</v>
      </c>
      <c r="J380" s="199" t="s">
        <v>38</v>
      </c>
      <c r="K380" s="197" t="str">
        <f>=VLOOKUP(E380,'2025期功能研发汇总表'!E:S,7,FALSE)</f>
        <v>运营·深耕/场景事务与溯源/通用漏洞挖掘记录</v>
      </c>
      <c r="L380" s="197" t="str">
        <f>=VLOOKUP(E380,'2025期功能研发汇总表'!E:S,8,FALSE)</f>
        <v>列表数据点击修改，弹出页面漏洞信息页点击查看记录按钮</v>
      </c>
      <c r="M380" s="197">
        <f>=VLOOKUP(E380,'2025期功能研发汇总表'!E:S,9,FALSE)</f>
        <v>0</v>
      </c>
    </row>
    <row r="381" spans="1:13">
      <c r="A381" s="197" t="s">
        <v>781</v>
      </c>
      <c r="B381" s="197" t="s">
        <v>817</v>
      </c>
      <c r="C381" s="197" t="s">
        <v>818</v>
      </c>
      <c r="D381" s="197" t="s">
        <v>818</v>
      </c>
      <c r="E381" s="196" t="s">
        <v>822</v>
      </c>
      <c r="F381" s="197" t="str">
        <f>=VLOOKUP(E381,'2025期功能研发汇总表'!E:S,12,FALSE)</f>
        <v>V3.8.0-beat.1</v>
      </c>
      <c r="G381" s="198" t="str">
        <f>=VLOOKUP(E381,'2025期功能研发汇总表'!E:S,4,FALSE)</f>
        <v>合同功能</v>
      </c>
      <c r="H381" s="198" t="str">
        <f>=VLOOKUP(E381,'2025期功能研发汇总表'!E:T,5,FALSE)</f>
        <v>联调完成</v>
      </c>
      <c r="I381" s="198" t="str">
        <f>=VLOOKUP(E381,'2025期功能研发汇总表'!E:S,3,FALSE)</f>
        <v>张明峰</v>
      </c>
      <c r="J381" s="199" t="s">
        <v>38</v>
      </c>
      <c r="K381" s="197" t="str">
        <f>=VLOOKUP(E381,'2025期功能研发汇总表'!E:S,7,FALSE)</f>
        <v>运营·深耕/场景事务与溯源/通用漏洞挖掘记录</v>
      </c>
      <c r="L381" s="197" t="str">
        <f>=VLOOKUP(E381,'2025期功能研发汇总表'!E:S,8,FALSE)</f>
        <v>列表数据点击修改，弹出页面漏洞信息页点击查看记录按钮</v>
      </c>
      <c r="M381" s="197">
        <f>=VLOOKUP(E381,'2025期功能研发汇总表'!E:S,9,FALSE)</f>
        <v>0</v>
      </c>
    </row>
    <row r="382" spans="1:13">
      <c r="A382" s="197" t="s">
        <v>781</v>
      </c>
      <c r="B382" s="197" t="s">
        <v>817</v>
      </c>
      <c r="C382" s="197" t="s">
        <v>823</v>
      </c>
      <c r="D382" s="197" t="s">
        <v>823</v>
      </c>
      <c r="E382" s="196" t="s">
        <v>824</v>
      </c>
      <c r="F382" s="197" t="str">
        <f>=VLOOKUP(E382,'2025期功能研发汇总表'!E:S,12,FALSE)</f>
        <v>V3.8.0-beat.1</v>
      </c>
      <c r="G382" s="198" t="str">
        <f>=VLOOKUP(E382,'2025期功能研发汇总表'!E:S,4,FALSE)</f>
        <v>合同功能</v>
      </c>
      <c r="H382" s="198" t="str">
        <f>=VLOOKUP(E382,'2025期功能研发汇总表'!E:T,5,FALSE)</f>
        <v>联调完成</v>
      </c>
      <c r="I382" s="198" t="str">
        <f>=VLOOKUP(E382,'2025期功能研发汇总表'!E:S,3,FALSE)</f>
        <v>张明峰</v>
      </c>
      <c r="J382" s="199" t="s">
        <v>38</v>
      </c>
      <c r="K382" s="197" t="str">
        <f>=VLOOKUP(E382,'2025期功能研发汇总表'!E:S,7,FALSE)</f>
        <v>运营·深耕/场景事务与溯源/通用漏洞挖掘记录</v>
      </c>
      <c r="L382" s="197" t="str">
        <f>=VLOOKUP(E382,'2025期功能研发汇总表'!E:S,8,FALSE)</f>
        <v>列表数据点击修改，弹出页面漏洞信息页点击查看流程按钮</v>
      </c>
      <c r="M382" s="197">
        <f>=VLOOKUP(E382,'2025期功能研发汇总表'!E:S,9,FALSE)</f>
        <v>0</v>
      </c>
    </row>
    <row r="383" spans="1:13">
      <c r="A383" s="197" t="s">
        <v>781</v>
      </c>
      <c r="B383" s="197" t="s">
        <v>817</v>
      </c>
      <c r="C383" s="197" t="s">
        <v>826</v>
      </c>
      <c r="D383" s="197" t="s">
        <v>826</v>
      </c>
      <c r="E383" s="196" t="s">
        <v>827</v>
      </c>
      <c r="F383" s="197" t="str">
        <f>=VLOOKUP(E383,'2025期功能研发汇总表'!E:S,12,FALSE)</f>
        <v>V3.8.0-beat.1</v>
      </c>
      <c r="G383" s="198" t="str">
        <f>=VLOOKUP(E383,'2025期功能研发汇总表'!E:S,4,FALSE)</f>
        <v>合同功能</v>
      </c>
      <c r="H383" s="198" t="str">
        <f>=VLOOKUP(E383,'2025期功能研发汇总表'!E:T,5,FALSE)</f>
        <v>联调完成</v>
      </c>
      <c r="I383" s="198" t="str">
        <f>=VLOOKUP(E383,'2025期功能研发汇总表'!E:S,3,FALSE)</f>
        <v>张明峰</v>
      </c>
      <c r="J383" s="199" t="s">
        <v>38</v>
      </c>
      <c r="K383" s="197" t="str">
        <f>=VLOOKUP(E383,'2025期功能研发汇总表'!E:S,7,FALSE)</f>
        <v>运营·深耕/场景事务与溯源/通用漏洞挖掘记录</v>
      </c>
      <c r="L383" s="197" t="str">
        <f>=VLOOKUP(E383,'2025期功能研发汇总表'!E:S,8,FALSE)</f>
        <v>列表数据点击详情按钮&gt;漏洞信息列表数据&gt;生命周期按钮</v>
      </c>
      <c r="M383" s="197">
        <f>=VLOOKUP(E383,'2025期功能研发汇总表'!E:S,9,FALSE)</f>
        <v>0</v>
      </c>
    </row>
    <row r="384" spans="1:13">
      <c r="A384" s="197" t="s">
        <v>829</v>
      </c>
      <c r="B384" s="197" t="s">
        <v>830</v>
      </c>
      <c r="C384" s="197" t="s">
        <v>831</v>
      </c>
      <c r="D384" s="197" t="s">
        <v>831</v>
      </c>
      <c r="E384" s="196" t="s">
        <v>832</v>
      </c>
      <c r="F384" s="197" t="str">
        <f>=VLOOKUP(E384,'2025期功能研发汇总表'!E:S,12,FALSE)</f>
        <v>V3.8.0-beat.1</v>
      </c>
      <c r="G384" s="198" t="str">
        <f>=VLOOKUP(E384,'2025期功能研发汇总表'!E:S,4,FALSE)</f>
        <v>合同功能</v>
      </c>
      <c r="H384" s="198" t="str">
        <f>=VLOOKUP(E384,'2025期功能研发汇总表'!E:T,5,FALSE)</f>
        <v>联调完成</v>
      </c>
      <c r="I384" s="198" t="str">
        <f>=VLOOKUP(E384,'2025期功能研发汇总表'!E:S,3,FALSE)</f>
        <v>仲光华</v>
      </c>
      <c r="J384" s="199" t="s">
        <v>38</v>
      </c>
      <c r="K384" s="197" t="str">
        <f>=VLOOKUP(E384,'2025期功能研发汇总表'!E:S,7,FALSE)</f>
        <v>运营·深耕/弱口令与扫描管理/设备规划管理</v>
      </c>
      <c r="L384" s="197">
        <f>=VLOOKUP(E384,'2025期功能研发汇总表'!E:S,8,FALSE)</f>
        <v>0</v>
      </c>
      <c r="M384" s="197" t="str">
        <f>=VLOOKUP(E384,'2025期功能研发汇总表'!E:S,9,FALSE)</f>
        <v>["https://docimg9.docs.qq.com/image/AgAABqoC77f1893je55Jgbk9JcbwOGAX.png?w=1911&amp;h=887",400,185]</v>
      </c>
    </row>
    <row r="385" spans="1:13">
      <c r="A385" s="197" t="s">
        <v>829</v>
      </c>
      <c r="B385" s="197" t="s">
        <v>830</v>
      </c>
      <c r="C385" s="197" t="s">
        <v>831</v>
      </c>
      <c r="D385" s="197" t="s">
        <v>831</v>
      </c>
      <c r="E385" s="196" t="s">
        <v>835</v>
      </c>
      <c r="F385" s="197" t="str">
        <f>=VLOOKUP(E385,'2025期功能研发汇总表'!E:S,12,FALSE)</f>
        <v>V3.8.0-beat.1</v>
      </c>
      <c r="G385" s="198" t="str">
        <f>=VLOOKUP(E385,'2025期功能研发汇总表'!E:S,4,FALSE)</f>
        <v>合同功能</v>
      </c>
      <c r="H385" s="198" t="str">
        <f>=VLOOKUP(E385,'2025期功能研发汇总表'!E:T,5,FALSE)</f>
        <v>联调完成</v>
      </c>
      <c r="I385" s="198" t="str">
        <f>=VLOOKUP(E385,'2025期功能研发汇总表'!E:S,3,FALSE)</f>
        <v>仲光华</v>
      </c>
      <c r="J385" s="199" t="s">
        <v>38</v>
      </c>
      <c r="K385" s="197" t="str">
        <f>=VLOOKUP(E385,'2025期功能研发汇总表'!E:S,7,FALSE)</f>
        <v>运营·深耕/弱口令与扫描管理/设备规划管理</v>
      </c>
      <c r="L385" s="197">
        <f>=VLOOKUP(E385,'2025期功能研发汇总表'!E:S,8,FALSE)</f>
        <v>0</v>
      </c>
      <c r="M385" s="197">
        <f>=VLOOKUP(E385,'2025期功能研发汇总表'!E:S,9,FALSE)</f>
        <v>0</v>
      </c>
    </row>
    <row r="386" spans="1:13">
      <c r="A386" s="197" t="s">
        <v>829</v>
      </c>
      <c r="B386" s="197" t="s">
        <v>830</v>
      </c>
      <c r="C386" s="197" t="s">
        <v>831</v>
      </c>
      <c r="D386" s="197" t="s">
        <v>831</v>
      </c>
      <c r="E386" s="196" t="s">
        <v>836</v>
      </c>
      <c r="F386" s="197" t="str">
        <f>=VLOOKUP(E386,'2025期功能研发汇总表'!E:S,12,FALSE)</f>
        <v>V3.8.0-beat.1</v>
      </c>
      <c r="G386" s="198" t="str">
        <f>=VLOOKUP(E386,'2025期功能研发汇总表'!E:S,4,FALSE)</f>
        <v>合同功能</v>
      </c>
      <c r="H386" s="198" t="str">
        <f>=VLOOKUP(E386,'2025期功能研发汇总表'!E:T,5,FALSE)</f>
        <v>联调完成</v>
      </c>
      <c r="I386" s="198" t="str">
        <f>=VLOOKUP(E386,'2025期功能研发汇总表'!E:S,3,FALSE)</f>
        <v>仲光华</v>
      </c>
      <c r="J386" s="199" t="s">
        <v>38</v>
      </c>
      <c r="K386" s="197" t="str">
        <f>=VLOOKUP(E386,'2025期功能研发汇总表'!E:S,7,FALSE)</f>
        <v>运营·深耕/弱口令与扫描管理/设备规划管理</v>
      </c>
      <c r="L386" s="197">
        <f>=VLOOKUP(E386,'2025期功能研发汇总表'!E:S,8,FALSE)</f>
        <v>0</v>
      </c>
      <c r="M386" s="197">
        <f>=VLOOKUP(E386,'2025期功能研发汇总表'!E:S,9,FALSE)</f>
        <v>0</v>
      </c>
    </row>
    <row r="387" spans="1:13">
      <c r="A387" s="197" t="s">
        <v>829</v>
      </c>
      <c r="B387" s="197" t="s">
        <v>830</v>
      </c>
      <c r="C387" s="197" t="s">
        <v>831</v>
      </c>
      <c r="D387" s="197" t="s">
        <v>831</v>
      </c>
      <c r="E387" s="196" t="s">
        <v>837</v>
      </c>
      <c r="F387" s="197" t="str">
        <f>=VLOOKUP(E387,'2025期功能研发汇总表'!E:S,12,FALSE)</f>
        <v>V3.8.0-beat.1</v>
      </c>
      <c r="G387" s="198" t="str">
        <f>=VLOOKUP(E387,'2025期功能研发汇总表'!E:S,4,FALSE)</f>
        <v>合同功能</v>
      </c>
      <c r="H387" s="198" t="str">
        <f>=VLOOKUP(E387,'2025期功能研发汇总表'!E:T,5,FALSE)</f>
        <v>联调完成</v>
      </c>
      <c r="I387" s="198" t="str">
        <f>=VLOOKUP(E387,'2025期功能研发汇总表'!E:S,3,FALSE)</f>
        <v>仲光华</v>
      </c>
      <c r="J387" s="199" t="s">
        <v>38</v>
      </c>
      <c r="K387" s="197" t="str">
        <f>=VLOOKUP(E387,'2025期功能研发汇总表'!E:S,7,FALSE)</f>
        <v>运营·深耕/弱口令与扫描管理/设备规划管理</v>
      </c>
      <c r="L387" s="197">
        <f>=VLOOKUP(E387,'2025期功能研发汇总表'!E:S,8,FALSE)</f>
        <v>0</v>
      </c>
      <c r="M387" s="197">
        <f>=VLOOKUP(E387,'2025期功能研发汇总表'!E:S,9,FALSE)</f>
        <v>0</v>
      </c>
    </row>
    <row r="388" spans="1:13">
      <c r="A388" s="197" t="s">
        <v>829</v>
      </c>
      <c r="B388" s="197" t="s">
        <v>830</v>
      </c>
      <c r="C388" s="197" t="s">
        <v>831</v>
      </c>
      <c r="D388" s="197" t="s">
        <v>831</v>
      </c>
      <c r="E388" s="196" t="s">
        <v>838</v>
      </c>
      <c r="F388" s="197" t="str">
        <f>=VLOOKUP(E388,'2025期功能研发汇总表'!E:S,12,FALSE)</f>
        <v>V3.8.0-beat.1</v>
      </c>
      <c r="G388" s="198" t="str">
        <f>=VLOOKUP(E388,'2025期功能研发汇总表'!E:S,4,FALSE)</f>
        <v>合同功能</v>
      </c>
      <c r="H388" s="198" t="str">
        <f>=VLOOKUP(E388,'2025期功能研发汇总表'!E:T,5,FALSE)</f>
        <v>联调完成</v>
      </c>
      <c r="I388" s="198" t="str">
        <f>=VLOOKUP(E388,'2025期功能研发汇总表'!E:S,3,FALSE)</f>
        <v>仲光华</v>
      </c>
      <c r="J388" s="199" t="s">
        <v>38</v>
      </c>
      <c r="K388" s="197" t="str">
        <f>=VLOOKUP(E388,'2025期功能研发汇总表'!E:S,7,FALSE)</f>
        <v>运营·深耕/弱口令与扫描管理/设备规划管理</v>
      </c>
      <c r="L388" s="197">
        <f>=VLOOKUP(E388,'2025期功能研发汇总表'!E:S,8,FALSE)</f>
        <v>0</v>
      </c>
      <c r="M388" s="197">
        <f>=VLOOKUP(E388,'2025期功能研发汇总表'!E:S,9,FALSE)</f>
        <v>0</v>
      </c>
    </row>
    <row r="389" spans="1:13">
      <c r="A389" s="197" t="s">
        <v>829</v>
      </c>
      <c r="B389" s="197" t="s">
        <v>830</v>
      </c>
      <c r="C389" s="197" t="s">
        <v>831</v>
      </c>
      <c r="D389" s="197" t="s">
        <v>831</v>
      </c>
      <c r="E389" s="196" t="s">
        <v>839</v>
      </c>
      <c r="F389" s="197" t="str">
        <f>=VLOOKUP(E389,'2025期功能研发汇总表'!E:S,12,FALSE)</f>
        <v>V3.8.0-beat.1</v>
      </c>
      <c r="G389" s="198" t="str">
        <f>=VLOOKUP(E389,'2025期功能研发汇总表'!E:S,4,FALSE)</f>
        <v>合同功能</v>
      </c>
      <c r="H389" s="198" t="str">
        <f>=VLOOKUP(E389,'2025期功能研发汇总表'!E:T,5,FALSE)</f>
        <v>联调完成</v>
      </c>
      <c r="I389" s="198" t="str">
        <f>=VLOOKUP(E389,'2025期功能研发汇总表'!E:S,3,FALSE)</f>
        <v>仲光华</v>
      </c>
      <c r="J389" s="199" t="s">
        <v>38</v>
      </c>
      <c r="K389" s="197" t="str">
        <f>=VLOOKUP(E389,'2025期功能研发汇总表'!E:S,7,FALSE)</f>
        <v>运营·深耕/弱口令与扫描管理/设备规划管理</v>
      </c>
      <c r="L389" s="197">
        <f>=VLOOKUP(E389,'2025期功能研发汇总表'!E:S,8,FALSE)</f>
        <v>0</v>
      </c>
      <c r="M389" s="197">
        <f>=VLOOKUP(E389,'2025期功能研发汇总表'!E:S,9,FALSE)</f>
        <v>0</v>
      </c>
    </row>
    <row r="390" spans="1:13">
      <c r="A390" s="197" t="s">
        <v>829</v>
      </c>
      <c r="B390" s="197" t="s">
        <v>830</v>
      </c>
      <c r="C390" s="197" t="s">
        <v>840</v>
      </c>
      <c r="D390" s="197" t="s">
        <v>840</v>
      </c>
      <c r="E390" s="196" t="s">
        <v>841</v>
      </c>
      <c r="F390" s="197" t="str">
        <f>=VLOOKUP(E390,'2025期功能研发汇总表'!E:S,12,FALSE)</f>
        <v>V3.8.0-beat.1</v>
      </c>
      <c r="G390" s="198" t="str">
        <f>=VLOOKUP(E390,'2025期功能研发汇总表'!E:S,4,FALSE)</f>
        <v>合同功能</v>
      </c>
      <c r="H390" s="198" t="str">
        <f>=VLOOKUP(E390,'2025期功能研发汇总表'!E:T,5,FALSE)</f>
        <v>联调完成</v>
      </c>
      <c r="I390" s="198" t="str">
        <f>=VLOOKUP(E390,'2025期功能研发汇总表'!E:S,3,FALSE)</f>
        <v>仲光华</v>
      </c>
      <c r="J390" s="199" t="s">
        <v>38</v>
      </c>
      <c r="K390" s="197" t="str">
        <f>=VLOOKUP(E390,'2025期功能研发汇总表'!E:S,7,FALSE)</f>
        <v>运营·深耕/弱口令与扫描管理/设备规划管理</v>
      </c>
      <c r="L390" s="197">
        <f>=VLOOKUP(E390,'2025期功能研发汇总表'!E:S,8,FALSE)</f>
        <v>0</v>
      </c>
      <c r="M390" s="197" t="str">
        <f>=VLOOKUP(E390,'2025期功能研发汇总表'!E:S,9,FALSE)</f>
        <v>["https://docimg4.docs.qq.com/image/AgAABqoC77ejVakm2R5DiItq4tp6b5xw.png?w=1919&amp;h=889",400,185]</v>
      </c>
    </row>
    <row r="391" spans="1:13">
      <c r="A391" s="197" t="s">
        <v>829</v>
      </c>
      <c r="B391" s="197" t="s">
        <v>830</v>
      </c>
      <c r="C391" s="197" t="s">
        <v>840</v>
      </c>
      <c r="D391" s="197" t="s">
        <v>840</v>
      </c>
      <c r="E391" s="196" t="s">
        <v>843</v>
      </c>
      <c r="F391" s="197" t="str">
        <f>=VLOOKUP(E391,'2025期功能研发汇总表'!E:S,12,FALSE)</f>
        <v>V3.8.0-beat.1</v>
      </c>
      <c r="G391" s="198" t="str">
        <f>=VLOOKUP(E391,'2025期功能研发汇总表'!E:S,4,FALSE)</f>
        <v>合同功能</v>
      </c>
      <c r="H391" s="198" t="str">
        <f>=VLOOKUP(E391,'2025期功能研发汇总表'!E:T,5,FALSE)</f>
        <v>联调完成</v>
      </c>
      <c r="I391" s="198" t="str">
        <f>=VLOOKUP(E391,'2025期功能研发汇总表'!E:S,3,FALSE)</f>
        <v>仲光华</v>
      </c>
      <c r="J391" s="199" t="s">
        <v>38</v>
      </c>
      <c r="K391" s="197" t="str">
        <f>=VLOOKUP(E391,'2025期功能研发汇总表'!E:S,7,FALSE)</f>
        <v>运营·深耕/弱口令与扫描管理/设备规划管理</v>
      </c>
      <c r="L391" s="197">
        <f>=VLOOKUP(E391,'2025期功能研发汇总表'!E:S,8,FALSE)</f>
        <v>0</v>
      </c>
      <c r="M391" s="197">
        <f>=VLOOKUP(E391,'2025期功能研发汇总表'!E:S,9,FALSE)</f>
        <v>0</v>
      </c>
    </row>
    <row r="392" spans="1:13">
      <c r="A392" s="197" t="s">
        <v>829</v>
      </c>
      <c r="B392" s="197" t="s">
        <v>830</v>
      </c>
      <c r="C392" s="197" t="s">
        <v>840</v>
      </c>
      <c r="D392" s="197" t="s">
        <v>840</v>
      </c>
      <c r="E392" s="196" t="s">
        <v>844</v>
      </c>
      <c r="F392" s="197" t="str">
        <f>=VLOOKUP(E392,'2025期功能研发汇总表'!E:S,12,FALSE)</f>
        <v>V3.8.0-beat.1</v>
      </c>
      <c r="G392" s="198" t="str">
        <f>=VLOOKUP(E392,'2025期功能研发汇总表'!E:S,4,FALSE)</f>
        <v>合同功能</v>
      </c>
      <c r="H392" s="198" t="str">
        <f>=VLOOKUP(E392,'2025期功能研发汇总表'!E:T,5,FALSE)</f>
        <v>联调完成</v>
      </c>
      <c r="I392" s="198" t="str">
        <f>=VLOOKUP(E392,'2025期功能研发汇总表'!E:S,3,FALSE)</f>
        <v>仲光华</v>
      </c>
      <c r="J392" s="199" t="s">
        <v>38</v>
      </c>
      <c r="K392" s="197" t="str">
        <f>=VLOOKUP(E392,'2025期功能研发汇总表'!E:S,7,FALSE)</f>
        <v>运营·深耕/弱口令与扫描管理/设备规划管理</v>
      </c>
      <c r="L392" s="197">
        <f>=VLOOKUP(E392,'2025期功能研发汇总表'!E:S,8,FALSE)</f>
        <v>0</v>
      </c>
      <c r="M392" s="197">
        <f>=VLOOKUP(E392,'2025期功能研发汇总表'!E:S,9,FALSE)</f>
        <v>0</v>
      </c>
    </row>
    <row r="393" spans="1:13">
      <c r="A393" s="197" t="s">
        <v>829</v>
      </c>
      <c r="B393" s="197" t="s">
        <v>830</v>
      </c>
      <c r="C393" s="197" t="s">
        <v>840</v>
      </c>
      <c r="D393" s="197" t="s">
        <v>840</v>
      </c>
      <c r="E393" s="196" t="s">
        <v>845</v>
      </c>
      <c r="F393" s="197" t="str">
        <f>=VLOOKUP(E393,'2025期功能研发汇总表'!E:S,12,FALSE)</f>
        <v>V3.8.0-beat.1</v>
      </c>
      <c r="G393" s="198" t="str">
        <f>=VLOOKUP(E393,'2025期功能研发汇总表'!E:S,4,FALSE)</f>
        <v>合同功能</v>
      </c>
      <c r="H393" s="198" t="str">
        <f>=VLOOKUP(E393,'2025期功能研发汇总表'!E:T,5,FALSE)</f>
        <v>联调完成</v>
      </c>
      <c r="I393" s="198" t="str">
        <f>=VLOOKUP(E393,'2025期功能研发汇总表'!E:S,3,FALSE)</f>
        <v>仲光华</v>
      </c>
      <c r="J393" s="199" t="s">
        <v>38</v>
      </c>
      <c r="K393" s="197" t="str">
        <f>=VLOOKUP(E393,'2025期功能研发汇总表'!E:S,7,FALSE)</f>
        <v>运营·深耕/弱口令与扫描管理/设备规划管理</v>
      </c>
      <c r="L393" s="197">
        <f>=VLOOKUP(E393,'2025期功能研发汇总表'!E:S,8,FALSE)</f>
        <v>0</v>
      </c>
      <c r="M393" s="197">
        <f>=VLOOKUP(E393,'2025期功能研发汇总表'!E:S,9,FALSE)</f>
        <v>0</v>
      </c>
    </row>
    <row r="394" spans="1:13">
      <c r="A394" s="197" t="s">
        <v>829</v>
      </c>
      <c r="B394" s="197" t="s">
        <v>830</v>
      </c>
      <c r="C394" s="197" t="s">
        <v>840</v>
      </c>
      <c r="D394" s="197" t="s">
        <v>840</v>
      </c>
      <c r="E394" s="196" t="s">
        <v>846</v>
      </c>
      <c r="F394" s="197" t="str">
        <f>=VLOOKUP(E394,'2025期功能研发汇总表'!E:S,12,FALSE)</f>
        <v>V3.8.0-beat.1</v>
      </c>
      <c r="G394" s="198" t="str">
        <f>=VLOOKUP(E394,'2025期功能研发汇总表'!E:S,4,FALSE)</f>
        <v>合同功能</v>
      </c>
      <c r="H394" s="198" t="str">
        <f>=VLOOKUP(E394,'2025期功能研发汇总表'!E:T,5,FALSE)</f>
        <v>联调完成</v>
      </c>
      <c r="I394" s="198" t="str">
        <f>=VLOOKUP(E394,'2025期功能研发汇总表'!E:S,3,FALSE)</f>
        <v>仲光华</v>
      </c>
      <c r="J394" s="199" t="s">
        <v>38</v>
      </c>
      <c r="K394" s="197" t="str">
        <f>=VLOOKUP(E394,'2025期功能研发汇总表'!E:S,7,FALSE)</f>
        <v>运营·深耕/弱口令与扫描管理/设备规划管理</v>
      </c>
      <c r="L394" s="197">
        <f>=VLOOKUP(E394,'2025期功能研发汇总表'!E:S,8,FALSE)</f>
        <v>0</v>
      </c>
      <c r="M394" s="197">
        <f>=VLOOKUP(E394,'2025期功能研发汇总表'!E:S,9,FALSE)</f>
        <v>0</v>
      </c>
    </row>
    <row r="395" spans="1:13">
      <c r="A395" s="197" t="s">
        <v>829</v>
      </c>
      <c r="B395" s="197" t="s">
        <v>830</v>
      </c>
      <c r="C395" s="197" t="s">
        <v>840</v>
      </c>
      <c r="D395" s="197" t="s">
        <v>840</v>
      </c>
      <c r="E395" s="196" t="s">
        <v>847</v>
      </c>
      <c r="F395" s="197" t="str">
        <f>=VLOOKUP(E395,'2025期功能研发汇总表'!E:S,12,FALSE)</f>
        <v>V3.8.0-beat.1</v>
      </c>
      <c r="G395" s="198" t="str">
        <f>=VLOOKUP(E395,'2025期功能研发汇总表'!E:S,4,FALSE)</f>
        <v>合同功能</v>
      </c>
      <c r="H395" s="198" t="str">
        <f>=VLOOKUP(E395,'2025期功能研发汇总表'!E:T,5,FALSE)</f>
        <v>联调完成</v>
      </c>
      <c r="I395" s="198" t="str">
        <f>=VLOOKUP(E395,'2025期功能研发汇总表'!E:S,3,FALSE)</f>
        <v>仲光华</v>
      </c>
      <c r="J395" s="199" t="s">
        <v>38</v>
      </c>
      <c r="K395" s="197" t="str">
        <f>=VLOOKUP(E395,'2025期功能研发汇总表'!E:S,7,FALSE)</f>
        <v>运营·深耕/弱口令与扫描管理/设备规划管理</v>
      </c>
      <c r="L395" s="197">
        <f>=VLOOKUP(E395,'2025期功能研发汇总表'!E:S,8,FALSE)</f>
        <v>0</v>
      </c>
      <c r="M395" s="197">
        <f>=VLOOKUP(E395,'2025期功能研发汇总表'!E:S,9,FALSE)</f>
        <v>0</v>
      </c>
    </row>
    <row r="396" spans="1:13">
      <c r="A396" s="197" t="s">
        <v>829</v>
      </c>
      <c r="B396" s="197" t="s">
        <v>848</v>
      </c>
      <c r="C396" s="197" t="s">
        <v>849</v>
      </c>
      <c r="D396" s="197" t="s">
        <v>849</v>
      </c>
      <c r="E396" s="196" t="s">
        <v>850</v>
      </c>
      <c r="F396" s="197" t="str">
        <f>=VLOOKUP(E396,'2025期功能研发汇总表'!E:S,12,FALSE)</f>
        <v>V3.8.0-beat.1</v>
      </c>
      <c r="G396" s="198" t="str">
        <f>=VLOOKUP(E396,'2025期功能研发汇总表'!E:S,4,FALSE)</f>
        <v>合同功能</v>
      </c>
      <c r="H396" s="198" t="str">
        <f>=VLOOKUP(E396,'2025期功能研发汇总表'!E:T,5,FALSE)</f>
        <v>联调完成</v>
      </c>
      <c r="I396" s="198" t="str">
        <f>=VLOOKUP(E396,'2025期功能研发汇总表'!E:S,3,FALSE)</f>
        <v>仲光华</v>
      </c>
      <c r="J396" s="199" t="s">
        <v>38</v>
      </c>
      <c r="K396" s="197" t="str">
        <f>=VLOOKUP(E396,'2025期功能研发汇总表'!E:S,7,FALSE)</f>
        <v>运营·深耕/弱口令与扫描管理/扫描指标管理</v>
      </c>
      <c r="L396" s="197" t="str">
        <f>=VLOOKUP(E396,'2025期功能研发汇总表'!E:S,8,FALSE)</f>
        <v>/资产覆盖范围配置</v>
      </c>
      <c r="M396" s="197" t="str">
        <f>=VLOOKUP(E396,'2025期功能研发汇总表'!E:S,9,FALSE)</f>
        <v>["https://docimg6.docs.qq.com/image/AgAABqoC77fxtwZBpC5HnLdj3ymyR6t8.png?w=1919&amp;h=892",400,185]</v>
      </c>
    </row>
    <row r="397" spans="1:13">
      <c r="A397" s="197" t="s">
        <v>829</v>
      </c>
      <c r="B397" s="197" t="s">
        <v>848</v>
      </c>
      <c r="C397" s="197" t="s">
        <v>849</v>
      </c>
      <c r="D397" s="197" t="s">
        <v>849</v>
      </c>
      <c r="E397" s="196" t="s">
        <v>854</v>
      </c>
      <c r="F397" s="197" t="str">
        <f>=VLOOKUP(E397,'2025期功能研发汇总表'!E:S,12,FALSE)</f>
        <v>V3.8.0-beat.1</v>
      </c>
      <c r="G397" s="198" t="str">
        <f>=VLOOKUP(E397,'2025期功能研发汇总表'!E:S,4,FALSE)</f>
        <v>合同功能</v>
      </c>
      <c r="H397" s="198" t="str">
        <f>=VLOOKUP(E397,'2025期功能研发汇总表'!E:T,5,FALSE)</f>
        <v>联调完成</v>
      </c>
      <c r="I397" s="198" t="str">
        <f>=VLOOKUP(E397,'2025期功能研发汇总表'!E:S,3,FALSE)</f>
        <v>仲光华</v>
      </c>
      <c r="J397" s="199" t="s">
        <v>38</v>
      </c>
      <c r="K397" s="197" t="str">
        <f>=VLOOKUP(E397,'2025期功能研发汇总表'!E:S,7,FALSE)</f>
        <v>运营·深耕/弱口令与扫描管理/扫描指标管理</v>
      </c>
      <c r="L397" s="197" t="str">
        <f>=VLOOKUP(E397,'2025期功能研发汇总表'!E:S,8,FALSE)</f>
        <v>/资产覆盖范围配置</v>
      </c>
      <c r="M397" s="197">
        <f>=VLOOKUP(E397,'2025期功能研发汇总表'!E:S,9,FALSE)</f>
        <v>0</v>
      </c>
    </row>
    <row r="398" spans="1:13">
      <c r="A398" s="197" t="s">
        <v>829</v>
      </c>
      <c r="B398" s="197" t="s">
        <v>848</v>
      </c>
      <c r="C398" s="197" t="s">
        <v>849</v>
      </c>
      <c r="D398" s="197" t="s">
        <v>849</v>
      </c>
      <c r="E398" s="196" t="s">
        <v>855</v>
      </c>
      <c r="F398" s="197" t="str">
        <f>=VLOOKUP(E398,'2025期功能研发汇总表'!E:S,12,FALSE)</f>
        <v>V3.8.0-beat.1</v>
      </c>
      <c r="G398" s="198" t="str">
        <f>=VLOOKUP(E398,'2025期功能研发汇总表'!E:S,4,FALSE)</f>
        <v>合同功能</v>
      </c>
      <c r="H398" s="198" t="str">
        <f>=VLOOKUP(E398,'2025期功能研发汇总表'!E:T,5,FALSE)</f>
        <v>联调完成</v>
      </c>
      <c r="I398" s="198" t="str">
        <f>=VLOOKUP(E398,'2025期功能研发汇总表'!E:S,3,FALSE)</f>
        <v>仲光华</v>
      </c>
      <c r="J398" s="199" t="s">
        <v>38</v>
      </c>
      <c r="K398" s="197" t="str">
        <f>=VLOOKUP(E398,'2025期功能研发汇总表'!E:S,7,FALSE)</f>
        <v>运营·深耕/弱口令与扫描管理/扫描指标管理</v>
      </c>
      <c r="L398" s="197" t="str">
        <f>=VLOOKUP(E398,'2025期功能研发汇总表'!E:S,8,FALSE)</f>
        <v>/资产覆盖范围配置</v>
      </c>
      <c r="M398" s="197">
        <f>=VLOOKUP(E398,'2025期功能研发汇总表'!E:S,9,FALSE)</f>
        <v>0</v>
      </c>
    </row>
    <row r="399" spans="1:13">
      <c r="A399" s="197" t="s">
        <v>829</v>
      </c>
      <c r="B399" s="197" t="s">
        <v>848</v>
      </c>
      <c r="C399" s="197" t="s">
        <v>849</v>
      </c>
      <c r="D399" s="197" t="s">
        <v>849</v>
      </c>
      <c r="E399" s="196" t="s">
        <v>856</v>
      </c>
      <c r="F399" s="197" t="str">
        <f>=VLOOKUP(E399,'2025期功能研发汇总表'!E:S,12,FALSE)</f>
        <v>V3.8.0-beat.1</v>
      </c>
      <c r="G399" s="198" t="str">
        <f>=VLOOKUP(E399,'2025期功能研发汇总表'!E:S,4,FALSE)</f>
        <v>合同功能</v>
      </c>
      <c r="H399" s="198" t="str">
        <f>=VLOOKUP(E399,'2025期功能研发汇总表'!E:T,5,FALSE)</f>
        <v>联调完成</v>
      </c>
      <c r="I399" s="198" t="str">
        <f>=VLOOKUP(E399,'2025期功能研发汇总表'!E:S,3,FALSE)</f>
        <v>仲光华</v>
      </c>
      <c r="J399" s="199" t="s">
        <v>38</v>
      </c>
      <c r="K399" s="197" t="str">
        <f>=VLOOKUP(E399,'2025期功能研发汇总表'!E:S,7,FALSE)</f>
        <v>运营·深耕/弱口令与扫描管理/扫描指标管理</v>
      </c>
      <c r="L399" s="197" t="str">
        <f>=VLOOKUP(E399,'2025期功能研发汇总表'!E:S,8,FALSE)</f>
        <v>/资产覆盖范围配置</v>
      </c>
      <c r="M399" s="197">
        <f>=VLOOKUP(E399,'2025期功能研发汇总表'!E:S,9,FALSE)</f>
        <v>0</v>
      </c>
    </row>
    <row r="400" spans="1:13">
      <c r="A400" s="197" t="s">
        <v>829</v>
      </c>
      <c r="B400" s="197" t="s">
        <v>848</v>
      </c>
      <c r="C400" s="197" t="s">
        <v>857</v>
      </c>
      <c r="D400" s="197" t="s">
        <v>857</v>
      </c>
      <c r="E400" s="196" t="s">
        <v>858</v>
      </c>
      <c r="F400" s="197" t="str">
        <f>=VLOOKUP(E400,'2025期功能研发汇总表'!E:S,12,FALSE)</f>
        <v>V3.8.0-beat.1</v>
      </c>
      <c r="G400" s="198" t="str">
        <f>=VLOOKUP(E400,'2025期功能研发汇总表'!E:S,4,FALSE)</f>
        <v>合同功能</v>
      </c>
      <c r="H400" s="198" t="str">
        <f>=VLOOKUP(E400,'2025期功能研发汇总表'!E:T,5,FALSE)</f>
        <v>联调完成</v>
      </c>
      <c r="I400" s="198" t="str">
        <f>=VLOOKUP(E400,'2025期功能研发汇总表'!E:S,3,FALSE)</f>
        <v>仲光华</v>
      </c>
      <c r="J400" s="199" t="s">
        <v>38</v>
      </c>
      <c r="K400" s="197" t="str">
        <f>=VLOOKUP(E400,'2025期功能研发汇总表'!E:S,7,FALSE)</f>
        <v>运营·深耕/弱口令与扫描管理/扫描指标管理</v>
      </c>
      <c r="L400" s="197" t="str">
        <f>=VLOOKUP(E400,'2025期功能研发汇总表'!E:S,8,FALSE)</f>
        <v>/扫描密度配置</v>
      </c>
      <c r="M400" s="197" t="str">
        <f>=VLOOKUP(E400,'2025期功能研发汇总表'!E:S,9,FALSE)</f>
        <v>["https://docimg10.docs.qq.com/image/AgAABqoC77cQZbMNQ7RCvJonzTFlG-NG.png?w=1919&amp;h=890",400,185]</v>
      </c>
    </row>
    <row r="401" spans="1:13">
      <c r="A401" s="197" t="s">
        <v>829</v>
      </c>
      <c r="B401" s="197" t="s">
        <v>848</v>
      </c>
      <c r="C401" s="197" t="s">
        <v>857</v>
      </c>
      <c r="D401" s="197" t="s">
        <v>857</v>
      </c>
      <c r="E401" s="196" t="s">
        <v>860</v>
      </c>
      <c r="F401" s="197" t="str">
        <f>=VLOOKUP(E401,'2025期功能研发汇总表'!E:S,12,FALSE)</f>
        <v>V3.8.0-beat.1</v>
      </c>
      <c r="G401" s="198" t="str">
        <f>=VLOOKUP(E401,'2025期功能研发汇总表'!E:S,4,FALSE)</f>
        <v>合同功能</v>
      </c>
      <c r="H401" s="198" t="str">
        <f>=VLOOKUP(E401,'2025期功能研发汇总表'!E:T,5,FALSE)</f>
        <v>联调完成</v>
      </c>
      <c r="I401" s="198" t="str">
        <f>=VLOOKUP(E401,'2025期功能研发汇总表'!E:S,3,FALSE)</f>
        <v>仲光华</v>
      </c>
      <c r="J401" s="199" t="s">
        <v>38</v>
      </c>
      <c r="K401" s="197" t="str">
        <f>=VLOOKUP(E401,'2025期功能研发汇总表'!E:S,7,FALSE)</f>
        <v>运营·深耕/弱口令与扫描管理/扫描指标管理</v>
      </c>
      <c r="L401" s="197">
        <f>=VLOOKUP(E401,'2025期功能研发汇总表'!E:S,8,FALSE)</f>
        <v>0</v>
      </c>
      <c r="M401" s="197">
        <f>=VLOOKUP(E401,'2025期功能研发汇总表'!E:S,9,FALSE)</f>
        <v>0</v>
      </c>
    </row>
    <row r="402" spans="1:13">
      <c r="A402" s="197" t="s">
        <v>829</v>
      </c>
      <c r="B402" s="197" t="s">
        <v>848</v>
      </c>
      <c r="C402" s="197" t="s">
        <v>857</v>
      </c>
      <c r="D402" s="197" t="s">
        <v>857</v>
      </c>
      <c r="E402" s="196" t="s">
        <v>861</v>
      </c>
      <c r="F402" s="197" t="str">
        <f>=VLOOKUP(E402,'2025期功能研发汇总表'!E:S,12,FALSE)</f>
        <v>V3.8.0-beat.1</v>
      </c>
      <c r="G402" s="198" t="str">
        <f>=VLOOKUP(E402,'2025期功能研发汇总表'!E:S,4,FALSE)</f>
        <v>合同功能</v>
      </c>
      <c r="H402" s="198" t="str">
        <f>=VLOOKUP(E402,'2025期功能研发汇总表'!E:T,5,FALSE)</f>
        <v>联调完成</v>
      </c>
      <c r="I402" s="198" t="str">
        <f>=VLOOKUP(E402,'2025期功能研发汇总表'!E:S,3,FALSE)</f>
        <v>仲光华</v>
      </c>
      <c r="J402" s="199" t="s">
        <v>38</v>
      </c>
      <c r="K402" s="197" t="str">
        <f>=VLOOKUP(E402,'2025期功能研发汇总表'!E:S,7,FALSE)</f>
        <v>运营·深耕/弱口令与扫描管理/扫描指标管理</v>
      </c>
      <c r="L402" s="197">
        <f>=VLOOKUP(E402,'2025期功能研发汇总表'!E:S,8,FALSE)</f>
        <v>0</v>
      </c>
      <c r="M402" s="197">
        <f>=VLOOKUP(E402,'2025期功能研发汇总表'!E:S,9,FALSE)</f>
        <v>0</v>
      </c>
    </row>
    <row r="403" spans="1:13">
      <c r="A403" s="197" t="s">
        <v>829</v>
      </c>
      <c r="B403" s="197" t="s">
        <v>848</v>
      </c>
      <c r="C403" s="197" t="s">
        <v>857</v>
      </c>
      <c r="D403" s="197" t="s">
        <v>857</v>
      </c>
      <c r="E403" s="196" t="s">
        <v>862</v>
      </c>
      <c r="F403" s="197" t="str">
        <f>=VLOOKUP(E403,'2025期功能研发汇总表'!E:S,12,FALSE)</f>
        <v>V3.8.0-beat.1</v>
      </c>
      <c r="G403" s="198" t="str">
        <f>=VLOOKUP(E403,'2025期功能研发汇总表'!E:S,4,FALSE)</f>
        <v>合同功能</v>
      </c>
      <c r="H403" s="198" t="str">
        <f>=VLOOKUP(E403,'2025期功能研发汇总表'!E:T,5,FALSE)</f>
        <v>联调完成</v>
      </c>
      <c r="I403" s="198" t="str">
        <f>=VLOOKUP(E403,'2025期功能研发汇总表'!E:S,3,FALSE)</f>
        <v>仲光华</v>
      </c>
      <c r="J403" s="199" t="s">
        <v>38</v>
      </c>
      <c r="K403" s="197" t="str">
        <f>=VLOOKUP(E403,'2025期功能研发汇总表'!E:S,7,FALSE)</f>
        <v>运营·深耕/弱口令与扫描管理/扫描指标管理</v>
      </c>
      <c r="L403" s="197">
        <f>=VLOOKUP(E403,'2025期功能研发汇总表'!E:S,8,FALSE)</f>
        <v>0</v>
      </c>
      <c r="M403" s="197">
        <f>=VLOOKUP(E403,'2025期功能研发汇总表'!E:S,9,FALSE)</f>
        <v>0</v>
      </c>
    </row>
    <row r="404" spans="1:13">
      <c r="A404" s="197" t="s">
        <v>829</v>
      </c>
      <c r="B404" s="197" t="s">
        <v>848</v>
      </c>
      <c r="C404" s="197" t="s">
        <v>863</v>
      </c>
      <c r="D404" s="197" t="s">
        <v>863</v>
      </c>
      <c r="E404" s="196" t="s">
        <v>864</v>
      </c>
      <c r="F404" s="197" t="str">
        <f>=VLOOKUP(E404,'2025期功能研发汇总表'!E:S,12,FALSE)</f>
        <v>V3.8.0-beat.1</v>
      </c>
      <c r="G404" s="198" t="str">
        <f>=VLOOKUP(E404,'2025期功能研发汇总表'!E:S,4,FALSE)</f>
        <v>合同功能</v>
      </c>
      <c r="H404" s="198" t="str">
        <f>=VLOOKUP(E404,'2025期功能研发汇总表'!E:T,5,FALSE)</f>
        <v>联调完成</v>
      </c>
      <c r="I404" s="198" t="str">
        <f>=VLOOKUP(E404,'2025期功能研发汇总表'!E:S,3,FALSE)</f>
        <v>仲光华</v>
      </c>
      <c r="J404" s="199" t="s">
        <v>38</v>
      </c>
      <c r="K404" s="197" t="str">
        <f>=VLOOKUP(E404,'2025期功能研发汇总表'!E:S,7,FALSE)</f>
        <v>运营·深耕/弱口令与扫描管理/扫描指标管理</v>
      </c>
      <c r="L404" s="197" t="str">
        <f>=VLOOKUP(E404,'2025期功能研发汇总表'!E:S,8,FALSE)</f>
        <v>/防护指标管理</v>
      </c>
      <c r="M404" s="197" t="str">
        <f>=VLOOKUP(E404,'2025期功能研发汇总表'!E:S,9,FALSE)</f>
        <v>["https://docimg4.docs.qq.com/image/AgAABqoC77eu9SmHzs1HHaox5T1Imd8Z.png?w=1919&amp;h=884",400,184]</v>
      </c>
    </row>
    <row r="405" spans="1:13">
      <c r="A405" s="197" t="s">
        <v>829</v>
      </c>
      <c r="B405" s="197" t="s">
        <v>848</v>
      </c>
      <c r="C405" s="197" t="s">
        <v>863</v>
      </c>
      <c r="D405" s="197" t="s">
        <v>863</v>
      </c>
      <c r="E405" s="196" t="s">
        <v>866</v>
      </c>
      <c r="F405" s="197" t="str">
        <f>=VLOOKUP(E405,'2025期功能研发汇总表'!E:S,12,FALSE)</f>
        <v>V3.8.0-beat.1</v>
      </c>
      <c r="G405" s="198" t="str">
        <f>=VLOOKUP(E405,'2025期功能研发汇总表'!E:S,4,FALSE)</f>
        <v>合同功能</v>
      </c>
      <c r="H405" s="198" t="str">
        <f>=VLOOKUP(E405,'2025期功能研发汇总表'!E:T,5,FALSE)</f>
        <v>联调完成</v>
      </c>
      <c r="I405" s="198" t="str">
        <f>=VLOOKUP(E405,'2025期功能研发汇总表'!E:S,3,FALSE)</f>
        <v>仲光华</v>
      </c>
      <c r="J405" s="199" t="s">
        <v>38</v>
      </c>
      <c r="K405" s="197" t="str">
        <f>=VLOOKUP(E405,'2025期功能研发汇总表'!E:S,7,FALSE)</f>
        <v>运营·深耕/弱口令与扫描管理/扫描指标管理</v>
      </c>
      <c r="L405" s="197">
        <f>=VLOOKUP(E405,'2025期功能研发汇总表'!E:S,8,FALSE)</f>
        <v>0</v>
      </c>
      <c r="M405" s="197">
        <f>=VLOOKUP(E405,'2025期功能研发汇总表'!E:S,9,FALSE)</f>
        <v>0</v>
      </c>
    </row>
    <row r="406" spans="1:13">
      <c r="A406" s="197" t="s">
        <v>829</v>
      </c>
      <c r="B406" s="197" t="s">
        <v>848</v>
      </c>
      <c r="C406" s="197" t="s">
        <v>863</v>
      </c>
      <c r="D406" s="197" t="s">
        <v>863</v>
      </c>
      <c r="E406" s="196" t="s">
        <v>867</v>
      </c>
      <c r="F406" s="197" t="str">
        <f>=VLOOKUP(E406,'2025期功能研发汇总表'!E:S,12,FALSE)</f>
        <v>V3.8.0-beat.1</v>
      </c>
      <c r="G406" s="198" t="str">
        <f>=VLOOKUP(E406,'2025期功能研发汇总表'!E:S,4,FALSE)</f>
        <v>合同功能</v>
      </c>
      <c r="H406" s="198" t="str">
        <f>=VLOOKUP(E406,'2025期功能研发汇总表'!E:T,5,FALSE)</f>
        <v>联调完成</v>
      </c>
      <c r="I406" s="198" t="str">
        <f>=VLOOKUP(E406,'2025期功能研发汇总表'!E:S,3,FALSE)</f>
        <v>仲光华</v>
      </c>
      <c r="J406" s="199" t="s">
        <v>38</v>
      </c>
      <c r="K406" s="197" t="str">
        <f>=VLOOKUP(E406,'2025期功能研发汇总表'!E:S,7,FALSE)</f>
        <v>运营·深耕/弱口令与扫描管理/扫描指标管理</v>
      </c>
      <c r="L406" s="197">
        <f>=VLOOKUP(E406,'2025期功能研发汇总表'!E:S,8,FALSE)</f>
        <v>0</v>
      </c>
      <c r="M406" s="197">
        <f>=VLOOKUP(E406,'2025期功能研发汇总表'!E:S,9,FALSE)</f>
        <v>0</v>
      </c>
    </row>
    <row r="407" spans="1:13">
      <c r="A407" s="197" t="s">
        <v>829</v>
      </c>
      <c r="B407" s="197" t="s">
        <v>848</v>
      </c>
      <c r="C407" s="197" t="s">
        <v>863</v>
      </c>
      <c r="D407" s="197" t="s">
        <v>863</v>
      </c>
      <c r="E407" s="196" t="s">
        <v>868</v>
      </c>
      <c r="F407" s="197" t="str">
        <f>=VLOOKUP(E407,'2025期功能研发汇总表'!E:S,12,FALSE)</f>
        <v>V3.8.0-beat.1</v>
      </c>
      <c r="G407" s="198" t="str">
        <f>=VLOOKUP(E407,'2025期功能研发汇总表'!E:S,4,FALSE)</f>
        <v>合同功能</v>
      </c>
      <c r="H407" s="198" t="str">
        <f>=VLOOKUP(E407,'2025期功能研发汇总表'!E:T,5,FALSE)</f>
        <v>联调完成</v>
      </c>
      <c r="I407" s="198" t="str">
        <f>=VLOOKUP(E407,'2025期功能研发汇总表'!E:S,3,FALSE)</f>
        <v>仲光华</v>
      </c>
      <c r="J407" s="199" t="s">
        <v>38</v>
      </c>
      <c r="K407" s="197" t="str">
        <f>=VLOOKUP(E407,'2025期功能研发汇总表'!E:S,7,FALSE)</f>
        <v>运营·深耕/弱口令与扫描管理/扫描指标管理</v>
      </c>
      <c r="L407" s="197">
        <f>=VLOOKUP(E407,'2025期功能研发汇总表'!E:S,8,FALSE)</f>
        <v>0</v>
      </c>
      <c r="M407" s="197">
        <f>=VLOOKUP(E407,'2025期功能研发汇总表'!E:S,9,FALSE)</f>
        <v>0</v>
      </c>
    </row>
    <row r="408" spans="1:13">
      <c r="A408" s="197" t="s">
        <v>829</v>
      </c>
      <c r="B408" s="197" t="s">
        <v>848</v>
      </c>
      <c r="C408" s="197" t="s">
        <v>869</v>
      </c>
      <c r="D408" s="197" t="s">
        <v>869</v>
      </c>
      <c r="E408" s="196" t="s">
        <v>870</v>
      </c>
      <c r="F408" s="197" t="str">
        <f>=VLOOKUP(E408,'2025期功能研发汇总表'!E:S,12,FALSE)</f>
        <v>V3.8.0-beat.1</v>
      </c>
      <c r="G408" s="198" t="str">
        <f>=VLOOKUP(E408,'2025期功能研发汇总表'!E:S,4,FALSE)</f>
        <v>合同功能</v>
      </c>
      <c r="H408" s="198" t="str">
        <f>=VLOOKUP(E408,'2025期功能研发汇总表'!E:T,5,FALSE)</f>
        <v>联调完成</v>
      </c>
      <c r="I408" s="198" t="str">
        <f>=VLOOKUP(E408,'2025期功能研发汇总表'!E:S,3,FALSE)</f>
        <v>仲光华</v>
      </c>
      <c r="J408" s="199" t="s">
        <v>38</v>
      </c>
      <c r="K408" s="197" t="str">
        <f>=VLOOKUP(E408,'2025期功能研发汇总表'!E:S,7,FALSE)</f>
        <v>运营·深耕/弱口令与扫描管理/防护可用性监控</v>
      </c>
      <c r="L408" s="197">
        <f>=VLOOKUP(E408,'2025期功能研发汇总表'!E:S,8,FALSE)</f>
        <v>0</v>
      </c>
      <c r="M408" s="197" t="str">
        <f>=VLOOKUP(E408,'2025期功能研发汇总表'!E:S,9,FALSE)</f>
        <v>["https://docimg7.docs.qq.com/image/AgAABqoC77dPFRmfgWRGCLiCpJ3ghxNv.png?w=1917&amp;h=886",400,184]</v>
      </c>
    </row>
    <row r="409" spans="1:13">
      <c r="A409" s="197" t="s">
        <v>829</v>
      </c>
      <c r="B409" s="197" t="s">
        <v>848</v>
      </c>
      <c r="C409" s="197" t="s">
        <v>869</v>
      </c>
      <c r="D409" s="197" t="s">
        <v>869</v>
      </c>
      <c r="E409" s="196" t="s">
        <v>873</v>
      </c>
      <c r="F409" s="197" t="str">
        <f>=VLOOKUP(E409,'2025期功能研发汇总表'!E:S,12,FALSE)</f>
        <v>V3.8.0-beat.1</v>
      </c>
      <c r="G409" s="198" t="str">
        <f>=VLOOKUP(E409,'2025期功能研发汇总表'!E:S,4,FALSE)</f>
        <v>合同功能</v>
      </c>
      <c r="H409" s="198" t="str">
        <f>=VLOOKUP(E409,'2025期功能研发汇总表'!E:T,5,FALSE)</f>
        <v>联调完成</v>
      </c>
      <c r="I409" s="198" t="str">
        <f>=VLOOKUP(E409,'2025期功能研发汇总表'!E:S,3,FALSE)</f>
        <v>仲光华</v>
      </c>
      <c r="J409" s="199" t="s">
        <v>38</v>
      </c>
      <c r="K409" s="197" t="str">
        <f>=VLOOKUP(E409,'2025期功能研发汇总表'!E:S,7,FALSE)</f>
        <v>运营·深耕/弱口令与扫描管理/防护可用性监控</v>
      </c>
      <c r="L409" s="197">
        <f>=VLOOKUP(E409,'2025期功能研发汇总表'!E:S,8,FALSE)</f>
        <v>0</v>
      </c>
      <c r="M409" s="197">
        <f>=VLOOKUP(E409,'2025期功能研发汇总表'!E:S,9,FALSE)</f>
        <v>0</v>
      </c>
    </row>
    <row r="410" spans="1:13">
      <c r="A410" s="197" t="s">
        <v>829</v>
      </c>
      <c r="B410" s="197" t="s">
        <v>848</v>
      </c>
      <c r="C410" s="197" t="s">
        <v>869</v>
      </c>
      <c r="D410" s="197" t="s">
        <v>869</v>
      </c>
      <c r="E410" s="196" t="s">
        <v>874</v>
      </c>
      <c r="F410" s="197" t="str">
        <f>=VLOOKUP(E410,'2025期功能研发汇总表'!E:S,12,FALSE)</f>
        <v>V3.8.0-beat.1</v>
      </c>
      <c r="G410" s="198" t="str">
        <f>=VLOOKUP(E410,'2025期功能研发汇总表'!E:S,4,FALSE)</f>
        <v>合同功能</v>
      </c>
      <c r="H410" s="198" t="str">
        <f>=VLOOKUP(E410,'2025期功能研发汇总表'!E:T,5,FALSE)</f>
        <v>联调完成</v>
      </c>
      <c r="I410" s="198" t="str">
        <f>=VLOOKUP(E410,'2025期功能研发汇总表'!E:S,3,FALSE)</f>
        <v>仲光华</v>
      </c>
      <c r="J410" s="199" t="s">
        <v>38</v>
      </c>
      <c r="K410" s="197" t="str">
        <f>=VLOOKUP(E410,'2025期功能研发汇总表'!E:S,7,FALSE)</f>
        <v>运营·深耕/弱口令与扫描管理/防护可用性监控</v>
      </c>
      <c r="L410" s="197">
        <f>=VLOOKUP(E410,'2025期功能研发汇总表'!E:S,8,FALSE)</f>
        <v>0</v>
      </c>
      <c r="M410" s="197">
        <f>=VLOOKUP(E410,'2025期功能研发汇总表'!E:S,9,FALSE)</f>
        <v>0</v>
      </c>
    </row>
    <row r="411" spans="1:13">
      <c r="A411" s="197" t="s">
        <v>829</v>
      </c>
      <c r="B411" s="197" t="s">
        <v>848</v>
      </c>
      <c r="C411" s="197" t="s">
        <v>869</v>
      </c>
      <c r="D411" s="197" t="s">
        <v>869</v>
      </c>
      <c r="E411" s="196" t="s">
        <v>875</v>
      </c>
      <c r="F411" s="197" t="str">
        <f>=VLOOKUP(E411,'2025期功能研发汇总表'!E:S,12,FALSE)</f>
        <v>V3.8.0-beat.1</v>
      </c>
      <c r="G411" s="198" t="str">
        <f>=VLOOKUP(E411,'2025期功能研发汇总表'!E:S,4,FALSE)</f>
        <v>合同功能</v>
      </c>
      <c r="H411" s="198" t="str">
        <f>=VLOOKUP(E411,'2025期功能研发汇总表'!E:T,5,FALSE)</f>
        <v>联调完成</v>
      </c>
      <c r="I411" s="198" t="str">
        <f>=VLOOKUP(E411,'2025期功能研发汇总表'!E:S,3,FALSE)</f>
        <v>仲光华</v>
      </c>
      <c r="J411" s="199" t="s">
        <v>38</v>
      </c>
      <c r="K411" s="197" t="str">
        <f>=VLOOKUP(E411,'2025期功能研发汇总表'!E:S,7,FALSE)</f>
        <v>运营·深耕/弱口令与扫描管理/防护可用性监控</v>
      </c>
      <c r="L411" s="197">
        <f>=VLOOKUP(E411,'2025期功能研发汇总表'!E:S,8,FALSE)</f>
        <v>0</v>
      </c>
      <c r="M411" s="197">
        <f>=VLOOKUP(E411,'2025期功能研发汇总表'!E:S,9,FALSE)</f>
        <v>0</v>
      </c>
    </row>
    <row r="412" spans="1:13">
      <c r="A412" s="197" t="s">
        <v>876</v>
      </c>
      <c r="B412" s="197" t="s">
        <v>877</v>
      </c>
      <c r="C412" s="197" t="s">
        <v>878</v>
      </c>
      <c r="D412" s="197" t="s">
        <v>878</v>
      </c>
      <c r="E412" s="196" t="s">
        <v>879</v>
      </c>
      <c r="F412" s="197" t="str">
        <f>=VLOOKUP(E412,'2025期功能研发汇总表'!E:S,12,FALSE)</f>
        <v>V3.8.0-beat.1</v>
      </c>
      <c r="G412" s="198" t="str">
        <f>=VLOOKUP(E412,'2025期功能研发汇总表'!E:S,4,FALSE)</f>
        <v>合同功能</v>
      </c>
      <c r="H412" s="198" t="str">
        <f>=VLOOKUP(E412,'2025期功能研发汇总表'!E:T,5,FALSE)</f>
        <v>联调完成</v>
      </c>
      <c r="I412" s="198" t="str">
        <f>=VLOOKUP(E412,'2025期功能研发汇总表'!E:S,3,FALSE)</f>
        <v>蔡云飞</v>
      </c>
      <c r="J412" s="199" t="s">
        <v>38</v>
      </c>
      <c r="K412" s="197" t="str">
        <f>=VLOOKUP(E412,'2025期功能研发汇总表'!E:S,7,FALSE)</f>
        <v>运营·深耕/任务监控与协同/任务自动化分配管理</v>
      </c>
      <c r="L412" s="197" t="str">
        <f>=VLOOKUP(E412,'2025期功能研发汇总表'!E:S,8,FALSE)</f>
        <v>新增按钮</v>
      </c>
      <c r="M412" s="197">
        <f>=VLOOKUP(E412,'2025期功能研发汇总表'!E:S,9,FALSE)</f>
        <v>0</v>
      </c>
    </row>
    <row r="413" spans="1:13">
      <c r="A413" s="197" t="s">
        <v>876</v>
      </c>
      <c r="B413" s="197" t="s">
        <v>877</v>
      </c>
      <c r="C413" s="197" t="s">
        <v>878</v>
      </c>
      <c r="D413" s="197" t="s">
        <v>878</v>
      </c>
      <c r="E413" s="196" t="s">
        <v>882</v>
      </c>
      <c r="F413" s="197" t="str">
        <f>=VLOOKUP(E413,'2025期功能研发汇总表'!E:S,12,FALSE)</f>
        <v>V3.8.0-beat.1</v>
      </c>
      <c r="G413" s="198" t="str">
        <f>=VLOOKUP(E413,'2025期功能研发汇总表'!E:S,4,FALSE)</f>
        <v>合同功能</v>
      </c>
      <c r="H413" s="198" t="str">
        <f>=VLOOKUP(E413,'2025期功能研发汇总表'!E:T,5,FALSE)</f>
        <v>联调完成</v>
      </c>
      <c r="I413" s="198" t="str">
        <f>=VLOOKUP(E413,'2025期功能研发汇总表'!E:S,3,FALSE)</f>
        <v>蔡云飞</v>
      </c>
      <c r="J413" s="199" t="s">
        <v>38</v>
      </c>
      <c r="K413" s="197" t="str">
        <f>=VLOOKUP(E413,'2025期功能研发汇总表'!E:S,7,FALSE)</f>
        <v>运营·深耕/任务监控与协同/任务自动化分配管理</v>
      </c>
      <c r="L413" s="197" t="str">
        <f>=VLOOKUP(E413,'2025期功能研发汇总表'!E:S,8,FALSE)</f>
        <v>查询按钮</v>
      </c>
      <c r="M413" s="197">
        <f>=VLOOKUP(E413,'2025期功能研发汇总表'!E:S,9,FALSE)</f>
        <v>0</v>
      </c>
    </row>
    <row r="414" spans="1:13">
      <c r="A414" s="197" t="s">
        <v>876</v>
      </c>
      <c r="B414" s="197" t="s">
        <v>877</v>
      </c>
      <c r="C414" s="197" t="s">
        <v>878</v>
      </c>
      <c r="D414" s="197" t="s">
        <v>878</v>
      </c>
      <c r="E414" s="196" t="s">
        <v>883</v>
      </c>
      <c r="F414" s="197" t="str">
        <f>=VLOOKUP(E414,'2025期功能研发汇总表'!E:S,12,FALSE)</f>
        <v>V3.8.0-beat.1</v>
      </c>
      <c r="G414" s="198" t="str">
        <f>=VLOOKUP(E414,'2025期功能研发汇总表'!E:S,4,FALSE)</f>
        <v>合同功能</v>
      </c>
      <c r="H414" s="198" t="str">
        <f>=VLOOKUP(E414,'2025期功能研发汇总表'!E:T,5,FALSE)</f>
        <v>联调完成</v>
      </c>
      <c r="I414" s="198" t="str">
        <f>=VLOOKUP(E414,'2025期功能研发汇总表'!E:S,3,FALSE)</f>
        <v>蔡云飞</v>
      </c>
      <c r="J414" s="199" t="s">
        <v>38</v>
      </c>
      <c r="K414" s="197" t="str">
        <f>=VLOOKUP(E414,'2025期功能研发汇总表'!E:S,7,FALSE)</f>
        <v>运营·深耕/任务监控与协同/任务自动化分配管理</v>
      </c>
      <c r="L414" s="197" t="str">
        <f>=VLOOKUP(E414,'2025期功能研发汇总表'!E:S,8,FALSE)</f>
        <v>修改按钮</v>
      </c>
      <c r="M414" s="197">
        <f>=VLOOKUP(E414,'2025期功能研发汇总表'!E:S,9,FALSE)</f>
        <v>0</v>
      </c>
    </row>
    <row r="415" spans="1:13">
      <c r="A415" s="197" t="s">
        <v>876</v>
      </c>
      <c r="B415" s="197" t="s">
        <v>877</v>
      </c>
      <c r="C415" s="197" t="s">
        <v>878</v>
      </c>
      <c r="D415" s="197" t="s">
        <v>878</v>
      </c>
      <c r="E415" s="196" t="s">
        <v>884</v>
      </c>
      <c r="F415" s="197" t="str">
        <f>=VLOOKUP(E415,'2025期功能研发汇总表'!E:S,12,FALSE)</f>
        <v>V3.8.0-beat.1</v>
      </c>
      <c r="G415" s="198" t="str">
        <f>=VLOOKUP(E415,'2025期功能研发汇总表'!E:S,4,FALSE)</f>
        <v>合同功能</v>
      </c>
      <c r="H415" s="198" t="str">
        <f>=VLOOKUP(E415,'2025期功能研发汇总表'!E:T,5,FALSE)</f>
        <v>联调完成</v>
      </c>
      <c r="I415" s="198" t="str">
        <f>=VLOOKUP(E415,'2025期功能研发汇总表'!E:S,3,FALSE)</f>
        <v>蔡云飞</v>
      </c>
      <c r="J415" s="199" t="s">
        <v>38</v>
      </c>
      <c r="K415" s="197" t="str">
        <f>=VLOOKUP(E415,'2025期功能研发汇总表'!E:S,7,FALSE)</f>
        <v>运营·深耕/任务监控与协同/任务自动化分配管理</v>
      </c>
      <c r="L415" s="197" t="str">
        <f>=VLOOKUP(E415,'2025期功能研发汇总表'!E:S,8,FALSE)</f>
        <v>删除按钮</v>
      </c>
      <c r="M415" s="197">
        <f>=VLOOKUP(E415,'2025期功能研发汇总表'!E:S,9,FALSE)</f>
        <v>0</v>
      </c>
    </row>
    <row r="416" spans="1:13">
      <c r="A416" s="197" t="s">
        <v>876</v>
      </c>
      <c r="B416" s="197" t="s">
        <v>877</v>
      </c>
      <c r="C416" s="197" t="s">
        <v>878</v>
      </c>
      <c r="D416" s="197" t="s">
        <v>878</v>
      </c>
      <c r="E416" s="196" t="s">
        <v>885</v>
      </c>
      <c r="F416" s="197" t="str">
        <f>=VLOOKUP(E416,'2025期功能研发汇总表'!E:S,12,FALSE)</f>
        <v>V3.8.0-beat.1</v>
      </c>
      <c r="G416" s="198" t="str">
        <f>=VLOOKUP(E416,'2025期功能研发汇总表'!E:S,4,FALSE)</f>
        <v>合同功能</v>
      </c>
      <c r="H416" s="198" t="str">
        <f>=VLOOKUP(E416,'2025期功能研发汇总表'!E:T,5,FALSE)</f>
        <v>联调完成</v>
      </c>
      <c r="I416" s="198" t="str">
        <f>=VLOOKUP(E416,'2025期功能研发汇总表'!E:S,3,FALSE)</f>
        <v>蔡云飞</v>
      </c>
      <c r="J416" s="199" t="s">
        <v>38</v>
      </c>
      <c r="K416" s="197" t="str">
        <f>=VLOOKUP(E416,'2025期功能研发汇总表'!E:S,7,FALSE)</f>
        <v>运营·深耕/任务监控与协同/扫描日志管理</v>
      </c>
      <c r="L416" s="197" t="str">
        <f>=VLOOKUP(E416,'2025期功能研发汇总表'!E:S,8,FALSE)</f>
        <v>存储日志</v>
      </c>
      <c r="M416" s="197">
        <f>=VLOOKUP(E416,'2025期功能研发汇总表'!E:S,9,FALSE)</f>
        <v>0</v>
      </c>
    </row>
    <row r="417" spans="1:13">
      <c r="A417" s="197" t="s">
        <v>876</v>
      </c>
      <c r="B417" s="197" t="s">
        <v>877</v>
      </c>
      <c r="C417" s="197" t="s">
        <v>878</v>
      </c>
      <c r="D417" s="197" t="s">
        <v>878</v>
      </c>
      <c r="E417" s="196" t="s">
        <v>890</v>
      </c>
      <c r="F417" s="197" t="str">
        <f>=VLOOKUP(E417,'2025期功能研发汇总表'!E:S,12,FALSE)</f>
        <v>V3.8.0-beat.1</v>
      </c>
      <c r="G417" s="198" t="str">
        <f>=VLOOKUP(E417,'2025期功能研发汇总表'!E:S,4,FALSE)</f>
        <v>合同功能</v>
      </c>
      <c r="H417" s="198" t="str">
        <f>=VLOOKUP(E417,'2025期功能研发汇总表'!E:T,5,FALSE)</f>
        <v>联调完成</v>
      </c>
      <c r="I417" s="198" t="str">
        <f>=VLOOKUP(E417,'2025期功能研发汇总表'!E:S,3,FALSE)</f>
        <v>蔡云飞</v>
      </c>
      <c r="J417" s="199" t="s">
        <v>38</v>
      </c>
      <c r="K417" s="197" t="str">
        <f>=VLOOKUP(E417,'2025期功能研发汇总表'!E:S,7,FALSE)</f>
        <v>运营·深耕/任务监控与协同/任务自动化分配管理</v>
      </c>
      <c r="L417" s="197" t="str">
        <f>=VLOOKUP(E417,'2025期功能研发汇总表'!E:S,8,FALSE)</f>
        <v>后台程序默认执行</v>
      </c>
      <c r="M417" s="197">
        <f>=VLOOKUP(E417,'2025期功能研发汇总表'!E:S,9,FALSE)</f>
        <v>0</v>
      </c>
    </row>
    <row r="418" spans="1:13">
      <c r="A418" s="197" t="s">
        <v>876</v>
      </c>
      <c r="B418" s="197" t="s">
        <v>877</v>
      </c>
      <c r="C418" s="197" t="s">
        <v>892</v>
      </c>
      <c r="D418" s="197" t="s">
        <v>892</v>
      </c>
      <c r="E418" s="196" t="s">
        <v>893</v>
      </c>
      <c r="F418" s="197" t="str">
        <f>=VLOOKUP(E418,'2025期功能研发汇总表'!E:S,12,FALSE)</f>
        <v>V3.8.0-beat.1</v>
      </c>
      <c r="G418" s="198" t="str">
        <f>=VLOOKUP(E418,'2025期功能研发汇总表'!E:S,4,FALSE)</f>
        <v>合同功能</v>
      </c>
      <c r="H418" s="198" t="str">
        <f>=VLOOKUP(E418,'2025期功能研发汇总表'!E:T,5,FALSE)</f>
        <v>联调完成</v>
      </c>
      <c r="I418" s="198" t="str">
        <f>=VLOOKUP(E418,'2025期功能研发汇总表'!E:S,3,FALSE)</f>
        <v>蔡云飞</v>
      </c>
      <c r="J418" s="199" t="s">
        <v>38</v>
      </c>
      <c r="K418" s="197" t="str">
        <f>=VLOOKUP(E418,'2025期功能研发汇总表'!E:S,7,FALSE)</f>
        <v>运营·深耕/任务监控与协同/任务执行流程自动化</v>
      </c>
      <c r="L418" s="197" t="str">
        <f>=VLOOKUP(E418,'2025期功能研发汇总表'!E:S,8,FALSE)</f>
        <v>修改按钮</v>
      </c>
      <c r="M418" s="197">
        <f>=VLOOKUP(E418,'2025期功能研发汇总表'!E:S,9,FALSE)</f>
        <v>0</v>
      </c>
    </row>
    <row r="419" spans="1:13">
      <c r="A419" s="197" t="s">
        <v>876</v>
      </c>
      <c r="B419" s="197" t="s">
        <v>877</v>
      </c>
      <c r="C419" s="197" t="s">
        <v>892</v>
      </c>
      <c r="D419" s="197" t="s">
        <v>892</v>
      </c>
      <c r="E419" s="196" t="s">
        <v>896</v>
      </c>
      <c r="F419" s="197" t="str">
        <f>=VLOOKUP(E419,'2025期功能研发汇总表'!E:S,12,FALSE)</f>
        <v>V3.8.0-beat.1</v>
      </c>
      <c r="G419" s="198" t="str">
        <f>=VLOOKUP(E419,'2025期功能研发汇总表'!E:S,4,FALSE)</f>
        <v>合同功能</v>
      </c>
      <c r="H419" s="198" t="str">
        <f>=VLOOKUP(E419,'2025期功能研发汇总表'!E:T,5,FALSE)</f>
        <v>联调完成</v>
      </c>
      <c r="I419" s="198" t="str">
        <f>=VLOOKUP(E419,'2025期功能研发汇总表'!E:S,3,FALSE)</f>
        <v>蔡云飞</v>
      </c>
      <c r="J419" s="199" t="s">
        <v>38</v>
      </c>
      <c r="K419" s="197" t="str">
        <f>=VLOOKUP(E419,'2025期功能研发汇总表'!E:S,7,FALSE)</f>
        <v>运营·深耕/任务监控与协同/任务执行流程自动化</v>
      </c>
      <c r="L419" s="197" t="str">
        <f>=VLOOKUP(E419,'2025期功能研发汇总表'!E:S,8,FALSE)</f>
        <v>删除按钮</v>
      </c>
      <c r="M419" s="197">
        <f>=VLOOKUP(E419,'2025期功能研发汇总表'!E:S,9,FALSE)</f>
        <v>0</v>
      </c>
    </row>
    <row r="420" spans="1:13">
      <c r="A420" s="197" t="s">
        <v>876</v>
      </c>
      <c r="B420" s="197" t="s">
        <v>877</v>
      </c>
      <c r="C420" s="197" t="s">
        <v>892</v>
      </c>
      <c r="D420" s="197" t="s">
        <v>892</v>
      </c>
      <c r="E420" s="196" t="s">
        <v>897</v>
      </c>
      <c r="F420" s="197" t="str">
        <f>=VLOOKUP(E420,'2025期功能研发汇总表'!E:S,12,FALSE)</f>
        <v>V3.8.0-beat.1</v>
      </c>
      <c r="G420" s="198" t="str">
        <f>=VLOOKUP(E420,'2025期功能研发汇总表'!E:S,4,FALSE)</f>
        <v>合同功能</v>
      </c>
      <c r="H420" s="198" t="str">
        <f>=VLOOKUP(E420,'2025期功能研发汇总表'!E:T,5,FALSE)</f>
        <v>联调完成</v>
      </c>
      <c r="I420" s="198" t="str">
        <f>=VLOOKUP(E420,'2025期功能研发汇总表'!E:S,3,FALSE)</f>
        <v>蔡云飞</v>
      </c>
      <c r="J420" s="199" t="s">
        <v>38</v>
      </c>
      <c r="K420" s="197" t="str">
        <f>=VLOOKUP(E420,'2025期功能研发汇总表'!E:S,7,FALSE)</f>
        <v>运营·深耕/任务监控与协同/任务执行流程自动化</v>
      </c>
      <c r="L420" s="197" t="str">
        <f>=VLOOKUP(E420,'2025期功能研发汇总表'!E:S,8,FALSE)</f>
        <v>新增按钮</v>
      </c>
      <c r="M420" s="197">
        <f>=VLOOKUP(E420,'2025期功能研发汇总表'!E:S,9,FALSE)</f>
        <v>0</v>
      </c>
    </row>
    <row r="421" spans="1:13">
      <c r="A421" s="197" t="s">
        <v>876</v>
      </c>
      <c r="B421" s="197" t="s">
        <v>877</v>
      </c>
      <c r="C421" s="197" t="s">
        <v>892</v>
      </c>
      <c r="D421" s="197" t="s">
        <v>892</v>
      </c>
      <c r="E421" s="196" t="s">
        <v>898</v>
      </c>
      <c r="F421" s="197" t="str">
        <f>=VLOOKUP(E421,'2025期功能研发汇总表'!E:S,12,FALSE)</f>
        <v>V3.8.0-beat.1</v>
      </c>
      <c r="G421" s="198" t="str">
        <f>=VLOOKUP(E421,'2025期功能研发汇总表'!E:S,4,FALSE)</f>
        <v>合同功能</v>
      </c>
      <c r="H421" s="198" t="str">
        <f>=VLOOKUP(E421,'2025期功能研发汇总表'!E:T,5,FALSE)</f>
        <v>联调完成</v>
      </c>
      <c r="I421" s="198" t="str">
        <f>=VLOOKUP(E421,'2025期功能研发汇总表'!E:S,3,FALSE)</f>
        <v>蔡云飞</v>
      </c>
      <c r="J421" s="199" t="s">
        <v>38</v>
      </c>
      <c r="K421" s="197" t="str">
        <f>=VLOOKUP(E421,'2025期功能研发汇总表'!E:S,7,FALSE)</f>
        <v>运营·深耕/任务监控与协同/任务执行流程自动化</v>
      </c>
      <c r="L421" s="197" t="str">
        <f>=VLOOKUP(E421,'2025期功能研发汇总表'!E:S,8,FALSE)</f>
        <v>查询按钮</v>
      </c>
      <c r="M421" s="197">
        <f>=VLOOKUP(E421,'2025期功能研发汇总表'!E:S,9,FALSE)</f>
        <v>0</v>
      </c>
    </row>
    <row r="422" spans="1:13">
      <c r="A422" s="197" t="s">
        <v>876</v>
      </c>
      <c r="B422" s="197" t="s">
        <v>899</v>
      </c>
      <c r="C422" s="197" t="s">
        <v>900</v>
      </c>
      <c r="D422" s="197" t="s">
        <v>900</v>
      </c>
      <c r="E422" s="196" t="s">
        <v>901</v>
      </c>
      <c r="F422" s="197" t="str">
        <f>=VLOOKUP(E422,'2025期功能研发汇总表'!E:S,12,FALSE)</f>
        <v>V3.8.0-beat.1</v>
      </c>
      <c r="G422" s="198" t="str">
        <f>=VLOOKUP(E422,'2025期功能研发汇总表'!E:S,4,FALSE)</f>
        <v>合同功能</v>
      </c>
      <c r="H422" s="198" t="str">
        <f>=VLOOKUP(E422,'2025期功能研发汇总表'!E:T,5,FALSE)</f>
        <v>联调完成</v>
      </c>
      <c r="I422" s="198" t="str">
        <f>=VLOOKUP(E422,'2025期功能研发汇总表'!E:S,3,FALSE)</f>
        <v>窦鹏岐</v>
      </c>
      <c r="J422" s="199" t="s">
        <v>38</v>
      </c>
      <c r="K422" s="197" t="str">
        <f>=VLOOKUP(E422,'2025期功能研发汇总表'!E:S,7,FALSE)</f>
        <v>运营·深耕/任务监控与协同/实时监控记录</v>
      </c>
      <c r="L422" s="197" t="str">
        <f>=VLOOKUP(E422,'2025期功能研发汇总表'!E:S,8,FALSE)</f>
        <v>后台脚本触发</v>
      </c>
      <c r="M422" s="197" t="str">
        <f>=VLOOKUP(E422,'2025期功能研发汇总表'!E:S,9,FALSE)</f>
        <v>["https://docimg10.docs.qq.com/image/AgAABqoC77dYpHB4QfNIqoVEg-L3aERW.png?w=1920&amp;h=919",400,191]</v>
      </c>
    </row>
    <row r="423" spans="1:13">
      <c r="A423" s="197" t="s">
        <v>876</v>
      </c>
      <c r="B423" s="197" t="s">
        <v>899</v>
      </c>
      <c r="C423" s="197" t="s">
        <v>900</v>
      </c>
      <c r="D423" s="197" t="s">
        <v>900</v>
      </c>
      <c r="E423" s="196" t="s">
        <v>905</v>
      </c>
      <c r="F423" s="197" t="str">
        <f>=VLOOKUP(E423,'2025期功能研发汇总表'!E:S,12,FALSE)</f>
        <v>V3.8.0-beat.1</v>
      </c>
      <c r="G423" s="198" t="str">
        <f>=VLOOKUP(E423,'2025期功能研发汇总表'!E:S,4,FALSE)</f>
        <v>合同功能</v>
      </c>
      <c r="H423" s="198" t="str">
        <f>=VLOOKUP(E423,'2025期功能研发汇总表'!E:T,5,FALSE)</f>
        <v>联调完成</v>
      </c>
      <c r="I423" s="198" t="str">
        <f>=VLOOKUP(E423,'2025期功能研发汇总表'!E:S,3,FALSE)</f>
        <v>窦鹏岐</v>
      </c>
      <c r="J423" s="199" t="s">
        <v>38</v>
      </c>
      <c r="K423" s="197" t="str">
        <f>=VLOOKUP(E423,'2025期功能研发汇总表'!E:S,7,FALSE)</f>
        <v>运营·深耕/任务监控与协同/实时监控记录</v>
      </c>
      <c r="L423" s="197" t="str">
        <f>=VLOOKUP(E423,'2025期功能研发汇总表'!E:S,8,FALSE)</f>
        <v>后台脚本触发</v>
      </c>
      <c r="M423" s="197">
        <f>=VLOOKUP(E423,'2025期功能研发汇总表'!E:S,9,FALSE)</f>
        <v>0</v>
      </c>
    </row>
    <row r="424" spans="1:13">
      <c r="A424" s="197" t="s">
        <v>876</v>
      </c>
      <c r="B424" s="197" t="s">
        <v>899</v>
      </c>
      <c r="C424" s="197" t="s">
        <v>900</v>
      </c>
      <c r="D424" s="197" t="s">
        <v>900</v>
      </c>
      <c r="E424" s="196" t="s">
        <v>906</v>
      </c>
      <c r="F424" s="197" t="str">
        <f>=VLOOKUP(E424,'2025期功能研发汇总表'!E:S,12,FALSE)</f>
        <v>V3.8.0-beat.1</v>
      </c>
      <c r="G424" s="198" t="str">
        <f>=VLOOKUP(E424,'2025期功能研发汇总表'!E:S,4,FALSE)</f>
        <v>合同功能</v>
      </c>
      <c r="H424" s="198" t="str">
        <f>=VLOOKUP(E424,'2025期功能研发汇总表'!E:T,5,FALSE)</f>
        <v>联调完成</v>
      </c>
      <c r="I424" s="198" t="str">
        <f>=VLOOKUP(E424,'2025期功能研发汇总表'!E:S,3,FALSE)</f>
        <v>窦鹏岐</v>
      </c>
      <c r="J424" s="199" t="s">
        <v>38</v>
      </c>
      <c r="K424" s="197" t="str">
        <f>=VLOOKUP(E424,'2025期功能研发汇总表'!E:S,7,FALSE)</f>
        <v>运营·深耕/任务监控与协同/实时监控记录</v>
      </c>
      <c r="L424" s="197">
        <f>=VLOOKUP(E424,'2025期功能研发汇总表'!E:S,8,FALSE)</f>
        <v>0</v>
      </c>
      <c r="M424" s="197">
        <f>=VLOOKUP(E424,'2025期功能研发汇总表'!E:S,9,FALSE)</f>
        <v>0</v>
      </c>
    </row>
    <row r="425" spans="1:13">
      <c r="A425" s="197" t="s">
        <v>876</v>
      </c>
      <c r="B425" s="197" t="s">
        <v>899</v>
      </c>
      <c r="C425" s="197" t="s">
        <v>900</v>
      </c>
      <c r="D425" s="197" t="s">
        <v>900</v>
      </c>
      <c r="E425" s="196" t="s">
        <v>907</v>
      </c>
      <c r="F425" s="197" t="str">
        <f>=VLOOKUP(E425,'2025期功能研发汇总表'!E:S,12,FALSE)</f>
        <v>V3.8.0-beat.1</v>
      </c>
      <c r="G425" s="198" t="str">
        <f>=VLOOKUP(E425,'2025期功能研发汇总表'!E:S,4,FALSE)</f>
        <v>合同功能</v>
      </c>
      <c r="H425" s="198" t="str">
        <f>=VLOOKUP(E425,'2025期功能研发汇总表'!E:T,5,FALSE)</f>
        <v>联调完成</v>
      </c>
      <c r="I425" s="198" t="str">
        <f>=VLOOKUP(E425,'2025期功能研发汇总表'!E:S,3,FALSE)</f>
        <v>窦鹏岐</v>
      </c>
      <c r="J425" s="199" t="s">
        <v>38</v>
      </c>
      <c r="K425" s="197" t="str">
        <f>=VLOOKUP(E425,'2025期功能研发汇总表'!E:S,7,FALSE)</f>
        <v>运营·深耕/任务监控与协同/实时监控记录</v>
      </c>
      <c r="L425" s="197">
        <f>=VLOOKUP(E425,'2025期功能研发汇总表'!E:S,8,FALSE)</f>
        <v>0</v>
      </c>
      <c r="M425" s="197">
        <f>=VLOOKUP(E425,'2025期功能研发汇总表'!E:S,9,FALSE)</f>
        <v>0</v>
      </c>
    </row>
    <row r="426" spans="1:13">
      <c r="A426" s="197" t="s">
        <v>876</v>
      </c>
      <c r="B426" s="197" t="s">
        <v>899</v>
      </c>
      <c r="C426" s="197" t="s">
        <v>900</v>
      </c>
      <c r="D426" s="197" t="s">
        <v>900</v>
      </c>
      <c r="E426" s="196" t="s">
        <v>908</v>
      </c>
      <c r="F426" s="197" t="str">
        <f>=VLOOKUP(E426,'2025期功能研发汇总表'!E:S,12,FALSE)</f>
        <v>V3.8.0-beat.1</v>
      </c>
      <c r="G426" s="198" t="str">
        <f>=VLOOKUP(E426,'2025期功能研发汇总表'!E:S,4,FALSE)</f>
        <v>合同功能</v>
      </c>
      <c r="H426" s="198" t="str">
        <f>=VLOOKUP(E426,'2025期功能研发汇总表'!E:T,5,FALSE)</f>
        <v>联调完成</v>
      </c>
      <c r="I426" s="198" t="str">
        <f>=VLOOKUP(E426,'2025期功能研发汇总表'!E:S,3,FALSE)</f>
        <v>窦鹏岐</v>
      </c>
      <c r="J426" s="199" t="s">
        <v>38</v>
      </c>
      <c r="K426" s="197" t="str">
        <f>=VLOOKUP(E426,'2025期功能研发汇总表'!E:S,7,FALSE)</f>
        <v>运营·深耕/任务监控与协同/实时监控记录</v>
      </c>
      <c r="L426" s="197">
        <f>=VLOOKUP(E426,'2025期功能研发汇总表'!E:S,8,FALSE)</f>
        <v>0</v>
      </c>
      <c r="M426" s="197">
        <f>=VLOOKUP(E426,'2025期功能研发汇总表'!E:S,9,FALSE)</f>
        <v>0</v>
      </c>
    </row>
    <row r="427" spans="1:13">
      <c r="A427" s="197" t="s">
        <v>876</v>
      </c>
      <c r="B427" s="197" t="s">
        <v>899</v>
      </c>
      <c r="C427" s="197" t="s">
        <v>909</v>
      </c>
      <c r="D427" s="197" t="s">
        <v>909</v>
      </c>
      <c r="E427" s="196" t="s">
        <v>910</v>
      </c>
      <c r="F427" s="197" t="str">
        <f>=VLOOKUP(E427,'2025期功能研发汇总表'!E:S,12,FALSE)</f>
        <v>未发版</v>
      </c>
      <c r="G427" s="198" t="str">
        <f>=VLOOKUP(E427,'2025期功能研发汇总表'!E:S,4,FALSE)</f>
        <v>合同功能</v>
      </c>
      <c r="H427" s="198" t="str">
        <f>=VLOOKUP(E427,'2025期功能研发汇总表'!E:T,5,FALSE)</f>
        <v>联调完成</v>
      </c>
      <c r="I427" s="198" t="str">
        <f>=VLOOKUP(E427,'2025期功能研发汇总表'!E:S,3,FALSE)</f>
        <v>窦鹏岐</v>
      </c>
      <c r="J427" s="200" t="s">
        <v>151</v>
      </c>
      <c r="K427" s="197" t="str">
        <f>=VLOOKUP(E427,'2025期功能研发汇总表'!E:S,7,FALSE)</f>
        <v>运营·深耕/任务监控与协同/异常情况捕捉</v>
      </c>
      <c r="L427" s="197">
        <f>=VLOOKUP(E427,'2025期功能研发汇总表'!E:S,8,FALSE)</f>
        <v>0</v>
      </c>
      <c r="M427" s="197">
        <f>=VLOOKUP(E427,'2025期功能研发汇总表'!E:S,9,FALSE)</f>
        <v>0</v>
      </c>
    </row>
    <row r="428" spans="1:13">
      <c r="A428" s="197" t="s">
        <v>876</v>
      </c>
      <c r="B428" s="197" t="s">
        <v>899</v>
      </c>
      <c r="C428" s="197" t="s">
        <v>909</v>
      </c>
      <c r="D428" s="197" t="s">
        <v>909</v>
      </c>
      <c r="E428" s="196" t="s">
        <v>912</v>
      </c>
      <c r="F428" s="197" t="str">
        <f>=VLOOKUP(E428,'2025期功能研发汇总表'!E:S,12,FALSE)</f>
        <v>未发版</v>
      </c>
      <c r="G428" s="198" t="str">
        <f>=VLOOKUP(E428,'2025期功能研发汇总表'!E:S,4,FALSE)</f>
        <v>合同功能</v>
      </c>
      <c r="H428" s="198" t="str">
        <f>=VLOOKUP(E428,'2025期功能研发汇总表'!E:T,5,FALSE)</f>
        <v>联调完成</v>
      </c>
      <c r="I428" s="198" t="str">
        <f>=VLOOKUP(E428,'2025期功能研发汇总表'!E:S,3,FALSE)</f>
        <v>窦鹏岐</v>
      </c>
      <c r="J428" s="200" t="s">
        <v>151</v>
      </c>
      <c r="K428" s="197" t="str">
        <f>=VLOOKUP(E428,'2025期功能研发汇总表'!E:S,7,FALSE)</f>
        <v>运营·深耕/任务监控与协同/异常情况捕捉</v>
      </c>
      <c r="L428" s="197">
        <f>=VLOOKUP(E428,'2025期功能研发汇总表'!E:S,8,FALSE)</f>
        <v>0</v>
      </c>
      <c r="M428" s="197">
        <f>=VLOOKUP(E428,'2025期功能研发汇总表'!E:S,9,FALSE)</f>
        <v>0</v>
      </c>
    </row>
    <row r="429" spans="1:13">
      <c r="A429" s="197" t="s">
        <v>876</v>
      </c>
      <c r="B429" s="197" t="s">
        <v>899</v>
      </c>
      <c r="C429" s="197" t="s">
        <v>909</v>
      </c>
      <c r="D429" s="197" t="s">
        <v>909</v>
      </c>
      <c r="E429" s="196" t="s">
        <v>913</v>
      </c>
      <c r="F429" s="197" t="str">
        <f>=VLOOKUP(E429,'2025期功能研发汇总表'!E:S,12,FALSE)</f>
        <v>未发版</v>
      </c>
      <c r="G429" s="198" t="str">
        <f>=VLOOKUP(E429,'2025期功能研发汇总表'!E:S,4,FALSE)</f>
        <v>合同功能</v>
      </c>
      <c r="H429" s="198" t="str">
        <f>=VLOOKUP(E429,'2025期功能研发汇总表'!E:T,5,FALSE)</f>
        <v>联调完成</v>
      </c>
      <c r="I429" s="198" t="str">
        <f>=VLOOKUP(E429,'2025期功能研发汇总表'!E:S,3,FALSE)</f>
        <v>窦鹏岐</v>
      </c>
      <c r="J429" s="200" t="s">
        <v>151</v>
      </c>
      <c r="K429" s="197" t="str">
        <f>=VLOOKUP(E429,'2025期功能研发汇总表'!E:S,7,FALSE)</f>
        <v>运营·深耕/任务监控与协同/异常情况捕捉</v>
      </c>
      <c r="L429" s="197" t="str">
        <f>=VLOOKUP(E429,'2025期功能研发汇总表'!E:S,8,FALSE)</f>
        <v>这个应该是查看详情吧，看能不能解释过来</v>
      </c>
      <c r="M429" s="197">
        <f>=VLOOKUP(E429,'2025期功能研发汇总表'!E:S,9,FALSE)</f>
        <v>0</v>
      </c>
    </row>
    <row r="430" spans="1:13">
      <c r="A430" s="197" t="s">
        <v>876</v>
      </c>
      <c r="B430" s="197" t="s">
        <v>915</v>
      </c>
      <c r="C430" s="197" t="s">
        <v>916</v>
      </c>
      <c r="D430" s="197" t="s">
        <v>916</v>
      </c>
      <c r="E430" s="196" t="s">
        <v>917</v>
      </c>
      <c r="F430" s="197" t="str">
        <f>=VLOOKUP(E430,'2025期功能研发汇总表'!E:S,12,FALSE)</f>
        <v>V3.8.0-beat.1</v>
      </c>
      <c r="G430" s="198" t="str">
        <f>=VLOOKUP(E430,'2025期功能研发汇总表'!E:S,4,FALSE)</f>
        <v>合同功能</v>
      </c>
      <c r="H430" s="198" t="str">
        <f>=VLOOKUP(E430,'2025期功能研发汇总表'!E:T,5,FALSE)</f>
        <v>开发中</v>
      </c>
      <c r="I430" s="198" t="str">
        <f>=VLOOKUP(E430,'2025期功能研发汇总表'!E:S,3,FALSE)</f>
        <v>窦鹏岐</v>
      </c>
      <c r="J430" s="199" t="s">
        <v>38</v>
      </c>
      <c r="K430" s="197" t="str">
        <f>=VLOOKUP(E430,'2025期功能研发汇总表'!E:S,7,FALSE)</f>
        <v>运营·深耕/任务监控与协同/分批结果上报管理</v>
      </c>
      <c r="L430" s="197">
        <f>=VLOOKUP(E430,'2025期功能研发汇总表'!E:S,8,FALSE)</f>
        <v>0</v>
      </c>
      <c r="M430" s="197">
        <f>=VLOOKUP(E430,'2025期功能研发汇总表'!E:S,9,FALSE)</f>
        <v>0</v>
      </c>
    </row>
    <row r="431" spans="1:13">
      <c r="A431" s="197" t="s">
        <v>876</v>
      </c>
      <c r="B431" s="197" t="s">
        <v>915</v>
      </c>
      <c r="C431" s="197" t="s">
        <v>916</v>
      </c>
      <c r="D431" s="197" t="s">
        <v>916</v>
      </c>
      <c r="E431" s="196" t="s">
        <v>920</v>
      </c>
      <c r="F431" s="197" t="str">
        <f>=VLOOKUP(E431,'2025期功能研发汇总表'!E:S,12,FALSE)</f>
        <v>V3.8.0-beat.1</v>
      </c>
      <c r="G431" s="198" t="str">
        <f>=VLOOKUP(E431,'2025期功能研发汇总表'!E:S,4,FALSE)</f>
        <v>合同功能</v>
      </c>
      <c r="H431" s="198" t="str">
        <f>=VLOOKUP(E431,'2025期功能研发汇总表'!E:T,5,FALSE)</f>
        <v>联调完成</v>
      </c>
      <c r="I431" s="198" t="str">
        <f>=VLOOKUP(E431,'2025期功能研发汇总表'!E:S,3,FALSE)</f>
        <v>窦鹏岐</v>
      </c>
      <c r="J431" s="199" t="s">
        <v>38</v>
      </c>
      <c r="K431" s="197" t="str">
        <f>=VLOOKUP(E431,'2025期功能研发汇总表'!E:S,7,FALSE)</f>
        <v>运营·深耕/任务监控与协同/分批结果上报管理</v>
      </c>
      <c r="L431" s="197">
        <f>=VLOOKUP(E431,'2025期功能研发汇总表'!E:S,8,FALSE)</f>
        <v>0</v>
      </c>
      <c r="M431" s="197" t="str">
        <f>=VLOOKUP(E431,'2025期功能研发汇总表'!E:S,9,FALSE)</f>
        <v>["https://docimg2.docs.qq.com/image/AgAABqoC77dWCTRlAs9OwJkN3qCglCx5.png?w=1920&amp;h=919",400,191]</v>
      </c>
    </row>
    <row r="432" spans="1:13">
      <c r="A432" s="197" t="s">
        <v>876</v>
      </c>
      <c r="B432" s="197" t="s">
        <v>915</v>
      </c>
      <c r="C432" s="197" t="s">
        <v>916</v>
      </c>
      <c r="D432" s="197" t="s">
        <v>916</v>
      </c>
      <c r="E432" s="196" t="s">
        <v>921</v>
      </c>
      <c r="F432" s="197" t="str">
        <f>=VLOOKUP(E432,'2025期功能研发汇总表'!E:S,12,FALSE)</f>
        <v>V3.8.0-beat.1</v>
      </c>
      <c r="G432" s="198" t="str">
        <f>=VLOOKUP(E432,'2025期功能研发汇总表'!E:S,4,FALSE)</f>
        <v>合同功能</v>
      </c>
      <c r="H432" s="198" t="str">
        <f>=VLOOKUP(E432,'2025期功能研发汇总表'!E:T,5,FALSE)</f>
        <v>联调完成</v>
      </c>
      <c r="I432" s="198" t="str">
        <f>=VLOOKUP(E432,'2025期功能研发汇总表'!E:S,3,FALSE)</f>
        <v>窦鹏岐</v>
      </c>
      <c r="J432" s="199" t="s">
        <v>38</v>
      </c>
      <c r="K432" s="197" t="str">
        <f>=VLOOKUP(E432,'2025期功能研发汇总表'!E:S,7,FALSE)</f>
        <v>运营·深耕/任务监控与协同/分批结果上报管理</v>
      </c>
      <c r="L432" s="197">
        <f>=VLOOKUP(E432,'2025期功能研发汇总表'!E:S,8,FALSE)</f>
        <v>0</v>
      </c>
      <c r="M432" s="197">
        <f>=VLOOKUP(E432,'2025期功能研发汇总表'!E:S,9,FALSE)</f>
        <v>0</v>
      </c>
    </row>
    <row r="433" spans="1:13">
      <c r="A433" s="197" t="s">
        <v>876</v>
      </c>
      <c r="B433" s="197" t="s">
        <v>915</v>
      </c>
      <c r="C433" s="197" t="s">
        <v>916</v>
      </c>
      <c r="D433" s="197" t="s">
        <v>916</v>
      </c>
      <c r="E433" s="196" t="s">
        <v>922</v>
      </c>
      <c r="F433" s="197" t="str">
        <f>=VLOOKUP(E433,'2025期功能研发汇总表'!E:S,12,FALSE)</f>
        <v>V3.8.0-beat.1</v>
      </c>
      <c r="G433" s="198" t="str">
        <f>=VLOOKUP(E433,'2025期功能研发汇总表'!E:S,4,FALSE)</f>
        <v>合同功能</v>
      </c>
      <c r="H433" s="198" t="str">
        <f>=VLOOKUP(E433,'2025期功能研发汇总表'!E:T,5,FALSE)</f>
        <v>联调完成</v>
      </c>
      <c r="I433" s="198" t="str">
        <f>=VLOOKUP(E433,'2025期功能研发汇总表'!E:S,3,FALSE)</f>
        <v>窦鹏岐</v>
      </c>
      <c r="J433" s="199" t="s">
        <v>38</v>
      </c>
      <c r="K433" s="197" t="str">
        <f>=VLOOKUP(E433,'2025期功能研发汇总表'!E:S,7,FALSE)</f>
        <v>运营·深耕/任务监控与协同/分批结果上报管理</v>
      </c>
      <c r="L433" s="197">
        <f>=VLOOKUP(E433,'2025期功能研发汇总表'!E:S,8,FALSE)</f>
        <v>0</v>
      </c>
      <c r="M433" s="197">
        <f>=VLOOKUP(E433,'2025期功能研发汇总表'!E:S,9,FALSE)</f>
        <v>0</v>
      </c>
    </row>
    <row r="434" spans="1:13">
      <c r="A434" s="197" t="s">
        <v>876</v>
      </c>
      <c r="B434" s="197" t="s">
        <v>915</v>
      </c>
      <c r="C434" s="197" t="s">
        <v>916</v>
      </c>
      <c r="D434" s="197" t="s">
        <v>916</v>
      </c>
      <c r="E434" s="196" t="s">
        <v>923</v>
      </c>
      <c r="F434" s="197" t="str">
        <f>=VLOOKUP(E434,'2025期功能研发汇总表'!E:S,12,FALSE)</f>
        <v>V3.8.0-beat.1</v>
      </c>
      <c r="G434" s="198" t="str">
        <f>=VLOOKUP(E434,'2025期功能研发汇总表'!E:S,4,FALSE)</f>
        <v>合同功能</v>
      </c>
      <c r="H434" s="198" t="str">
        <f>=VLOOKUP(E434,'2025期功能研发汇总表'!E:T,5,FALSE)</f>
        <v>联调完成</v>
      </c>
      <c r="I434" s="198" t="str">
        <f>=VLOOKUP(E434,'2025期功能研发汇总表'!E:S,3,FALSE)</f>
        <v>窦鹏岐</v>
      </c>
      <c r="J434" s="199" t="s">
        <v>38</v>
      </c>
      <c r="K434" s="197" t="str">
        <f>=VLOOKUP(E434,'2025期功能研发汇总表'!E:S,7,FALSE)</f>
        <v>运营·深耕/任务监控与协同/分批结果上报管理</v>
      </c>
      <c r="L434" s="197">
        <f>=VLOOKUP(E434,'2025期功能研发汇总表'!E:S,8,FALSE)</f>
        <v>0</v>
      </c>
      <c r="M434" s="197">
        <f>=VLOOKUP(E434,'2025期功能研发汇总表'!E:S,9,FALSE)</f>
        <v>0</v>
      </c>
    </row>
    <row r="435" spans="1:13">
      <c r="A435" s="197" t="s">
        <v>876</v>
      </c>
      <c r="B435" s="197" t="s">
        <v>915</v>
      </c>
      <c r="C435" s="197" t="s">
        <v>916</v>
      </c>
      <c r="D435" s="197" t="s">
        <v>916</v>
      </c>
      <c r="E435" s="196" t="s">
        <v>924</v>
      </c>
      <c r="F435" s="197" t="str">
        <f>=VLOOKUP(E435,'2025期功能研发汇总表'!E:S,12,FALSE)</f>
        <v>V3.8.0-beat.1</v>
      </c>
      <c r="G435" s="198" t="str">
        <f>=VLOOKUP(E435,'2025期功能研发汇总表'!E:S,4,FALSE)</f>
        <v>合同功能</v>
      </c>
      <c r="H435" s="198" t="str">
        <f>=VLOOKUP(E435,'2025期功能研发汇总表'!E:T,5,FALSE)</f>
        <v>联调完成</v>
      </c>
      <c r="I435" s="198" t="str">
        <f>=VLOOKUP(E435,'2025期功能研发汇总表'!E:S,3,FALSE)</f>
        <v>窦鹏岐</v>
      </c>
      <c r="J435" s="199" t="s">
        <v>38</v>
      </c>
      <c r="K435" s="197" t="str">
        <f>=VLOOKUP(E435,'2025期功能研发汇总表'!E:S,7,FALSE)</f>
        <v>运营·深耕/任务监控与协同/分批结果上报管理</v>
      </c>
      <c r="L435" s="197">
        <f>=VLOOKUP(E435,'2025期功能研发汇总表'!E:S,8,FALSE)</f>
        <v>0</v>
      </c>
      <c r="M435" s="197">
        <f>=VLOOKUP(E435,'2025期功能研发汇总表'!E:S,9,FALSE)</f>
        <v>0</v>
      </c>
    </row>
    <row r="436" spans="1:13">
      <c r="A436" s="197" t="s">
        <v>876</v>
      </c>
      <c r="B436" s="197" t="s">
        <v>915</v>
      </c>
      <c r="C436" s="197" t="s">
        <v>916</v>
      </c>
      <c r="D436" s="197" t="s">
        <v>916</v>
      </c>
      <c r="E436" s="196" t="s">
        <v>925</v>
      </c>
      <c r="F436" s="197" t="str">
        <f>=VLOOKUP(E436,'2025期功能研发汇总表'!E:S,12,FALSE)</f>
        <v>V3.8.0-beat.1</v>
      </c>
      <c r="G436" s="198" t="str">
        <f>=VLOOKUP(E436,'2025期功能研发汇总表'!E:S,4,FALSE)</f>
        <v>合同功能</v>
      </c>
      <c r="H436" s="198" t="str">
        <f>=VLOOKUP(E436,'2025期功能研发汇总表'!E:T,5,FALSE)</f>
        <v>联调完成</v>
      </c>
      <c r="I436" s="198" t="str">
        <f>=VLOOKUP(E436,'2025期功能研发汇总表'!E:S,3,FALSE)</f>
        <v>窦鹏岐</v>
      </c>
      <c r="J436" s="199" t="s">
        <v>38</v>
      </c>
      <c r="K436" s="197" t="str">
        <f>=VLOOKUP(E436,'2025期功能研发汇总表'!E:S,7,FALSE)</f>
        <v>运营·深耕/任务监控与协同/分批结果上报管理</v>
      </c>
      <c r="L436" s="197">
        <f>=VLOOKUP(E436,'2025期功能研发汇总表'!E:S,8,FALSE)</f>
        <v>0</v>
      </c>
      <c r="M436" s="197">
        <f>=VLOOKUP(E436,'2025期功能研发汇总表'!E:S,9,FALSE)</f>
        <v>0</v>
      </c>
    </row>
    <row r="437" spans="1:13">
      <c r="A437" s="197" t="s">
        <v>876</v>
      </c>
      <c r="B437" s="197" t="s">
        <v>915</v>
      </c>
      <c r="C437" s="197" t="s">
        <v>916</v>
      </c>
      <c r="D437" s="197" t="s">
        <v>916</v>
      </c>
      <c r="E437" s="196" t="s">
        <v>926</v>
      </c>
      <c r="F437" s="197" t="str">
        <f>=VLOOKUP(E437,'2025期功能研发汇总表'!E:S,12,FALSE)</f>
        <v>V3.8.0-beat.1</v>
      </c>
      <c r="G437" s="198" t="str">
        <f>=VLOOKUP(E437,'2025期功能研发汇总表'!E:S,4,FALSE)</f>
        <v>合同功能</v>
      </c>
      <c r="H437" s="198" t="str">
        <f>=VLOOKUP(E437,'2025期功能研发汇总表'!E:T,5,FALSE)</f>
        <v>联调完成</v>
      </c>
      <c r="I437" s="198" t="str">
        <f>=VLOOKUP(E437,'2025期功能研发汇总表'!E:S,3,FALSE)</f>
        <v>窦鹏岐</v>
      </c>
      <c r="J437" s="199" t="s">
        <v>38</v>
      </c>
      <c r="K437" s="197">
        <f>=VLOOKUP(E437,'2025期功能研发汇总表'!E:S,7,FALSE)</f>
        <v>0</v>
      </c>
      <c r="L437" s="197">
        <f>=VLOOKUP(E437,'2025期功能研发汇总表'!E:S,8,FALSE)</f>
        <v>0</v>
      </c>
      <c r="M437" s="197">
        <f>=VLOOKUP(E437,'2025期功能研发汇总表'!E:S,9,FALSE)</f>
        <v>0</v>
      </c>
    </row>
    <row r="438" spans="1:13">
      <c r="A438" s="197" t="s">
        <v>876</v>
      </c>
      <c r="B438" s="197" t="s">
        <v>915</v>
      </c>
      <c r="C438" s="197" t="s">
        <v>916</v>
      </c>
      <c r="D438" s="197" t="s">
        <v>916</v>
      </c>
      <c r="E438" s="196" t="s">
        <v>927</v>
      </c>
      <c r="F438" s="197" t="str">
        <f>=VLOOKUP(E438,'2025期功能研发汇总表'!E:S,12,FALSE)</f>
        <v>V3.8.0-beat.1</v>
      </c>
      <c r="G438" s="198" t="str">
        <f>=VLOOKUP(E438,'2025期功能研发汇总表'!E:S,4,FALSE)</f>
        <v>合同功能</v>
      </c>
      <c r="H438" s="198" t="str">
        <f>=VLOOKUP(E438,'2025期功能研发汇总表'!E:T,5,FALSE)</f>
        <v>联调完成</v>
      </c>
      <c r="I438" s="198" t="str">
        <f>=VLOOKUP(E438,'2025期功能研发汇总表'!E:S,3,FALSE)</f>
        <v>窦鹏岐</v>
      </c>
      <c r="J438" s="199" t="s">
        <v>38</v>
      </c>
      <c r="K438" s="197" t="str">
        <f>=VLOOKUP(E438,'2025期功能研发汇总表'!E:S,7,FALSE)</f>
        <v>运营·深耕/任务监控与协同/分批结果上报管理</v>
      </c>
      <c r="L438" s="197">
        <f>=VLOOKUP(E438,'2025期功能研发汇总表'!E:S,8,FALSE)</f>
        <v>0</v>
      </c>
      <c r="M438" s="197">
        <f>=VLOOKUP(E438,'2025期功能研发汇总表'!E:S,9,FALSE)</f>
        <v>0</v>
      </c>
    </row>
    <row r="439" spans="1:13">
      <c r="A439" s="197" t="s">
        <v>876</v>
      </c>
      <c r="B439" s="197" t="s">
        <v>915</v>
      </c>
      <c r="C439" s="197" t="s">
        <v>928</v>
      </c>
      <c r="D439" s="197" t="s">
        <v>928</v>
      </c>
      <c r="E439" s="196" t="s">
        <v>929</v>
      </c>
      <c r="F439" s="197" t="str">
        <f>=VLOOKUP(E439,'2025期功能研发汇总表'!E:S,12,FALSE)</f>
        <v>V3.8.0-beat.1</v>
      </c>
      <c r="G439" s="198" t="str">
        <f>=VLOOKUP(E439,'2025期功能研发汇总表'!E:S,4,FALSE)</f>
        <v>合同功能</v>
      </c>
      <c r="H439" s="198" t="str">
        <f>=VLOOKUP(E439,'2025期功能研发汇总表'!E:T,5,FALSE)</f>
        <v>联调完成</v>
      </c>
      <c r="I439" s="198" t="str">
        <f>=VLOOKUP(E439,'2025期功能研发汇总表'!E:S,3,FALSE)</f>
        <v>窦鹏岐</v>
      </c>
      <c r="J439" s="199" t="s">
        <v>38</v>
      </c>
      <c r="K439" s="197" t="str">
        <f>=VLOOKUP(E439,'2025期功能研发汇总表'!E:S,7,FALSE)</f>
        <v>运营·深耕/任务监控与协同/上报记录查询</v>
      </c>
      <c r="L439" s="197">
        <f>=VLOOKUP(E439,'2025期功能研发汇总表'!E:S,8,FALSE)</f>
        <v>0</v>
      </c>
      <c r="M439" s="197">
        <f>=VLOOKUP(E439,'2025期功能研发汇总表'!E:S,9,FALSE)</f>
        <v>0</v>
      </c>
    </row>
    <row r="440" spans="1:13">
      <c r="A440" s="197" t="s">
        <v>876</v>
      </c>
      <c r="B440" s="197" t="s">
        <v>915</v>
      </c>
      <c r="C440" s="197" t="s">
        <v>928</v>
      </c>
      <c r="D440" s="197" t="s">
        <v>928</v>
      </c>
      <c r="E440" s="196" t="s">
        <v>931</v>
      </c>
      <c r="F440" s="197" t="str">
        <f>=VLOOKUP(E440,'2025期功能研发汇总表'!E:S,12,FALSE)</f>
        <v>V3.8.0-beat.1</v>
      </c>
      <c r="G440" s="198" t="str">
        <f>=VLOOKUP(E440,'2025期功能研发汇总表'!E:S,4,FALSE)</f>
        <v>合同功能</v>
      </c>
      <c r="H440" s="198" t="str">
        <f>=VLOOKUP(E440,'2025期功能研发汇总表'!E:T,5,FALSE)</f>
        <v>联调完成</v>
      </c>
      <c r="I440" s="198" t="str">
        <f>=VLOOKUP(E440,'2025期功能研发汇总表'!E:S,3,FALSE)</f>
        <v>窦鹏岐</v>
      </c>
      <c r="J440" s="199" t="s">
        <v>38</v>
      </c>
      <c r="K440" s="197" t="str">
        <f>=VLOOKUP(E440,'2025期功能研发汇总表'!E:S,7,FALSE)</f>
        <v>运营·深耕/任务监控与协同/上报记录查询</v>
      </c>
      <c r="L440" s="197">
        <f>=VLOOKUP(E440,'2025期功能研发汇总表'!E:S,8,FALSE)</f>
        <v>0</v>
      </c>
      <c r="M440" s="197">
        <f>=VLOOKUP(E440,'2025期功能研发汇总表'!E:S,9,FALSE)</f>
        <v>0</v>
      </c>
    </row>
    <row r="441" spans="1:13">
      <c r="A441" s="197" t="s">
        <v>876</v>
      </c>
      <c r="B441" s="197" t="s">
        <v>915</v>
      </c>
      <c r="C441" s="197" t="s">
        <v>928</v>
      </c>
      <c r="D441" s="197" t="s">
        <v>928</v>
      </c>
      <c r="E441" s="196" t="s">
        <v>932</v>
      </c>
      <c r="F441" s="197" t="str">
        <f>=VLOOKUP(E441,'2025期功能研发汇总表'!E:S,12,FALSE)</f>
        <v>V3.8.0-beat.1</v>
      </c>
      <c r="G441" s="198" t="str">
        <f>=VLOOKUP(E441,'2025期功能研发汇总表'!E:S,4,FALSE)</f>
        <v>合同功能</v>
      </c>
      <c r="H441" s="198" t="str">
        <f>=VLOOKUP(E441,'2025期功能研发汇总表'!E:T,5,FALSE)</f>
        <v>联调完成</v>
      </c>
      <c r="I441" s="198" t="str">
        <f>=VLOOKUP(E441,'2025期功能研发汇总表'!E:S,3,FALSE)</f>
        <v>窦鹏岐</v>
      </c>
      <c r="J441" s="199" t="s">
        <v>38</v>
      </c>
      <c r="K441" s="197" t="str">
        <f>=VLOOKUP(E441,'2025期功能研发汇总表'!E:S,7,FALSE)</f>
        <v>运营·深耕/任务监控与协同/上报记录查询</v>
      </c>
      <c r="L441" s="197">
        <f>=VLOOKUP(E441,'2025期功能研发汇总表'!E:S,8,FALSE)</f>
        <v>0</v>
      </c>
      <c r="M441" s="197">
        <f>=VLOOKUP(E441,'2025期功能研发汇总表'!E:S,9,FALSE)</f>
        <v>0</v>
      </c>
    </row>
    <row r="442" spans="1:13">
      <c r="A442" s="197" t="s">
        <v>876</v>
      </c>
      <c r="B442" s="197" t="s">
        <v>915</v>
      </c>
      <c r="C442" s="197" t="s">
        <v>928</v>
      </c>
      <c r="D442" s="197" t="s">
        <v>928</v>
      </c>
      <c r="E442" s="196" t="s">
        <v>933</v>
      </c>
      <c r="F442" s="197" t="str">
        <f>=VLOOKUP(E442,'2025期功能研发汇总表'!E:S,12,FALSE)</f>
        <v>V3.8.0-beat.1</v>
      </c>
      <c r="G442" s="198" t="str">
        <f>=VLOOKUP(E442,'2025期功能研发汇总表'!E:S,4,FALSE)</f>
        <v>合同功能</v>
      </c>
      <c r="H442" s="198" t="str">
        <f>=VLOOKUP(E442,'2025期功能研发汇总表'!E:T,5,FALSE)</f>
        <v>联调完成</v>
      </c>
      <c r="I442" s="198" t="str">
        <f>=VLOOKUP(E442,'2025期功能研发汇总表'!E:S,3,FALSE)</f>
        <v>窦鹏岐</v>
      </c>
      <c r="J442" s="199" t="s">
        <v>38</v>
      </c>
      <c r="K442" s="197" t="str">
        <f>=VLOOKUP(E442,'2025期功能研发汇总表'!E:S,7,FALSE)</f>
        <v>运营·深耕/任务监控与协同/上报记录查询</v>
      </c>
      <c r="L442" s="197">
        <f>=VLOOKUP(E442,'2025期功能研发汇总表'!E:S,8,FALSE)</f>
        <v>0</v>
      </c>
      <c r="M442" s="197">
        <f>=VLOOKUP(E442,'2025期功能研发汇总表'!E:S,9,FALSE)</f>
        <v>0</v>
      </c>
    </row>
    <row r="443" spans="1:13">
      <c r="A443" s="197" t="s">
        <v>876</v>
      </c>
      <c r="B443" s="197" t="s">
        <v>934</v>
      </c>
      <c r="C443" s="197" t="s">
        <v>935</v>
      </c>
      <c r="D443" s="197" t="s">
        <v>935</v>
      </c>
      <c r="E443" s="196" t="s">
        <v>936</v>
      </c>
      <c r="F443" s="197" t="str">
        <f>=VLOOKUP(E443,'2025期功能研发汇总表'!E:S,12,FALSE)</f>
        <v>V3.8.0-beat.1</v>
      </c>
      <c r="G443" s="198" t="str">
        <f>=VLOOKUP(E443,'2025期功能研发汇总表'!E:S,4,FALSE)</f>
        <v>合同功能</v>
      </c>
      <c r="H443" s="198" t="str">
        <f>=VLOOKUP(E443,'2025期功能研发汇总表'!E:T,5,FALSE)</f>
        <v>联调完成</v>
      </c>
      <c r="I443" s="198" t="str">
        <f>=VLOOKUP(E443,'2025期功能研发汇总表'!E:S,3,FALSE)</f>
        <v>仲光华</v>
      </c>
      <c r="J443" s="199" t="s">
        <v>38</v>
      </c>
      <c r="K443" s="197" t="str">
        <f>=VLOOKUP(E443,'2025期功能研发汇总表'!E:S,7,FALSE)</f>
        <v>漏洞管理平台/工单管理/系统漏洞工单</v>
      </c>
      <c r="L443" s="197" t="str">
        <f>=VLOOKUP(E443,'2025期功能研发汇总表'!E:S,8,FALSE)</f>
        <v>弱口令的工单，可以同步至弱口令管理页面，以便同步至扫描器</v>
      </c>
      <c r="M443" s="197" t="str">
        <f>=VLOOKUP(E443,'2025期功能研发汇总表'!E:S,9,FALSE)</f>
        <v>["https://docimg2.docs.qq.com/image/AgAABqoC77fz5Pb9rbxOuIl0OUEAcGGP.png?w=1674&amp;h=774",400,184]</v>
      </c>
    </row>
    <row r="444" spans="1:13">
      <c r="A444" s="197" t="s">
        <v>876</v>
      </c>
      <c r="B444" s="197" t="s">
        <v>934</v>
      </c>
      <c r="C444" s="197" t="s">
        <v>935</v>
      </c>
      <c r="D444" s="197" t="s">
        <v>935</v>
      </c>
      <c r="E444" s="196" t="s">
        <v>938</v>
      </c>
      <c r="F444" s="197" t="str">
        <f>=VLOOKUP(E444,'2025期功能研发汇总表'!E:S,12,FALSE)</f>
        <v>V3.8.0-beat.1</v>
      </c>
      <c r="G444" s="198" t="str">
        <f>=VLOOKUP(E444,'2025期功能研发汇总表'!E:S,4,FALSE)</f>
        <v>合同功能</v>
      </c>
      <c r="H444" s="198" t="str">
        <f>=VLOOKUP(E444,'2025期功能研发汇总表'!E:T,5,FALSE)</f>
        <v>联调完成</v>
      </c>
      <c r="I444" s="198" t="str">
        <f>=VLOOKUP(E444,'2025期功能研发汇总表'!E:S,3,FALSE)</f>
        <v>仲光华</v>
      </c>
      <c r="J444" s="199" t="s">
        <v>38</v>
      </c>
      <c r="K444" s="197" t="str">
        <f>=VLOOKUP(E444,'2025期功能研发汇总表'!E:S,7,FALSE)</f>
        <v>运营·深耕/弱口令与扫描管理</v>
      </c>
      <c r="L444" s="197">
        <f>=VLOOKUP(E444,'2025期功能研发汇总表'!E:S,8,FALSE)</f>
        <v>0</v>
      </c>
      <c r="M444" s="197" t="str">
        <f>=VLOOKUP(E444,'2025期功能研发汇总表'!E:S,9,FALSE)</f>
        <v>["https://docimg9.docs.qq.com/image/AgAABqoC77d-6wotv31KcaXA51pk6VdU.png?w=1682&amp;h=775",400,184]</v>
      </c>
    </row>
    <row r="445" spans="1:13">
      <c r="A445" s="197" t="s">
        <v>876</v>
      </c>
      <c r="B445" s="197" t="s">
        <v>934</v>
      </c>
      <c r="C445" s="197" t="s">
        <v>935</v>
      </c>
      <c r="D445" s="197" t="s">
        <v>935</v>
      </c>
      <c r="E445" s="196" t="s">
        <v>941</v>
      </c>
      <c r="F445" s="197" t="str">
        <f>=VLOOKUP(E445,'2025期功能研发汇总表'!E:S,12,FALSE)</f>
        <v>V3.8.0-beat.1</v>
      </c>
      <c r="G445" s="198" t="str">
        <f>=VLOOKUP(E445,'2025期功能研发汇总表'!E:S,4,FALSE)</f>
        <v>合同功能</v>
      </c>
      <c r="H445" s="198" t="str">
        <f>=VLOOKUP(E445,'2025期功能研发汇总表'!E:T,5,FALSE)</f>
        <v>联调完成</v>
      </c>
      <c r="I445" s="198" t="str">
        <f>=VLOOKUP(E445,'2025期功能研发汇总表'!E:S,3,FALSE)</f>
        <v>仲光华</v>
      </c>
      <c r="J445" s="199" t="s">
        <v>38</v>
      </c>
      <c r="K445" s="197" t="str">
        <f>=VLOOKUP(E445,'2025期功能研发汇总表'!E:S,7,FALSE)</f>
        <v>运营·深耕/弱口令与扫描管理</v>
      </c>
      <c r="L445" s="197">
        <f>=VLOOKUP(E445,'2025期功能研发汇总表'!E:S,8,FALSE)</f>
        <v>0</v>
      </c>
      <c r="M445" s="197" t="str">
        <f>=VLOOKUP(E445,'2025期功能研发汇总表'!E:S,9,FALSE)</f>
        <v>["https://docimg3.docs.qq.com/image/AgAABqoC77cyDwXFvH5ETJEQ9ZVOmE5m.png?w=1673&amp;h=776",400,185]</v>
      </c>
    </row>
    <row r="446" spans="1:13">
      <c r="A446" s="197" t="s">
        <v>876</v>
      </c>
      <c r="B446" s="197" t="s">
        <v>934</v>
      </c>
      <c r="C446" s="197" t="s">
        <v>935</v>
      </c>
      <c r="D446" s="197" t="s">
        <v>935</v>
      </c>
      <c r="E446" s="196" t="s">
        <v>942</v>
      </c>
      <c r="F446" s="197" t="str">
        <f>=VLOOKUP(E446,'2025期功能研发汇总表'!E:S,12,FALSE)</f>
        <v>V3.8.0-beat.1</v>
      </c>
      <c r="G446" s="198" t="str">
        <f>=VLOOKUP(E446,'2025期功能研发汇总表'!E:S,4,FALSE)</f>
        <v>合同功能</v>
      </c>
      <c r="H446" s="198" t="str">
        <f>=VLOOKUP(E446,'2025期功能研发汇总表'!E:T,5,FALSE)</f>
        <v>联调完成</v>
      </c>
      <c r="I446" s="198" t="str">
        <f>=VLOOKUP(E446,'2025期功能研发汇总表'!E:S,3,FALSE)</f>
        <v>仲光华</v>
      </c>
      <c r="J446" s="199" t="s">
        <v>38</v>
      </c>
      <c r="K446" s="197" t="str">
        <f>=VLOOKUP(E446,'2025期功能研发汇总表'!E:S,7,FALSE)</f>
        <v>运营·深耕/弱口令与扫描管理</v>
      </c>
      <c r="L446" s="197">
        <f>=VLOOKUP(E446,'2025期功能研发汇总表'!E:S,8,FALSE)</f>
        <v>0</v>
      </c>
      <c r="M446" s="197" t="str">
        <f>=VLOOKUP(E446,'2025期功能研发汇总表'!E:S,9,FALSE)</f>
        <v>["https://docimg7.docs.qq.com/image/AgAABqoC77fVx1ZoTwNCDrEnZykm3vRU.png?w=1666&amp;h=773",400,185]</v>
      </c>
    </row>
    <row r="447" spans="1:13">
      <c r="A447" s="197" t="s">
        <v>876</v>
      </c>
      <c r="B447" s="197" t="s">
        <v>934</v>
      </c>
      <c r="C447" s="197" t="s">
        <v>935</v>
      </c>
      <c r="D447" s="197" t="s">
        <v>935</v>
      </c>
      <c r="E447" s="196" t="s">
        <v>943</v>
      </c>
      <c r="F447" s="197" t="str">
        <f>=VLOOKUP(E447,'2025期功能研发汇总表'!E:S,12,FALSE)</f>
        <v>V3.8.0-beat.1</v>
      </c>
      <c r="G447" s="198" t="str">
        <f>=VLOOKUP(E447,'2025期功能研发汇总表'!E:S,4,FALSE)</f>
        <v>合同功能</v>
      </c>
      <c r="H447" s="198" t="str">
        <f>=VLOOKUP(E447,'2025期功能研发汇总表'!E:T,5,FALSE)</f>
        <v>联调完成</v>
      </c>
      <c r="I447" s="198" t="str">
        <f>=VLOOKUP(E447,'2025期功能研发汇总表'!E:S,3,FALSE)</f>
        <v>仲光华</v>
      </c>
      <c r="J447" s="199" t="s">
        <v>38</v>
      </c>
      <c r="K447" s="197" t="str">
        <f>=VLOOKUP(E447,'2025期功能研发汇总表'!E:S,7,FALSE)</f>
        <v>运营·深耕/弱口令与扫描管理</v>
      </c>
      <c r="L447" s="197">
        <f>=VLOOKUP(E447,'2025期功能研发汇总表'!E:S,8,FALSE)</f>
        <v>0</v>
      </c>
      <c r="M447" s="197">
        <f>=VLOOKUP(E447,'2025期功能研发汇总表'!E:S,9,FALSE)</f>
        <v>0</v>
      </c>
    </row>
    <row r="448" spans="1:13">
      <c r="A448" s="197" t="s">
        <v>876</v>
      </c>
      <c r="B448" s="197" t="s">
        <v>934</v>
      </c>
      <c r="C448" s="197" t="s">
        <v>944</v>
      </c>
      <c r="D448" s="197" t="s">
        <v>944</v>
      </c>
      <c r="E448" s="196" t="s">
        <v>945</v>
      </c>
      <c r="F448" s="197" t="str">
        <f>=VLOOKUP(E448,'2025期功能研发汇总表'!E:S,12,FALSE)</f>
        <v>V3.8.0-beat.1</v>
      </c>
      <c r="G448" s="198" t="str">
        <f>=VLOOKUP(E448,'2025期功能研发汇总表'!E:S,4,FALSE)</f>
        <v>合同功能</v>
      </c>
      <c r="H448" s="198" t="str">
        <f>=VLOOKUP(E448,'2025期功能研发汇总表'!E:T,5,FALSE)</f>
        <v>联调完成</v>
      </c>
      <c r="I448" s="198" t="str">
        <f>=VLOOKUP(E448,'2025期功能研发汇总表'!E:S,3,FALSE)</f>
        <v>仲光华</v>
      </c>
      <c r="J448" s="199" t="s">
        <v>38</v>
      </c>
      <c r="K448" s="197" t="str">
        <f>=VLOOKUP(E448,'2025期功能研发汇总表'!E:S,7,FALSE)</f>
        <v>运营·深耕/弱口令与扫描管理/弱口令管理</v>
      </c>
      <c r="L448" s="197">
        <f>=VLOOKUP(E448,'2025期功能研发汇总表'!E:S,8,FALSE)</f>
        <v>0</v>
      </c>
      <c r="M448" s="197" t="str">
        <f>=VLOOKUP(E448,'2025期功能研发汇总表'!E:S,9,FALSE)</f>
        <v>["https://docimg9.docs.qq.com/image/AgAABqoC77dqA0KHtsJPcrj0qjGILR-F.png?w=1665&amp;h=775",400,186]</v>
      </c>
    </row>
    <row r="449" spans="1:13">
      <c r="A449" s="197" t="s">
        <v>876</v>
      </c>
      <c r="B449" s="197" t="s">
        <v>934</v>
      </c>
      <c r="C449" s="197" t="s">
        <v>944</v>
      </c>
      <c r="D449" s="197" t="s">
        <v>944</v>
      </c>
      <c r="E449" s="196" t="s">
        <v>948</v>
      </c>
      <c r="F449" s="197" t="str">
        <f>=VLOOKUP(E449,'2025期功能研发汇总表'!E:S,12,FALSE)</f>
        <v>V3.8.0-beat.1</v>
      </c>
      <c r="G449" s="198" t="str">
        <f>=VLOOKUP(E449,'2025期功能研发汇总表'!E:S,4,FALSE)</f>
        <v>合同功能</v>
      </c>
      <c r="H449" s="198" t="str">
        <f>=VLOOKUP(E449,'2025期功能研发汇总表'!E:T,5,FALSE)</f>
        <v>联调完成</v>
      </c>
      <c r="I449" s="198" t="str">
        <f>=VLOOKUP(E449,'2025期功能研发汇总表'!E:S,3,FALSE)</f>
        <v>仲光华</v>
      </c>
      <c r="J449" s="199" t="s">
        <v>38</v>
      </c>
      <c r="K449" s="197" t="str">
        <f>=VLOOKUP(E449,'2025期功能研发汇总表'!E:S,7,FALSE)</f>
        <v>运营·深耕/弱口令与扫描管理/弱口令管理</v>
      </c>
      <c r="L449" s="197">
        <f>=VLOOKUP(E449,'2025期功能研发汇总表'!E:S,8,FALSE)</f>
        <v>0</v>
      </c>
      <c r="M449" s="197">
        <f>=VLOOKUP(E449,'2025期功能研发汇总表'!E:S,9,FALSE)</f>
        <v>0</v>
      </c>
    </row>
    <row r="450" spans="1:13">
      <c r="A450" s="197" t="s">
        <v>876</v>
      </c>
      <c r="B450" s="197" t="s">
        <v>934</v>
      </c>
      <c r="C450" s="197" t="s">
        <v>944</v>
      </c>
      <c r="D450" s="197" t="s">
        <v>944</v>
      </c>
      <c r="E450" s="196" t="s">
        <v>949</v>
      </c>
      <c r="F450" s="197" t="str">
        <f>=VLOOKUP(E450,'2025期功能研发汇总表'!E:S,12,FALSE)</f>
        <v>V3.8.0-beat.1</v>
      </c>
      <c r="G450" s="198" t="str">
        <f>=VLOOKUP(E450,'2025期功能研发汇总表'!E:S,4,FALSE)</f>
        <v>合同功能</v>
      </c>
      <c r="H450" s="198" t="str">
        <f>=VLOOKUP(E450,'2025期功能研发汇总表'!E:T,5,FALSE)</f>
        <v>联调完成</v>
      </c>
      <c r="I450" s="198" t="str">
        <f>=VLOOKUP(E450,'2025期功能研发汇总表'!E:S,3,FALSE)</f>
        <v>仲光华</v>
      </c>
      <c r="J450" s="199" t="s">
        <v>38</v>
      </c>
      <c r="K450" s="197" t="str">
        <f>=VLOOKUP(E450,'2025期功能研发汇总表'!E:S,7,FALSE)</f>
        <v>运营·深耕/弱口令与扫描管理/弱口令管理</v>
      </c>
      <c r="L450" s="197">
        <f>=VLOOKUP(E450,'2025期功能研发汇总表'!E:S,8,FALSE)</f>
        <v>0</v>
      </c>
      <c r="M450" s="197">
        <f>=VLOOKUP(E450,'2025期功能研发汇总表'!E:S,9,FALSE)</f>
        <v>0</v>
      </c>
    </row>
    <row r="451" spans="1:13">
      <c r="A451" s="197" t="s">
        <v>876</v>
      </c>
      <c r="B451" s="197" t="s">
        <v>934</v>
      </c>
      <c r="C451" s="197" t="s">
        <v>944</v>
      </c>
      <c r="D451" s="197" t="s">
        <v>944</v>
      </c>
      <c r="E451" s="196" t="s">
        <v>950</v>
      </c>
      <c r="F451" s="197" t="str">
        <f>=VLOOKUP(E451,'2025期功能研发汇总表'!E:S,12,FALSE)</f>
        <v>V3.8.0-beat.1</v>
      </c>
      <c r="G451" s="198" t="str">
        <f>=VLOOKUP(E451,'2025期功能研发汇总表'!E:S,4,FALSE)</f>
        <v>合同功能</v>
      </c>
      <c r="H451" s="198" t="str">
        <f>=VLOOKUP(E451,'2025期功能研发汇总表'!E:T,5,FALSE)</f>
        <v>联调完成</v>
      </c>
      <c r="I451" s="198" t="str">
        <f>=VLOOKUP(E451,'2025期功能研发汇总表'!E:S,3,FALSE)</f>
        <v>仲光华</v>
      </c>
      <c r="J451" s="199" t="s">
        <v>38</v>
      </c>
      <c r="K451" s="197" t="str">
        <f>=VLOOKUP(E451,'2025期功能研发汇总表'!E:S,7,FALSE)</f>
        <v>运营·深耕/弱口令与扫描管理/弱口令管理</v>
      </c>
      <c r="L451" s="197">
        <f>=VLOOKUP(E451,'2025期功能研发汇总表'!E:S,8,FALSE)</f>
        <v>0</v>
      </c>
      <c r="M451" s="197">
        <f>=VLOOKUP(E451,'2025期功能研发汇总表'!E:S,9,FALSE)</f>
        <v>0</v>
      </c>
    </row>
    <row r="452" spans="1:13">
      <c r="A452" s="197" t="s">
        <v>876</v>
      </c>
      <c r="B452" s="197" t="s">
        <v>934</v>
      </c>
      <c r="C452" s="197" t="s">
        <v>944</v>
      </c>
      <c r="D452" s="197" t="s">
        <v>944</v>
      </c>
      <c r="E452" s="196" t="s">
        <v>951</v>
      </c>
      <c r="F452" s="197" t="str">
        <f>=VLOOKUP(E452,'2025期功能研发汇总表'!E:S,12,FALSE)</f>
        <v>V3.8.0-beat.1</v>
      </c>
      <c r="G452" s="198" t="str">
        <f>=VLOOKUP(E452,'2025期功能研发汇总表'!E:S,4,FALSE)</f>
        <v>合同功能</v>
      </c>
      <c r="H452" s="198" t="str">
        <f>=VLOOKUP(E452,'2025期功能研发汇总表'!E:T,5,FALSE)</f>
        <v>联调完成</v>
      </c>
      <c r="I452" s="198" t="str">
        <f>=VLOOKUP(E452,'2025期功能研发汇总表'!E:S,3,FALSE)</f>
        <v>仲光华</v>
      </c>
      <c r="J452" s="199" t="s">
        <v>38</v>
      </c>
      <c r="K452" s="197" t="str">
        <f>=VLOOKUP(E452,'2025期功能研发汇总表'!E:S,7,FALSE)</f>
        <v>运营·深耕/弱口令与扫描管理/弱口令管理</v>
      </c>
      <c r="L452" s="197">
        <f>=VLOOKUP(E452,'2025期功能研发汇总表'!E:S,8,FALSE)</f>
        <v>0</v>
      </c>
      <c r="M452" s="197">
        <f>=VLOOKUP(E452,'2025期功能研发汇总表'!E:S,9,FALSE)</f>
        <v>0</v>
      </c>
    </row>
    <row r="453" spans="1:13">
      <c r="A453" s="197" t="s">
        <v>876</v>
      </c>
      <c r="B453" s="197" t="s">
        <v>934</v>
      </c>
      <c r="C453" s="197" t="s">
        <v>952</v>
      </c>
      <c r="D453" s="197" t="s">
        <v>952</v>
      </c>
      <c r="E453" s="196" t="s">
        <v>953</v>
      </c>
      <c r="F453" s="197" t="str">
        <f>=VLOOKUP(E453,'2025期功能研发汇总表'!E:S,12,FALSE)</f>
        <v>V3.8.0-beat.1</v>
      </c>
      <c r="G453" s="198" t="str">
        <f>=VLOOKUP(E453,'2025期功能研发汇总表'!E:S,4,FALSE)</f>
        <v>合同功能</v>
      </c>
      <c r="H453" s="198" t="str">
        <f>=VLOOKUP(E453,'2025期功能研发汇总表'!E:T,5,FALSE)</f>
        <v>联调完成</v>
      </c>
      <c r="I453" s="198" t="str">
        <f>=VLOOKUP(E453,'2025期功能研发汇总表'!E:S,3,FALSE)</f>
        <v>仲光华</v>
      </c>
      <c r="J453" s="199" t="s">
        <v>38</v>
      </c>
      <c r="K453" s="197" t="str">
        <f>=VLOOKUP(E453,'2025期功能研发汇总表'!E:S,7,FALSE)</f>
        <v>运营·深耕/弱口令与扫描管理/弱口令管理</v>
      </c>
      <c r="L453" s="197">
        <f>=VLOOKUP(E453,'2025期功能研发汇总表'!E:S,8,FALSE)</f>
        <v>0</v>
      </c>
      <c r="M453" s="197" t="str">
        <f>=VLOOKUP(E453,'2025期功能研发汇总表'!E:S,9,FALSE)</f>
        <v>["https://docimg7.docs.qq.com/image/AgAABqoC77e2beZPR3tPzrZZCDsSamg2.png?w=1668&amp;h=772",400,185]</v>
      </c>
    </row>
    <row r="454" spans="1:13">
      <c r="A454" s="197" t="s">
        <v>876</v>
      </c>
      <c r="B454" s="197" t="s">
        <v>934</v>
      </c>
      <c r="C454" s="197" t="s">
        <v>952</v>
      </c>
      <c r="D454" s="197" t="s">
        <v>952</v>
      </c>
      <c r="E454" s="196" t="s">
        <v>954</v>
      </c>
      <c r="F454" s="197" t="str">
        <f>=VLOOKUP(E454,'2025期功能研发汇总表'!E:S,12,FALSE)</f>
        <v>V3.8.0-beat.1</v>
      </c>
      <c r="G454" s="198" t="str">
        <f>=VLOOKUP(E454,'2025期功能研发汇总表'!E:S,4,FALSE)</f>
        <v>合同功能</v>
      </c>
      <c r="H454" s="198" t="str">
        <f>=VLOOKUP(E454,'2025期功能研发汇总表'!E:T,5,FALSE)</f>
        <v>联调完成</v>
      </c>
      <c r="I454" s="198" t="str">
        <f>=VLOOKUP(E454,'2025期功能研发汇总表'!E:S,3,FALSE)</f>
        <v>仲光华</v>
      </c>
      <c r="J454" s="199" t="s">
        <v>38</v>
      </c>
      <c r="K454" s="197" t="str">
        <f>=VLOOKUP(E454,'2025期功能研发汇总表'!E:S,7,FALSE)</f>
        <v>运营·深耕/弱口令与扫描管理/弱口令管理</v>
      </c>
      <c r="L454" s="197">
        <f>=VLOOKUP(E454,'2025期功能研发汇总表'!E:S,8,FALSE)</f>
        <v>0</v>
      </c>
      <c r="M454" s="197">
        <f>=VLOOKUP(E454,'2025期功能研发汇总表'!E:S,9,FALSE)</f>
        <v>0</v>
      </c>
    </row>
    <row r="455" spans="1:13">
      <c r="A455" s="197" t="s">
        <v>876</v>
      </c>
      <c r="B455" s="197" t="s">
        <v>934</v>
      </c>
      <c r="C455" s="197" t="s">
        <v>952</v>
      </c>
      <c r="D455" s="197" t="s">
        <v>952</v>
      </c>
      <c r="E455" s="196" t="s">
        <v>955</v>
      </c>
      <c r="F455" s="197" t="str">
        <f>=VLOOKUP(E455,'2025期功能研发汇总表'!E:S,12,FALSE)</f>
        <v>V3.8.0-beat.1</v>
      </c>
      <c r="G455" s="198" t="str">
        <f>=VLOOKUP(E455,'2025期功能研发汇总表'!E:S,4,FALSE)</f>
        <v>合同功能</v>
      </c>
      <c r="H455" s="198" t="str">
        <f>=VLOOKUP(E455,'2025期功能研发汇总表'!E:T,5,FALSE)</f>
        <v>联调完成</v>
      </c>
      <c r="I455" s="198" t="str">
        <f>=VLOOKUP(E455,'2025期功能研发汇总表'!E:S,3,FALSE)</f>
        <v>仲光华</v>
      </c>
      <c r="J455" s="199" t="s">
        <v>38</v>
      </c>
      <c r="K455" s="197" t="str">
        <f>=VLOOKUP(E455,'2025期功能研发汇总表'!E:S,7,FALSE)</f>
        <v>运营·深耕/弱口令与扫描管理/弱口令管理</v>
      </c>
      <c r="L455" s="197">
        <f>=VLOOKUP(E455,'2025期功能研发汇总表'!E:S,8,FALSE)</f>
        <v>0</v>
      </c>
      <c r="M455" s="197">
        <f>=VLOOKUP(E455,'2025期功能研发汇总表'!E:S,9,FALSE)</f>
        <v>0</v>
      </c>
    </row>
    <row r="456" spans="1:13">
      <c r="A456" s="197" t="s">
        <v>876</v>
      </c>
      <c r="B456" s="197" t="s">
        <v>934</v>
      </c>
      <c r="C456" s="196" t="s">
        <v>956</v>
      </c>
      <c r="D456" s="196" t="s">
        <v>956</v>
      </c>
      <c r="E456" s="196" t="s">
        <v>957</v>
      </c>
      <c r="F456" s="197" t="str">
        <f>=VLOOKUP(E456,'2025期功能研发汇总表'!E:S,12,FALSE)</f>
        <v>V3.8.0-beat.1</v>
      </c>
      <c r="G456" s="198" t="str">
        <f>=VLOOKUP(E456,'2025期功能研发汇总表'!E:S,4,FALSE)</f>
        <v>合同功能</v>
      </c>
      <c r="H456" s="198" t="str">
        <f>=VLOOKUP(E456,'2025期功能研发汇总表'!E:T,5,FALSE)</f>
        <v>联调完成</v>
      </c>
      <c r="I456" s="198" t="str">
        <f>=VLOOKUP(E456,'2025期功能研发汇总表'!E:S,3,FALSE)</f>
        <v>仲光华</v>
      </c>
      <c r="J456" s="199" t="s">
        <v>38</v>
      </c>
      <c r="K456" s="197" t="str">
        <f>=VLOOKUP(E456,'2025期功能研发汇总表'!E:S,7,FALSE)</f>
        <v>运营·深耕/弱口令与扫描管理/弱口令管理</v>
      </c>
      <c r="L456" s="197">
        <f>=VLOOKUP(E456,'2025期功能研发汇总表'!E:S,8,FALSE)</f>
        <v>0</v>
      </c>
      <c r="M456" s="197" t="str">
        <f>=VLOOKUP(E456,'2025期功能研发汇总表'!E:S,9,FALSE)</f>
        <v>["https://docimg3.docs.qq.com/image/AgAABqoC77duJRvLKi5FSbwEOiCz_ZRW.png?w=1676&amp;h=775",400,184]</v>
      </c>
    </row>
    <row r="457" spans="1:13">
      <c r="A457" s="197" t="s">
        <v>876</v>
      </c>
      <c r="B457" s="197" t="s">
        <v>934</v>
      </c>
      <c r="C457" s="196" t="s">
        <v>956</v>
      </c>
      <c r="D457" s="196" t="s">
        <v>956</v>
      </c>
      <c r="E457" s="196" t="s">
        <v>958</v>
      </c>
      <c r="F457" s="197" t="str">
        <f>=VLOOKUP(E457,'2025期功能研发汇总表'!E:S,12,FALSE)</f>
        <v>V3.8.0-beat.1</v>
      </c>
      <c r="G457" s="198" t="str">
        <f>=VLOOKUP(E457,'2025期功能研发汇总表'!E:S,4,FALSE)</f>
        <v>合同功能</v>
      </c>
      <c r="H457" s="198" t="str">
        <f>=VLOOKUP(E457,'2025期功能研发汇总表'!E:T,5,FALSE)</f>
        <v>联调完成</v>
      </c>
      <c r="I457" s="198" t="str">
        <f>=VLOOKUP(E457,'2025期功能研发汇总表'!E:S,3,FALSE)</f>
        <v>仲光华</v>
      </c>
      <c r="J457" s="199" t="s">
        <v>38</v>
      </c>
      <c r="K457" s="197" t="str">
        <f>=VLOOKUP(E457,'2025期功能研发汇总表'!E:S,7,FALSE)</f>
        <v>运营·深耕/弱口令与扫描管理/弱口令管理</v>
      </c>
      <c r="L457" s="197">
        <f>=VLOOKUP(E457,'2025期功能研发汇总表'!E:S,8,FALSE)</f>
        <v>0</v>
      </c>
      <c r="M457" s="197" t="str">
        <f>=VLOOKUP(E457,'2025期功能研发汇总表'!E:S,9,FALSE)</f>
        <v>["https://docimg10.docs.qq.com/image/AgAABqoC77douhPCY39Gwpwq3pVLLrcC.png?w=1668&amp;h=772",400,185]</v>
      </c>
    </row>
    <row r="458" spans="1:13">
      <c r="A458" s="197" t="s">
        <v>876</v>
      </c>
      <c r="B458" s="197" t="s">
        <v>934</v>
      </c>
      <c r="C458" s="196" t="s">
        <v>956</v>
      </c>
      <c r="D458" s="196" t="s">
        <v>956</v>
      </c>
      <c r="E458" s="196" t="s">
        <v>959</v>
      </c>
      <c r="F458" s="197" t="str">
        <f>=VLOOKUP(E458,'2025期功能研发汇总表'!E:S,12,FALSE)</f>
        <v>V3.8.0-beat.1</v>
      </c>
      <c r="G458" s="198" t="str">
        <f>=VLOOKUP(E458,'2025期功能研发汇总表'!E:S,4,FALSE)</f>
        <v>合同功能</v>
      </c>
      <c r="H458" s="198" t="str">
        <f>=VLOOKUP(E458,'2025期功能研发汇总表'!E:T,5,FALSE)</f>
        <v>联调完成</v>
      </c>
      <c r="I458" s="198" t="str">
        <f>=VLOOKUP(E458,'2025期功能研发汇总表'!E:S,3,FALSE)</f>
        <v>仲光华</v>
      </c>
      <c r="J458" s="199" t="s">
        <v>38</v>
      </c>
      <c r="K458" s="197" t="str">
        <f>=VLOOKUP(E458,'2025期功能研发汇总表'!E:S,7,FALSE)</f>
        <v>运营·深耕/弱口令与扫描管理/弱口令管理</v>
      </c>
      <c r="L458" s="197">
        <f>=VLOOKUP(E458,'2025期功能研发汇总表'!E:S,8,FALSE)</f>
        <v>0</v>
      </c>
      <c r="M458" s="197">
        <f>=VLOOKUP(E458,'2025期功能研发汇总表'!E:S,9,FALSE)</f>
        <v>0</v>
      </c>
    </row>
    <row r="459" spans="1:13">
      <c r="A459" s="197" t="s">
        <v>876</v>
      </c>
      <c r="B459" s="197" t="s">
        <v>934</v>
      </c>
      <c r="C459" s="196" t="s">
        <v>960</v>
      </c>
      <c r="D459" s="196" t="s">
        <v>960</v>
      </c>
      <c r="E459" s="196" t="s">
        <v>961</v>
      </c>
      <c r="F459" s="197" t="str">
        <f>=VLOOKUP(E459,'2025期功能研发汇总表'!E:S,12,FALSE)</f>
        <v>V3.8.0-beat.1</v>
      </c>
      <c r="G459" s="198" t="str">
        <f>=VLOOKUP(E459,'2025期功能研发汇总表'!E:S,4,FALSE)</f>
        <v>合同功能</v>
      </c>
      <c r="H459" s="198" t="str">
        <f>=VLOOKUP(E459,'2025期功能研发汇总表'!E:T,5,FALSE)</f>
        <v>联调完成</v>
      </c>
      <c r="I459" s="198" t="str">
        <f>=VLOOKUP(E459,'2025期功能研发汇总表'!E:S,3,FALSE)</f>
        <v>仲光华</v>
      </c>
      <c r="J459" s="199" t="s">
        <v>38</v>
      </c>
      <c r="K459" s="197" t="str">
        <f>=VLOOKUP(E459,'2025期功能研发汇总表'!E:S,7,FALSE)</f>
        <v>运营·深耕/弱口令与扫描管理/弱口令配置</v>
      </c>
      <c r="L459" s="197">
        <f>=VLOOKUP(E459,'2025期功能研发汇总表'!E:S,8,FALSE)</f>
        <v>0</v>
      </c>
      <c r="M459" s="197" t="str">
        <f>=VLOOKUP(E459,'2025期功能研发汇总表'!E:S,9,FALSE)</f>
        <v>["https://docimg4.docs.qq.com/image/AgAABqoC77domYiGmqBCVaY3INjJifio.png?w=1917&amp;h=891",400,185]</v>
      </c>
    </row>
    <row r="460" spans="1:13">
      <c r="A460" s="197" t="s">
        <v>876</v>
      </c>
      <c r="B460" s="197" t="s">
        <v>934</v>
      </c>
      <c r="C460" s="196" t="s">
        <v>960</v>
      </c>
      <c r="D460" s="196" t="s">
        <v>960</v>
      </c>
      <c r="E460" s="196" t="s">
        <v>964</v>
      </c>
      <c r="F460" s="197" t="str">
        <f>=VLOOKUP(E460,'2025期功能研发汇总表'!E:S,12,FALSE)</f>
        <v>V3.8.0-beat.1</v>
      </c>
      <c r="G460" s="198" t="str">
        <f>=VLOOKUP(E460,'2025期功能研发汇总表'!E:S,4,FALSE)</f>
        <v>合同功能</v>
      </c>
      <c r="H460" s="198" t="str">
        <f>=VLOOKUP(E460,'2025期功能研发汇总表'!E:T,5,FALSE)</f>
        <v>联调完成</v>
      </c>
      <c r="I460" s="198" t="str">
        <f>=VLOOKUP(E460,'2025期功能研发汇总表'!E:S,3,FALSE)</f>
        <v>仲光华</v>
      </c>
      <c r="J460" s="199" t="s">
        <v>38</v>
      </c>
      <c r="K460" s="197" t="str">
        <f>=VLOOKUP(E460,'2025期功能研发汇总表'!E:S,7,FALSE)</f>
        <v>运营·深耕/弱口令与扫描管理/弱口令配置</v>
      </c>
      <c r="L460" s="197">
        <f>=VLOOKUP(E460,'2025期功能研发汇总表'!E:S,8,FALSE)</f>
        <v>0</v>
      </c>
      <c r="M460" s="197">
        <f>=VLOOKUP(E460,'2025期功能研发汇总表'!E:S,9,FALSE)</f>
        <v>0</v>
      </c>
    </row>
    <row r="461" spans="1:13">
      <c r="A461" s="197" t="s">
        <v>876</v>
      </c>
      <c r="B461" s="197" t="s">
        <v>934</v>
      </c>
      <c r="C461" s="196" t="s">
        <v>960</v>
      </c>
      <c r="D461" s="196" t="s">
        <v>960</v>
      </c>
      <c r="E461" s="196" t="s">
        <v>965</v>
      </c>
      <c r="F461" s="197" t="str">
        <f>=VLOOKUP(E461,'2025期功能研发汇总表'!E:S,12,FALSE)</f>
        <v>V3.8.0-beat.1</v>
      </c>
      <c r="G461" s="198" t="str">
        <f>=VLOOKUP(E461,'2025期功能研发汇总表'!E:S,4,FALSE)</f>
        <v>合同功能</v>
      </c>
      <c r="H461" s="198" t="str">
        <f>=VLOOKUP(E461,'2025期功能研发汇总表'!E:T,5,FALSE)</f>
        <v>联调完成</v>
      </c>
      <c r="I461" s="198" t="str">
        <f>=VLOOKUP(E461,'2025期功能研发汇总表'!E:S,3,FALSE)</f>
        <v>仲光华</v>
      </c>
      <c r="J461" s="199" t="s">
        <v>38</v>
      </c>
      <c r="K461" s="197" t="str">
        <f>=VLOOKUP(E461,'2025期功能研发汇总表'!E:S,7,FALSE)</f>
        <v>运营·深耕/弱口令与扫描管理/弱口令配置</v>
      </c>
      <c r="L461" s="197">
        <f>=VLOOKUP(E461,'2025期功能研发汇总表'!E:S,8,FALSE)</f>
        <v>0</v>
      </c>
      <c r="M461" s="197">
        <f>=VLOOKUP(E461,'2025期功能研发汇总表'!E:S,9,FALSE)</f>
        <v>0</v>
      </c>
    </row>
    <row r="462" spans="1:13">
      <c r="A462" s="197" t="s">
        <v>876</v>
      </c>
      <c r="B462" s="197" t="s">
        <v>934</v>
      </c>
      <c r="C462" s="196" t="s">
        <v>960</v>
      </c>
      <c r="D462" s="196" t="s">
        <v>960</v>
      </c>
      <c r="E462" s="196" t="s">
        <v>966</v>
      </c>
      <c r="F462" s="197" t="str">
        <f>=VLOOKUP(E462,'2025期功能研发汇总表'!E:S,12,FALSE)</f>
        <v>V3.8.0-beat.1</v>
      </c>
      <c r="G462" s="198" t="str">
        <f>=VLOOKUP(E462,'2025期功能研发汇总表'!E:S,4,FALSE)</f>
        <v>合同功能</v>
      </c>
      <c r="H462" s="198" t="str">
        <f>=VLOOKUP(E462,'2025期功能研发汇总表'!E:T,5,FALSE)</f>
        <v>联调完成</v>
      </c>
      <c r="I462" s="198" t="str">
        <f>=VLOOKUP(E462,'2025期功能研发汇总表'!E:S,3,FALSE)</f>
        <v>仲光华</v>
      </c>
      <c r="J462" s="199" t="s">
        <v>38</v>
      </c>
      <c r="K462" s="197" t="str">
        <f>=VLOOKUP(E462,'2025期功能研发汇总表'!E:S,7,FALSE)</f>
        <v>运营·深耕/弱口令与扫描管理/弱口令配置</v>
      </c>
      <c r="L462" s="197">
        <f>=VLOOKUP(E462,'2025期功能研发汇总表'!E:S,8,FALSE)</f>
        <v>0</v>
      </c>
      <c r="M462" s="197">
        <f>=VLOOKUP(E462,'2025期功能研发汇总表'!E:S,9,FALSE)</f>
        <v>0</v>
      </c>
    </row>
    <row r="463" spans="1:13">
      <c r="A463" s="197" t="s">
        <v>876</v>
      </c>
      <c r="B463" s="197" t="s">
        <v>934</v>
      </c>
      <c r="C463" s="196" t="s">
        <v>960</v>
      </c>
      <c r="D463" s="196" t="s">
        <v>960</v>
      </c>
      <c r="E463" s="196" t="s">
        <v>967</v>
      </c>
      <c r="F463" s="197" t="str">
        <f>=VLOOKUP(E463,'2025期功能研发汇总表'!E:S,12,FALSE)</f>
        <v>V3.8.0-beat.1</v>
      </c>
      <c r="G463" s="198" t="str">
        <f>=VLOOKUP(E463,'2025期功能研发汇总表'!E:S,4,FALSE)</f>
        <v>合同功能</v>
      </c>
      <c r="H463" s="198" t="str">
        <f>=VLOOKUP(E463,'2025期功能研发汇总表'!E:T,5,FALSE)</f>
        <v>联调完成</v>
      </c>
      <c r="I463" s="198" t="str">
        <f>=VLOOKUP(E463,'2025期功能研发汇总表'!E:S,3,FALSE)</f>
        <v>仲光华</v>
      </c>
      <c r="J463" s="199" t="s">
        <v>38</v>
      </c>
      <c r="K463" s="197" t="str">
        <f>=VLOOKUP(E463,'2025期功能研发汇总表'!E:S,7,FALSE)</f>
        <v>运营·深耕/弱口令与扫描管理/弱口令配置</v>
      </c>
      <c r="L463" s="197">
        <f>=VLOOKUP(E463,'2025期功能研发汇总表'!E:S,8,FALSE)</f>
        <v>0</v>
      </c>
      <c r="M463" s="197">
        <f>=VLOOKUP(E463,'2025期功能研发汇总表'!E:S,9,FALSE)</f>
        <v>0</v>
      </c>
    </row>
    <row r="464" spans="1:13">
      <c r="A464" s="197" t="s">
        <v>968</v>
      </c>
      <c r="B464" s="197" t="s">
        <v>969</v>
      </c>
      <c r="C464" s="196" t="s">
        <v>970</v>
      </c>
      <c r="D464" s="196" t="s">
        <v>970</v>
      </c>
      <c r="E464" s="196" t="s">
        <v>971</v>
      </c>
      <c r="F464" s="197" t="str">
        <f>=VLOOKUP(E464,'2025期功能研发汇总表'!E:S,12,FALSE)</f>
        <v>V3.8.0-beat.1</v>
      </c>
      <c r="G464" s="198" t="str">
        <f>=VLOOKUP(E464,'2025期功能研发汇总表'!E:S,4,FALSE)</f>
        <v>合同功能</v>
      </c>
      <c r="H464" s="198" t="str">
        <f>=VLOOKUP(E464,'2025期功能研发汇总表'!E:T,5,FALSE)</f>
        <v>联调完成</v>
      </c>
      <c r="I464" s="198" t="str">
        <f>=VLOOKUP(E464,'2025期功能研发汇总表'!E:S,3,FALSE)</f>
        <v>仲光华</v>
      </c>
      <c r="J464" s="199" t="s">
        <v>38</v>
      </c>
      <c r="K464" s="197" t="str">
        <f>=VLOOKUP(E464,'2025期功能研发汇总表'!E:S,7,FALSE)</f>
        <v>运营·深耕/弱口令与扫描管理/扫描任务管理/弱口令扫描</v>
      </c>
      <c r="L464" s="197">
        <f>=VLOOKUP(E464,'2025期功能研发汇总表'!E:S,8,FALSE)</f>
        <v>0</v>
      </c>
      <c r="M464" s="197" t="str">
        <f>=VLOOKUP(E464,'2025期功能研发汇总表'!E:S,9,FALSE)</f>
        <v>["https://docimg6.docs.qq.com/image/AgAABqoC77cB5mWmUmNL1YrFA7YKAp_K.png?w=1665&amp;h=774",400,185]</v>
      </c>
    </row>
    <row r="465" spans="1:13">
      <c r="A465" s="197" t="s">
        <v>968</v>
      </c>
      <c r="B465" s="197" t="s">
        <v>969</v>
      </c>
      <c r="C465" s="196" t="s">
        <v>970</v>
      </c>
      <c r="D465" s="196" t="s">
        <v>970</v>
      </c>
      <c r="E465" s="196" t="s">
        <v>974</v>
      </c>
      <c r="F465" s="197" t="str">
        <f>=VLOOKUP(E465,'2025期功能研发汇总表'!E:S,12,FALSE)</f>
        <v>V3.8.0-beat.1</v>
      </c>
      <c r="G465" s="198" t="str">
        <f>=VLOOKUP(E465,'2025期功能研发汇总表'!E:S,4,FALSE)</f>
        <v>合同功能</v>
      </c>
      <c r="H465" s="198" t="str">
        <f>=VLOOKUP(E465,'2025期功能研发汇总表'!E:T,5,FALSE)</f>
        <v>联调完成</v>
      </c>
      <c r="I465" s="198" t="str">
        <f>=VLOOKUP(E465,'2025期功能研发汇总表'!E:S,3,FALSE)</f>
        <v>仲光华</v>
      </c>
      <c r="J465" s="199" t="s">
        <v>38</v>
      </c>
      <c r="K465" s="197" t="str">
        <f>=VLOOKUP(E465,'2025期功能研发汇总表'!E:S,7,FALSE)</f>
        <v>运营·深耕/弱口令与扫描管理/扫描任务管理/弱口令扫描</v>
      </c>
      <c r="L465" s="197">
        <f>=VLOOKUP(E465,'2025期功能研发汇总表'!E:S,8,FALSE)</f>
        <v>0</v>
      </c>
      <c r="M465" s="197">
        <f>=VLOOKUP(E465,'2025期功能研发汇总表'!E:S,9,FALSE)</f>
        <v>0</v>
      </c>
    </row>
    <row r="466" spans="1:13">
      <c r="A466" s="197" t="s">
        <v>968</v>
      </c>
      <c r="B466" s="197" t="s">
        <v>969</v>
      </c>
      <c r="C466" s="196" t="s">
        <v>970</v>
      </c>
      <c r="D466" s="196" t="s">
        <v>970</v>
      </c>
      <c r="E466" s="196" t="s">
        <v>975</v>
      </c>
      <c r="F466" s="197" t="str">
        <f>=VLOOKUP(E466,'2025期功能研发汇总表'!E:S,12,FALSE)</f>
        <v>V3.8.0-beat.1</v>
      </c>
      <c r="G466" s="198" t="str">
        <f>=VLOOKUP(E466,'2025期功能研发汇总表'!E:S,4,FALSE)</f>
        <v>合同功能</v>
      </c>
      <c r="H466" s="198" t="str">
        <f>=VLOOKUP(E466,'2025期功能研发汇总表'!E:T,5,FALSE)</f>
        <v>联调完成</v>
      </c>
      <c r="I466" s="198" t="str">
        <f>=VLOOKUP(E466,'2025期功能研发汇总表'!E:S,3,FALSE)</f>
        <v>仲光华</v>
      </c>
      <c r="J466" s="199" t="s">
        <v>38</v>
      </c>
      <c r="K466" s="197" t="str">
        <f>=VLOOKUP(E466,'2025期功能研发汇总表'!E:S,7,FALSE)</f>
        <v>运营·深耕/弱口令与扫描管理/扫描任务管理/弱口令扫描</v>
      </c>
      <c r="L466" s="197">
        <f>=VLOOKUP(E466,'2025期功能研发汇总表'!E:S,8,FALSE)</f>
        <v>0</v>
      </c>
      <c r="M466" s="197">
        <f>=VLOOKUP(E466,'2025期功能研发汇总表'!E:S,9,FALSE)</f>
        <v>0</v>
      </c>
    </row>
    <row r="467" spans="1:13">
      <c r="A467" s="197" t="s">
        <v>968</v>
      </c>
      <c r="B467" s="197" t="s">
        <v>969</v>
      </c>
      <c r="C467" s="196" t="s">
        <v>970</v>
      </c>
      <c r="D467" s="196" t="s">
        <v>970</v>
      </c>
      <c r="E467" s="196" t="s">
        <v>976</v>
      </c>
      <c r="F467" s="197" t="str">
        <f>=VLOOKUP(E467,'2025期功能研发汇总表'!E:S,12,FALSE)</f>
        <v>V3.8.0-beat.1</v>
      </c>
      <c r="G467" s="198" t="str">
        <f>=VLOOKUP(E467,'2025期功能研发汇总表'!E:S,4,FALSE)</f>
        <v>合同功能</v>
      </c>
      <c r="H467" s="198" t="str">
        <f>=VLOOKUP(E467,'2025期功能研发汇总表'!E:T,5,FALSE)</f>
        <v>联调完成</v>
      </c>
      <c r="I467" s="198" t="str">
        <f>=VLOOKUP(E467,'2025期功能研发汇总表'!E:S,3,FALSE)</f>
        <v>仲光华</v>
      </c>
      <c r="J467" s="199" t="s">
        <v>38</v>
      </c>
      <c r="K467" s="197" t="str">
        <f>=VLOOKUP(E467,'2025期功能研发汇总表'!E:S,7,FALSE)</f>
        <v>运营·深耕/弱口令与扫描管理/扫描任务管理/弱口令扫描</v>
      </c>
      <c r="L467" s="197">
        <f>=VLOOKUP(E467,'2025期功能研发汇总表'!E:S,8,FALSE)</f>
        <v>0</v>
      </c>
      <c r="M467" s="197">
        <f>=VLOOKUP(E467,'2025期功能研发汇总表'!E:S,9,FALSE)</f>
        <v>0</v>
      </c>
    </row>
    <row r="468" spans="1:13">
      <c r="A468" s="197" t="s">
        <v>968</v>
      </c>
      <c r="B468" s="197" t="s">
        <v>969</v>
      </c>
      <c r="C468" s="196" t="s">
        <v>977</v>
      </c>
      <c r="D468" s="196" t="s">
        <v>977</v>
      </c>
      <c r="E468" s="196" t="s">
        <v>978</v>
      </c>
      <c r="F468" s="197" t="str">
        <f>=VLOOKUP(E468,'2025期功能研发汇总表'!E:S,12,FALSE)</f>
        <v>V3.8.0-beat.1</v>
      </c>
      <c r="G468" s="198" t="str">
        <f>=VLOOKUP(E468,'2025期功能研发汇总表'!E:S,4,FALSE)</f>
        <v>合同功能</v>
      </c>
      <c r="H468" s="198" t="str">
        <f>=VLOOKUP(E468,'2025期功能研发汇总表'!E:T,5,FALSE)</f>
        <v>联调完成</v>
      </c>
      <c r="I468" s="198" t="str">
        <f>=VLOOKUP(E468,'2025期功能研发汇总表'!E:S,3,FALSE)</f>
        <v>仲光华</v>
      </c>
      <c r="J468" s="199" t="s">
        <v>38</v>
      </c>
      <c r="K468" s="197" t="str">
        <f>=VLOOKUP(E468,'2025期功能研发汇总表'!E:S,7,FALSE)</f>
        <v>运营·深耕/弱口令与扫描管理/扫描任务管理/弱口令扫描</v>
      </c>
      <c r="L468" s="197">
        <f>=VLOOKUP(E468,'2025期功能研发汇总表'!E:S,8,FALSE)</f>
        <v>0</v>
      </c>
      <c r="M468" s="197" t="str">
        <f>=VLOOKUP(E468,'2025期功能研发汇总表'!E:S,9,FALSE)</f>
        <v>["https://docimg10.docs.qq.com/image/AgAABqoC77fx7Ue1iC9KsrDaH1tivK7C.png?w=1665&amp;h=774",400,185]</v>
      </c>
    </row>
    <row r="469" spans="1:13">
      <c r="A469" s="197" t="s">
        <v>968</v>
      </c>
      <c r="B469" s="197" t="s">
        <v>969</v>
      </c>
      <c r="C469" s="196" t="s">
        <v>977</v>
      </c>
      <c r="D469" s="196" t="s">
        <v>977</v>
      </c>
      <c r="E469" s="196" t="s">
        <v>979</v>
      </c>
      <c r="F469" s="197" t="str">
        <f>=VLOOKUP(E469,'2025期功能研发汇总表'!E:S,12,FALSE)</f>
        <v>V3.8.0-beat.1</v>
      </c>
      <c r="G469" s="198" t="str">
        <f>=VLOOKUP(E469,'2025期功能研发汇总表'!E:S,4,FALSE)</f>
        <v>合同功能</v>
      </c>
      <c r="H469" s="198" t="str">
        <f>=VLOOKUP(E469,'2025期功能研发汇总表'!E:T,5,FALSE)</f>
        <v>联调完成</v>
      </c>
      <c r="I469" s="198" t="str">
        <f>=VLOOKUP(E469,'2025期功能研发汇总表'!E:S,3,FALSE)</f>
        <v>仲光华</v>
      </c>
      <c r="J469" s="199" t="s">
        <v>38</v>
      </c>
      <c r="K469" s="197" t="str">
        <f>=VLOOKUP(E469,'2025期功能研发汇总表'!E:S,7,FALSE)</f>
        <v>运营·深耕/弱口令与扫描管理/扫描任务管理/弱口令扫描</v>
      </c>
      <c r="L469" s="197">
        <f>=VLOOKUP(E469,'2025期功能研发汇总表'!E:S,8,FALSE)</f>
        <v>0</v>
      </c>
      <c r="M469" s="197">
        <f>=VLOOKUP(E469,'2025期功能研发汇总表'!E:S,9,FALSE)</f>
        <v>0</v>
      </c>
    </row>
    <row r="470" spans="1:13">
      <c r="A470" s="197" t="s">
        <v>968</v>
      </c>
      <c r="B470" s="197" t="s">
        <v>969</v>
      </c>
      <c r="C470" s="196" t="s">
        <v>977</v>
      </c>
      <c r="D470" s="196" t="s">
        <v>977</v>
      </c>
      <c r="E470" s="196" t="s">
        <v>980</v>
      </c>
      <c r="F470" s="197" t="str">
        <f>=VLOOKUP(E470,'2025期功能研发汇总表'!E:S,12,FALSE)</f>
        <v>V3.8.0-beat.1</v>
      </c>
      <c r="G470" s="198" t="str">
        <f>=VLOOKUP(E470,'2025期功能研发汇总表'!E:S,4,FALSE)</f>
        <v>合同功能</v>
      </c>
      <c r="H470" s="198" t="str">
        <f>=VLOOKUP(E470,'2025期功能研发汇总表'!E:T,5,FALSE)</f>
        <v>联调完成</v>
      </c>
      <c r="I470" s="198" t="str">
        <f>=VLOOKUP(E470,'2025期功能研发汇总表'!E:S,3,FALSE)</f>
        <v>仲光华</v>
      </c>
      <c r="J470" s="199" t="s">
        <v>38</v>
      </c>
      <c r="K470" s="197" t="str">
        <f>=VLOOKUP(E470,'2025期功能研发汇总表'!E:S,7,FALSE)</f>
        <v>漏洞生命周期管理/系统漏洞风险排查/扫描任务管理</v>
      </c>
      <c r="L470" s="197" t="str">
        <f>=VLOOKUP(E470,'2025期功能研发汇总表'!E:S,8,FALSE)</f>
        <v>/弱口令扫描</v>
      </c>
      <c r="M470" s="197" t="str">
        <f>=VLOOKUP(E470,'2025期功能研发汇总表'!E:S,9,FALSE)</f>
        <v>["https://docimg7.docs.qq.com/image/AgAABqoC77c1V8QAYMhECI7yfh627Fqj.png?w=1686&amp;h=777",400,184]</v>
      </c>
    </row>
    <row r="471" spans="1:13">
      <c r="A471" s="197" t="s">
        <v>968</v>
      </c>
      <c r="B471" s="197" t="s">
        <v>969</v>
      </c>
      <c r="C471" s="196" t="s">
        <v>982</v>
      </c>
      <c r="D471" s="196" t="s">
        <v>982</v>
      </c>
      <c r="E471" s="196" t="s">
        <v>983</v>
      </c>
      <c r="F471" s="197" t="str">
        <f>=VLOOKUP(E471,'2025期功能研发汇总表'!E:S,12,FALSE)</f>
        <v>V3.8.0-beat.1</v>
      </c>
      <c r="G471" s="198" t="str">
        <f>=VLOOKUP(E471,'2025期功能研发汇总表'!E:S,4,FALSE)</f>
        <v>合同功能</v>
      </c>
      <c r="H471" s="198" t="str">
        <f>=VLOOKUP(E471,'2025期功能研发汇总表'!E:T,5,FALSE)</f>
        <v>联调完成</v>
      </c>
      <c r="I471" s="198" t="str">
        <f>=VLOOKUP(E471,'2025期功能研发汇总表'!E:S,3,FALSE)</f>
        <v>仲光华</v>
      </c>
      <c r="J471" s="199" t="s">
        <v>38</v>
      </c>
      <c r="K471" s="197" t="str">
        <f>=VLOOKUP(E471,'2025期功能研发汇总表'!E:S,7,FALSE)</f>
        <v>漏洞生命周期管理/系统漏洞风险排查/扫描任务管理</v>
      </c>
      <c r="L471" s="197" t="str">
        <f>=VLOOKUP(E471,'2025期功能研发汇总表'!E:S,8,FALSE)</f>
        <v>/弱口令扫描</v>
      </c>
      <c r="M471" s="197" t="str">
        <f>=VLOOKUP(E471,'2025期功能研发汇总表'!E:S,9,FALSE)</f>
        <v>["https://docimg9.docs.qq.com/image/AgAABqoC77dZZoUhFQdHUbcEOaQ8EDxu.png?w=1666&amp;h=775",400,186]</v>
      </c>
    </row>
    <row r="472" spans="1:13">
      <c r="A472" s="197" t="s">
        <v>968</v>
      </c>
      <c r="B472" s="197" t="s">
        <v>969</v>
      </c>
      <c r="C472" s="196" t="s">
        <v>982</v>
      </c>
      <c r="D472" s="196" t="s">
        <v>982</v>
      </c>
      <c r="E472" s="196" t="s">
        <v>984</v>
      </c>
      <c r="F472" s="197" t="str">
        <f>=VLOOKUP(E472,'2025期功能研发汇总表'!E:S,12,FALSE)</f>
        <v>V3.8.0-beat.1</v>
      </c>
      <c r="G472" s="198" t="str">
        <f>=VLOOKUP(E472,'2025期功能研发汇总表'!E:S,4,FALSE)</f>
        <v>合同功能</v>
      </c>
      <c r="H472" s="198" t="str">
        <f>=VLOOKUP(E472,'2025期功能研发汇总表'!E:T,5,FALSE)</f>
        <v>联调完成</v>
      </c>
      <c r="I472" s="198" t="str">
        <f>=VLOOKUP(E472,'2025期功能研发汇总表'!E:S,3,FALSE)</f>
        <v>仲光华</v>
      </c>
      <c r="J472" s="199" t="s">
        <v>38</v>
      </c>
      <c r="K472" s="197" t="str">
        <f>=VLOOKUP(E472,'2025期功能研发汇总表'!E:S,7,FALSE)</f>
        <v>漏洞生命周期管理/系统漏洞风险排查/扫描任务管理</v>
      </c>
      <c r="L472" s="197" t="str">
        <f>=VLOOKUP(E472,'2025期功能研发汇总表'!E:S,8,FALSE)</f>
        <v>/弱口令扫描</v>
      </c>
      <c r="M472" s="197" t="str">
        <f>=VLOOKUP(E472,'2025期功能研发汇总表'!E:S,9,FALSE)</f>
        <v>["https://docimg8.docs.qq.com/image/AgAABqoC77fSknuu4apAkY-n4l_97Xe4.png?w=1668&amp;h=775",400,185]</v>
      </c>
    </row>
    <row r="473" spans="1:13">
      <c r="A473" s="197" t="s">
        <v>968</v>
      </c>
      <c r="B473" s="197" t="s">
        <v>969</v>
      </c>
      <c r="C473" s="196" t="s">
        <v>982</v>
      </c>
      <c r="D473" s="196" t="s">
        <v>982</v>
      </c>
      <c r="E473" s="196" t="s">
        <v>986</v>
      </c>
      <c r="F473" s="197" t="str">
        <f>=VLOOKUP(E473,'2025期功能研发汇总表'!E:S,12,FALSE)</f>
        <v>V3.8.0-beat.1</v>
      </c>
      <c r="G473" s="198" t="str">
        <f>=VLOOKUP(E473,'2025期功能研发汇总表'!E:S,4,FALSE)</f>
        <v>合同功能</v>
      </c>
      <c r="H473" s="198" t="str">
        <f>=VLOOKUP(E473,'2025期功能研发汇总表'!E:T,5,FALSE)</f>
        <v>联调完成</v>
      </c>
      <c r="I473" s="198" t="str">
        <f>=VLOOKUP(E473,'2025期功能研发汇总表'!E:S,3,FALSE)</f>
        <v>仲光华</v>
      </c>
      <c r="J473" s="199" t="s">
        <v>38</v>
      </c>
      <c r="K473" s="197" t="str">
        <f>=VLOOKUP(E473,'2025期功能研发汇总表'!E:S,7,FALSE)</f>
        <v>漏洞生命周期管理/系统漏洞风险排查/扫描任务管理</v>
      </c>
      <c r="L473" s="197" t="str">
        <f>=VLOOKUP(E473,'2025期功能研发汇总表'!E:S,8,FALSE)</f>
        <v>/弱口令扫描</v>
      </c>
      <c r="M473" s="197" t="str">
        <f>=VLOOKUP(E473,'2025期功能研发汇总表'!E:S,9,FALSE)</f>
        <v>["https://docimg9.docs.qq.com/image/AgAABqoC77dHZfZ4gU5A07aXlGEjXVIE.png?w=1665&amp;h=780",400,187]</v>
      </c>
    </row>
    <row r="474" spans="1:13">
      <c r="A474" s="197" t="s">
        <v>968</v>
      </c>
      <c r="B474" s="197" t="s">
        <v>969</v>
      </c>
      <c r="C474" s="196" t="s">
        <v>982</v>
      </c>
      <c r="D474" s="196" t="s">
        <v>982</v>
      </c>
      <c r="E474" s="196" t="s">
        <v>971</v>
      </c>
      <c r="F474" s="197" t="str">
        <f>=VLOOKUP(E474,'2025期功能研发汇总表'!E:S,12,FALSE)</f>
        <v>V3.8.0-beat.1</v>
      </c>
      <c r="G474" s="198" t="str">
        <f>=VLOOKUP(E474,'2025期功能研发汇总表'!E:S,4,FALSE)</f>
        <v>合同功能</v>
      </c>
      <c r="H474" s="198" t="str">
        <f>=VLOOKUP(E474,'2025期功能研发汇总表'!E:T,5,FALSE)</f>
        <v>联调完成</v>
      </c>
      <c r="I474" s="198" t="str">
        <f>=VLOOKUP(E474,'2025期功能研发汇总表'!E:S,3,FALSE)</f>
        <v>仲光华</v>
      </c>
      <c r="J474" s="199" t="s">
        <v>38</v>
      </c>
      <c r="K474" s="197" t="str">
        <f>=VLOOKUP(E474,'2025期功能研发汇总表'!E:S,7,FALSE)</f>
        <v>运营·深耕/弱口令与扫描管理/扫描任务管理/弱口令扫描</v>
      </c>
      <c r="L474" s="197">
        <f>=VLOOKUP(E474,'2025期功能研发汇总表'!E:S,8,FALSE)</f>
        <v>0</v>
      </c>
      <c r="M474" s="197" t="str">
        <f>=VLOOKUP(E474,'2025期功能研发汇总表'!E:S,9,FALSE)</f>
        <v>["https://docimg6.docs.qq.com/image/AgAABqoC77cB5mWmUmNL1YrFA7YKAp_K.png?w=1665&amp;h=774",400,185]</v>
      </c>
    </row>
    <row r="475" spans="1:13">
      <c r="A475" s="197" t="s">
        <v>968</v>
      </c>
      <c r="B475" s="197" t="s">
        <v>969</v>
      </c>
      <c r="C475" s="196" t="s">
        <v>982</v>
      </c>
      <c r="D475" s="196" t="s">
        <v>982</v>
      </c>
      <c r="E475" s="196" t="s">
        <v>987</v>
      </c>
      <c r="F475" s="197" t="str">
        <f>=VLOOKUP(E475,'2025期功能研发汇总表'!E:S,12,FALSE)</f>
        <v>V3.8.0-beat.1</v>
      </c>
      <c r="G475" s="198" t="str">
        <f>=VLOOKUP(E475,'2025期功能研发汇总表'!E:S,4,FALSE)</f>
        <v>合同功能</v>
      </c>
      <c r="H475" s="198" t="str">
        <f>=VLOOKUP(E475,'2025期功能研发汇总表'!E:T,5,FALSE)</f>
        <v>联调完成</v>
      </c>
      <c r="I475" s="198" t="str">
        <f>=VLOOKUP(E475,'2025期功能研发汇总表'!E:S,3,FALSE)</f>
        <v>仲光华</v>
      </c>
      <c r="J475" s="199" t="s">
        <v>38</v>
      </c>
      <c r="K475" s="197" t="str">
        <f>=VLOOKUP(E475,'2025期功能研发汇总表'!E:S,7,FALSE)</f>
        <v>漏洞生命周期管理/系统漏洞风险排查/扫描任务管理</v>
      </c>
      <c r="L475" s="197" t="str">
        <f>=VLOOKUP(E475,'2025期功能研发汇总表'!E:S,8,FALSE)</f>
        <v>/弱口令扫描</v>
      </c>
      <c r="M475" s="197" t="str">
        <f>=VLOOKUP(E475,'2025期功能研发汇总表'!E:S,9,FALSE)</f>
        <v>["https://docimg1.docs.qq.com/image/AgAABqoC77cRTuk-46RM2LbaHX313A-f.png?w=1665&amp;h=781",400,187]</v>
      </c>
    </row>
    <row r="476" spans="1:13">
      <c r="A476" s="197" t="s">
        <v>829</v>
      </c>
      <c r="B476" s="197" t="s">
        <v>830</v>
      </c>
      <c r="C476" s="196" t="s">
        <v>988</v>
      </c>
      <c r="D476" s="196" t="s">
        <v>988</v>
      </c>
      <c r="E476" s="196" t="s">
        <v>669</v>
      </c>
      <c r="F476" s="197">
        <f>=VLOOKUP(E476,'2025期功能研发汇总表'!E:S,12,FALSE)</f>
        <v>0</v>
      </c>
      <c r="G476" s="198" t="str">
        <f>=VLOOKUP(E476,'2025期功能研发汇总表'!E:S,4,FALSE)</f>
        <v>新增功能</v>
      </c>
      <c r="H476" s="198" t="str">
        <f>=VLOOKUP(E476,'2025期功能研发汇总表'!E:T,5,FALSE)</f>
        <v>联调完成</v>
      </c>
      <c r="I476" s="198" t="str">
        <f>=VLOOKUP(E476,'2025期功能研发汇总表'!E:S,3,FALSE)</f>
        <v>汤凤欣</v>
      </c>
      <c r="J476" s="199" t="s">
        <v>38</v>
      </c>
      <c r="K476" s="197">
        <f>=VLOOKUP(E476,'2025期功能研发汇总表'!E:S,7,FALSE)</f>
        <v>0</v>
      </c>
      <c r="L476" s="197">
        <f>=VLOOKUP(E476,'2025期功能研发汇总表'!E:S,8,FALSE)</f>
        <v>0</v>
      </c>
      <c r="M476" s="197">
        <f>=VLOOKUP(E476,'2025期功能研发汇总表'!E:S,9,FALSE)</f>
        <v>0</v>
      </c>
    </row>
    <row r="477" spans="1:13">
      <c r="A477" s="197" t="s">
        <v>829</v>
      </c>
      <c r="B477" s="197" t="s">
        <v>830</v>
      </c>
      <c r="C477" s="196" t="s">
        <v>988</v>
      </c>
      <c r="D477" s="196" t="s">
        <v>988</v>
      </c>
      <c r="E477" s="196" t="s">
        <v>991</v>
      </c>
      <c r="F477" s="197" t="str">
        <f>=VLOOKUP(E477,'2025期功能研发汇总表'!E:S,12,FALSE)</f>
        <v>V3.8.0-beat.1</v>
      </c>
      <c r="G477" s="198" t="str">
        <f>=VLOOKUP(E477,'2025期功能研发汇总表'!E:S,4,FALSE)</f>
        <v>合同功能</v>
      </c>
      <c r="H477" s="198" t="str">
        <f>=VLOOKUP(E477,'2025期功能研发汇总表'!E:T,5,FALSE)</f>
        <v>联调完成</v>
      </c>
      <c r="I477" s="198" t="str">
        <f>=VLOOKUP(E477,'2025期功能研发汇总表'!E:S,3,FALSE)</f>
        <v>仲光华</v>
      </c>
      <c r="J477" s="199" t="s">
        <v>38</v>
      </c>
      <c r="K477" s="197" t="str">
        <f>=VLOOKUP(E477,'2025期功能研发汇总表'!E:S,7,FALSE)</f>
        <v>运营·深耕/弱口令与扫描管理/安全设备资源</v>
      </c>
      <c r="L477" s="197">
        <f>=VLOOKUP(E477,'2025期功能研发汇总表'!E:S,8,FALSE)</f>
        <v>0</v>
      </c>
      <c r="M477" s="197" t="str">
        <f>=VLOOKUP(E477,'2025期功能研发汇总表'!E:S,9,FALSE)</f>
        <v>["https://docimg9.docs.qq.com/image/AgAABqoC77dgJatmP_lKkarmZqw_7S-2.png?w=1679&amp;h=771",400,183]</v>
      </c>
    </row>
    <row r="478" spans="1:13">
      <c r="A478" s="197" t="s">
        <v>829</v>
      </c>
      <c r="B478" s="197" t="s">
        <v>830</v>
      </c>
      <c r="C478" s="196" t="s">
        <v>988</v>
      </c>
      <c r="D478" s="196" t="s">
        <v>988</v>
      </c>
      <c r="E478" s="196" t="s">
        <v>992</v>
      </c>
      <c r="F478" s="197" t="str">
        <f>=VLOOKUP(E478,'2025期功能研发汇总表'!E:S,12,FALSE)</f>
        <v>V3.8.0-beat.1</v>
      </c>
      <c r="G478" s="198" t="str">
        <f>=VLOOKUP(E478,'2025期功能研发汇总表'!E:S,4,FALSE)</f>
        <v>合同功能</v>
      </c>
      <c r="H478" s="198" t="str">
        <f>=VLOOKUP(E478,'2025期功能研发汇总表'!E:T,5,FALSE)</f>
        <v>联调完成</v>
      </c>
      <c r="I478" s="198" t="str">
        <f>=VLOOKUP(E478,'2025期功能研发汇总表'!E:S,3,FALSE)</f>
        <v>仲光华</v>
      </c>
      <c r="J478" s="199" t="s">
        <v>38</v>
      </c>
      <c r="K478" s="197" t="str">
        <f>=VLOOKUP(E478,'2025期功能研发汇总表'!E:S,7,FALSE)</f>
        <v>运营·深耕/弱口令与扫描管理/安全设备资源</v>
      </c>
      <c r="L478" s="197">
        <f>=VLOOKUP(E478,'2025期功能研发汇总表'!E:S,8,FALSE)</f>
        <v>0</v>
      </c>
      <c r="M478" s="197">
        <f>=VLOOKUP(E478,'2025期功能研发汇总表'!E:S,9,FALSE)</f>
        <v>0</v>
      </c>
    </row>
    <row r="479" spans="1:13">
      <c r="A479" s="197" t="s">
        <v>829</v>
      </c>
      <c r="B479" s="197" t="s">
        <v>830</v>
      </c>
      <c r="C479" s="196" t="s">
        <v>988</v>
      </c>
      <c r="D479" s="196" t="s">
        <v>988</v>
      </c>
      <c r="E479" s="196" t="s">
        <v>993</v>
      </c>
      <c r="F479" s="197" t="str">
        <f>=VLOOKUP(E479,'2025期功能研发汇总表'!E:S,12,FALSE)</f>
        <v>V3.8.0-beat.1</v>
      </c>
      <c r="G479" s="198" t="str">
        <f>=VLOOKUP(E479,'2025期功能研发汇总表'!E:S,4,FALSE)</f>
        <v>合同功能</v>
      </c>
      <c r="H479" s="198" t="str">
        <f>=VLOOKUP(E479,'2025期功能研发汇总表'!E:T,5,FALSE)</f>
        <v>联调完成</v>
      </c>
      <c r="I479" s="198" t="str">
        <f>=VLOOKUP(E479,'2025期功能研发汇总表'!E:S,3,FALSE)</f>
        <v>仲光华</v>
      </c>
      <c r="J479" s="199" t="s">
        <v>38</v>
      </c>
      <c r="K479" s="197" t="str">
        <f>=VLOOKUP(E479,'2025期功能研发汇总表'!E:S,7,FALSE)</f>
        <v>运营·深耕/弱口令与扫描管理/安全设备资源</v>
      </c>
      <c r="L479" s="197">
        <f>=VLOOKUP(E479,'2025期功能研发汇总表'!E:S,8,FALSE)</f>
        <v>0</v>
      </c>
      <c r="M479" s="197">
        <f>=VLOOKUP(E479,'2025期功能研发汇总表'!E:S,9,FALSE)</f>
        <v>0</v>
      </c>
    </row>
    <row r="480" spans="1:13">
      <c r="A480" s="197" t="s">
        <v>829</v>
      </c>
      <c r="B480" s="197" t="s">
        <v>830</v>
      </c>
      <c r="C480" s="196" t="s">
        <v>988</v>
      </c>
      <c r="D480" s="196" t="s">
        <v>988</v>
      </c>
      <c r="E480" s="196" t="s">
        <v>994</v>
      </c>
      <c r="F480" s="197" t="str">
        <f>=VLOOKUP(E480,'2025期功能研发汇总表'!E:S,12,FALSE)</f>
        <v>V3.8.0-beat.1</v>
      </c>
      <c r="G480" s="198" t="str">
        <f>=VLOOKUP(E480,'2025期功能研发汇总表'!E:S,4,FALSE)</f>
        <v>合同功能</v>
      </c>
      <c r="H480" s="198" t="str">
        <f>=VLOOKUP(E480,'2025期功能研发汇总表'!E:T,5,FALSE)</f>
        <v>联调完成</v>
      </c>
      <c r="I480" s="198" t="str">
        <f>=VLOOKUP(E480,'2025期功能研发汇总表'!E:S,3,FALSE)</f>
        <v>仲光华</v>
      </c>
      <c r="J480" s="199" t="s">
        <v>38</v>
      </c>
      <c r="K480" s="197" t="str">
        <f>=VLOOKUP(E480,'2025期功能研发汇总表'!E:S,7,FALSE)</f>
        <v>运营·深耕/弱口令与扫描管理/安全设备资源</v>
      </c>
      <c r="L480" s="197">
        <f>=VLOOKUP(E480,'2025期功能研发汇总表'!E:S,8,FALSE)</f>
        <v>0</v>
      </c>
      <c r="M480" s="197">
        <f>=VLOOKUP(E480,'2025期功能研发汇总表'!E:S,9,FALSE)</f>
        <v>0</v>
      </c>
    </row>
    <row r="481" spans="1:13">
      <c r="A481" s="197" t="s">
        <v>829</v>
      </c>
      <c r="B481" s="197" t="s">
        <v>830</v>
      </c>
      <c r="C481" s="196" t="s">
        <v>988</v>
      </c>
      <c r="D481" s="196" t="s">
        <v>988</v>
      </c>
      <c r="E481" s="196" t="s">
        <v>995</v>
      </c>
      <c r="F481" s="197" t="str">
        <f>=VLOOKUP(E481,'2025期功能研发汇总表'!E:S,12,FALSE)</f>
        <v>V3.8.0-beat.1</v>
      </c>
      <c r="G481" s="198" t="str">
        <f>=VLOOKUP(E481,'2025期功能研发汇总表'!E:S,4,FALSE)</f>
        <v>合同功能</v>
      </c>
      <c r="H481" s="198" t="str">
        <f>=VLOOKUP(E481,'2025期功能研发汇总表'!E:T,5,FALSE)</f>
        <v>联调完成</v>
      </c>
      <c r="I481" s="198" t="str">
        <f>=VLOOKUP(E481,'2025期功能研发汇总表'!E:S,3,FALSE)</f>
        <v>仲光华</v>
      </c>
      <c r="J481" s="199" t="s">
        <v>38</v>
      </c>
      <c r="K481" s="197" t="str">
        <f>=VLOOKUP(E481,'2025期功能研发汇总表'!E:S,7,FALSE)</f>
        <v>运营·深耕/弱口令与扫描管理/安全设备资源</v>
      </c>
      <c r="L481" s="197">
        <f>=VLOOKUP(E481,'2025期功能研发汇总表'!E:S,8,FALSE)</f>
        <v>0</v>
      </c>
      <c r="M481" s="197">
        <f>=VLOOKUP(E481,'2025期功能研发汇总表'!E:S,9,FALSE)</f>
        <v>0</v>
      </c>
    </row>
    <row r="482" spans="1:13">
      <c r="A482" s="197" t="s">
        <v>829</v>
      </c>
      <c r="B482" s="197" t="s">
        <v>996</v>
      </c>
      <c r="C482" s="196" t="s">
        <v>997</v>
      </c>
      <c r="D482" s="196" t="s">
        <v>997</v>
      </c>
      <c r="E482" s="196" t="s">
        <v>998</v>
      </c>
      <c r="F482" s="197" t="str">
        <f>=VLOOKUP(E482,'2025期功能研发汇总表'!E:S,12,FALSE)</f>
        <v>V3.8.0-beat.1</v>
      </c>
      <c r="G482" s="198" t="str">
        <f>=VLOOKUP(E482,'2025期功能研发汇总表'!E:S,4,FALSE)</f>
        <v>合同功能</v>
      </c>
      <c r="H482" s="198" t="str">
        <f>=VLOOKUP(E482,'2025期功能研发汇总表'!E:T,5,FALSE)</f>
        <v>联调完成</v>
      </c>
      <c r="I482" s="198" t="str">
        <f>=VLOOKUP(E482,'2025期功能研发汇总表'!E:S,3,FALSE)</f>
        <v>仲光华</v>
      </c>
      <c r="J482" s="199" t="s">
        <v>38</v>
      </c>
      <c r="K482" s="197" t="str">
        <f>=VLOOKUP(E482,'2025期功能研发汇总表'!E:S,7,FALSE)</f>
        <v>运营·深耕/弱口令与扫描管理/安全设备资源</v>
      </c>
      <c r="L482" s="197">
        <f>=VLOOKUP(E482,'2025期功能研发汇总表'!E:S,8,FALSE)</f>
        <v>0</v>
      </c>
      <c r="M482" s="197" t="str">
        <f>=VLOOKUP(E482,'2025期功能研发汇总表'!E:S,9,FALSE)</f>
        <v>["https://docimg9.docs.qq.com/image/AgAABqoC77cvcVPRpiZAJoLpUlgfrMDW.png?w=1689&amp;h=780",400,184]</v>
      </c>
    </row>
    <row r="483" spans="1:13">
      <c r="A483" s="197" t="s">
        <v>829</v>
      </c>
      <c r="B483" s="197" t="s">
        <v>996</v>
      </c>
      <c r="C483" s="196" t="s">
        <v>997</v>
      </c>
      <c r="D483" s="196" t="s">
        <v>997</v>
      </c>
      <c r="E483" s="196" t="s">
        <v>999</v>
      </c>
      <c r="F483" s="197" t="str">
        <f>=VLOOKUP(E483,'2025期功能研发汇总表'!E:S,12,FALSE)</f>
        <v>V3.8.0-beat.1</v>
      </c>
      <c r="G483" s="198" t="str">
        <f>=VLOOKUP(E483,'2025期功能研发汇总表'!E:S,4,FALSE)</f>
        <v>合同功能</v>
      </c>
      <c r="H483" s="198" t="str">
        <f>=VLOOKUP(E483,'2025期功能研发汇总表'!E:T,5,FALSE)</f>
        <v>联调完成</v>
      </c>
      <c r="I483" s="198" t="str">
        <f>=VLOOKUP(E483,'2025期功能研发汇总表'!E:S,3,FALSE)</f>
        <v>仲光华</v>
      </c>
      <c r="J483" s="199" t="s">
        <v>38</v>
      </c>
      <c r="K483" s="197" t="str">
        <f>=VLOOKUP(E483,'2025期功能研发汇总表'!E:S,7,FALSE)</f>
        <v>运营·深耕/弱口令与扫描管理/安全设备资源</v>
      </c>
      <c r="L483" s="197">
        <f>=VLOOKUP(E483,'2025期功能研发汇总表'!E:S,8,FALSE)</f>
        <v>0</v>
      </c>
      <c r="M483" s="197">
        <f>=VLOOKUP(E483,'2025期功能研发汇总表'!E:S,9,FALSE)</f>
        <v>0</v>
      </c>
    </row>
    <row r="484" spans="1:13">
      <c r="A484" s="197" t="s">
        <v>829</v>
      </c>
      <c r="B484" s="197" t="s">
        <v>996</v>
      </c>
      <c r="C484" s="196" t="s">
        <v>997</v>
      </c>
      <c r="D484" s="196" t="s">
        <v>997</v>
      </c>
      <c r="E484" s="196" t="s">
        <v>1000</v>
      </c>
      <c r="F484" s="197" t="str">
        <f>=VLOOKUP(E484,'2025期功能研发汇总表'!E:S,12,FALSE)</f>
        <v>V3.8.0-beat.1</v>
      </c>
      <c r="G484" s="198" t="str">
        <f>=VLOOKUP(E484,'2025期功能研发汇总表'!E:S,4,FALSE)</f>
        <v>合同功能</v>
      </c>
      <c r="H484" s="198" t="str">
        <f>=VLOOKUP(E484,'2025期功能研发汇总表'!E:T,5,FALSE)</f>
        <v>联调完成</v>
      </c>
      <c r="I484" s="198" t="str">
        <f>=VLOOKUP(E484,'2025期功能研发汇总表'!E:S,3,FALSE)</f>
        <v>仲光华</v>
      </c>
      <c r="J484" s="199" t="s">
        <v>38</v>
      </c>
      <c r="K484" s="197" t="str">
        <f>=VLOOKUP(E484,'2025期功能研发汇总表'!E:S,7,FALSE)</f>
        <v>运营·深耕/弱口令与扫描管理/安全设备资源</v>
      </c>
      <c r="L484" s="197">
        <f>=VLOOKUP(E484,'2025期功能研发汇总表'!E:S,8,FALSE)</f>
        <v>0</v>
      </c>
      <c r="M484" s="197">
        <f>=VLOOKUP(E484,'2025期功能研发汇总表'!E:S,9,FALSE)</f>
        <v>0</v>
      </c>
    </row>
    <row r="485" spans="1:13">
      <c r="A485" s="197" t="s">
        <v>829</v>
      </c>
      <c r="B485" s="197" t="s">
        <v>996</v>
      </c>
      <c r="C485" s="196" t="s">
        <v>997</v>
      </c>
      <c r="D485" s="196" t="s">
        <v>997</v>
      </c>
      <c r="E485" s="196" t="s">
        <v>1001</v>
      </c>
      <c r="F485" s="197" t="str">
        <f>=VLOOKUP(E485,'2025期功能研发汇总表'!E:S,12,FALSE)</f>
        <v>V3.8.0-beat.1</v>
      </c>
      <c r="G485" s="198" t="str">
        <f>=VLOOKUP(E485,'2025期功能研发汇总表'!E:S,4,FALSE)</f>
        <v>合同功能</v>
      </c>
      <c r="H485" s="198" t="str">
        <f>=VLOOKUP(E485,'2025期功能研发汇总表'!E:T,5,FALSE)</f>
        <v>联调完成</v>
      </c>
      <c r="I485" s="198" t="str">
        <f>=VLOOKUP(E485,'2025期功能研发汇总表'!E:S,3,FALSE)</f>
        <v>仲光华</v>
      </c>
      <c r="J485" s="199" t="s">
        <v>38</v>
      </c>
      <c r="K485" s="197" t="str">
        <f>=VLOOKUP(E485,'2025期功能研发汇总表'!E:S,7,FALSE)</f>
        <v>运营·深耕/弱口令与扫描管理/安全设备资源</v>
      </c>
      <c r="L485" s="197">
        <f>=VLOOKUP(E485,'2025期功能研发汇总表'!E:S,8,FALSE)</f>
        <v>0</v>
      </c>
      <c r="M485" s="197">
        <f>=VLOOKUP(E485,'2025期功能研发汇总表'!E:S,9,FALSE)</f>
        <v>0</v>
      </c>
    </row>
    <row r="486" spans="1:13">
      <c r="A486" s="197" t="s">
        <v>829</v>
      </c>
      <c r="B486" s="197" t="s">
        <v>996</v>
      </c>
      <c r="C486" s="196" t="s">
        <v>1002</v>
      </c>
      <c r="D486" s="196" t="s">
        <v>1002</v>
      </c>
      <c r="E486" s="196" t="s">
        <v>1003</v>
      </c>
      <c r="F486" s="197" t="str">
        <f>=VLOOKUP(E486,'2025期功能研发汇总表'!E:S,12,FALSE)</f>
        <v>V3.8.0-beat.1</v>
      </c>
      <c r="G486" s="198" t="str">
        <f>=VLOOKUP(E486,'2025期功能研发汇总表'!E:S,4,FALSE)</f>
        <v>合同功能</v>
      </c>
      <c r="H486" s="198" t="str">
        <f>=VLOOKUP(E486,'2025期功能研发汇总表'!E:T,5,FALSE)</f>
        <v>联调完成</v>
      </c>
      <c r="I486" s="198" t="str">
        <f>=VLOOKUP(E486,'2025期功能研发汇总表'!E:S,3,FALSE)</f>
        <v>仲光华</v>
      </c>
      <c r="J486" s="199" t="s">
        <v>38</v>
      </c>
      <c r="K486" s="197" t="str">
        <f>=VLOOKUP(E486,'2025期功能研发汇总表'!E:S,7,FALSE)</f>
        <v>运营·深耕/弱口令与扫描管理/安全设备资源</v>
      </c>
      <c r="L486" s="197">
        <f>=VLOOKUP(E486,'2025期功能研发汇总表'!E:S,8,FALSE)</f>
        <v>0</v>
      </c>
      <c r="M486" s="197" t="str">
        <f>=VLOOKUP(E486,'2025期功能研发汇总表'!E:S,9,FALSE)</f>
        <v>["https://docimg4.docs.qq.com/image/AgAABqoC77ftHtWdi6ZJSrfkG4UlnQkW.png?w=1665&amp;h=778",400,186]</v>
      </c>
    </row>
    <row r="487" spans="1:13">
      <c r="A487" s="197" t="s">
        <v>829</v>
      </c>
      <c r="B487" s="197" t="s">
        <v>996</v>
      </c>
      <c r="C487" s="196" t="s">
        <v>1002</v>
      </c>
      <c r="D487" s="196" t="s">
        <v>1002</v>
      </c>
      <c r="E487" s="196" t="s">
        <v>1004</v>
      </c>
      <c r="F487" s="197" t="str">
        <f>=VLOOKUP(E487,'2025期功能研发汇总表'!E:S,12,FALSE)</f>
        <v>V3.8.0-beat.1</v>
      </c>
      <c r="G487" s="198" t="str">
        <f>=VLOOKUP(E487,'2025期功能研发汇总表'!E:S,4,FALSE)</f>
        <v>合同功能</v>
      </c>
      <c r="H487" s="198" t="str">
        <f>=VLOOKUP(E487,'2025期功能研发汇总表'!E:T,5,FALSE)</f>
        <v>联调完成</v>
      </c>
      <c r="I487" s="198" t="str">
        <f>=VLOOKUP(E487,'2025期功能研发汇总表'!E:S,3,FALSE)</f>
        <v>仲光华</v>
      </c>
      <c r="J487" s="199" t="s">
        <v>38</v>
      </c>
      <c r="K487" s="197" t="str">
        <f>=VLOOKUP(E487,'2025期功能研发汇总表'!E:S,7,FALSE)</f>
        <v>运营·深耕/弱口令与扫描管理/安全设备资源</v>
      </c>
      <c r="L487" s="197">
        <f>=VLOOKUP(E487,'2025期功能研发汇总表'!E:S,8,FALSE)</f>
        <v>0</v>
      </c>
      <c r="M487" s="197">
        <f>=VLOOKUP(E487,'2025期功能研发汇总表'!E:S,9,FALSE)</f>
        <v>0</v>
      </c>
    </row>
    <row r="488" spans="1:13">
      <c r="A488" s="197" t="s">
        <v>829</v>
      </c>
      <c r="B488" s="197" t="s">
        <v>996</v>
      </c>
      <c r="C488" s="196" t="s">
        <v>1002</v>
      </c>
      <c r="D488" s="196" t="s">
        <v>1002</v>
      </c>
      <c r="E488" s="196" t="s">
        <v>1005</v>
      </c>
      <c r="F488" s="197" t="str">
        <f>=VLOOKUP(E488,'2025期功能研发汇总表'!E:S,12,FALSE)</f>
        <v>V3.8.0-beat.1</v>
      </c>
      <c r="G488" s="198" t="str">
        <f>=VLOOKUP(E488,'2025期功能研发汇总表'!E:S,4,FALSE)</f>
        <v>合同功能</v>
      </c>
      <c r="H488" s="198" t="str">
        <f>=VLOOKUP(E488,'2025期功能研发汇总表'!E:T,5,FALSE)</f>
        <v>联调完成</v>
      </c>
      <c r="I488" s="198" t="str">
        <f>=VLOOKUP(E488,'2025期功能研发汇总表'!E:S,3,FALSE)</f>
        <v>仲光华</v>
      </c>
      <c r="J488" s="199" t="s">
        <v>38</v>
      </c>
      <c r="K488" s="197" t="str">
        <f>=VLOOKUP(E488,'2025期功能研发汇总表'!E:S,7,FALSE)</f>
        <v>运营·深耕/弱口令与扫描管理/安全设备资源</v>
      </c>
      <c r="L488" s="197">
        <f>=VLOOKUP(E488,'2025期功能研发汇总表'!E:S,8,FALSE)</f>
        <v>0</v>
      </c>
      <c r="M488" s="197">
        <f>=VLOOKUP(E488,'2025期功能研发汇总表'!E:S,9,FALSE)</f>
        <v>0</v>
      </c>
    </row>
    <row r="489" spans="1:13">
      <c r="A489" s="197" t="s">
        <v>829</v>
      </c>
      <c r="B489" s="197" t="s">
        <v>996</v>
      </c>
      <c r="C489" s="196" t="s">
        <v>1002</v>
      </c>
      <c r="D489" s="196" t="s">
        <v>1002</v>
      </c>
      <c r="E489" s="196" t="s">
        <v>1006</v>
      </c>
      <c r="F489" s="197" t="str">
        <f>=VLOOKUP(E489,'2025期功能研发汇总表'!E:S,12,FALSE)</f>
        <v>V3.8.0-beat.1</v>
      </c>
      <c r="G489" s="198" t="str">
        <f>=VLOOKUP(E489,'2025期功能研发汇总表'!E:S,4,FALSE)</f>
        <v>合同功能</v>
      </c>
      <c r="H489" s="198" t="str">
        <f>=VLOOKUP(E489,'2025期功能研发汇总表'!E:T,5,FALSE)</f>
        <v>联调完成</v>
      </c>
      <c r="I489" s="198" t="str">
        <f>=VLOOKUP(E489,'2025期功能研发汇总表'!E:S,3,FALSE)</f>
        <v>仲光华</v>
      </c>
      <c r="J489" s="199" t="s">
        <v>38</v>
      </c>
      <c r="K489" s="197" t="str">
        <f>=VLOOKUP(E489,'2025期功能研发汇总表'!E:S,7,FALSE)</f>
        <v>运营·深耕/弱口令与扫描管理/安全设备资源</v>
      </c>
      <c r="L489" s="197">
        <f>=VLOOKUP(E489,'2025期功能研发汇总表'!E:S,8,FALSE)</f>
        <v>0</v>
      </c>
      <c r="M489" s="197">
        <f>=VLOOKUP(E489,'2025期功能研发汇总表'!E:S,9,FALSE)</f>
        <v>0</v>
      </c>
    </row>
    <row r="490" spans="1:13">
      <c r="A490" s="197" t="s">
        <v>829</v>
      </c>
      <c r="B490" s="197" t="s">
        <v>996</v>
      </c>
      <c r="C490" s="196" t="s">
        <v>1002</v>
      </c>
      <c r="D490" s="196" t="s">
        <v>1002</v>
      </c>
      <c r="E490" s="196" t="s">
        <v>1007</v>
      </c>
      <c r="F490" s="197" t="str">
        <f>=VLOOKUP(E490,'2025期功能研发汇总表'!E:S,12,FALSE)</f>
        <v>V3.8.0-beat.1</v>
      </c>
      <c r="G490" s="198" t="str">
        <f>=VLOOKUP(E490,'2025期功能研发汇总表'!E:S,4,FALSE)</f>
        <v>合同功能</v>
      </c>
      <c r="H490" s="198" t="str">
        <f>=VLOOKUP(E490,'2025期功能研发汇总表'!E:T,5,FALSE)</f>
        <v>联调完成</v>
      </c>
      <c r="I490" s="198" t="str">
        <f>=VLOOKUP(E490,'2025期功能研发汇总表'!E:S,3,FALSE)</f>
        <v>仲光华</v>
      </c>
      <c r="J490" s="199" t="s">
        <v>38</v>
      </c>
      <c r="K490" s="197" t="str">
        <f>=VLOOKUP(E490,'2025期功能研发汇总表'!E:S,7,FALSE)</f>
        <v>运营·深耕/弱口令与扫描管理/安全设备资源</v>
      </c>
      <c r="L490" s="197">
        <f>=VLOOKUP(E490,'2025期功能研发汇总表'!E:S,8,FALSE)</f>
        <v>0</v>
      </c>
      <c r="M490" s="197">
        <f>=VLOOKUP(E490,'2025期功能研发汇总表'!E:S,9,FALSE)</f>
        <v>0</v>
      </c>
    </row>
    <row r="491" spans="1:13">
      <c r="A491" s="197" t="s">
        <v>829</v>
      </c>
      <c r="B491" s="197" t="s">
        <v>996</v>
      </c>
      <c r="C491" s="196" t="s">
        <v>1002</v>
      </c>
      <c r="D491" s="196" t="s">
        <v>1002</v>
      </c>
      <c r="E491" s="196" t="s">
        <v>1008</v>
      </c>
      <c r="F491" s="197" t="str">
        <f>=VLOOKUP(E491,'2025期功能研发汇总表'!E:S,12,FALSE)</f>
        <v>V3.8.0-beat.1</v>
      </c>
      <c r="G491" s="198" t="str">
        <f>=VLOOKUP(E491,'2025期功能研发汇总表'!E:S,4,FALSE)</f>
        <v>合同功能</v>
      </c>
      <c r="H491" s="198" t="str">
        <f>=VLOOKUP(E491,'2025期功能研发汇总表'!E:T,5,FALSE)</f>
        <v>联调完成</v>
      </c>
      <c r="I491" s="198" t="str">
        <f>=VLOOKUP(E491,'2025期功能研发汇总表'!E:S,3,FALSE)</f>
        <v>仲光华</v>
      </c>
      <c r="J491" s="199" t="s">
        <v>38</v>
      </c>
      <c r="K491" s="197" t="str">
        <f>=VLOOKUP(E491,'2025期功能研发汇总表'!E:S,7,FALSE)</f>
        <v>运营·深耕/弱口令与扫描管理/安全设备资源</v>
      </c>
      <c r="L491" s="197">
        <f>=VLOOKUP(E491,'2025期功能研发汇总表'!E:S,8,FALSE)</f>
        <v>0</v>
      </c>
      <c r="M491" s="197">
        <f>=VLOOKUP(E491,'2025期功能研发汇总表'!E:S,9,FALSE)</f>
        <v>0</v>
      </c>
    </row>
    <row r="492" spans="1:13">
      <c r="A492" s="197" t="s">
        <v>829</v>
      </c>
      <c r="B492" s="197" t="s">
        <v>996</v>
      </c>
      <c r="C492" s="196" t="s">
        <v>1002</v>
      </c>
      <c r="D492" s="196" t="s">
        <v>1002</v>
      </c>
      <c r="E492" s="196" t="s">
        <v>1009</v>
      </c>
      <c r="F492" s="197" t="str">
        <f>=VLOOKUP(E492,'2025期功能研发汇总表'!E:S,12,FALSE)</f>
        <v>V3.8.0-beat.1</v>
      </c>
      <c r="G492" s="198" t="str">
        <f>=VLOOKUP(E492,'2025期功能研发汇总表'!E:S,4,FALSE)</f>
        <v>合同功能</v>
      </c>
      <c r="H492" s="198" t="str">
        <f>=VLOOKUP(E492,'2025期功能研发汇总表'!E:T,5,FALSE)</f>
        <v>联调完成</v>
      </c>
      <c r="I492" s="198" t="str">
        <f>=VLOOKUP(E492,'2025期功能研发汇总表'!E:S,3,FALSE)</f>
        <v>仲光华</v>
      </c>
      <c r="J492" s="199" t="s">
        <v>38</v>
      </c>
      <c r="K492" s="197" t="str">
        <f>=VLOOKUP(E492,'2025期功能研发汇总表'!E:S,7,FALSE)</f>
        <v>运营·深耕/弱口令与扫描管理/安全设备资源</v>
      </c>
      <c r="L492" s="197">
        <f>=VLOOKUP(E492,'2025期功能研发汇总表'!E:S,8,FALSE)</f>
        <v>0</v>
      </c>
      <c r="M492" s="197">
        <f>=VLOOKUP(E492,'2025期功能研发汇总表'!E:S,9,FALSE)</f>
        <v>0</v>
      </c>
    </row>
    <row r="493" spans="1:13">
      <c r="A493" s="197" t="s">
        <v>829</v>
      </c>
      <c r="B493" s="197" t="s">
        <v>996</v>
      </c>
      <c r="C493" s="196" t="s">
        <v>1002</v>
      </c>
      <c r="D493" s="196" t="s">
        <v>1002</v>
      </c>
      <c r="E493" s="196" t="s">
        <v>1010</v>
      </c>
      <c r="F493" s="197" t="str">
        <f>=VLOOKUP(E493,'2025期功能研发汇总表'!E:S,12,FALSE)</f>
        <v>V3.8.0-beat.1</v>
      </c>
      <c r="G493" s="198" t="str">
        <f>=VLOOKUP(E493,'2025期功能研发汇总表'!E:S,4,FALSE)</f>
        <v>合同功能</v>
      </c>
      <c r="H493" s="198" t="str">
        <f>=VLOOKUP(E493,'2025期功能研发汇总表'!E:T,5,FALSE)</f>
        <v>联调完成</v>
      </c>
      <c r="I493" s="198" t="str">
        <f>=VLOOKUP(E493,'2025期功能研发汇总表'!E:S,3,FALSE)</f>
        <v>仲光华</v>
      </c>
      <c r="J493" s="199" t="s">
        <v>38</v>
      </c>
      <c r="K493" s="197" t="str">
        <f>=VLOOKUP(E493,'2025期功能研发汇总表'!E:S,7,FALSE)</f>
        <v>运营·深耕/弱口令与扫描管理/安全设备资源</v>
      </c>
      <c r="L493" s="197">
        <f>=VLOOKUP(E493,'2025期功能研发汇总表'!E:S,8,FALSE)</f>
        <v>0</v>
      </c>
      <c r="M493" s="197">
        <f>=VLOOKUP(E493,'2025期功能研发汇总表'!E:S,9,FALSE)</f>
        <v>0</v>
      </c>
    </row>
  </sheetData>
  <dataValidations>
    <dataValidation type="list" errorStyle="stop" allowBlank="1" showDropDown="0" showInputMessage="1" showErrorMessage="1" prompt="" sqref="J2:J1048576">
      <formula1>"交付情况,已部署,已接收,已确认,已交付,"</formula1>
    </dataValidation>
  </dataValidations>
</worksheet>
</file>

<file path=xl/worksheets/sheet5.xml><?xml version="1.0" encoding="utf-8"?>
<worksheet xmlns="http://schemas.openxmlformats.org/spreadsheetml/2006/main">
  <sheetPr codeName="吉林功能清单">
    <tabColor/>
  </sheetPr>
  <dimension ref="K494"/>
  <sheetViews>
    <sheetView showGridLines="1" workbookViewId="0"/>
  </sheetViews>
  <sheetFormatPr baseColWidth="13" defaultRowHeight="18" customHeight="1"/>
  <cols>
    <col min="1" max="1" width="17.5312" customWidth="1"/>
    <col min="2" max="2" width="24.582" customWidth="1"/>
    <col min="3" max="3" width="22.793" customWidth="1"/>
    <col min="4" max="4" width="26.3828" customWidth="1"/>
    <col min="5" max="5" width="40.8711" customWidth="1"/>
    <col min="6" max="6" width="15.6016" customWidth="1"/>
    <col min="7" max="7" width="12.7227" customWidth="1"/>
    <col min="8" max="8" width="54.3516" customWidth="1"/>
    <col min="9" max="9" width="56.9531" customWidth="1"/>
    <col min="10" max="10" width="40.3711" customWidth="1"/>
    <col min="11" max="11" width="6.60156" customWidth="1"/>
  </cols>
  <sheetData>
    <row r="1" spans="1:11">
      <c r="A1" s="201" t="s">
        <v>2314</v>
      </c>
      <c r="B1" s="201" t="s">
        <v>2</v>
      </c>
      <c r="C1" s="201" t="s">
        <v>3</v>
      </c>
      <c r="D1" s="201" t="s">
        <v>4</v>
      </c>
      <c r="E1" s="202" t="s">
        <v>5</v>
      </c>
      <c r="F1" s="203" t="s">
        <v>2255</v>
      </c>
      <c r="G1" s="204" t="s">
        <v>2256</v>
      </c>
      <c r="H1" s="205" t="s">
        <v>22</v>
      </c>
      <c r="I1" s="205" t="s">
        <v>12</v>
      </c>
      <c r="J1" s="205" t="s">
        <v>13</v>
      </c>
      <c r="K1" s="206" t="s">
        <v>6</v>
      </c>
    </row>
    <row r="2" spans="1:11">
      <c r="A2" s="207" t="s">
        <v>2315</v>
      </c>
      <c r="B2" s="207" t="s">
        <v>23</v>
      </c>
      <c r="C2" s="207" t="s">
        <v>24</v>
      </c>
      <c r="D2" s="207" t="s">
        <v>25</v>
      </c>
      <c r="E2" s="207" t="s">
        <v>26</v>
      </c>
      <c r="F2" s="208" t="str">
        <f>=VLOOKUP(E2,'2025期功能研发汇总表'!E:S,10,FALSE)</f>
        <v>V3.8.0-beat.1</v>
      </c>
      <c r="G2" s="209" t="s">
        <v>34</v>
      </c>
      <c r="H2" s="208" t="str">
        <f>=VLOOKUP(E2,'2025期功能研发汇总表'!E:S,7,FALSE)</f>
        <v>漏洞生命周期管理/产品漏洞管理/CPE文档管理</v>
      </c>
      <c r="I2" s="208" t="str">
        <f>=VLOOKUP(E2,'2025期功能研发汇总表'!E:S,8,FALSE)</f>
        <v>查询按钮</v>
      </c>
      <c r="J2" s="208">
        <f>=VLOOKUP(E2,'2025期功能研发汇总表'!E:S,9,FALSE)</f>
        <v>0</v>
      </c>
      <c r="K2" s="208" t="str">
        <f>=VLOOKUP(E2,'2025期功能研发汇总表'!E:S,3,FALSE)</f>
        <v>蔡云飞</v>
      </c>
    </row>
    <row r="3" spans="1:11">
      <c r="A3" s="208" t="s"/>
      <c r="B3" s="208" t="s"/>
      <c r="C3" s="208" t="s"/>
      <c r="D3" s="208" t="s"/>
      <c r="E3" s="207" t="s">
        <v>35</v>
      </c>
      <c r="F3" s="208" t="str">
        <f>=VLOOKUP(E3,'2025期功能研发汇总表'!E:S,10,FALSE)</f>
        <v>V3.7.0(20260312)</v>
      </c>
      <c r="G3" s="209" t="s">
        <v>38</v>
      </c>
      <c r="H3" s="208" t="str">
        <f>=VLOOKUP(E3,'2025期功能研发汇总表'!E:S,7,FALSE)</f>
        <v>漏洞生命周期管理/产品漏洞管理/CPE文档管理</v>
      </c>
      <c r="I3" s="208" t="str">
        <f>=VLOOKUP(E3,'2025期功能研发汇总表'!E:S,8,FALSE)</f>
        <v>创建按钮</v>
      </c>
      <c r="J3" s="208">
        <f>=VLOOKUP(E3,'2025期功能研发汇总表'!E:S,9,FALSE)</f>
        <v>0</v>
      </c>
      <c r="K3" s="208" t="str">
        <f>=VLOOKUP(E3,'2025期功能研发汇总表'!E:S,3,FALSE)</f>
        <v>蔡云飞</v>
      </c>
    </row>
    <row r="4" spans="1:11">
      <c r="A4" s="208" t="s"/>
      <c r="B4" s="208" t="s"/>
      <c r="C4" s="208" t="s"/>
      <c r="D4" s="208" t="s"/>
      <c r="E4" s="207" t="s">
        <v>39</v>
      </c>
      <c r="F4" s="208" t="str">
        <f>=VLOOKUP(E4,'2025期功能研发汇总表'!E:S,10,FALSE)</f>
        <v>V3.7.0(20260312)</v>
      </c>
      <c r="G4" s="209" t="s">
        <v>38</v>
      </c>
      <c r="H4" s="208" t="str">
        <f>=VLOOKUP(E4,'2025期功能研发汇总表'!E:S,7,FALSE)</f>
        <v>漏洞生命周期管理/产品漏洞管理/CPE文档管理</v>
      </c>
      <c r="I4" s="208" t="str">
        <f>=VLOOKUP(E4,'2025期功能研发汇总表'!E:S,8,FALSE)</f>
        <v>编辑按钮</v>
      </c>
      <c r="J4" s="208">
        <f>=VLOOKUP(E4,'2025期功能研发汇总表'!E:S,9,FALSE)</f>
        <v>0</v>
      </c>
      <c r="K4" s="208" t="str">
        <f>=VLOOKUP(E4,'2025期功能研发汇总表'!E:S,3,FALSE)</f>
        <v>蔡云飞</v>
      </c>
    </row>
    <row r="5" spans="1:11">
      <c r="A5" s="208" t="s"/>
      <c r="B5" s="208" t="s"/>
      <c r="C5" s="208" t="s"/>
      <c r="D5" s="208" t="s"/>
      <c r="E5" s="207" t="s">
        <v>41</v>
      </c>
      <c r="F5" s="208" t="str">
        <f>=VLOOKUP(E5,'2025期功能研发汇总表'!E:S,10,FALSE)</f>
        <v>V3.7.0(20260312)</v>
      </c>
      <c r="G5" s="209" t="s">
        <v>38</v>
      </c>
      <c r="H5" s="208" t="str">
        <f>=VLOOKUP(E5,'2025期功能研发汇总表'!E:S,7,FALSE)</f>
        <v>漏洞生命周期管理/产品漏洞管理/CPE文档管理</v>
      </c>
      <c r="I5" s="208" t="str">
        <f>=VLOOKUP(E5,'2025期功能研发汇总表'!E:S,8,FALSE)</f>
        <v>删除按钮</v>
      </c>
      <c r="J5" s="208">
        <f>=VLOOKUP(E5,'2025期功能研发汇总表'!E:S,9,FALSE)</f>
        <v>0</v>
      </c>
      <c r="K5" s="208" t="str">
        <f>=VLOOKUP(E5,'2025期功能研发汇总表'!E:S,3,FALSE)</f>
        <v>蔡云飞</v>
      </c>
    </row>
    <row r="6" spans="1:11">
      <c r="A6" s="208" t="s"/>
      <c r="B6" s="208" t="s"/>
      <c r="C6" s="208" t="s"/>
      <c r="D6" s="208" t="s"/>
      <c r="E6" s="207" t="s">
        <v>46</v>
      </c>
      <c r="F6" s="208" t="str">
        <f>=VLOOKUP(E6,'2025期功能研发汇总表'!E:S,10,FALSE)</f>
        <v>V3.7.0(20260312)</v>
      </c>
      <c r="G6" s="209" t="s">
        <v>38</v>
      </c>
      <c r="H6" s="208" t="str">
        <f>=VLOOKUP(E6,'2025期功能研发汇总表'!E:S,7,FALSE)</f>
        <v>漏洞生命周期管理/产品漏洞管理/CPE文档管理</v>
      </c>
      <c r="I6" s="208" t="str">
        <f>=VLOOKUP(E6,'2025期功能研发汇总表'!E:S,8,FALSE)</f>
        <v>导入按钮</v>
      </c>
      <c r="J6" s="208">
        <f>=VLOOKUP(E6,'2025期功能研发汇总表'!E:S,9,FALSE)</f>
        <v>0</v>
      </c>
      <c r="K6" s="208" t="str">
        <f>=VLOOKUP(E6,'2025期功能研发汇总表'!E:S,3,FALSE)</f>
        <v>蔡云飞</v>
      </c>
    </row>
    <row r="7" spans="1:11">
      <c r="A7" s="208" t="s"/>
      <c r="B7" s="208" t="s"/>
      <c r="C7" s="208" t="s"/>
      <c r="D7" s="208" t="s"/>
      <c r="E7" s="207" t="s">
        <v>48</v>
      </c>
      <c r="F7" s="208" t="str">
        <f>=VLOOKUP(E7,'2025期功能研发汇总表'!E:S,10,FALSE)</f>
        <v>V3.7.0(20260312)</v>
      </c>
      <c r="G7" s="209" t="s">
        <v>38</v>
      </c>
      <c r="H7" s="208" t="str">
        <f>=VLOOKUP(E7,'2025期功能研发汇总表'!E:S,7,FALSE)</f>
        <v>漏洞生命周期管理/产品漏洞管理/CPE文档管理</v>
      </c>
      <c r="I7" s="208" t="str">
        <f>=VLOOKUP(E7,'2025期功能研发汇总表'!E:S,8,FALSE)</f>
        <v>导出按钮</v>
      </c>
      <c r="J7" s="208">
        <f>=VLOOKUP(E7,'2025期功能研发汇总表'!E:S,9,FALSE)</f>
        <v>0</v>
      </c>
      <c r="K7" s="208" t="str">
        <f>=VLOOKUP(E7,'2025期功能研发汇总表'!E:S,3,FALSE)</f>
        <v>蔡云飞</v>
      </c>
    </row>
    <row r="8" spans="1:11">
      <c r="A8" s="208" t="s"/>
      <c r="B8" s="208" t="s"/>
      <c r="C8" s="208" t="s"/>
      <c r="D8" s="207" t="s">
        <v>50</v>
      </c>
      <c r="E8" s="207" t="s">
        <v>51</v>
      </c>
      <c r="F8" s="208" t="str">
        <f>=VLOOKUP(E8,'2025期功能研发汇总表'!E:S,10,FALSE)</f>
        <v>V3.7.0(20260312)</v>
      </c>
      <c r="G8" s="209" t="s">
        <v>38</v>
      </c>
      <c r="H8" s="208" t="str">
        <f>=VLOOKUP(E8,'2025期功能研发汇总表'!E:S,7,FALSE)</f>
        <v>漏洞生命周期管理/产品漏洞管理/CPE文档管理</v>
      </c>
      <c r="I8" s="208" t="str">
        <f>=VLOOKUP(E8,'2025期功能研发汇总表'!E:S,8,FALSE)</f>
        <v>程序内部自动执行</v>
      </c>
      <c r="J8" s="208">
        <f>=VLOOKUP(E8,'2025期功能研发汇总表'!E:S,9,FALSE)</f>
        <v>0</v>
      </c>
      <c r="K8" s="208" t="str">
        <f>=VLOOKUP(E8,'2025期功能研发汇总表'!E:S,3,FALSE)</f>
        <v>蔡云飞</v>
      </c>
    </row>
    <row r="9" spans="1:11">
      <c r="A9" s="208" t="s"/>
      <c r="B9" s="208" t="s"/>
      <c r="C9" s="207" t="s">
        <v>54</v>
      </c>
      <c r="D9" s="207" t="s">
        <v>55</v>
      </c>
      <c r="E9" s="207" t="s">
        <v>2674</v>
      </c>
      <c r="F9" s="208" t="e">
        <f>=VLOOKUP(E9,'2025期功能研发汇总表'!E:S,10,FALSE)</f>
        <v>#N/A</v>
      </c>
      <c r="G9" s="209" t="s">
        <v>38</v>
      </c>
      <c r="H9" s="208" t="e">
        <f>=VLOOKUP(E9,'2025期功能研发汇总表'!E:S,7,FALSE)</f>
        <v>#N/A</v>
      </c>
      <c r="I9" s="208" t="e">
        <f>=VLOOKUP(E9,'2025期功能研发汇总表'!E:S,8,FALSE)</f>
        <v>#N/A</v>
      </c>
      <c r="J9" s="208" t="e">
        <f>=VLOOKUP(E9,'2025期功能研发汇总表'!E:S,9,FALSE)</f>
        <v>#N/A</v>
      </c>
      <c r="K9" s="208" t="e">
        <f>=VLOOKUP(E9,'2025期功能研发汇总表'!E:S,3,FALSE)</f>
        <v>#N/A</v>
      </c>
    </row>
    <row r="10" spans="1:11">
      <c r="A10" s="208" t="s"/>
      <c r="B10" s="208" t="s"/>
      <c r="C10" s="208" t="s"/>
      <c r="D10" s="208" t="s"/>
      <c r="E10" s="207" t="s">
        <v>59</v>
      </c>
      <c r="F10" s="208" t="str">
        <f>=VLOOKUP(E10,'2025期功能研发汇总表'!E:S,10,FALSE)</f>
        <v>V3.8.0-beat.1</v>
      </c>
      <c r="G10" s="209" t="s">
        <v>38</v>
      </c>
      <c r="H10" s="208" t="str">
        <f>=VLOOKUP(E10,'2025期功能研发汇总表'!E:S,7,FALSE)</f>
        <v>运营·深耕/产品漏洞与风险识别/VEX生命周期管理</v>
      </c>
      <c r="I10" s="208" t="str">
        <f>=VLOOKUP(E10,'2025期功能研发汇总表'!E:S,8,FALSE)</f>
        <v>新增按钮</v>
      </c>
      <c r="J10" s="208">
        <f>=VLOOKUP(E10,'2025期功能研发汇总表'!E:S,9,FALSE)</f>
        <v>0</v>
      </c>
      <c r="K10" s="208" t="str">
        <f>=VLOOKUP(E10,'2025期功能研发汇总表'!E:S,3,FALSE)</f>
        <v>蔡云飞</v>
      </c>
    </row>
    <row r="11" spans="1:11">
      <c r="A11" s="208" t="s"/>
      <c r="B11" s="208" t="s"/>
      <c r="C11" s="208" t="s"/>
      <c r="D11" s="208" t="s"/>
      <c r="E11" s="207" t="s">
        <v>61</v>
      </c>
      <c r="F11" s="208" t="str">
        <f>=VLOOKUP(E11,'2025期功能研发汇总表'!E:S,10,FALSE)</f>
        <v>V3.8.0-beat.1</v>
      </c>
      <c r="G11" s="209" t="s">
        <v>38</v>
      </c>
      <c r="H11" s="208" t="str">
        <f>=VLOOKUP(E11,'2025期功能研发汇总表'!E:S,7,FALSE)</f>
        <v>运营·深耕/产品漏洞与风险识别/VEX生命周期管理</v>
      </c>
      <c r="I11" s="208" t="str">
        <f>=VLOOKUP(E11,'2025期功能研发汇总表'!E:S,8,FALSE)</f>
        <v>删除按钮</v>
      </c>
      <c r="J11" s="208">
        <f>=VLOOKUP(E11,'2025期功能研发汇总表'!E:S,9,FALSE)</f>
        <v>0</v>
      </c>
      <c r="K11" s="208" t="str">
        <f>=VLOOKUP(E11,'2025期功能研发汇总表'!E:S,3,FALSE)</f>
        <v>蔡云飞</v>
      </c>
    </row>
    <row r="12" spans="1:11">
      <c r="A12" s="208" t="s"/>
      <c r="B12" s="208" t="s"/>
      <c r="C12" s="208" t="s"/>
      <c r="D12" s="208" t="s"/>
      <c r="E12" s="207" t="s">
        <v>62</v>
      </c>
      <c r="F12" s="208" t="str">
        <f>=VLOOKUP(E12,'2025期功能研发汇总表'!E:S,10,FALSE)</f>
        <v>V3.8.0-beat.1</v>
      </c>
      <c r="G12" s="209" t="s">
        <v>38</v>
      </c>
      <c r="H12" s="208" t="str">
        <f>=VLOOKUP(E12,'2025期功能研发汇总表'!E:S,7,FALSE)</f>
        <v>运营·深耕/产品漏洞与风险识别/VEX生命周期管理</v>
      </c>
      <c r="I12" s="208" t="str">
        <f>=VLOOKUP(E12,'2025期功能研发汇总表'!E:S,8,FALSE)</f>
        <v>导入按钮</v>
      </c>
      <c r="J12" s="208">
        <f>=VLOOKUP(E12,'2025期功能研发汇总表'!E:S,9,FALSE)</f>
        <v>0</v>
      </c>
      <c r="K12" s="208" t="str">
        <f>=VLOOKUP(E12,'2025期功能研发汇总表'!E:S,3,FALSE)</f>
        <v>蔡云飞</v>
      </c>
    </row>
    <row r="13" spans="1:11">
      <c r="A13" s="208" t="s"/>
      <c r="B13" s="208" t="s"/>
      <c r="C13" s="208" t="s"/>
      <c r="D13" s="208" t="s"/>
      <c r="E13" s="207" t="s">
        <v>63</v>
      </c>
      <c r="F13" s="208" t="str">
        <f>=VLOOKUP(E13,'2025期功能研发汇总表'!E:S,10,FALSE)</f>
        <v>V3.8.0-beat.1</v>
      </c>
      <c r="G13" s="209" t="s">
        <v>38</v>
      </c>
      <c r="H13" s="208" t="str">
        <f>=VLOOKUP(E13,'2025期功能研发汇总表'!E:S,7,FALSE)</f>
        <v>运营·深耕/产品漏洞与风险识别/VEX生命周期管理</v>
      </c>
      <c r="I13" s="208" t="str">
        <f>=VLOOKUP(E13,'2025期功能研发汇总表'!E:S,8,FALSE)</f>
        <v>导出按钮</v>
      </c>
      <c r="J13" s="208">
        <f>=VLOOKUP(E13,'2025期功能研发汇总表'!E:S,9,FALSE)</f>
        <v>0</v>
      </c>
      <c r="K13" s="208" t="str">
        <f>=VLOOKUP(E13,'2025期功能研发汇总表'!E:S,3,FALSE)</f>
        <v>蔡云飞</v>
      </c>
    </row>
    <row r="14" spans="1:11">
      <c r="A14" s="208" t="s"/>
      <c r="B14" s="208" t="s"/>
      <c r="C14" s="208" t="s"/>
      <c r="D14" s="208" t="s"/>
      <c r="E14" s="207" t="s">
        <v>64</v>
      </c>
      <c r="F14" s="208" t="str">
        <f>=VLOOKUP(E14,'2025期功能研发汇总表'!E:S,10,FALSE)</f>
        <v>V3.8.0-beat.1</v>
      </c>
      <c r="G14" s="209" t="s">
        <v>38</v>
      </c>
      <c r="H14" s="208" t="str">
        <f>=VLOOKUP(E14,'2025期功能研发汇总表'!E:S,7,FALSE)</f>
        <v>运营·深耕/产品漏洞与风险识别/VEX生命周期管理</v>
      </c>
      <c r="I14" s="208" t="str">
        <f>=VLOOKUP(E14,'2025期功能研发汇总表'!E:S,8,FALSE)</f>
        <v>查询按钮</v>
      </c>
      <c r="J14" s="208">
        <f>=VLOOKUP(E14,'2025期功能研发汇总表'!E:S,9,FALSE)</f>
        <v>0</v>
      </c>
      <c r="K14" s="208" t="str">
        <f>=VLOOKUP(E14,'2025期功能研发汇总表'!E:S,3,FALSE)</f>
        <v>蔡云飞</v>
      </c>
    </row>
    <row r="15" spans="1:11">
      <c r="A15" s="208" t="s"/>
      <c r="B15" s="208" t="s"/>
      <c r="C15" s="208" t="s"/>
      <c r="D15" s="208" t="s"/>
      <c r="E15" s="207" t="s">
        <v>65</v>
      </c>
      <c r="F15" s="208" t="str">
        <f>=VLOOKUP(E15,'2025期功能研发汇总表'!E:S,10,FALSE)</f>
        <v>V3.8.0-beat.1</v>
      </c>
      <c r="G15" s="209" t="s">
        <v>38</v>
      </c>
      <c r="H15" s="208" t="str">
        <f>=VLOOKUP(E15,'2025期功能研发汇总表'!E:S,7,FALSE)</f>
        <v>运营·深耕/产品漏洞与风险识别/VEX生命周期管理</v>
      </c>
      <c r="I15" s="208" t="str">
        <f>=VLOOKUP(E15,'2025期功能研发汇总表'!E:S,8,FALSE)</f>
        <v>修改按钮</v>
      </c>
      <c r="J15" s="208">
        <f>=VLOOKUP(E15,'2025期功能研发汇总表'!E:S,9,FALSE)</f>
        <v>0</v>
      </c>
      <c r="K15" s="208" t="str">
        <f>=VLOOKUP(E15,'2025期功能研发汇总表'!E:S,3,FALSE)</f>
        <v>蔡云飞</v>
      </c>
    </row>
    <row r="16" spans="1:11">
      <c r="A16" s="208" t="s"/>
      <c r="B16" s="208" t="s"/>
      <c r="C16" s="208" t="s"/>
      <c r="D16" s="208" t="s"/>
      <c r="E16" s="207" t="s">
        <v>67</v>
      </c>
      <c r="F16" s="208" t="str">
        <f>=VLOOKUP(E16,'2025期功能研发汇总表'!E:S,10,FALSE)</f>
        <v>V3.8.0-beat.1</v>
      </c>
      <c r="G16" s="209" t="s">
        <v>38</v>
      </c>
      <c r="H16" s="208" t="str">
        <f>=VLOOKUP(E16,'2025期功能研发汇总表'!E:S,7,FALSE)</f>
        <v>运营·深耕/产品漏洞与风险识别/VEX生命周期管理</v>
      </c>
      <c r="I16" s="208" t="str">
        <f>=VLOOKUP(E16,'2025期功能研发汇总表'!E:S,8,FALSE)</f>
        <v>列表关联查询展示</v>
      </c>
      <c r="J16" s="208">
        <f>=VLOOKUP(E16,'2025期功能研发汇总表'!E:S,9,FALSE)</f>
        <v>0</v>
      </c>
      <c r="K16" s="208" t="str">
        <f>=VLOOKUP(E16,'2025期功能研发汇总表'!E:S,3,FALSE)</f>
        <v>蔡云飞</v>
      </c>
    </row>
    <row r="17" spans="1:11">
      <c r="A17" s="208" t="s"/>
      <c r="B17" s="208" t="s"/>
      <c r="C17" s="208" t="s"/>
      <c r="D17" s="207" t="s">
        <v>69</v>
      </c>
      <c r="E17" s="207" t="s">
        <v>70</v>
      </c>
      <c r="F17" s="208" t="str">
        <f>=VLOOKUP(E17,'2025期功能研发汇总表'!E:S,10,FALSE)</f>
        <v>V3.7.0(20260312)</v>
      </c>
      <c r="G17" s="209" t="s">
        <v>38</v>
      </c>
      <c r="H17" s="208" t="str">
        <f>=VLOOKUP(E17,'2025期功能研发汇总表'!E:S,7,FALSE)</f>
        <v>运营·深耕/产品漏洞与风险识别/VEX文档解析管理</v>
      </c>
      <c r="I17" s="208" t="str">
        <f>=VLOOKUP(E17,'2025期功能研发汇总表'!E:S,8,FALSE)</f>
        <v>修改按钮</v>
      </c>
      <c r="J17" s="208">
        <f>=VLOOKUP(E17,'2025期功能研发汇总表'!E:S,9,FALSE)</f>
        <v>0</v>
      </c>
      <c r="K17" s="208" t="str">
        <f>=VLOOKUP(E17,'2025期功能研发汇总表'!E:S,3,FALSE)</f>
        <v>蔡云飞</v>
      </c>
    </row>
    <row r="18" spans="1:11">
      <c r="A18" s="208" t="s"/>
      <c r="B18" s="208" t="s"/>
      <c r="C18" s="208" t="s"/>
      <c r="D18" s="208" t="s"/>
      <c r="E18" s="207" t="s">
        <v>72</v>
      </c>
      <c r="F18" s="208" t="str">
        <f>=VLOOKUP(E18,'2025期功能研发汇总表'!E:S,10,FALSE)</f>
        <v>V3.7.0(20260312)</v>
      </c>
      <c r="G18" s="209" t="s">
        <v>38</v>
      </c>
      <c r="H18" s="208" t="str">
        <f>=VLOOKUP(E18,'2025期功能研发汇总表'!E:S,7,FALSE)</f>
        <v>运营·深耕/产品漏洞与风险识别/VEX文档解析管理</v>
      </c>
      <c r="I18" s="208" t="str">
        <f>=VLOOKUP(E18,'2025期功能研发汇总表'!E:S,8,FALSE)</f>
        <v>删除按钮</v>
      </c>
      <c r="J18" s="208">
        <f>=VLOOKUP(E18,'2025期功能研发汇总表'!E:S,9,FALSE)</f>
        <v>0</v>
      </c>
      <c r="K18" s="208" t="str">
        <f>=VLOOKUP(E18,'2025期功能研发汇总表'!E:S,3,FALSE)</f>
        <v>蔡云飞</v>
      </c>
    </row>
    <row r="19" spans="1:11">
      <c r="A19" s="208" t="s"/>
      <c r="B19" s="208" t="s"/>
      <c r="C19" s="208" t="s"/>
      <c r="D19" s="208" t="s"/>
      <c r="E19" s="207" t="s">
        <v>73</v>
      </c>
      <c r="F19" s="208" t="str">
        <f>=VLOOKUP(E19,'2025期功能研发汇总表'!E:S,10,FALSE)</f>
        <v>V3.7.0(20260312)</v>
      </c>
      <c r="G19" s="209" t="s">
        <v>38</v>
      </c>
      <c r="H19" s="208" t="str">
        <f>=VLOOKUP(E19,'2025期功能研发汇总表'!E:S,7,FALSE)</f>
        <v>运营·深耕/产品漏洞与风险识别/VEX文档解析管理</v>
      </c>
      <c r="I19" s="208" t="str">
        <f>=VLOOKUP(E19,'2025期功能研发汇总表'!E:S,8,FALSE)</f>
        <v>导入按钮</v>
      </c>
      <c r="J19" s="208">
        <f>=VLOOKUP(E19,'2025期功能研发汇总表'!E:S,9,FALSE)</f>
        <v>0</v>
      </c>
      <c r="K19" s="208" t="str">
        <f>=VLOOKUP(E19,'2025期功能研发汇总表'!E:S,3,FALSE)</f>
        <v>蔡云飞</v>
      </c>
    </row>
    <row r="20" spans="1:11">
      <c r="A20" s="208" t="s"/>
      <c r="B20" s="208" t="s"/>
      <c r="C20" s="208" t="s"/>
      <c r="D20" s="208" t="s"/>
      <c r="E20" s="207" t="s">
        <v>74</v>
      </c>
      <c r="F20" s="208" t="str">
        <f>=VLOOKUP(E20,'2025期功能研发汇总表'!E:S,10,FALSE)</f>
        <v>V3.7.0(20260312)</v>
      </c>
      <c r="G20" s="209" t="s">
        <v>38</v>
      </c>
      <c r="H20" s="208" t="str">
        <f>=VLOOKUP(E20,'2025期功能研发汇总表'!E:S,7,FALSE)</f>
        <v>运营·深耕/产品漏洞与风险识别/VEX文档解析管理</v>
      </c>
      <c r="I20" s="208" t="str">
        <f>=VLOOKUP(E20,'2025期功能研发汇总表'!E:S,8,FALSE)</f>
        <v>导出按钮</v>
      </c>
      <c r="J20" s="208">
        <f>=VLOOKUP(E20,'2025期功能研发汇总表'!E:S,9,FALSE)</f>
        <v>0</v>
      </c>
      <c r="K20" s="208" t="str">
        <f>=VLOOKUP(E20,'2025期功能研发汇总表'!E:S,3,FALSE)</f>
        <v>蔡云飞</v>
      </c>
    </row>
    <row r="21" spans="1:11">
      <c r="A21" s="208" t="s"/>
      <c r="B21" s="208" t="s"/>
      <c r="C21" s="208" t="s"/>
      <c r="D21" s="208" t="s"/>
      <c r="E21" s="207" t="s">
        <v>75</v>
      </c>
      <c r="F21" s="208" t="str">
        <f>=VLOOKUP(E21,'2025期功能研发汇总表'!E:S,10,FALSE)</f>
        <v>V3.7.0(20260312)</v>
      </c>
      <c r="G21" s="209" t="s">
        <v>38</v>
      </c>
      <c r="H21" s="208" t="str">
        <f>=VLOOKUP(E21,'2025期功能研发汇总表'!E:S,7,FALSE)</f>
        <v>运营·深耕/产品漏洞与风险识别/VEX文档解析管理</v>
      </c>
      <c r="I21" s="208" t="str">
        <f>=VLOOKUP(E21,'2025期功能研发汇总表'!E:S,8,FALSE)</f>
        <v>查询按钮</v>
      </c>
      <c r="J21" s="208">
        <f>=VLOOKUP(E21,'2025期功能研发汇总表'!E:S,9,FALSE)</f>
        <v>0</v>
      </c>
      <c r="K21" s="208" t="str">
        <f>=VLOOKUP(E21,'2025期功能研发汇总表'!E:S,3,FALSE)</f>
        <v>蔡云飞</v>
      </c>
    </row>
    <row r="22" spans="1:11">
      <c r="A22" s="208" t="s"/>
      <c r="B22" s="208" t="s"/>
      <c r="C22" s="208" t="s"/>
      <c r="D22" s="208" t="s"/>
      <c r="E22" s="207" t="s">
        <v>76</v>
      </c>
      <c r="F22" s="208" t="str">
        <f>=VLOOKUP(E22,'2025期功能研发汇总表'!E:S,10,FALSE)</f>
        <v>V3.7.0(20260312)</v>
      </c>
      <c r="G22" s="209" t="s">
        <v>38</v>
      </c>
      <c r="H22" s="208" t="str">
        <f>=VLOOKUP(E22,'2025期功能研发汇总表'!E:S,7,FALSE)</f>
        <v>运营·深耕/产品漏洞与风险识别/VEX文档解析管理</v>
      </c>
      <c r="I22" s="208" t="str">
        <f>=VLOOKUP(E22,'2025期功能研发汇总表'!E:S,8,FALSE)</f>
        <v>新增按钮</v>
      </c>
      <c r="J22" s="208">
        <f>=VLOOKUP(E22,'2025期功能研发汇总表'!E:S,9,FALSE)</f>
        <v>0</v>
      </c>
      <c r="K22" s="208" t="str">
        <f>=VLOOKUP(E22,'2025期功能研发汇总表'!E:S,3,FALSE)</f>
        <v>蔡云飞</v>
      </c>
    </row>
    <row r="23" spans="1:11">
      <c r="A23" s="208" t="s"/>
      <c r="B23" s="208" t="s"/>
      <c r="C23" s="208" t="s"/>
      <c r="D23" s="207" t="s">
        <v>77</v>
      </c>
      <c r="E23" s="207" t="s">
        <v>78</v>
      </c>
      <c r="F23" s="208" t="str">
        <f>=VLOOKUP(E23,'2025期功能研发汇总表'!E:S,10,FALSE)</f>
        <v>V3.7.0(20260312)</v>
      </c>
      <c r="G23" s="209" t="s">
        <v>38</v>
      </c>
      <c r="H23" s="208" t="str">
        <f>=VLOOKUP(E23,'2025期功能研发汇总表'!E:S,7,FALSE)</f>
        <v>运营·深耕/产品漏洞与风险识别/VEX文档解析管理</v>
      </c>
      <c r="I23" s="208" t="str">
        <f>=VLOOKUP(E23,'2025期功能研发汇总表'!E:S,8,FALSE)</f>
        <v>程序内部自动检测执行</v>
      </c>
      <c r="J23" s="208">
        <f>=VLOOKUP(E23,'2025期功能研发汇总表'!E:S,9,FALSE)</f>
        <v>0</v>
      </c>
      <c r="K23" s="208" t="str">
        <f>=VLOOKUP(E23,'2025期功能研发汇总表'!E:S,3,FALSE)</f>
        <v>蔡云飞</v>
      </c>
    </row>
    <row r="24" spans="1:11">
      <c r="A24" s="208" t="s"/>
      <c r="B24" s="208" t="s"/>
      <c r="C24" s="207" t="s">
        <v>80</v>
      </c>
      <c r="D24" s="207" t="s">
        <v>81</v>
      </c>
      <c r="E24" s="210" t="s">
        <v>82</v>
      </c>
      <c r="F24" s="208" t="str">
        <f>=VLOOKUP(E24,'2025期功能研发汇总表'!E:S,10,FALSE)</f>
        <v>V3.7.0(20260312)</v>
      </c>
      <c r="G24" s="209" t="s">
        <v>38</v>
      </c>
      <c r="H24" s="208" t="str">
        <f>=VLOOKUP(E24,'2025期功能研发汇总表'!E:S,7,FALSE)</f>
        <v>信息化资产管理/资产管理/已知风险资产组件管理</v>
      </c>
      <c r="I24" s="208" t="str">
        <f>=VLOOKUP(E24,'2025期功能研发汇总表'!E:S,8,FALSE)</f>
        <v>查询按钮</v>
      </c>
      <c r="J24" s="208">
        <f>=VLOOKUP(E24,'2025期功能研发汇总表'!E:S,9,FALSE)</f>
        <v>0</v>
      </c>
      <c r="K24" s="208" t="str">
        <f>=VLOOKUP(E24,'2025期功能研发汇总表'!E:S,3,FALSE)</f>
        <v>蔡云飞</v>
      </c>
    </row>
    <row r="25" spans="1:11">
      <c r="A25" s="208" t="s"/>
      <c r="B25" s="208" t="s"/>
      <c r="C25" s="208" t="s"/>
      <c r="D25" s="208" t="s"/>
      <c r="E25" s="207" t="s">
        <v>84</v>
      </c>
      <c r="F25" s="208" t="str">
        <f>=VLOOKUP(E25,'2025期功能研发汇总表'!E:S,10,FALSE)</f>
        <v>V3.7.0(20260312)</v>
      </c>
      <c r="G25" s="209" t="s">
        <v>38</v>
      </c>
      <c r="H25" s="208" t="str">
        <f>=VLOOKUP(E25,'2025期功能研发汇总表'!E:S,7,FALSE)</f>
        <v>信息化资产管理/资产管理/已知风险资产组件管理</v>
      </c>
      <c r="I25" s="208" t="str">
        <f>=VLOOKUP(E25,'2025期功能研发汇总表'!E:S,8,FALSE)</f>
        <v>新增按钮</v>
      </c>
      <c r="J25" s="208">
        <f>=VLOOKUP(E25,'2025期功能研发汇总表'!E:S,9,FALSE)</f>
        <v>0</v>
      </c>
      <c r="K25" s="208" t="str">
        <f>=VLOOKUP(E25,'2025期功能研发汇总表'!E:S,3,FALSE)</f>
        <v>蔡云飞</v>
      </c>
    </row>
    <row r="26" spans="1:11">
      <c r="A26" s="208" t="s"/>
      <c r="B26" s="208" t="s"/>
      <c r="C26" s="208" t="s"/>
      <c r="D26" s="208" t="s"/>
      <c r="E26" s="207" t="s">
        <v>85</v>
      </c>
      <c r="F26" s="208" t="str">
        <f>=VLOOKUP(E26,'2025期功能研发汇总表'!E:S,10,FALSE)</f>
        <v>V3.7.0(20260312)</v>
      </c>
      <c r="G26" s="209" t="s">
        <v>38</v>
      </c>
      <c r="H26" s="208" t="str">
        <f>=VLOOKUP(E26,'2025期功能研发汇总表'!E:S,7,FALSE)</f>
        <v>信息化资产管理/资产管理/已知风险资产组件管理</v>
      </c>
      <c r="I26" s="208" t="str">
        <f>=VLOOKUP(E26,'2025期功能研发汇总表'!E:S,8,FALSE)</f>
        <v>删除按钮</v>
      </c>
      <c r="J26" s="208">
        <f>=VLOOKUP(E26,'2025期功能研发汇总表'!E:S,9,FALSE)</f>
        <v>0</v>
      </c>
      <c r="K26" s="208" t="str">
        <f>=VLOOKUP(E26,'2025期功能研发汇总表'!E:S,3,FALSE)</f>
        <v>蔡云飞</v>
      </c>
    </row>
    <row r="27" spans="1:11">
      <c r="A27" s="208" t="s"/>
      <c r="B27" s="208" t="s"/>
      <c r="C27" s="208" t="s"/>
      <c r="D27" s="208" t="s"/>
      <c r="E27" s="207" t="s">
        <v>86</v>
      </c>
      <c r="F27" s="208" t="str">
        <f>=VLOOKUP(E27,'2025期功能研发汇总表'!E:S,10,FALSE)</f>
        <v>V3.7.0(20260312)</v>
      </c>
      <c r="G27" s="209" t="s">
        <v>38</v>
      </c>
      <c r="H27" s="208" t="str">
        <f>=VLOOKUP(E27,'2025期功能研发汇总表'!E:S,7,FALSE)</f>
        <v>信息化资产管理/资产管理/已知风险资产组件管理</v>
      </c>
      <c r="I27" s="208" t="str">
        <f>=VLOOKUP(E27,'2025期功能研发汇总表'!E:S,8,FALSE)</f>
        <v>修改按钮</v>
      </c>
      <c r="J27" s="208">
        <f>=VLOOKUP(E27,'2025期功能研发汇总表'!E:S,9,FALSE)</f>
        <v>0</v>
      </c>
      <c r="K27" s="208" t="str">
        <f>=VLOOKUP(E27,'2025期功能研发汇总表'!E:S,3,FALSE)</f>
        <v>蔡云飞</v>
      </c>
    </row>
    <row r="28" spans="1:11">
      <c r="A28" s="208" t="s"/>
      <c r="B28" s="208" t="s"/>
      <c r="C28" s="208" t="s"/>
      <c r="D28" s="208" t="s"/>
      <c r="E28" s="207" t="s">
        <v>87</v>
      </c>
      <c r="F28" s="208" t="str">
        <f>=VLOOKUP(E28,'2025期功能研发汇总表'!E:S,10,FALSE)</f>
        <v>V3.8.0-beat.1</v>
      </c>
      <c r="G28" s="209" t="s">
        <v>38</v>
      </c>
      <c r="H28" s="208" t="str">
        <f>=VLOOKUP(E28,'2025期功能研发汇总表'!E:S,7,FALSE)</f>
        <v>信息化资产管理/资产管理/已知风险资产组件管理</v>
      </c>
      <c r="I28" s="208" t="str">
        <f>=VLOOKUP(E28,'2025期功能研发汇总表'!E:S,8,FALSE)</f>
        <v>查询按钮</v>
      </c>
      <c r="J28" s="208">
        <f>=VLOOKUP(E28,'2025期功能研发汇总表'!E:S,9,FALSE)</f>
        <v>0</v>
      </c>
      <c r="K28" s="208" t="str">
        <f>=VLOOKUP(E28,'2025期功能研发汇总表'!E:S,3,FALSE)</f>
        <v>蔡云飞</v>
      </c>
    </row>
    <row r="29" spans="1:11">
      <c r="A29" s="208" t="s"/>
      <c r="B29" s="208" t="s"/>
      <c r="C29" s="208" t="s"/>
      <c r="D29" s="207" t="s">
        <v>88</v>
      </c>
      <c r="E29" s="207" t="s">
        <v>89</v>
      </c>
      <c r="F29" s="208" t="str">
        <f>=VLOOKUP(E29,'2025期功能研发汇总表'!E:S,10,FALSE)</f>
        <v>V3.8.0-beat.1</v>
      </c>
      <c r="G29" s="209" t="s">
        <v>38</v>
      </c>
      <c r="H29" s="208" t="str">
        <f>=VLOOKUP(E29,'2025期功能研发汇总表'!E:S,7,FALSE)</f>
        <v>信息化资产管理/资产管理/风险资产组件评分管理</v>
      </c>
      <c r="I29" s="208" t="str">
        <f>=VLOOKUP(E29,'2025期功能研发汇总表'!E:S,8,FALSE)</f>
        <v>计算按钮</v>
      </c>
      <c r="J29" s="208">
        <f>=VLOOKUP(E29,'2025期功能研发汇总表'!E:S,9,FALSE)</f>
        <v>0</v>
      </c>
      <c r="K29" s="208" t="str">
        <f>=VLOOKUP(E29,'2025期功能研发汇总表'!E:S,3,FALSE)</f>
        <v>蔡云飞</v>
      </c>
    </row>
    <row r="30" spans="1:11">
      <c r="A30" s="208" t="s"/>
      <c r="B30" s="208" t="s"/>
      <c r="C30" s="208" t="s"/>
      <c r="D30" s="208" t="s"/>
      <c r="E30" s="207" t="s">
        <v>93</v>
      </c>
      <c r="F30" s="208" t="str">
        <f>=VLOOKUP(E30,'2025期功能研发汇总表'!E:S,10,FALSE)</f>
        <v>V3.8.0-beat.1</v>
      </c>
      <c r="G30" s="209" t="s">
        <v>38</v>
      </c>
      <c r="H30" s="208" t="str">
        <f>=VLOOKUP(E30,'2025期功能研发汇总表'!E:S,7,FALSE)</f>
        <v>信息化资产管理/资产管理/风险资产组件评分管理</v>
      </c>
      <c r="I30" s="208" t="str">
        <f>=VLOOKUP(E30,'2025期功能研发汇总表'!E:S,8,FALSE)</f>
        <v>修改按钮</v>
      </c>
      <c r="J30" s="208">
        <f>=VLOOKUP(E30,'2025期功能研发汇总表'!E:S,9,FALSE)</f>
        <v>0</v>
      </c>
      <c r="K30" s="208" t="str">
        <f>=VLOOKUP(E30,'2025期功能研发汇总表'!E:S,3,FALSE)</f>
        <v>蔡云飞</v>
      </c>
    </row>
    <row r="31" spans="1:11">
      <c r="A31" s="208" t="s"/>
      <c r="B31" s="208" t="s"/>
      <c r="C31" s="208" t="s"/>
      <c r="D31" s="208" t="s"/>
      <c r="E31" s="207" t="s">
        <v>95</v>
      </c>
      <c r="F31" s="208" t="str">
        <f>=VLOOKUP(E31,'2025期功能研发汇总表'!E:S,10,FALSE)</f>
        <v>V3.8.0-beat.1</v>
      </c>
      <c r="G31" s="209" t="s">
        <v>38</v>
      </c>
      <c r="H31" s="208" t="str">
        <f>=VLOOKUP(E31,'2025期功能研发汇总表'!E:S,7,FALSE)</f>
        <v>信息化资产管理/资产管理/风险资产组件评分管理</v>
      </c>
      <c r="I31" s="208" t="str">
        <f>=VLOOKUP(E31,'2025期功能研发汇总表'!E:S,8,FALSE)</f>
        <v>配置按钮</v>
      </c>
      <c r="J31" s="208">
        <f>=VLOOKUP(E31,'2025期功能研发汇总表'!E:S,9,FALSE)</f>
        <v>0</v>
      </c>
      <c r="K31" s="208" t="str">
        <f>=VLOOKUP(E31,'2025期功能研发汇总表'!E:S,3,FALSE)</f>
        <v>蔡云飞</v>
      </c>
    </row>
    <row r="32" spans="1:11">
      <c r="A32" s="208" t="s"/>
      <c r="B32" s="208" t="s"/>
      <c r="C32" s="207" t="s">
        <v>934</v>
      </c>
      <c r="D32" s="207" t="s">
        <v>935</v>
      </c>
      <c r="E32" s="207" t="s">
        <v>936</v>
      </c>
      <c r="F32" s="208" t="str">
        <f>=VLOOKUP(E32,'2025期功能研发汇总表'!E:S,10,FALSE)</f>
        <v>V3.7.0(20260312)</v>
      </c>
      <c r="G32" s="209" t="s">
        <v>38</v>
      </c>
      <c r="H32" s="208" t="str">
        <f>=VLOOKUP(E32,'2025期功能研发汇总表'!E:S,7,FALSE)</f>
        <v>漏洞管理平台/工单管理/系统漏洞工单</v>
      </c>
      <c r="I32" s="208" t="str">
        <f>=VLOOKUP(E32,'2025期功能研发汇总表'!E:S,8,FALSE)</f>
        <v>弱口令的工单，可以同步至弱口令管理页面，以便同步至扫描器</v>
      </c>
      <c r="J32" s="208" t="str">
        <f>=VLOOKUP(E32,'2025期功能研发汇总表'!E:S,9,FALSE)</f>
        <v>["https://docimg2.docs.qq.com/image/AgAABqoC77fz5Pb9rbxOuIl0OUEAcGGP.png?w=1674&amp;h=774",400,184]</v>
      </c>
      <c r="K32" s="208" t="str">
        <f>=VLOOKUP(E32,'2025期功能研发汇总表'!E:S,3,FALSE)</f>
        <v>仲光华</v>
      </c>
    </row>
    <row r="33" spans="1:11">
      <c r="A33" s="208" t="s"/>
      <c r="B33" s="208" t="s"/>
      <c r="C33" s="208" t="s"/>
      <c r="D33" s="208" t="s"/>
      <c r="E33" s="207" t="s">
        <v>938</v>
      </c>
      <c r="F33" s="208" t="str">
        <f>=VLOOKUP(E33,'2025期功能研发汇总表'!E:S,10,FALSE)</f>
        <v>V3.7.0(20260312)</v>
      </c>
      <c r="G33" s="209" t="s">
        <v>38</v>
      </c>
      <c r="H33" s="208" t="str">
        <f>=VLOOKUP(E33,'2025期功能研发汇总表'!E:S,7,FALSE)</f>
        <v>运营·深耕/弱口令与扫描管理</v>
      </c>
      <c r="I33" s="208">
        <f>=VLOOKUP(E33,'2025期功能研发汇总表'!E:S,8,FALSE)</f>
        <v>0</v>
      </c>
      <c r="J33" s="208" t="str">
        <f>=VLOOKUP(E33,'2025期功能研发汇总表'!E:S,9,FALSE)</f>
        <v>["https://docimg9.docs.qq.com/image/AgAABqoC77d-6wotv31KcaXA51pk6VdU.png?w=1682&amp;h=775",400,184]</v>
      </c>
      <c r="K33" s="208" t="str">
        <f>=VLOOKUP(E33,'2025期功能研发汇总表'!E:S,3,FALSE)</f>
        <v>仲光华</v>
      </c>
    </row>
    <row r="34" spans="1:11">
      <c r="A34" s="208" t="s"/>
      <c r="B34" s="208" t="s"/>
      <c r="C34" s="208" t="s"/>
      <c r="D34" s="208" t="s"/>
      <c r="E34" s="207" t="s">
        <v>941</v>
      </c>
      <c r="F34" s="208" t="str">
        <f>=VLOOKUP(E34,'2025期功能研发汇总表'!E:S,10,FALSE)</f>
        <v>V3.7.0(20260312)</v>
      </c>
      <c r="G34" s="209" t="s">
        <v>38</v>
      </c>
      <c r="H34" s="208" t="str">
        <f>=VLOOKUP(E34,'2025期功能研发汇总表'!E:S,7,FALSE)</f>
        <v>运营·深耕/弱口令与扫描管理</v>
      </c>
      <c r="I34" s="208" t="s"/>
      <c r="J34" s="208" t="str">
        <f>=VLOOKUP(E34,'2025期功能研发汇总表'!E:S,9,FALSE)</f>
        <v>["https://docimg3.docs.qq.com/image/AgAABqoC77cyDwXFvH5ETJEQ9ZVOmE5m.png?w=1673&amp;h=776",400,185]</v>
      </c>
      <c r="K34" s="208" t="str">
        <f>=VLOOKUP(E34,'2025期功能研发汇总表'!E:S,3,FALSE)</f>
        <v>仲光华</v>
      </c>
    </row>
    <row r="35" spans="1:11">
      <c r="A35" s="208" t="s"/>
      <c r="B35" s="208" t="s"/>
      <c r="C35" s="208" t="s"/>
      <c r="D35" s="208" t="s"/>
      <c r="E35" s="207" t="s">
        <v>942</v>
      </c>
      <c r="F35" s="208" t="str">
        <f>=VLOOKUP(E35,'2025期功能研发汇总表'!E:S,10,FALSE)</f>
        <v>V3.7.0(20260312)</v>
      </c>
      <c r="G35" s="209" t="s">
        <v>38</v>
      </c>
      <c r="H35" s="208" t="str">
        <f>=VLOOKUP(E35,'2025期功能研发汇总表'!E:S,7,FALSE)</f>
        <v>运营·深耕/弱口令与扫描管理</v>
      </c>
      <c r="I35" s="208" t="s"/>
      <c r="J35" s="208" t="str">
        <f>=VLOOKUP(E35,'2025期功能研发汇总表'!E:S,9,FALSE)</f>
        <v>["https://docimg7.docs.qq.com/image/AgAABqoC77fVx1ZoTwNCDrEnZykm3vRU.png?w=1666&amp;h=773",400,185]</v>
      </c>
      <c r="K35" s="208" t="str">
        <f>=VLOOKUP(E35,'2025期功能研发汇总表'!E:S,3,FALSE)</f>
        <v>仲光华</v>
      </c>
    </row>
    <row r="36" spans="1:11">
      <c r="A36" s="208" t="s"/>
      <c r="B36" s="208" t="s"/>
      <c r="C36" s="208" t="s"/>
      <c r="D36" s="208" t="s"/>
      <c r="E36" s="207" t="s">
        <v>943</v>
      </c>
      <c r="F36" s="208" t="str">
        <f>=VLOOKUP(E36,'2025期功能研发汇总表'!E:S,10,FALSE)</f>
        <v>V3.7.0(20260312)</v>
      </c>
      <c r="G36" s="209" t="s">
        <v>38</v>
      </c>
      <c r="H36" s="208" t="str">
        <f>=VLOOKUP(E36,'2025期功能研发汇总表'!E:S,7,FALSE)</f>
        <v>运营·深耕/弱口令与扫描管理</v>
      </c>
      <c r="I36" s="208" t="s"/>
      <c r="J36" s="208">
        <f>=VLOOKUP(E36,'2025期功能研发汇总表'!E:S,9,FALSE)</f>
        <v>0</v>
      </c>
      <c r="K36" s="208" t="str">
        <f>=VLOOKUP(E36,'2025期功能研发汇总表'!E:S,3,FALSE)</f>
        <v>仲光华</v>
      </c>
    </row>
    <row r="37" spans="1:11">
      <c r="A37" s="208" t="s"/>
      <c r="B37" s="208" t="s"/>
      <c r="C37" s="208" t="s"/>
      <c r="D37" s="207" t="s">
        <v>944</v>
      </c>
      <c r="E37" s="207" t="s">
        <v>945</v>
      </c>
      <c r="F37" s="208" t="str">
        <f>=VLOOKUP(E37,'2025期功能研发汇总表'!E:S,10,FALSE)</f>
        <v>V3.7.0(20260312)</v>
      </c>
      <c r="G37" s="209" t="s">
        <v>38</v>
      </c>
      <c r="H37" s="208" t="str">
        <f>=VLOOKUP(E37,'2025期功能研发汇总表'!E:S,7,FALSE)</f>
        <v>运营·深耕/弱口令与扫描管理/弱口令管理</v>
      </c>
      <c r="I37" s="208">
        <f>=VLOOKUP(E34,'2025期功能研发汇总表'!E:S,8,FALSE)</f>
        <v>0</v>
      </c>
      <c r="J37" s="208" t="str">
        <f>=VLOOKUP(E37,'2025期功能研发汇总表'!E:S,9,FALSE)</f>
        <v>["https://docimg9.docs.qq.com/image/AgAABqoC77dqA0KHtsJPcrj0qjGILR-F.png?w=1665&amp;h=775",400,186]</v>
      </c>
      <c r="K37" s="208" t="str">
        <f>=VLOOKUP(E37,'2025期功能研发汇总表'!E:S,3,FALSE)</f>
        <v>仲光华</v>
      </c>
    </row>
    <row r="38" spans="1:11">
      <c r="A38" s="208" t="s"/>
      <c r="B38" s="208" t="s"/>
      <c r="C38" s="208" t="s"/>
      <c r="D38" s="208" t="s"/>
      <c r="E38" s="207" t="s">
        <v>948</v>
      </c>
      <c r="F38" s="208" t="str">
        <f>=VLOOKUP(E38,'2025期功能研发汇总表'!E:S,10,FALSE)</f>
        <v>V3.7.0(20260312)</v>
      </c>
      <c r="G38" s="209" t="s">
        <v>38</v>
      </c>
      <c r="H38" s="208" t="str">
        <f>=VLOOKUP(E38,'2025期功能研发汇总表'!E:S,7,FALSE)</f>
        <v>运营·深耕/弱口令与扫描管理/弱口令管理</v>
      </c>
      <c r="I38" s="208">
        <f>=VLOOKUP(E35,'2025期功能研发汇总表'!E:S,8,FALSE)</f>
        <v>0</v>
      </c>
      <c r="J38" s="208">
        <f>=VLOOKUP(E38,'2025期功能研发汇总表'!E:S,9,FALSE)</f>
        <v>0</v>
      </c>
      <c r="K38" s="208" t="str">
        <f>=VLOOKUP(E38,'2025期功能研发汇总表'!E:S,3,FALSE)</f>
        <v>仲光华</v>
      </c>
    </row>
    <row r="39" spans="1:11">
      <c r="A39" s="208" t="s"/>
      <c r="B39" s="208" t="s"/>
      <c r="C39" s="208" t="s"/>
      <c r="D39" s="208" t="s"/>
      <c r="E39" s="207" t="s">
        <v>949</v>
      </c>
      <c r="F39" s="208" t="str">
        <f>=VLOOKUP(E39,'2025期功能研发汇总表'!E:S,10,FALSE)</f>
        <v>V3.7.0(20260312)</v>
      </c>
      <c r="G39" s="209" t="s">
        <v>38</v>
      </c>
      <c r="H39" s="208" t="str">
        <f>=VLOOKUP(E39,'2025期功能研发汇总表'!E:S,7,FALSE)</f>
        <v>运营·深耕/弱口令与扫描管理/弱口令管理</v>
      </c>
      <c r="I39" s="208">
        <f>=VLOOKUP(E36,'2025期功能研发汇总表'!E:S,8,FALSE)</f>
        <v>0</v>
      </c>
      <c r="J39" s="208">
        <f>=VLOOKUP(E39,'2025期功能研发汇总表'!E:S,9,FALSE)</f>
        <v>0</v>
      </c>
      <c r="K39" s="208" t="str">
        <f>=VLOOKUP(E39,'2025期功能研发汇总表'!E:S,3,FALSE)</f>
        <v>仲光华</v>
      </c>
    </row>
    <row r="40" spans="1:11">
      <c r="A40" s="208" t="s"/>
      <c r="B40" s="208" t="s"/>
      <c r="C40" s="208" t="s"/>
      <c r="D40" s="208" t="s"/>
      <c r="E40" s="207" t="s">
        <v>950</v>
      </c>
      <c r="F40" s="208" t="str">
        <f>=VLOOKUP(E40,'2025期功能研发汇总表'!E:S,10,FALSE)</f>
        <v>V3.7.0(20260312)</v>
      </c>
      <c r="G40" s="209" t="s">
        <v>38</v>
      </c>
      <c r="H40" s="208" t="str">
        <f>=VLOOKUP(E40,'2025期功能研发汇总表'!E:S,7,FALSE)</f>
        <v>运营·深耕/弱口令与扫描管理/弱口令管理</v>
      </c>
      <c r="I40" s="208">
        <f>=VLOOKUP(E40,'2025期功能研发汇总表'!E:S,8,FALSE)</f>
        <v>0</v>
      </c>
      <c r="J40" s="208">
        <f>=VLOOKUP(E40,'2025期功能研发汇总表'!E:S,9,FALSE)</f>
        <v>0</v>
      </c>
      <c r="K40" s="208" t="str">
        <f>=VLOOKUP(E40,'2025期功能研发汇总表'!E:S,3,FALSE)</f>
        <v>仲光华</v>
      </c>
    </row>
    <row r="41" spans="1:11">
      <c r="A41" s="208" t="s"/>
      <c r="B41" s="208" t="s"/>
      <c r="C41" s="208" t="s"/>
      <c r="D41" s="208" t="s"/>
      <c r="E41" s="207" t="s">
        <v>951</v>
      </c>
      <c r="F41" s="208" t="str">
        <f>=VLOOKUP(E41,'2025期功能研发汇总表'!E:S,10,FALSE)</f>
        <v>V3.7.0(20260312)</v>
      </c>
      <c r="G41" s="209" t="s">
        <v>38</v>
      </c>
      <c r="H41" s="208" t="str">
        <f>=VLOOKUP(E41,'2025期功能研发汇总表'!E:S,7,FALSE)</f>
        <v>运营·深耕/弱口令与扫描管理/弱口令管理</v>
      </c>
      <c r="I41" s="208">
        <f>=VLOOKUP(E41,'2025期功能研发汇总表'!E:S,8,FALSE)</f>
        <v>0</v>
      </c>
      <c r="J41" s="208">
        <f>=VLOOKUP(E41,'2025期功能研发汇总表'!E:S,9,FALSE)</f>
        <v>0</v>
      </c>
      <c r="K41" s="208" t="str">
        <f>=VLOOKUP(E41,'2025期功能研发汇总表'!E:S,3,FALSE)</f>
        <v>仲光华</v>
      </c>
    </row>
    <row r="42" spans="1:11">
      <c r="A42" s="208" t="s"/>
      <c r="B42" s="208" t="s"/>
      <c r="C42" s="208" t="s"/>
      <c r="D42" s="207" t="s">
        <v>952</v>
      </c>
      <c r="E42" s="207" t="s">
        <v>953</v>
      </c>
      <c r="F42" s="208" t="str">
        <f>=VLOOKUP(E42,'2025期功能研发汇总表'!E:S,10,FALSE)</f>
        <v>V3.7.0(20260312)</v>
      </c>
      <c r="G42" s="209" t="s">
        <v>38</v>
      </c>
      <c r="H42" s="208" t="str">
        <f>=VLOOKUP(E42,'2025期功能研发汇总表'!E:S,7,FALSE)</f>
        <v>运营·深耕/弱口令与扫描管理/弱口令管理</v>
      </c>
      <c r="I42" s="208">
        <f>=VLOOKUP(E42,'2025期功能研发汇总表'!E:S,8,FALSE)</f>
        <v>0</v>
      </c>
      <c r="J42" s="208" t="str">
        <f>=VLOOKUP(E42,'2025期功能研发汇总表'!E:S,9,FALSE)</f>
        <v>["https://docimg7.docs.qq.com/image/AgAABqoC77e2beZPR3tPzrZZCDsSamg2.png?w=1668&amp;h=772",400,185]</v>
      </c>
      <c r="K42" s="208" t="str">
        <f>=VLOOKUP(E42,'2025期功能研发汇总表'!E:S,3,FALSE)</f>
        <v>仲光华</v>
      </c>
    </row>
    <row r="43" spans="1:11">
      <c r="A43" s="208" t="s"/>
      <c r="B43" s="208" t="s"/>
      <c r="C43" s="208" t="s"/>
      <c r="D43" s="208" t="s"/>
      <c r="E43" s="207" t="s">
        <v>954</v>
      </c>
      <c r="F43" s="208" t="str">
        <f>=VLOOKUP(E43,'2025期功能研发汇总表'!E:S,10,FALSE)</f>
        <v>V3.7.0(20260312)</v>
      </c>
      <c r="G43" s="209" t="s">
        <v>38</v>
      </c>
      <c r="H43" s="208" t="str">
        <f>=VLOOKUP(E43,'2025期功能研发汇总表'!E:S,7,FALSE)</f>
        <v>运营·深耕/弱口令与扫描管理/弱口令管理</v>
      </c>
      <c r="I43" s="208">
        <f>=VLOOKUP(E43,'2025期功能研发汇总表'!E:S,8,FALSE)</f>
        <v>0</v>
      </c>
      <c r="J43" s="208">
        <f>=VLOOKUP(E43,'2025期功能研发汇总表'!E:S,9,FALSE)</f>
        <v>0</v>
      </c>
      <c r="K43" s="208" t="str">
        <f>=VLOOKUP(E43,'2025期功能研发汇总表'!E:S,3,FALSE)</f>
        <v>仲光华</v>
      </c>
    </row>
    <row r="44" spans="1:11">
      <c r="A44" s="208" t="s"/>
      <c r="B44" s="208" t="s"/>
      <c r="C44" s="208" t="s"/>
      <c r="D44" s="208" t="s"/>
      <c r="E44" s="207" t="s">
        <v>955</v>
      </c>
      <c r="F44" s="208" t="str">
        <f>=VLOOKUP(E44,'2025期功能研发汇总表'!E:S,10,FALSE)</f>
        <v>V3.7.0(20260312)</v>
      </c>
      <c r="G44" s="209" t="s">
        <v>38</v>
      </c>
      <c r="H44" s="208" t="str">
        <f>=VLOOKUP(E44,'2025期功能研发汇总表'!E:S,7,FALSE)</f>
        <v>运营·深耕/弱口令与扫描管理/弱口令管理</v>
      </c>
      <c r="I44" s="208">
        <f>=VLOOKUP(E44,'2025期功能研发汇总表'!E:S,8,FALSE)</f>
        <v>0</v>
      </c>
      <c r="J44" s="208">
        <f>=VLOOKUP(E44,'2025期功能研发汇总表'!E:S,9,FALSE)</f>
        <v>0</v>
      </c>
      <c r="K44" s="208" t="str">
        <f>=VLOOKUP(E44,'2025期功能研发汇总表'!E:S,3,FALSE)</f>
        <v>仲光华</v>
      </c>
    </row>
    <row r="45" spans="1:11">
      <c r="A45" s="208" t="s"/>
      <c r="B45" s="208" t="s"/>
      <c r="C45" s="208" t="s"/>
      <c r="D45" s="207" t="s">
        <v>956</v>
      </c>
      <c r="E45" s="207" t="s">
        <v>957</v>
      </c>
      <c r="F45" s="208" t="str">
        <f>=VLOOKUP(E45,'2025期功能研发汇总表'!E:S,10,FALSE)</f>
        <v>V3.7.0(20260312)</v>
      </c>
      <c r="G45" s="209" t="s">
        <v>38</v>
      </c>
      <c r="H45" s="208" t="str">
        <f>=VLOOKUP(E45,'2025期功能研发汇总表'!E:S,7,FALSE)</f>
        <v>运营·深耕/弱口令与扫描管理/弱口令管理</v>
      </c>
      <c r="I45" s="208">
        <f>=VLOOKUP(E45,'2025期功能研发汇总表'!E:S,8,FALSE)</f>
        <v>0</v>
      </c>
      <c r="J45" s="208" t="str">
        <f>=VLOOKUP(E45,'2025期功能研发汇总表'!E:S,9,FALSE)</f>
        <v>["https://docimg3.docs.qq.com/image/AgAABqoC77duJRvLKi5FSbwEOiCz_ZRW.png?w=1676&amp;h=775",400,184]</v>
      </c>
      <c r="K45" s="208" t="str">
        <f>=VLOOKUP(E45,'2025期功能研发汇总表'!E:S,3,FALSE)</f>
        <v>仲光华</v>
      </c>
    </row>
    <row r="46" spans="1:11">
      <c r="A46" s="208" t="s"/>
      <c r="B46" s="208" t="s"/>
      <c r="C46" s="208" t="s"/>
      <c r="D46" s="208" t="s"/>
      <c r="E46" s="207" t="s">
        <v>958</v>
      </c>
      <c r="F46" s="208" t="str">
        <f>=VLOOKUP(E46,'2025期功能研发汇总表'!E:S,10,FALSE)</f>
        <v>V3.7.0(20260312)</v>
      </c>
      <c r="G46" s="209" t="s">
        <v>38</v>
      </c>
      <c r="H46" s="208" t="str">
        <f>=VLOOKUP(E46,'2025期功能研发汇总表'!E:S,7,FALSE)</f>
        <v>运营·深耕/弱口令与扫描管理/弱口令管理</v>
      </c>
      <c r="I46" s="208">
        <f>=VLOOKUP(E46,'2025期功能研发汇总表'!E:S,8,FALSE)</f>
        <v>0</v>
      </c>
      <c r="J46" s="208" t="str">
        <f>=VLOOKUP(E46,'2025期功能研发汇总表'!E:S,9,FALSE)</f>
        <v>["https://docimg10.docs.qq.com/image/AgAABqoC77douhPCY39Gwpwq3pVLLrcC.png?w=1668&amp;h=772",400,185]</v>
      </c>
      <c r="K46" s="208" t="str">
        <f>=VLOOKUP(E46,'2025期功能研发汇总表'!E:S,3,FALSE)</f>
        <v>仲光华</v>
      </c>
    </row>
    <row r="47" spans="1:11">
      <c r="A47" s="208" t="s"/>
      <c r="B47" s="208" t="s"/>
      <c r="C47" s="208" t="s"/>
      <c r="D47" s="208" t="s"/>
      <c r="E47" s="207" t="s">
        <v>959</v>
      </c>
      <c r="F47" s="208" t="str">
        <f>=VLOOKUP(E47,'2025期功能研发汇总表'!E:S,10,FALSE)</f>
        <v>V3.7.0(20260312)</v>
      </c>
      <c r="G47" s="209" t="s">
        <v>38</v>
      </c>
      <c r="H47" s="208" t="str">
        <f>=VLOOKUP(E47,'2025期功能研发汇总表'!E:S,7,FALSE)</f>
        <v>运营·深耕/弱口令与扫描管理/弱口令管理</v>
      </c>
      <c r="I47" s="208">
        <f>=VLOOKUP(E47,'2025期功能研发汇总表'!E:S,8,FALSE)</f>
        <v>0</v>
      </c>
      <c r="J47" s="208">
        <f>=VLOOKUP(E47,'2025期功能研发汇总表'!E:S,9,FALSE)</f>
        <v>0</v>
      </c>
      <c r="K47" s="208" t="str">
        <f>=VLOOKUP(E47,'2025期功能研发汇总表'!E:S,3,FALSE)</f>
        <v>仲光华</v>
      </c>
    </row>
    <row r="48" spans="1:11">
      <c r="A48" s="208" t="s"/>
      <c r="B48" s="208" t="s"/>
      <c r="C48" s="208" t="s"/>
      <c r="D48" s="207" t="s">
        <v>960</v>
      </c>
      <c r="E48" s="207" t="s">
        <v>961</v>
      </c>
      <c r="F48" s="208" t="str">
        <f>=VLOOKUP(E48,'2025期功能研发汇总表'!E:S,10,FALSE)</f>
        <v>V3.7.0(20260312)</v>
      </c>
      <c r="G48" s="209" t="s">
        <v>38</v>
      </c>
      <c r="H48" s="208" t="str">
        <f>=VLOOKUP(E48,'2025期功能研发汇总表'!E:S,7,FALSE)</f>
        <v>运营·深耕/弱口令与扫描管理/弱口令配置</v>
      </c>
      <c r="I48" s="208">
        <f>=VLOOKUP(E48,'2025期功能研发汇总表'!E:S,8,FALSE)</f>
        <v>0</v>
      </c>
      <c r="J48" s="208" t="str">
        <f>=VLOOKUP(E48,'2025期功能研发汇总表'!E:S,9,FALSE)</f>
        <v>["https://docimg4.docs.qq.com/image/AgAABqoC77domYiGmqBCVaY3INjJifio.png?w=1917&amp;h=891",400,185]</v>
      </c>
      <c r="K48" s="208" t="str">
        <f>=VLOOKUP(E48,'2025期功能研发汇总表'!E:S,3,FALSE)</f>
        <v>仲光华</v>
      </c>
    </row>
    <row r="49" spans="1:11">
      <c r="A49" s="208" t="s"/>
      <c r="B49" s="208" t="s"/>
      <c r="C49" s="208" t="s"/>
      <c r="D49" s="208" t="s"/>
      <c r="E49" s="207" t="s">
        <v>964</v>
      </c>
      <c r="F49" s="208" t="str">
        <f>=VLOOKUP(E49,'2025期功能研发汇总表'!E:S,10,FALSE)</f>
        <v>V3.7.0(20260312)</v>
      </c>
      <c r="G49" s="209" t="s">
        <v>38</v>
      </c>
      <c r="H49" s="208" t="str">
        <f>=VLOOKUP(E49,'2025期功能研发汇总表'!E:S,7,FALSE)</f>
        <v>运营·深耕/弱口令与扫描管理/弱口令配置</v>
      </c>
      <c r="I49" s="208">
        <f>=VLOOKUP(E49,'2025期功能研发汇总表'!E:S,8,FALSE)</f>
        <v>0</v>
      </c>
      <c r="J49" s="208">
        <f>=VLOOKUP(E49,'2025期功能研发汇总表'!E:S,9,FALSE)</f>
        <v>0</v>
      </c>
      <c r="K49" s="208" t="str">
        <f>=VLOOKUP(E49,'2025期功能研发汇总表'!E:S,3,FALSE)</f>
        <v>仲光华</v>
      </c>
    </row>
    <row r="50" spans="1:11">
      <c r="A50" s="208" t="s"/>
      <c r="B50" s="208" t="s"/>
      <c r="C50" s="208" t="s"/>
      <c r="D50" s="208" t="s"/>
      <c r="E50" s="207" t="s">
        <v>965</v>
      </c>
      <c r="F50" s="208" t="str">
        <f>=VLOOKUP(E50,'2025期功能研发汇总表'!E:S,10,FALSE)</f>
        <v>V3.7.0(20260312)</v>
      </c>
      <c r="G50" s="209" t="s">
        <v>38</v>
      </c>
      <c r="H50" s="208" t="str">
        <f>=VLOOKUP(E50,'2025期功能研发汇总表'!E:S,7,FALSE)</f>
        <v>运营·深耕/弱口令与扫描管理/弱口令配置</v>
      </c>
      <c r="I50" s="208">
        <f>=VLOOKUP(E50,'2025期功能研发汇总表'!E:S,8,FALSE)</f>
        <v>0</v>
      </c>
      <c r="J50" s="208">
        <f>=VLOOKUP(E50,'2025期功能研发汇总表'!E:S,9,FALSE)</f>
        <v>0</v>
      </c>
      <c r="K50" s="208" t="str">
        <f>=VLOOKUP(E50,'2025期功能研发汇总表'!E:S,3,FALSE)</f>
        <v>仲光华</v>
      </c>
    </row>
    <row r="51" spans="1:11">
      <c r="A51" s="208" t="s"/>
      <c r="B51" s="208" t="s"/>
      <c r="C51" s="208" t="s"/>
      <c r="D51" s="208" t="s"/>
      <c r="E51" s="207" t="s">
        <v>966</v>
      </c>
      <c r="F51" s="208" t="str">
        <f>=VLOOKUP(E51,'2025期功能研发汇总表'!E:S,10,FALSE)</f>
        <v>V3.7.0(20260312)</v>
      </c>
      <c r="G51" s="209" t="s">
        <v>38</v>
      </c>
      <c r="H51" s="208" t="str">
        <f>=VLOOKUP(E51,'2025期功能研发汇总表'!E:S,7,FALSE)</f>
        <v>运营·深耕/弱口令与扫描管理/弱口令配置</v>
      </c>
      <c r="I51" s="208">
        <f>=VLOOKUP(E51,'2025期功能研发汇总表'!E:S,8,FALSE)</f>
        <v>0</v>
      </c>
      <c r="J51" s="208">
        <f>=VLOOKUP(E51,'2025期功能研发汇总表'!E:S,9,FALSE)</f>
        <v>0</v>
      </c>
      <c r="K51" s="208" t="str">
        <f>=VLOOKUP(E51,'2025期功能研发汇总表'!E:S,3,FALSE)</f>
        <v>仲光华</v>
      </c>
    </row>
    <row r="52" spans="1:11">
      <c r="A52" s="208" t="s"/>
      <c r="B52" s="208" t="s"/>
      <c r="C52" s="208" t="s"/>
      <c r="D52" s="208" t="s"/>
      <c r="E52" s="207" t="s">
        <v>967</v>
      </c>
      <c r="F52" s="208" t="str">
        <f>=VLOOKUP(E52,'2025期功能研发汇总表'!E:S,10,FALSE)</f>
        <v>V3.7.0(20260312)</v>
      </c>
      <c r="G52" s="209" t="s">
        <v>38</v>
      </c>
      <c r="H52" s="208" t="str">
        <f>=VLOOKUP(E52,'2025期功能研发汇总表'!E:S,7,FALSE)</f>
        <v>运营·深耕/弱口令与扫描管理/弱口令配置</v>
      </c>
      <c r="I52" s="208">
        <f>=VLOOKUP(E52,'2025期功能研发汇总表'!E:S,8,FALSE)</f>
        <v>0</v>
      </c>
      <c r="J52" s="208">
        <f>=VLOOKUP(E52,'2025期功能研发汇总表'!E:S,9,FALSE)</f>
        <v>0</v>
      </c>
      <c r="K52" s="208" t="str">
        <f>=VLOOKUP(E52,'2025期功能研发汇总表'!E:S,3,FALSE)</f>
        <v>仲光华</v>
      </c>
    </row>
    <row r="53" spans="1:11">
      <c r="A53" s="208" t="s"/>
      <c r="B53" s="208" t="s"/>
      <c r="C53" s="208" t="s"/>
      <c r="D53" s="207" t="s">
        <v>97</v>
      </c>
      <c r="E53" s="207" t="s">
        <v>98</v>
      </c>
      <c r="F53" s="208" t="str">
        <f>=VLOOKUP(E53,'2025期功能研发汇总表'!E:S,10,FALSE)</f>
        <v>V3.7.0(20260312)</v>
      </c>
      <c r="G53" s="209" t="s">
        <v>38</v>
      </c>
      <c r="H53" s="208" t="str">
        <f>=VLOOKUP(E53,'2025期功能研发汇总表'!E:S,7,FALSE)</f>
        <v>漏洞管理平台/工单管理/系统漏洞工单</v>
      </c>
      <c r="I53" s="208" t="str">
        <f>=VLOOKUP(E53,'2025期功能研发汇总表'!E:S,8,FALSE)</f>
        <v>搜索处置方式是字典组合爆破的，可以看到未回传的任务</v>
      </c>
      <c r="J53" s="208" t="str">
        <f>=VLOOKUP(E53,'2025期功能研发汇总表'!E:S,9,FALSE)</f>
        <v>["https://docimg8.docs.qq.com/image/AgAABqoC77dISMkIlf1GkZTO73rM0eL3.png?w=1919&amp;h=888",400,185]</v>
      </c>
      <c r="K53" s="208" t="str">
        <f>=VLOOKUP(E53,'2025期功能研发汇总表'!E:S,3,FALSE)</f>
        <v>仲光华</v>
      </c>
    </row>
    <row r="54" spans="1:11">
      <c r="A54" s="208" t="s"/>
      <c r="B54" s="208" t="s"/>
      <c r="C54" s="208" t="s"/>
      <c r="D54" s="208" t="s"/>
      <c r="E54" s="207" t="s">
        <v>103</v>
      </c>
      <c r="F54" s="208" t="str">
        <f>=VLOOKUP(E54,'2025期功能研发汇总表'!E:S,10,FALSE)</f>
        <v>V3.7.0(20260312)</v>
      </c>
      <c r="G54" s="209" t="s">
        <v>38</v>
      </c>
      <c r="H54" s="208" t="str">
        <f>=VLOOKUP(E54,'2025期功能研发汇总表'!E:S,7,FALSE)</f>
        <v>漏洞管理平台/任务管理/口令字典上传任务</v>
      </c>
      <c r="I54" s="208" t="str">
        <f>=VLOOKUP(E54,'2025期功能研发汇总表'!E:S,8,FALSE)</f>
        <v>选择业务场景后，点击上传按钮进行回传</v>
      </c>
      <c r="J54" s="208" t="str">
        <f>=VLOOKUP(E54,'2025期功能研发汇总表'!E:S,9,FALSE)</f>
        <v>["https://docimg7.docs.qq.com/image/AgAABqoC77cGvGgneVROnKuhI7yvUdOJ.png?w=1917&amp;h=885",400,184]</v>
      </c>
      <c r="K54" s="208" t="str">
        <f>=VLOOKUP(E54,'2025期功能研发汇总表'!E:S,3,FALSE)</f>
        <v>仲光华</v>
      </c>
    </row>
    <row r="55" spans="1:11">
      <c r="A55" s="208" t="s"/>
      <c r="B55" s="207" t="s">
        <v>106</v>
      </c>
      <c r="C55" s="207" t="s">
        <v>107</v>
      </c>
      <c r="D55" s="207" t="s">
        <v>108</v>
      </c>
      <c r="E55" s="207" t="s">
        <v>109</v>
      </c>
      <c r="F55" s="208" t="str">
        <f>=VLOOKUP(E55,'2025期功能研发汇总表'!E:S,10,FALSE)</f>
        <v>V3.7.0(20260312)</v>
      </c>
      <c r="G55" s="209" t="s">
        <v>38</v>
      </c>
      <c r="H55" s="208" t="str">
        <f>=VLOOKUP(E55,'2025期功能研发汇总表'!E:S,7,FALSE)</f>
        <v>漏洞管理平台/任务管理/产品漏洞预警任务</v>
      </c>
      <c r="I55" s="208" t="str">
        <f>=VLOOKUP(E55,'2025期功能研发汇总表'!E:S,8,FALSE)</f>
        <v>工单详情 &gt; 任务下发；任务详情</v>
      </c>
      <c r="J55" s="208">
        <f>=VLOOKUP(E55,'2025期功能研发汇总表'!E:S,9,FALSE)</f>
        <v>0</v>
      </c>
      <c r="K55" s="208" t="str">
        <f>=VLOOKUP(E55,'2025期功能研发汇总表'!E:S,3,FALSE)</f>
        <v>张明峰</v>
      </c>
    </row>
    <row r="56" spans="1:11">
      <c r="A56" s="208" t="s"/>
      <c r="B56" s="208" t="s"/>
      <c r="C56" s="208" t="s"/>
      <c r="D56" s="208" t="s"/>
      <c r="E56" s="207" t="s">
        <v>112</v>
      </c>
      <c r="F56" s="208" t="str">
        <f>=VLOOKUP(E56,'2025期功能研发汇总表'!E:S,10,FALSE)</f>
        <v>V3.7.0(20260312)</v>
      </c>
      <c r="G56" s="209" t="s">
        <v>38</v>
      </c>
      <c r="H56" s="208">
        <f>=VLOOKUP(E56,'2025期功能研发汇总表'!E:S,7,FALSE)</f>
        <v>0</v>
      </c>
      <c r="I56" s="208">
        <f>=VLOOKUP(E56,'2025期功能研发汇总表'!E:S,8,FALSE)</f>
        <v>0</v>
      </c>
      <c r="J56" s="208">
        <f>=VLOOKUP(E56,'2025期功能研发汇总表'!E:S,9,FALSE)</f>
        <v>0</v>
      </c>
      <c r="K56" s="208" t="str">
        <f>=VLOOKUP(E56,'2025期功能研发汇总表'!E:S,3,FALSE)</f>
        <v>张明峰</v>
      </c>
    </row>
    <row r="57" spans="1:11">
      <c r="A57" s="208" t="s"/>
      <c r="B57" s="208" t="s"/>
      <c r="C57" s="208" t="s"/>
      <c r="D57" s="207" t="s">
        <v>113</v>
      </c>
      <c r="E57" s="207" t="s">
        <v>114</v>
      </c>
      <c r="F57" s="208" t="str">
        <f>=VLOOKUP(E57,'2025期功能研发汇总表'!E:S,10,FALSE)</f>
        <v>V3.8.0-beat.1</v>
      </c>
      <c r="G57" s="209" t="s">
        <v>38</v>
      </c>
      <c r="H57" s="208" t="str">
        <f>=VLOOKUP(E57,'2025期功能研发汇总表'!E:S,7,FALSE)</f>
        <v>运营·深耕/产品漏洞与风险识别/修复决策支持</v>
      </c>
      <c r="I57" s="208">
        <f>=VLOOKUP(E57,'2025期功能研发汇总表'!E:S,8,FALSE)</f>
        <v>0</v>
      </c>
      <c r="J57" s="208">
        <f>=VLOOKUP(E57,'2025期功能研发汇总表'!E:S,9,FALSE)</f>
        <v>0</v>
      </c>
      <c r="K57" s="208" t="str">
        <f>=VLOOKUP(E57,'2025期功能研发汇总表'!E:S,3,FALSE)</f>
        <v>张明峰</v>
      </c>
    </row>
    <row r="58" spans="1:11">
      <c r="A58" s="208" t="s"/>
      <c r="B58" s="208" t="s"/>
      <c r="C58" s="208" t="s"/>
      <c r="D58" s="208" t="s"/>
      <c r="E58" s="207" t="s">
        <v>117</v>
      </c>
      <c r="F58" s="208" t="str">
        <f>=VLOOKUP(E58,'2025期功能研发汇总表'!E:S,10,FALSE)</f>
        <v>V3.8.0-beat.1</v>
      </c>
      <c r="G58" s="209" t="s">
        <v>38</v>
      </c>
      <c r="H58" s="208" t="str">
        <f>=VLOOKUP(E58,'2025期功能研发汇总表'!E:S,7,FALSE)</f>
        <v>运营·深耕/产品漏洞与风险识别/修复决策支持</v>
      </c>
      <c r="I58" s="208">
        <f>=VLOOKUP(E58,'2025期功能研发汇总表'!E:S,8,FALSE)</f>
        <v>0</v>
      </c>
      <c r="J58" s="208">
        <f>=VLOOKUP(E58,'2025期功能研发汇总表'!E:S,9,FALSE)</f>
        <v>0</v>
      </c>
      <c r="K58" s="208" t="str">
        <f>=VLOOKUP(E58,'2025期功能研发汇总表'!E:S,3,FALSE)</f>
        <v>张明峰</v>
      </c>
    </row>
    <row r="59" spans="1:11">
      <c r="A59" s="208" t="s"/>
      <c r="B59" s="208" t="s"/>
      <c r="C59" s="208" t="s"/>
      <c r="D59" s="208" t="s"/>
      <c r="E59" s="207" t="s">
        <v>118</v>
      </c>
      <c r="F59" s="208" t="str">
        <f>=VLOOKUP(E59,'2025期功能研发汇总表'!E:S,10,FALSE)</f>
        <v>V3.8.0-beat.1</v>
      </c>
      <c r="G59" s="209" t="s">
        <v>38</v>
      </c>
      <c r="H59" s="208" t="str">
        <f>=VLOOKUP(E59,'2025期功能研发汇总表'!E:S,7,FALSE)</f>
        <v>运营·深耕/产品漏洞与风险识别/修复决策支持</v>
      </c>
      <c r="I59" s="208">
        <f>=VLOOKUP(E59,'2025期功能研发汇总表'!E:S,8,FALSE)</f>
        <v>0</v>
      </c>
      <c r="J59" s="208">
        <f>=VLOOKUP(E59,'2025期功能研发汇总表'!E:S,9,FALSE)</f>
        <v>0</v>
      </c>
      <c r="K59" s="208" t="str">
        <f>=VLOOKUP(E59,'2025期功能研发汇总表'!E:S,3,FALSE)</f>
        <v>张明峰</v>
      </c>
    </row>
    <row r="60" spans="1:11">
      <c r="A60" s="208" t="s"/>
      <c r="B60" s="208" t="s"/>
      <c r="C60" s="208" t="s"/>
      <c r="D60" s="207" t="s">
        <v>119</v>
      </c>
      <c r="E60" s="207" t="s">
        <v>120</v>
      </c>
      <c r="F60" s="208" t="str">
        <f>=VLOOKUP(E60,'2025期功能研发汇总表'!E:S,10,FALSE)</f>
        <v>V3.8.0-beat.1</v>
      </c>
      <c r="G60" s="209" t="s">
        <v>38</v>
      </c>
      <c r="H60" s="208" t="str">
        <f>=VLOOKUP(E60,'2025期功能研发汇总表'!E:S,7,FALSE)</f>
        <v>信息化资产管理/资产管理/漏洞指纹管理</v>
      </c>
      <c r="I60" s="208" t="str">
        <f>=VLOOKUP(E60,'2025期功能研发汇总表'!E:S,8,FALSE)</f>
        <v>漏洞扫描任务发现漏洞后，自动标准化资产组件信息同步到漏洞指纹库</v>
      </c>
      <c r="J60" s="208">
        <f>=VLOOKUP(E60,'2025期功能研发汇总表'!E:S,9,FALSE)</f>
        <v>0</v>
      </c>
      <c r="K60" s="208" t="str">
        <f>=VLOOKUP(E60,'2025期功能研发汇总表'!E:S,3,FALSE)</f>
        <v>张明峰</v>
      </c>
    </row>
    <row r="61" spans="1:11">
      <c r="A61" s="208" t="s"/>
      <c r="B61" s="208" t="s"/>
      <c r="C61" s="208" t="s"/>
      <c r="D61" s="208" t="s"/>
      <c r="E61" s="207" t="s">
        <v>123</v>
      </c>
      <c r="F61" s="208" t="str">
        <f>=VLOOKUP(E61,'2025期功能研发汇总表'!E:S,10,FALSE)</f>
        <v>V3.8.0-beat.1</v>
      </c>
      <c r="G61" s="209" t="s">
        <v>38</v>
      </c>
      <c r="H61" s="208" t="str">
        <f>=VLOOKUP(E61,'2025期功能研发汇总表'!E:S,7,FALSE)</f>
        <v>信息化资产管理/资产管理/漏洞指纹管理</v>
      </c>
      <c r="I61" s="208" t="str">
        <f>=VLOOKUP(E61,'2025期功能研发汇总表'!E:S,8,FALSE)</f>
        <v>从列表查看漏洞扫描任务发现的漏洞指纹信息，当前仅支持开放端口</v>
      </c>
      <c r="J61" s="208">
        <f>=VLOOKUP(E61,'2025期功能研发汇总表'!E:S,9,FALSE)</f>
        <v>0</v>
      </c>
      <c r="K61" s="208" t="str">
        <f>=VLOOKUP(E61,'2025期功能研发汇总表'!E:S,3,FALSE)</f>
        <v>张明峰</v>
      </c>
    </row>
    <row r="62" spans="1:11">
      <c r="A62" s="208" t="s"/>
      <c r="B62" s="207" t="s">
        <v>125</v>
      </c>
      <c r="C62" s="207" t="s">
        <v>126</v>
      </c>
      <c r="D62" s="207" t="s">
        <v>127</v>
      </c>
      <c r="E62" s="207" t="s">
        <v>128</v>
      </c>
      <c r="F62" s="208" t="str">
        <f>=VLOOKUP(E62,'2025期功能研发汇总表'!E:S,10,FALSE)</f>
        <v>V3.8.0-beat.1</v>
      </c>
      <c r="G62" s="209" t="s">
        <v>38</v>
      </c>
      <c r="H62" s="208" t="str">
        <f>=VLOOKUP(E62,'2025期功能研发汇总表'!E:S,7,FALSE)</f>
        <v>运营·深耕/产品漏洞与风险识别/VEX数据接口管理</v>
      </c>
      <c r="I62" s="208" t="str">
        <f>=VLOOKUP(E62,'2025期功能研发汇总表'!E:S,8,FALSE)</f>
        <v>上传按钮</v>
      </c>
      <c r="J62" s="208">
        <f>=VLOOKUP(E62,'2025期功能研发汇总表'!E:S,9,FALSE)</f>
        <v>0</v>
      </c>
      <c r="K62" s="208" t="str">
        <f>=VLOOKUP(E62,'2025期功能研发汇总表'!E:S,3,FALSE)</f>
        <v>蔡云飞</v>
      </c>
    </row>
    <row r="63" spans="1:11">
      <c r="A63" s="208" t="s"/>
      <c r="B63" s="208" t="s"/>
      <c r="C63" s="208" t="s"/>
      <c r="D63" s="208" t="s"/>
      <c r="E63" s="207" t="s">
        <v>132</v>
      </c>
      <c r="F63" s="208" t="str">
        <f>=VLOOKUP(E63,'2025期功能研发汇总表'!E:S,10,FALSE)</f>
        <v>V3.8.0-beat.1</v>
      </c>
      <c r="G63" s="209" t="s">
        <v>38</v>
      </c>
      <c r="H63" s="208" t="str">
        <f>=VLOOKUP(E63,'2025期功能研发汇总表'!E:S,7,FALSE)</f>
        <v>运营·深耕/产品漏洞与风险识别/VEX数据接口管理</v>
      </c>
      <c r="I63" s="208" t="str">
        <f>=VLOOKUP(E63,'2025期功能研发汇总表'!E:S,8,FALSE)</f>
        <v>接收按钮</v>
      </c>
      <c r="J63" s="208">
        <f>=VLOOKUP(E63,'2025期功能研发汇总表'!E:S,9,FALSE)</f>
        <v>0</v>
      </c>
      <c r="K63" s="208" t="str">
        <f>=VLOOKUP(E63,'2025期功能研发汇总表'!E:S,3,FALSE)</f>
        <v>蔡云飞</v>
      </c>
    </row>
    <row r="64" spans="1:11">
      <c r="A64" s="208" t="s"/>
      <c r="B64" s="208" t="s"/>
      <c r="C64" s="208" t="s"/>
      <c r="D64" s="208" t="s"/>
      <c r="E64" s="210" t="s">
        <v>2675</v>
      </c>
      <c r="F64" s="208" t="str">
        <f>=VLOOKUP(E64,'2025期功能研发汇总表'!E:S,10,FALSE)</f>
        <v>V3.8.0-beat.1</v>
      </c>
      <c r="G64" s="209" t="s">
        <v>38</v>
      </c>
      <c r="H64" s="208" t="str">
        <f>=VLOOKUP(E64,'2025期功能研发汇总表'!E:S,7,FALSE)</f>
        <v>运营·深耕/产品漏洞与风险识别/VEX数据接口管理</v>
      </c>
      <c r="I64" s="208" t="str">
        <f>=VLOOKUP(E64,'2025期功能研发汇总表'!E:S,8,FALSE)</f>
        <v>详情查询按钮</v>
      </c>
      <c r="J64" s="208">
        <f>=VLOOKUP(E64,'2025期功能研发汇总表'!E:S,9,FALSE)</f>
        <v>0</v>
      </c>
      <c r="K64" s="208" t="str">
        <f>=VLOOKUP(E64,'2025期功能研发汇总表'!E:S,3,FALSE)</f>
        <v>蔡云飞</v>
      </c>
    </row>
    <row r="65" spans="1:11">
      <c r="A65" s="208" t="s"/>
      <c r="B65" s="208" t="s"/>
      <c r="C65" s="208" t="s"/>
      <c r="D65" s="208" t="s"/>
      <c r="E65" s="210" t="s">
        <v>134</v>
      </c>
      <c r="F65" s="208" t="str">
        <f>=VLOOKUP(E65,'2025期功能研发汇总表'!E:S,10,FALSE)</f>
        <v>V3.8.0-beat.1</v>
      </c>
      <c r="G65" s="209" t="s">
        <v>38</v>
      </c>
      <c r="H65" s="208" t="str">
        <f>=VLOOKUP(E65,'2025期功能研发汇总表'!E:S,7,FALSE)</f>
        <v>运营·深耕/产品漏洞与风险识别/VEX数据接口管理</v>
      </c>
      <c r="I65" s="208" t="str">
        <f>=VLOOKUP(E65,'2025期功能研发汇总表'!E:S,8,FALSE)</f>
        <v>查询按钮</v>
      </c>
      <c r="J65" s="208">
        <f>=VLOOKUP(E65,'2025期功能研发汇总表'!E:S,9,FALSE)</f>
        <v>0</v>
      </c>
      <c r="K65" s="208" t="str">
        <f>=VLOOKUP(E65,'2025期功能研发汇总表'!E:S,3,FALSE)</f>
        <v>蔡云飞</v>
      </c>
    </row>
    <row r="66" spans="1:11">
      <c r="A66" s="208" t="s"/>
      <c r="B66" s="208" t="s"/>
      <c r="C66" s="207" t="s">
        <v>135</v>
      </c>
      <c r="D66" s="207" t="s">
        <v>136</v>
      </c>
      <c r="E66" s="207" t="s">
        <v>137</v>
      </c>
      <c r="F66" s="208" t="str">
        <f>=VLOOKUP(E66,'2025期功能研发汇总表'!E:S,10,FALSE)</f>
        <v>V3.7.0(20260312)</v>
      </c>
      <c r="G66" s="209" t="s">
        <v>38</v>
      </c>
      <c r="H66" s="208" t="str">
        <f>=VLOOKUP(E66,'2025期功能研发汇总表'!E:S,7,FALSE)</f>
        <v>运营·深耕/漏洞修复核验/漏洞修复状态同步管理</v>
      </c>
      <c r="I66" s="208" t="str">
        <f>=VLOOKUP(E66,'2025期功能研发汇总表'!E:S,8,FALSE)</f>
        <v>查询按钮</v>
      </c>
      <c r="J66" s="208">
        <f>=VLOOKUP(E66,'2025期功能研发汇总表'!E:S,9,FALSE)</f>
        <v>0</v>
      </c>
      <c r="K66" s="208" t="str">
        <f>=VLOOKUP(E66,'2025期功能研发汇总表'!E:S,3,FALSE)</f>
        <v>蔡云飞</v>
      </c>
    </row>
    <row r="67" spans="1:11">
      <c r="A67" s="208" t="s"/>
      <c r="B67" s="208" t="s"/>
      <c r="C67" s="208" t="s"/>
      <c r="D67" s="208" t="s"/>
      <c r="E67" s="207" t="s">
        <v>140</v>
      </c>
      <c r="F67" s="208" t="str">
        <f>=VLOOKUP(E67,'2025期功能研发汇总表'!E:S,10,FALSE)</f>
        <v>V3.7.0(20260312)</v>
      </c>
      <c r="G67" s="209" t="s">
        <v>38</v>
      </c>
      <c r="H67" s="208" t="str">
        <f>=VLOOKUP(E67,'2025期功能研发汇总表'!E:S,7,FALSE)</f>
        <v>运营·深耕/漏洞修复核验/漏洞修复状态同步管理</v>
      </c>
      <c r="I67" s="208" t="str">
        <f>=VLOOKUP(E67,'2025期功能研发汇总表'!E:S,8,FALSE)</f>
        <v>修改按钮</v>
      </c>
      <c r="J67" s="208">
        <f>=VLOOKUP(E67,'2025期功能研发汇总表'!E:S,9,FALSE)</f>
        <v>0</v>
      </c>
      <c r="K67" s="208" t="str">
        <f>=VLOOKUP(E67,'2025期功能研发汇总表'!E:S,3,FALSE)</f>
        <v>蔡云飞</v>
      </c>
    </row>
    <row r="68" spans="1:11">
      <c r="A68" s="208" t="s"/>
      <c r="B68" s="208" t="s"/>
      <c r="C68" s="208" t="s"/>
      <c r="D68" s="208" t="s"/>
      <c r="E68" s="207" t="s">
        <v>142</v>
      </c>
      <c r="F68" s="208" t="str">
        <f>=VLOOKUP(E68,'2025期功能研发汇总表'!E:S,10,FALSE)</f>
        <v>V3.7.0(20260312)</v>
      </c>
      <c r="G68" s="209" t="s">
        <v>38</v>
      </c>
      <c r="H68" s="208" t="str">
        <f>=VLOOKUP(E68,'2025期功能研发汇总表'!E:S,7,FALSE)</f>
        <v>运营·深耕/漏洞修复核验/漏洞修复状态同步管理</v>
      </c>
      <c r="I68" s="208" t="str">
        <f>=VLOOKUP(E68,'2025期功能研发汇总表'!E:S,8,FALSE)</f>
        <v>同步数据按钮</v>
      </c>
      <c r="J68" s="208">
        <f>=VLOOKUP(E68,'2025期功能研发汇总表'!E:S,9,FALSE)</f>
        <v>0</v>
      </c>
      <c r="K68" s="208" t="str">
        <f>=VLOOKUP(E68,'2025期功能研发汇总表'!E:S,3,FALSE)</f>
        <v>蔡云飞</v>
      </c>
    </row>
    <row r="69" spans="1:11">
      <c r="A69" s="208" t="s"/>
      <c r="B69" s="208" t="s"/>
      <c r="C69" s="208" t="s"/>
      <c r="D69" s="208" t="s"/>
      <c r="E69" s="207" t="s">
        <v>144</v>
      </c>
      <c r="F69" s="208" t="str">
        <f>=VLOOKUP(E69,'2025期功能研发汇总表'!E:S,10,FALSE)</f>
        <v>V3.7.0(20260312)</v>
      </c>
      <c r="G69" s="211" t="s">
        <v>38</v>
      </c>
      <c r="H69" s="208" t="str">
        <f>=VLOOKUP(E69,'2025期功能研发汇总表'!E:S,7,FALSE)</f>
        <v>运营·深耕/漏洞修复核验/漏洞修复状态同步管理</v>
      </c>
      <c r="I69" s="208" t="str">
        <f>=VLOOKUP(E69,'2025期功能研发汇总表'!E:S,8,FALSE)</f>
        <v>同步查询按钮</v>
      </c>
      <c r="J69" s="208">
        <f>=VLOOKUP(E69,'2025期功能研发汇总表'!E:S,9,FALSE)</f>
        <v>0</v>
      </c>
      <c r="K69" s="208" t="str">
        <f>=VLOOKUP(E69,'2025期功能研发汇总表'!E:S,3,FALSE)</f>
        <v>蔡云飞</v>
      </c>
    </row>
    <row r="70" spans="1:11">
      <c r="A70" s="208" t="s"/>
      <c r="B70" s="208" t="s"/>
      <c r="C70" s="207" t="s">
        <v>146</v>
      </c>
      <c r="D70" s="207" t="s">
        <v>147</v>
      </c>
      <c r="E70" s="207" t="s">
        <v>148</v>
      </c>
      <c r="F70" s="208" t="str">
        <f>=VLOOKUP(E70,'2025期功能研发汇总表'!E:S,10,FALSE)</f>
        <v>V3.7.0(20260312)</v>
      </c>
      <c r="G70" s="211" t="s">
        <v>151</v>
      </c>
      <c r="H70" s="208" t="str">
        <f>=VLOOKUP(E70,'2025期功能研发汇总表'!E:S,7,FALSE)</f>
        <v>运营·深耕/漏洞修复核验/数据一致性审批</v>
      </c>
      <c r="I70" s="208" t="str">
        <f>=VLOOKUP(E70,'2025期功能研发汇总表'!E:S,8,FALSE)</f>
        <v>审批查询按钮</v>
      </c>
      <c r="J70" s="208">
        <f>=VLOOKUP(E70,'2025期功能研发汇总表'!E:S,9,FALSE)</f>
        <v>0</v>
      </c>
      <c r="K70" s="208" t="str">
        <f>=VLOOKUP(E70,'2025期功能研发汇总表'!E:S,3,FALSE)</f>
        <v>蔡云飞</v>
      </c>
    </row>
    <row r="71" spans="1:11">
      <c r="A71" s="208" t="s"/>
      <c r="B71" s="208" t="s"/>
      <c r="C71" s="208" t="s"/>
      <c r="D71" s="208" t="s"/>
      <c r="E71" s="207" t="s">
        <v>153</v>
      </c>
      <c r="F71" s="208" t="str">
        <f>=VLOOKUP(E71,'2025期功能研发汇总表'!E:S,10,FALSE)</f>
        <v>V3.7.0(20260312)</v>
      </c>
      <c r="G71" s="211" t="s">
        <v>151</v>
      </c>
      <c r="H71" s="208" t="str">
        <f>=VLOOKUP(E71,'2025期功能研发汇总表'!E:S,7,FALSE)</f>
        <v>运营·深耕/漏洞修复核验/数据一致性审批</v>
      </c>
      <c r="I71" s="208" t="str">
        <f>=VLOOKUP(E71,'2025期功能研发汇总表'!E:S,8,FALSE)</f>
        <v>新增按钮</v>
      </c>
      <c r="J71" s="208">
        <f>=VLOOKUP(E71,'2025期功能研发汇总表'!E:S,9,FALSE)</f>
        <v>0</v>
      </c>
      <c r="K71" s="208" t="str">
        <f>=VLOOKUP(E71,'2025期功能研发汇总表'!E:S,3,FALSE)</f>
        <v>蔡云飞</v>
      </c>
    </row>
    <row r="72" spans="1:11">
      <c r="A72" s="208" t="s"/>
      <c r="B72" s="208" t="s"/>
      <c r="C72" s="208" t="s"/>
      <c r="D72" s="208" t="s"/>
      <c r="E72" s="207" t="s">
        <v>154</v>
      </c>
      <c r="F72" s="208" t="str">
        <f>=VLOOKUP(E72,'2025期功能研发汇总表'!E:S,10,FALSE)</f>
        <v>V3.7.0(20260312)</v>
      </c>
      <c r="G72" s="211" t="s">
        <v>38</v>
      </c>
      <c r="H72" s="208" t="str">
        <f>=VLOOKUP(E72,'2025期功能研发汇总表'!E:S,7,FALSE)</f>
        <v>运营·深耕/漏洞修复核验/数据一致性审批</v>
      </c>
      <c r="I72" s="208" t="str">
        <f>=VLOOKUP(E72,'2025期功能研发汇总表'!E:S,8,FALSE)</f>
        <v>启动按钮</v>
      </c>
      <c r="J72" s="208">
        <f>=VLOOKUP(E72,'2025期功能研发汇总表'!E:S,9,FALSE)</f>
        <v>0</v>
      </c>
      <c r="K72" s="208" t="str">
        <f>=VLOOKUP(E72,'2025期功能研发汇总表'!E:S,3,FALSE)</f>
        <v>蔡云飞</v>
      </c>
    </row>
    <row r="73" spans="1:11">
      <c r="A73" s="208" t="s"/>
      <c r="B73" s="208" t="s"/>
      <c r="C73" s="208" t="s"/>
      <c r="D73" s="208" t="s"/>
      <c r="E73" s="207" t="s">
        <v>156</v>
      </c>
      <c r="F73" s="208" t="str">
        <f>=VLOOKUP(E73,'2025期功能研发汇总表'!E:S,10,FALSE)</f>
        <v>V3.7.0(20260312)</v>
      </c>
      <c r="G73" s="211" t="s">
        <v>151</v>
      </c>
      <c r="H73" s="208" t="str">
        <f>=VLOOKUP(E73,'2025期功能研发汇总表'!E:S,7,FALSE)</f>
        <v>运营·深耕/漏洞修复核验/数据一致性审批</v>
      </c>
      <c r="I73" s="208" t="str">
        <f>=VLOOKUP(E73,'2025期功能研发汇总表'!E:S,8,FALSE)</f>
        <v>审批结果查询按钮</v>
      </c>
      <c r="J73" s="208">
        <f>=VLOOKUP(E73,'2025期功能研发汇总表'!E:S,9,FALSE)</f>
        <v>0</v>
      </c>
      <c r="K73" s="208" t="str">
        <f>=VLOOKUP(E73,'2025期功能研发汇总表'!E:S,3,FALSE)</f>
        <v>蔡云飞</v>
      </c>
    </row>
    <row r="74" spans="1:11">
      <c r="A74" s="208" t="s"/>
      <c r="B74" s="207" t="s">
        <v>159</v>
      </c>
      <c r="C74" s="207" t="s">
        <v>160</v>
      </c>
      <c r="D74" s="207" t="s">
        <v>161</v>
      </c>
      <c r="E74" s="210" t="s">
        <v>2676</v>
      </c>
      <c r="F74" s="208" t="str">
        <f>=VLOOKUP(E74,'2025期功能研发汇总表'!E:S,10,FALSE)</f>
        <v>V3.7.0(20260312)</v>
      </c>
      <c r="G74" s="211" t="s">
        <v>151</v>
      </c>
      <c r="H74" s="208" t="str">
        <f>=VLOOKUP(E74,'2025期功能研发汇总表'!E:S,7,FALSE)</f>
        <v>运营·深耕/漏洞概念验证/插件本地管理</v>
      </c>
      <c r="I74" s="208" t="str">
        <f>=VLOOKUP(E74,'2025期功能研发汇总表'!E:S,8,FALSE)</f>
        <v>新增按钮</v>
      </c>
      <c r="J74" s="208">
        <f>=VLOOKUP(E74,'2025期功能研发汇总表'!E:S,9,FALSE)</f>
        <v>0</v>
      </c>
      <c r="K74" s="208" t="str">
        <f>=VLOOKUP(E74,'2025期功能研发汇总表'!E:S,3,FALSE)</f>
        <v>张明峰</v>
      </c>
    </row>
    <row r="75" spans="1:11">
      <c r="A75" s="208" t="s"/>
      <c r="B75" s="208" t="s"/>
      <c r="C75" s="208" t="s"/>
      <c r="D75" s="208" t="s"/>
      <c r="E75" s="210" t="s">
        <v>164</v>
      </c>
      <c r="F75" s="208" t="str">
        <f>=VLOOKUP(E75,'2025期功能研发汇总表'!E:S,10,FALSE)</f>
        <v>V3.7.0(20260312)</v>
      </c>
      <c r="G75" s="211" t="s">
        <v>151</v>
      </c>
      <c r="H75" s="208" t="str">
        <f>=VLOOKUP(E75,'2025期功能研发汇总表'!E:S,7,FALSE)</f>
        <v>运营·深耕/漏洞概念验证/插件本地管理</v>
      </c>
      <c r="I75" s="208" t="str">
        <f>=VLOOKUP(E75,'2025期功能研发汇总表'!E:S,8,FALSE)</f>
        <v>列表数据提交审核</v>
      </c>
      <c r="J75" s="208">
        <f>=VLOOKUP(E75,'2025期功能研发汇总表'!E:S,9,FALSE)</f>
        <v>0</v>
      </c>
      <c r="K75" s="208" t="str">
        <f>=VLOOKUP(E75,'2025期功能研发汇总表'!E:S,3,FALSE)</f>
        <v>张明峰</v>
      </c>
    </row>
    <row r="76" spans="1:11">
      <c r="A76" s="208" t="s"/>
      <c r="B76" s="208" t="s"/>
      <c r="C76" s="208" t="s"/>
      <c r="D76" s="208" t="s"/>
      <c r="E76" s="210" t="s">
        <v>166</v>
      </c>
      <c r="F76" s="208" t="str">
        <f>=VLOOKUP(E76,'2025期功能研发汇总表'!E:S,10,FALSE)</f>
        <v>V3.7.0(20260312)</v>
      </c>
      <c r="G76" s="211" t="s">
        <v>151</v>
      </c>
      <c r="H76" s="208" t="str">
        <f>=VLOOKUP(E76,'2025期功能研发汇总表'!E:S,7,FALSE)</f>
        <v>运营·深耕/漏洞概念验证/插件本地管理</v>
      </c>
      <c r="I76" s="208" t="str">
        <f>=VLOOKUP(E76,'2025期功能研发汇总表'!E:S,8,FALSE)</f>
        <v>列表数据提交审核</v>
      </c>
      <c r="J76" s="208">
        <f>=VLOOKUP(E76,'2025期功能研发汇总表'!E:S,9,FALSE)</f>
        <v>0</v>
      </c>
      <c r="K76" s="208" t="str">
        <f>=VLOOKUP(E76,'2025期功能研发汇总表'!E:S,3,FALSE)</f>
        <v>张明峰</v>
      </c>
    </row>
    <row r="77" spans="1:11">
      <c r="A77" s="208" t="s"/>
      <c r="B77" s="208" t="s"/>
      <c r="C77" s="208" t="s"/>
      <c r="D77" s="208" t="s"/>
      <c r="E77" s="207" t="s">
        <v>167</v>
      </c>
      <c r="F77" s="208" t="str">
        <f>=VLOOKUP(E77,'2025期功能研发汇总表'!E:S,10,FALSE)</f>
        <v>V3.7.0(20260312)</v>
      </c>
      <c r="G77" s="209" t="s">
        <v>38</v>
      </c>
      <c r="H77" s="208" t="str">
        <f>=VLOOKUP(E77,'2025期功能研发汇总表'!E:S,7,FALSE)</f>
        <v>运营·深耕/漏洞概念验证/插件本地管理</v>
      </c>
      <c r="I77" s="208" t="str">
        <f>=VLOOKUP(E77,'2025期功能研发汇总表'!E:S,8,FALSE)</f>
        <v>上传文件</v>
      </c>
      <c r="J77" s="208">
        <f>=VLOOKUP(E77,'2025期功能研发汇总表'!E:S,9,FALSE)</f>
        <v>0</v>
      </c>
      <c r="K77" s="208" t="str">
        <f>=VLOOKUP(E77,'2025期功能研发汇总表'!E:S,3,FALSE)</f>
        <v>张明峰</v>
      </c>
    </row>
    <row r="78" spans="1:11">
      <c r="A78" s="208" t="s"/>
      <c r="B78" s="208" t="s"/>
      <c r="C78" s="208" t="s"/>
      <c r="D78" s="208" t="s"/>
      <c r="E78" s="207" t="s">
        <v>169</v>
      </c>
      <c r="F78" s="208" t="str">
        <f>=VLOOKUP(E78,'2025期功能研发汇总表'!E:S,10,FALSE)</f>
        <v>V3.7.0(20260312)</v>
      </c>
      <c r="G78" s="209" t="s">
        <v>38</v>
      </c>
      <c r="H78" s="208" t="str">
        <f>=VLOOKUP(E78,'2025期功能研发汇总表'!E:S,7,FALSE)</f>
        <v>运营·深耕/漏洞概念验证/插件本地管理</v>
      </c>
      <c r="I78" s="208" t="str">
        <f>=VLOOKUP(E78,'2025期功能研发汇总表'!E:S,8,FALSE)</f>
        <v>列表数据编辑按钮</v>
      </c>
      <c r="J78" s="208">
        <f>=VLOOKUP(E78,'2025期功能研发汇总表'!E:S,9,FALSE)</f>
        <v>0</v>
      </c>
      <c r="K78" s="208" t="str">
        <f>=VLOOKUP(E78,'2025期功能研发汇总表'!E:S,3,FALSE)</f>
        <v>张明峰</v>
      </c>
    </row>
    <row r="79" spans="1:11">
      <c r="A79" s="208" t="s"/>
      <c r="B79" s="208" t="s"/>
      <c r="C79" s="208" t="s"/>
      <c r="D79" s="208" t="s"/>
      <c r="E79" s="210" t="s">
        <v>2677</v>
      </c>
      <c r="F79" s="208" t="str">
        <f>=VLOOKUP(E79,'2025期功能研发汇总表'!E:S,10,FALSE)</f>
        <v>V3.7.0(20260312)</v>
      </c>
      <c r="G79" s="209" t="s">
        <v>38</v>
      </c>
      <c r="H79" s="208" t="str">
        <f>=VLOOKUP(E79,'2025期功能研发汇总表'!E:S,7,FALSE)</f>
        <v>运营·深耕/漏洞概念验证/插件本地管理</v>
      </c>
      <c r="I79" s="208" t="str">
        <f>=VLOOKUP(E79,'2025期功能研发汇总表'!E:S,8,FALSE)</f>
        <v>点击列表数据漏洞ID弹窗</v>
      </c>
      <c r="J79" s="208">
        <f>=VLOOKUP(E79,'2025期功能研发汇总表'!E:S,9,FALSE)</f>
        <v>0</v>
      </c>
      <c r="K79" s="208" t="str">
        <f>=VLOOKUP(E79,'2025期功能研发汇总表'!E:S,3,FALSE)</f>
        <v>张明峰</v>
      </c>
    </row>
    <row r="80" spans="1:11">
      <c r="A80" s="208" t="s"/>
      <c r="B80" s="208" t="s"/>
      <c r="C80" s="208" t="s"/>
      <c r="D80" s="208" t="s"/>
      <c r="E80" s="207" t="s">
        <v>172</v>
      </c>
      <c r="F80" s="208" t="str">
        <f>=VLOOKUP(E80,'2025期功能研发汇总表'!E:S,10,FALSE)</f>
        <v>V3.7.0(20260312)</v>
      </c>
      <c r="G80" s="209" t="s">
        <v>38</v>
      </c>
      <c r="H80" s="208" t="str">
        <f>=VLOOKUP(E80,'2025期功能研发汇总表'!E:S,7,FALSE)</f>
        <v>运营·深耕/漏洞概念验证/插件本地管理</v>
      </c>
      <c r="I80" s="208" t="str">
        <f>=VLOOKUP(E80,'2025期功能研发汇总表'!E:S,8,FALSE)</f>
        <v>点击列表数据查看按钮</v>
      </c>
      <c r="J80" s="208">
        <f>=VLOOKUP(E80,'2025期功能研发汇总表'!E:S,9,FALSE)</f>
        <v>0</v>
      </c>
      <c r="K80" s="208" t="str">
        <f>=VLOOKUP(E80,'2025期功能研发汇总表'!E:S,3,FALSE)</f>
        <v>张明峰</v>
      </c>
    </row>
    <row r="81" spans="1:11">
      <c r="A81" s="208" t="s"/>
      <c r="B81" s="208" t="s"/>
      <c r="C81" s="208" t="s"/>
      <c r="D81" s="208" t="s"/>
      <c r="E81" s="207" t="s">
        <v>174</v>
      </c>
      <c r="F81" s="208" t="str">
        <f>=VLOOKUP(E81,'2025期功能研发汇总表'!E:S,10,FALSE)</f>
        <v>V3.7.0(20260312)</v>
      </c>
      <c r="G81" s="209" t="s">
        <v>38</v>
      </c>
      <c r="H81" s="208" t="str">
        <f>=VLOOKUP(E81,'2025期功能研发汇总表'!E:S,7,FALSE)</f>
        <v>运营·深耕/漏洞概念验证/插件本地管理</v>
      </c>
      <c r="I81" s="208" t="str">
        <f>=VLOOKUP(E81,'2025期功能研发汇总表'!E:S,8,FALSE)</f>
        <v>列表数据校验按钮</v>
      </c>
      <c r="J81" s="208">
        <f>=VLOOKUP(E81,'2025期功能研发汇总表'!E:S,9,FALSE)</f>
        <v>0</v>
      </c>
      <c r="K81" s="208" t="str">
        <f>=VLOOKUP(E81,'2025期功能研发汇总表'!E:S,3,FALSE)</f>
        <v>张明峰</v>
      </c>
    </row>
    <row r="82" spans="1:11">
      <c r="A82" s="208" t="s"/>
      <c r="B82" s="208" t="s"/>
      <c r="C82" s="208" t="s"/>
      <c r="D82" s="208" t="s"/>
      <c r="E82" s="207" t="s">
        <v>176</v>
      </c>
      <c r="F82" s="208" t="str">
        <f>=VLOOKUP(E82,'2025期功能研发汇总表'!E:S,10,FALSE)</f>
        <v>V3.7.0(20260312)</v>
      </c>
      <c r="G82" s="209" t="s">
        <v>38</v>
      </c>
      <c r="H82" s="208" t="str">
        <f>=VLOOKUP(E82,'2025期功能研发汇总表'!E:S,7,FALSE)</f>
        <v>运营·深耕/漏洞概念验证/插件本地管理</v>
      </c>
      <c r="I82" s="208" t="str">
        <f>=VLOOKUP(E82,'2025期功能研发汇总表'!E:S,8,FALSE)</f>
        <v>选中数据导出选中、行数据下载</v>
      </c>
      <c r="J82" s="208">
        <f>=VLOOKUP(E82,'2025期功能研发汇总表'!E:S,9,FALSE)</f>
        <v>0</v>
      </c>
      <c r="K82" s="208" t="str">
        <f>=VLOOKUP(E82,'2025期功能研发汇总表'!E:S,3,FALSE)</f>
        <v>张明峰</v>
      </c>
    </row>
    <row r="83" spans="1:11">
      <c r="A83" s="208" t="s"/>
      <c r="B83" s="208" t="s"/>
      <c r="C83" s="208" t="s"/>
      <c r="D83" s="208" t="s"/>
      <c r="E83" s="207" t="s">
        <v>178</v>
      </c>
      <c r="F83" s="208" t="str">
        <f>=VLOOKUP(E83,'2025期功能研发汇总表'!E:S,10,FALSE)</f>
        <v>V3.7.0(20260312)</v>
      </c>
      <c r="G83" s="209" t="s">
        <v>38</v>
      </c>
      <c r="H83" s="208" t="str">
        <f>=VLOOKUP(E83,'2025期功能研发汇总表'!E:S,7,FALSE)</f>
        <v>运营·深耕/漏洞概念验证/插件本地管理</v>
      </c>
      <c r="I83" s="208" t="str">
        <f>=VLOOKUP(E83,'2025期功能研发汇总表'!E:S,8,FALSE)</f>
        <v>列表数据删除按钮</v>
      </c>
      <c r="J83" s="208">
        <f>=VLOOKUP(E83,'2025期功能研发汇总表'!E:S,9,FALSE)</f>
        <v>0</v>
      </c>
      <c r="K83" s="208" t="str">
        <f>=VLOOKUP(E83,'2025期功能研发汇总表'!E:S,3,FALSE)</f>
        <v>张明峰</v>
      </c>
    </row>
    <row r="84" spans="1:11">
      <c r="A84" s="208" t="s"/>
      <c r="B84" s="208" t="s"/>
      <c r="C84" s="208" t="s"/>
      <c r="D84" s="207" t="s">
        <v>180</v>
      </c>
      <c r="E84" s="207" t="s">
        <v>181</v>
      </c>
      <c r="F84" s="208" t="str">
        <f>=VLOOKUP(E84,'2025期功能研发汇总表'!E:S,10,FALSE)</f>
        <v>V3.7.0(20260312)</v>
      </c>
      <c r="G84" s="209" t="s">
        <v>38</v>
      </c>
      <c r="H84" s="208" t="str">
        <f>=VLOOKUP(E84,'2025期功能研发汇总表'!E:S,7,FALSE)</f>
        <v>运营·深耕/漏洞概念验证/插件参数设置</v>
      </c>
      <c r="I84" s="208" t="str">
        <f>=VLOOKUP(E84,'2025期功能研发汇总表'!E:S,8,FALSE)</f>
        <v>新建模板</v>
      </c>
      <c r="J84" s="208">
        <f>=VLOOKUP(E84,'2025期功能研发汇总表'!E:S,9,FALSE)</f>
        <v>0</v>
      </c>
      <c r="K84" s="208" t="str">
        <f>=VLOOKUP(E84,'2025期功能研发汇总表'!E:S,3,FALSE)</f>
        <v>张明峰</v>
      </c>
    </row>
    <row r="85" spans="1:11">
      <c r="A85" s="208" t="s"/>
      <c r="B85" s="208" t="s"/>
      <c r="C85" s="208" t="s"/>
      <c r="D85" s="208" t="s"/>
      <c r="E85" s="207" t="s">
        <v>185</v>
      </c>
      <c r="F85" s="208" t="str">
        <f>=VLOOKUP(E85,'2025期功能研发汇总表'!E:S,10,FALSE)</f>
        <v>V3.7.0(20260312)</v>
      </c>
      <c r="G85" s="209" t="s">
        <v>38</v>
      </c>
      <c r="H85" s="208" t="str">
        <f>=VLOOKUP(E85,'2025期功能研发汇总表'!E:S,7,FALSE)</f>
        <v>运营·深耕/漏洞概念验证/插件参数设置</v>
      </c>
      <c r="I85" s="208" t="str">
        <f>=VLOOKUP(E85,'2025期功能研发汇总表'!E:S,8,FALSE)</f>
        <v>编辑按钮</v>
      </c>
      <c r="J85" s="208">
        <f>=VLOOKUP(E85,'2025期功能研发汇总表'!E:S,9,FALSE)</f>
        <v>0</v>
      </c>
      <c r="K85" s="208" t="str">
        <f>=VLOOKUP(E85,'2025期功能研发汇总表'!E:S,3,FALSE)</f>
        <v>张明峰</v>
      </c>
    </row>
    <row r="86" spans="1:11">
      <c r="A86" s="208" t="s"/>
      <c r="B86" s="208" t="s"/>
      <c r="C86" s="208" t="s"/>
      <c r="D86" s="208" t="s"/>
      <c r="E86" s="207" t="s">
        <v>186</v>
      </c>
      <c r="F86" s="208" t="str">
        <f>=VLOOKUP(E86,'2025期功能研发汇总表'!E:S,10,FALSE)</f>
        <v>V3.7.0(20260312)</v>
      </c>
      <c r="G86" s="209" t="s">
        <v>38</v>
      </c>
      <c r="H86" s="208" t="str">
        <f>=VLOOKUP(E86,'2025期功能研发汇总表'!E:S,7,FALSE)</f>
        <v>运营·深耕/漏洞概念验证/插件参数设置</v>
      </c>
      <c r="I86" s="208" t="str">
        <f>=VLOOKUP(E86,'2025期功能研发汇总表'!E:S,8,FALSE)</f>
        <v>选中数据导出选中、行数据下载</v>
      </c>
      <c r="J86" s="208">
        <f>=VLOOKUP(E86,'2025期功能研发汇总表'!E:S,9,FALSE)</f>
        <v>0</v>
      </c>
      <c r="K86" s="208" t="str">
        <f>=VLOOKUP(E86,'2025期功能研发汇总表'!E:S,3,FALSE)</f>
        <v>张明峰</v>
      </c>
    </row>
    <row r="87" spans="1:11">
      <c r="A87" s="208" t="s"/>
      <c r="B87" s="208" t="s"/>
      <c r="C87" s="208" t="s"/>
      <c r="D87" s="207" t="s">
        <v>187</v>
      </c>
      <c r="E87" s="207" t="s">
        <v>188</v>
      </c>
      <c r="F87" s="208" t="str">
        <f>=VLOOKUP(E87,'2025期功能研发汇总表'!E:S,10,FALSE)</f>
        <v>V3.7.0(20260312)</v>
      </c>
      <c r="G87" s="209" t="s">
        <v>38</v>
      </c>
      <c r="H87" s="208" t="str">
        <f>=VLOOKUP(E87,'2025期功能研发汇总表'!E:S,7,FALSE)</f>
        <v>运营·深耕/漏洞概念验证/插件版本控制</v>
      </c>
      <c r="I87" s="208" t="str">
        <f>=VLOOKUP(E87,'2025期功能研发汇总表'!E:S,8,FALSE)</f>
        <v>标记过时按钮</v>
      </c>
      <c r="J87" s="208">
        <f>=VLOOKUP(E87,'2025期功能研发汇总表'!E:S,9,FALSE)</f>
        <v>0</v>
      </c>
      <c r="K87" s="208" t="str">
        <f>=VLOOKUP(E87,'2025期功能研发汇总表'!E:S,3,FALSE)</f>
        <v>张明峰</v>
      </c>
    </row>
    <row r="88" spans="1:11">
      <c r="A88" s="208" t="s"/>
      <c r="B88" s="208" t="s"/>
      <c r="C88" s="208" t="s"/>
      <c r="D88" s="208" t="s"/>
      <c r="E88" s="207" t="s">
        <v>192</v>
      </c>
      <c r="F88" s="208" t="str">
        <f>=VLOOKUP(E88,'2025期功能研发汇总表'!E:S,10,FALSE)</f>
        <v>V3.7.0(20260312)</v>
      </c>
      <c r="G88" s="209" t="s">
        <v>38</v>
      </c>
      <c r="H88" s="208" t="str">
        <f>=VLOOKUP(E88,'2025期功能研发汇总表'!E:S,7,FALSE)</f>
        <v>运营·深耕/漏洞概念验证/插件版本控制</v>
      </c>
      <c r="I88" s="208" t="str">
        <f>=VLOOKUP(E88,'2025期功能研发汇总表'!E:S,8,FALSE)</f>
        <v>删除按钮</v>
      </c>
      <c r="J88" s="208">
        <f>=VLOOKUP(E88,'2025期功能研发汇总表'!E:S,9,FALSE)</f>
        <v>0</v>
      </c>
      <c r="K88" s="208" t="str">
        <f>=VLOOKUP(E88,'2025期功能研发汇总表'!E:S,3,FALSE)</f>
        <v>张明峰</v>
      </c>
    </row>
    <row r="89" spans="1:11">
      <c r="A89" s="208" t="s"/>
      <c r="B89" s="208" t="s"/>
      <c r="C89" s="208" t="s"/>
      <c r="D89" s="207" t="s">
        <v>193</v>
      </c>
      <c r="E89" s="207" t="s">
        <v>194</v>
      </c>
      <c r="F89" s="208" t="str">
        <f>=VLOOKUP(E89,'2025期功能研发汇总表'!E:S,10,FALSE)</f>
        <v>V3.7.0(20260312)</v>
      </c>
      <c r="G89" s="209" t="s">
        <v>38</v>
      </c>
      <c r="H89" s="208" t="str">
        <f>=VLOOKUP(E89,'2025期功能研发汇总表'!E:S,7,FALSE)</f>
        <v>运营·深耕/漏洞概念验证/插件本地管理</v>
      </c>
      <c r="I89" s="208" t="str">
        <f>=VLOOKUP(E89,'2025期功能研发汇总表'!E:S,8,FALSE)</f>
        <v>点击列表数据漏洞ID</v>
      </c>
      <c r="J89" s="208">
        <f>=VLOOKUP(E89,'2025期功能研发汇总表'!E:S,9,FALSE)</f>
        <v>0</v>
      </c>
      <c r="K89" s="208" t="str">
        <f>=VLOOKUP(E89,'2025期功能研发汇总表'!E:S,3,FALSE)</f>
        <v>张明峰</v>
      </c>
    </row>
    <row r="90" spans="1:11">
      <c r="A90" s="208" t="s"/>
      <c r="B90" s="208" t="s"/>
      <c r="C90" s="208" t="s"/>
      <c r="D90" s="208" t="s"/>
      <c r="E90" s="207" t="s">
        <v>196</v>
      </c>
      <c r="F90" s="208" t="str">
        <f>=VLOOKUP(E90,'2025期功能研发汇总表'!E:S,10,FALSE)</f>
        <v>已废弃</v>
      </c>
      <c r="G90" s="209" t="s"/>
      <c r="H90" s="208">
        <f>=VLOOKUP(E90,'2025期功能研发汇总表'!E:S,7,FALSE)</f>
        <v>0</v>
      </c>
      <c r="I90" s="208">
        <f>=VLOOKUP(E90,'2025期功能研发汇总表'!E:S,8,FALSE)</f>
        <v>0</v>
      </c>
      <c r="J90" s="208">
        <f>=VLOOKUP(E90,'2025期功能研发汇总表'!E:S,9,FALSE)</f>
        <v>0</v>
      </c>
      <c r="K90" s="208" t="str">
        <f>=VLOOKUP(E90,'2025期功能研发汇总表'!E:S,3,FALSE)</f>
        <v>张明峰</v>
      </c>
    </row>
    <row r="91" spans="1:11">
      <c r="A91" s="208" t="s"/>
      <c r="B91" s="208" t="s"/>
      <c r="C91" s="208" t="s"/>
      <c r="D91" s="208" t="s"/>
      <c r="E91" s="210" t="s">
        <v>208</v>
      </c>
      <c r="F91" s="208" t="str">
        <f>=VLOOKUP(E91,'2025期功能研发汇总表'!E:S,10,FALSE)</f>
        <v>未发版</v>
      </c>
      <c r="G91" s="209" t="s"/>
      <c r="H91" s="208" t="str">
        <f>=VLOOKUP(E91,'2025期功能研发汇总表'!E:S,7,FALSE)</f>
        <v>运营·深耕/漏洞概念验证/插件验证与审核</v>
      </c>
      <c r="I91" s="208" t="str">
        <f>=VLOOKUP(E91,'2025期功能研发汇总表'!E:S,8,FALSE)</f>
        <v>点击"安全检测"按钮打开界面操作</v>
      </c>
      <c r="J91" s="208">
        <f>=VLOOKUP(E91,'2025期功能研发汇总表'!E:S,9,FALSE)</f>
        <v>0</v>
      </c>
      <c r="K91" s="208" t="str">
        <f>=VLOOKUP(E91,'2025期功能研发汇总表'!E:S,3,FALSE)</f>
        <v>张明峰</v>
      </c>
    </row>
    <row r="92" spans="1:11">
      <c r="A92" s="208" t="s"/>
      <c r="B92" s="208" t="s"/>
      <c r="C92" s="208" t="s"/>
      <c r="D92" s="208" t="s"/>
      <c r="E92" s="210" t="s">
        <v>211</v>
      </c>
      <c r="F92" s="208" t="str">
        <f>=VLOOKUP(E92,'2025期功能研发汇总表'!E:S,10,FALSE)</f>
        <v>已废弃</v>
      </c>
      <c r="G92" s="209" t="s"/>
      <c r="H92" s="208" t="str">
        <f>=VLOOKUP(E92,'2025期功能研发汇总表'!E:S,7,FALSE)</f>
        <v>运营·深耕/漏洞概念验证/插件验证与审核</v>
      </c>
      <c r="I92" s="208">
        <f>=VLOOKUP(E92,'2025期功能研发汇总表'!E:S,8,FALSE)</f>
        <v>0</v>
      </c>
      <c r="J92" s="208">
        <f>=VLOOKUP(E92,'2025期功能研发汇总表'!E:S,9,FALSE)</f>
        <v>0</v>
      </c>
      <c r="K92" s="208" t="str">
        <f>=VLOOKUP(E92,'2025期功能研发汇总表'!E:S,3,FALSE)</f>
        <v>张明峰</v>
      </c>
    </row>
    <row r="93" spans="1:11">
      <c r="A93" s="208" t="s"/>
      <c r="B93" s="208" t="s"/>
      <c r="C93" s="208" t="s"/>
      <c r="D93" s="208" t="s"/>
      <c r="E93" s="207" t="s">
        <v>212</v>
      </c>
      <c r="F93" s="208" t="str">
        <f>=VLOOKUP(E93,'2025期功能研发汇总表'!E:S,10,FALSE)</f>
        <v>V3.7.0(20260312)</v>
      </c>
      <c r="G93" s="211" t="s">
        <v>38</v>
      </c>
      <c r="H93" s="208" t="str">
        <f>=VLOOKUP(E93,'2025期功能研发汇总表'!E:S,7,FALSE)</f>
        <v>运营·深耕/漏洞概念验证/插件验证与审核</v>
      </c>
      <c r="I93" s="208" t="str">
        <f>=VLOOKUP(E93,'2025期功能研发汇总表'!E:S,8,FALSE)</f>
        <v>点击"提交审核"按钮打开界面操作</v>
      </c>
      <c r="J93" s="208">
        <f>=VLOOKUP(E93,'2025期功能研发汇总表'!E:S,9,FALSE)</f>
        <v>0</v>
      </c>
      <c r="K93" s="208" t="str">
        <f>=VLOOKUP(E93,'2025期功能研发汇总表'!E:S,3,FALSE)</f>
        <v>张明峰</v>
      </c>
    </row>
    <row r="94" spans="1:11">
      <c r="A94" s="208" t="s"/>
      <c r="B94" s="208" t="s"/>
      <c r="C94" s="208" t="s"/>
      <c r="D94" s="208" t="s"/>
      <c r="E94" s="207" t="s">
        <v>214</v>
      </c>
      <c r="F94" s="208" t="str">
        <f>=VLOOKUP(E94,'2025期功能研发汇总表'!E:S,10,FALSE)</f>
        <v>未发版</v>
      </c>
      <c r="G94" s="211" t="s"/>
      <c r="H94" s="208" t="str">
        <f>=VLOOKUP(E94,'2025期功能研发汇总表'!E:S,7,FALSE)</f>
        <v>运营·深耕/漏洞概念验证/插件验证与审核</v>
      </c>
      <c r="I94" s="208" t="str">
        <f>=VLOOKUP(E94,'2025期功能研发汇总表'!E:S,8,FALSE)</f>
        <v>点击"等级评定"按钮打开界面操作</v>
      </c>
      <c r="J94" s="208">
        <f>=VLOOKUP(E94,'2025期功能研发汇总表'!E:S,9,FALSE)</f>
        <v>0</v>
      </c>
      <c r="K94" s="208" t="str">
        <f>=VLOOKUP(E94,'2025期功能研发汇总表'!E:S,3,FALSE)</f>
        <v>张明峰</v>
      </c>
    </row>
    <row r="95" spans="1:11">
      <c r="A95" s="208" t="s"/>
      <c r="B95" s="208" t="s"/>
      <c r="C95" s="208" t="s"/>
      <c r="D95" s="208" t="s"/>
      <c r="E95" s="207" t="s">
        <v>216</v>
      </c>
      <c r="F95" s="208" t="str">
        <f>=VLOOKUP(E95,'2025期功能研发汇总表'!E:S,10,FALSE)</f>
        <v>未发版</v>
      </c>
      <c r="G95" s="211" t="s"/>
      <c r="H95" s="208" t="str">
        <f>=VLOOKUP(E95,'2025期功能研发汇总表'!E:S,7,FALSE)</f>
        <v>运营·深耕/漏洞概念验证/插件验证与审核</v>
      </c>
      <c r="I95" s="208" t="str">
        <f>=VLOOKUP(E95,'2025期功能研发汇总表'!E:S,8,FALSE)</f>
        <v>点击"状态判定"按钮打开界面操作</v>
      </c>
      <c r="J95" s="208">
        <f>=VLOOKUP(E95,'2025期功能研发汇总表'!E:S,9,FALSE)</f>
        <v>0</v>
      </c>
      <c r="K95" s="208" t="str">
        <f>=VLOOKUP(E95,'2025期功能研发汇总表'!E:S,3,FALSE)</f>
        <v>张明峰</v>
      </c>
    </row>
    <row r="96" spans="1:11">
      <c r="A96" s="208" t="s"/>
      <c r="B96" s="208" t="s"/>
      <c r="C96" s="208" t="s"/>
      <c r="D96" s="208" t="s"/>
      <c r="E96" s="207" t="s">
        <v>219</v>
      </c>
      <c r="F96" s="208" t="str">
        <f>=VLOOKUP(E96,'2025期功能研发汇总表'!E:S,10,FALSE)</f>
        <v>未发版</v>
      </c>
      <c r="G96" s="211" t="s"/>
      <c r="H96" s="208" t="str">
        <f>=VLOOKUP(E96,'2025期功能研发汇总表'!E:S,7,FALSE)</f>
        <v>运营·深耕/漏洞概念验证/插件验证与审核</v>
      </c>
      <c r="I96" s="208" t="str">
        <f>=VLOOKUP(E96,'2025期功能研发汇总表'!E:S,8,FALSE)</f>
        <v>点击"同步结果"按钮打开界面操作</v>
      </c>
      <c r="J96" s="208">
        <f>=VLOOKUP(E96,'2025期功能研发汇总表'!E:S,9,FALSE)</f>
        <v>0</v>
      </c>
      <c r="K96" s="208" t="str">
        <f>=VLOOKUP(E96,'2025期功能研发汇总表'!E:S,3,FALSE)</f>
        <v>张明峰</v>
      </c>
    </row>
    <row r="97" spans="1:11">
      <c r="A97" s="208" t="s"/>
      <c r="B97" s="208" t="s"/>
      <c r="C97" s="208" t="s"/>
      <c r="D97" s="208" t="s"/>
      <c r="E97" s="207" t="s">
        <v>222</v>
      </c>
      <c r="F97" s="208" t="str">
        <f>=VLOOKUP(E97,'2025期功能研发汇总表'!E:S,10,FALSE)</f>
        <v>已废弃</v>
      </c>
      <c r="G97" s="209" t="s"/>
      <c r="H97" s="208" t="str">
        <f>=VLOOKUP(E97,'2025期功能研发汇总表'!E:S,7,FALSE)</f>
        <v>运营·深耕/漏洞概念验证/插件验证与审核</v>
      </c>
      <c r="I97" s="208">
        <f>=VLOOKUP(E97,'2025期功能研发汇总表'!E:S,8,FALSE)</f>
        <v>0</v>
      </c>
      <c r="J97" s="208">
        <f>=VLOOKUP(E97,'2025期功能研发汇总表'!E:S,9,FALSE)</f>
        <v>0</v>
      </c>
      <c r="K97" s="208" t="str">
        <f>=VLOOKUP(E97,'2025期功能研发汇总表'!E:S,3,FALSE)</f>
        <v>张明峰</v>
      </c>
    </row>
    <row r="98" spans="1:11">
      <c r="A98" s="208" t="s"/>
      <c r="B98" s="208" t="s"/>
      <c r="C98" s="208" t="s"/>
      <c r="D98" s="207" t="s">
        <v>227</v>
      </c>
      <c r="E98" s="207" t="s">
        <v>228</v>
      </c>
      <c r="F98" s="208" t="str">
        <f>=VLOOKUP(E98,'2025期功能研发汇总表'!E:S,10,FALSE)</f>
        <v>V3.7.0(20260312)</v>
      </c>
      <c r="G98" s="211" t="s">
        <v>38</v>
      </c>
      <c r="H98" s="208" t="str">
        <f>=VLOOKUP(E98,'2025期功能研发汇总表'!E:S,7,FALSE)</f>
        <v>运营·深耕/漏洞概念验证/POC插件运行管理</v>
      </c>
      <c r="I98" s="208">
        <f>=VLOOKUP(E98,'2025期功能研发汇总表'!E:S,8,FALSE)</f>
        <v>0</v>
      </c>
      <c r="J98" s="208">
        <f>=VLOOKUP(E98,'2025期功能研发汇总表'!E:S,9,FALSE)</f>
        <v>0</v>
      </c>
      <c r="K98" s="208" t="str">
        <f>=VLOOKUP(E98,'2025期功能研发汇总表'!E:S,3,FALSE)</f>
        <v>张明峰</v>
      </c>
    </row>
    <row r="99" spans="1:11">
      <c r="A99" s="208" t="s"/>
      <c r="B99" s="208" t="s"/>
      <c r="C99" s="208" t="s"/>
      <c r="D99" s="208" t="s"/>
      <c r="E99" s="207" t="s">
        <v>230</v>
      </c>
      <c r="F99" s="208" t="str">
        <f>=VLOOKUP(E99,'2025期功能研发汇总表'!E:S,10,FALSE)</f>
        <v>V3.7.0(20260312)</v>
      </c>
      <c r="G99" s="211" t="s">
        <v>38</v>
      </c>
      <c r="H99" s="208" t="str">
        <f>=VLOOKUP(E99,'2025期功能研发汇总表'!E:S,7,FALSE)</f>
        <v>运营·深耕/漏洞概念验证/POC插件运行管理</v>
      </c>
      <c r="I99" s="208">
        <f>=VLOOKUP(E99,'2025期功能研发汇总表'!E:S,8,FALSE)</f>
        <v>0</v>
      </c>
      <c r="J99" s="208">
        <f>=VLOOKUP(E99,'2025期功能研发汇总表'!E:S,9,FALSE)</f>
        <v>0</v>
      </c>
      <c r="K99" s="208" t="str">
        <f>=VLOOKUP(E99,'2025期功能研发汇总表'!E:S,3,FALSE)</f>
        <v>张明峰</v>
      </c>
    </row>
    <row r="100" spans="1:11">
      <c r="A100" s="208" t="s"/>
      <c r="B100" s="208" t="s"/>
      <c r="C100" s="208" t="s"/>
      <c r="D100" s="208" t="s"/>
      <c r="E100" s="210" t="s">
        <v>231</v>
      </c>
      <c r="F100" s="208" t="str">
        <f>=VLOOKUP(E100,'2025期功能研发汇总表'!E:S,10,FALSE)</f>
        <v>V3.7.0(20260312)</v>
      </c>
      <c r="G100" s="211" t="s">
        <v>38</v>
      </c>
      <c r="H100" s="208" t="str">
        <f>=VLOOKUP(E100,'2025期功能研发汇总表'!E:S,7,FALSE)</f>
        <v>运营·深耕/漏洞概念验证/POC插件运行管理</v>
      </c>
      <c r="I100" s="208">
        <f>=VLOOKUP(E100,'2025期功能研发汇总表'!E:S,8,FALSE)</f>
        <v>0</v>
      </c>
      <c r="J100" s="208">
        <f>=VLOOKUP(E100,'2025期功能研发汇总表'!E:S,9,FALSE)</f>
        <v>0</v>
      </c>
      <c r="K100" s="208" t="str">
        <f>=VLOOKUP(E100,'2025期功能研发汇总表'!E:S,3,FALSE)</f>
        <v>张明峰</v>
      </c>
    </row>
    <row r="101" spans="1:11">
      <c r="A101" s="208" t="s"/>
      <c r="B101" s="208" t="s"/>
      <c r="C101" s="208" t="s"/>
      <c r="D101" s="208" t="s"/>
      <c r="E101" s="210" t="s">
        <v>232</v>
      </c>
      <c r="F101" s="208" t="str">
        <f>=VLOOKUP(E101,'2025期功能研发汇总表'!E:S,10,FALSE)</f>
        <v>V3.7.0(20260312)</v>
      </c>
      <c r="G101" s="211" t="s">
        <v>38</v>
      </c>
      <c r="H101" s="208" t="str">
        <f>=VLOOKUP(E101,'2025期功能研发汇总表'!E:S,7,FALSE)</f>
        <v>运营·深耕/漏洞概念验证/POC插件运行管理</v>
      </c>
      <c r="I101" s="208">
        <f>=VLOOKUP(E101,'2025期功能研发汇总表'!E:S,8,FALSE)</f>
        <v>0</v>
      </c>
      <c r="J101" s="208">
        <f>=VLOOKUP(E101,'2025期功能研发汇总表'!E:S,9,FALSE)</f>
        <v>0</v>
      </c>
      <c r="K101" s="208" t="str">
        <f>=VLOOKUP(E101,'2025期功能研发汇总表'!E:S,3,FALSE)</f>
        <v>张明峰</v>
      </c>
    </row>
    <row r="102" spans="1:11">
      <c r="A102" s="208" t="s"/>
      <c r="B102" s="208" t="s"/>
      <c r="C102" s="208" t="s"/>
      <c r="D102" s="208" t="s"/>
      <c r="E102" s="207" t="s">
        <v>233</v>
      </c>
      <c r="F102" s="208" t="str">
        <f>=VLOOKUP(E102,'2025期功能研发汇总表'!E:S,10,FALSE)</f>
        <v>V3.7.0(20260312)</v>
      </c>
      <c r="G102" s="211" t="s">
        <v>38</v>
      </c>
      <c r="H102" s="208" t="str">
        <f>=VLOOKUP(E102,'2025期功能研发汇总表'!E:S,7,FALSE)</f>
        <v>运营·深耕/漏洞概念验证/POC插件运行管理</v>
      </c>
      <c r="I102" s="208">
        <f>=VLOOKUP(E102,'2025期功能研发汇总表'!E:S,8,FALSE)</f>
        <v>0</v>
      </c>
      <c r="J102" s="208">
        <f>=VLOOKUP(E102,'2025期功能研发汇总表'!E:S,9,FALSE)</f>
        <v>0</v>
      </c>
      <c r="K102" s="208" t="str">
        <f>=VLOOKUP(E102,'2025期功能研发汇总表'!E:S,3,FALSE)</f>
        <v>张明峰</v>
      </c>
    </row>
    <row r="103" spans="1:11">
      <c r="A103" s="208" t="s"/>
      <c r="B103" s="208" t="s"/>
      <c r="C103" s="208" t="s"/>
      <c r="D103" s="208" t="s"/>
      <c r="E103" s="210" t="s">
        <v>2316</v>
      </c>
      <c r="F103" s="208" t="e">
        <f>=VLOOKUP(E103,'2025期功能研发汇总表'!E:S,10,FALSE)</f>
        <v>#N/A</v>
      </c>
      <c r="G103" s="209" t="s"/>
      <c r="H103" s="208" t="e">
        <f>=VLOOKUP(E103,'2025期功能研发汇总表'!E:S,7,FALSE)</f>
        <v>#N/A</v>
      </c>
      <c r="I103" s="208" t="e">
        <f>=VLOOKUP(E103,'2025期功能研发汇总表'!E:S,8,FALSE)</f>
        <v>#N/A</v>
      </c>
      <c r="J103" s="208" t="e">
        <f>=VLOOKUP(E103,'2025期功能研发汇总表'!E:S,9,FALSE)</f>
        <v>#N/A</v>
      </c>
      <c r="K103" s="208" t="e">
        <f>=VLOOKUP(E103,'2025期功能研发汇总表'!E:S,3,FALSE)</f>
        <v>#N/A</v>
      </c>
    </row>
    <row r="104" spans="1:11">
      <c r="A104" s="208" t="s"/>
      <c r="B104" s="208" t="s"/>
      <c r="C104" s="208" t="s"/>
      <c r="D104" s="208" t="s"/>
      <c r="E104" s="210" t="s">
        <v>234</v>
      </c>
      <c r="F104" s="208" t="str">
        <f>=VLOOKUP(E104,'2025期功能研发汇总表'!E:S,10,FALSE)</f>
        <v>V3.7.0(20260312)</v>
      </c>
      <c r="G104" s="209" t="s">
        <v>38</v>
      </c>
      <c r="H104" s="208" t="str">
        <f>=VLOOKUP(E104,'2025期功能研发汇总表'!E:S,7,FALSE)</f>
        <v>运营·深耕/漏洞概念验证/POC插件运行管理</v>
      </c>
      <c r="I104" s="208">
        <f>=VLOOKUP(E104,'2025期功能研发汇总表'!E:S,8,FALSE)</f>
        <v>0</v>
      </c>
      <c r="J104" s="208">
        <f>=VLOOKUP(E104,'2025期功能研发汇总表'!E:S,9,FALSE)</f>
        <v>0</v>
      </c>
      <c r="K104" s="208" t="str">
        <f>=VLOOKUP(E104,'2025期功能研发汇总表'!E:S,3,FALSE)</f>
        <v>张明峰</v>
      </c>
    </row>
    <row r="105" spans="1:11">
      <c r="A105" s="208" t="s"/>
      <c r="B105" s="208" t="s"/>
      <c r="C105" s="208" t="s"/>
      <c r="D105" s="208" t="s"/>
      <c r="E105" s="207" t="s">
        <v>235</v>
      </c>
      <c r="F105" s="208" t="str">
        <f>=VLOOKUP(E105,'2025期功能研发汇总表'!E:S,10,FALSE)</f>
        <v>V3.7.0(20260312)</v>
      </c>
      <c r="G105" s="209" t="s">
        <v>38</v>
      </c>
      <c r="H105" s="208" t="str">
        <f>=VLOOKUP(E105,'2025期功能研发汇总表'!E:S,7,FALSE)</f>
        <v>运营·深耕/漏洞概念验证/POC插件运行管理</v>
      </c>
      <c r="I105" s="208">
        <f>=VLOOKUP(E105,'2025期功能研发汇总表'!E:S,8,FALSE)</f>
        <v>0</v>
      </c>
      <c r="J105" s="208">
        <f>=VLOOKUP(E105,'2025期功能研发汇总表'!E:S,9,FALSE)</f>
        <v>0</v>
      </c>
      <c r="K105" s="208" t="str">
        <f>=VLOOKUP(E105,'2025期功能研发汇总表'!E:S,3,FALSE)</f>
        <v>张明峰</v>
      </c>
    </row>
    <row r="106" spans="1:11">
      <c r="A106" s="208" t="s"/>
      <c r="B106" s="208" t="s"/>
      <c r="C106" s="208" t="s"/>
      <c r="D106" s="208" t="s"/>
      <c r="E106" s="207" t="s">
        <v>236</v>
      </c>
      <c r="F106" s="208" t="str">
        <f>=VLOOKUP(E106,'2025期功能研发汇总表'!E:S,10,FALSE)</f>
        <v>V3.7.0(20260312)</v>
      </c>
      <c r="G106" s="209" t="s">
        <v>38</v>
      </c>
      <c r="H106" s="208" t="str">
        <f>=VLOOKUP(E106,'2025期功能研发汇总表'!E:S,7,FALSE)</f>
        <v>运营·深耕/漏洞概念验证/POC插件运行管理</v>
      </c>
      <c r="I106" s="208">
        <f>=VLOOKUP(E106,'2025期功能研发汇总表'!E:S,8,FALSE)</f>
        <v>0</v>
      </c>
      <c r="J106" s="208">
        <f>=VLOOKUP(E106,'2025期功能研发汇总表'!E:S,9,FALSE)</f>
        <v>0</v>
      </c>
      <c r="K106" s="208" t="str">
        <f>=VLOOKUP(E106,'2025期功能研发汇总表'!E:S,3,FALSE)</f>
        <v>张明峰</v>
      </c>
    </row>
    <row r="107" spans="1:11">
      <c r="A107" s="208" t="s"/>
      <c r="B107" s="208" t="s"/>
      <c r="C107" s="208" t="s"/>
      <c r="D107" s="208" t="s"/>
      <c r="E107" s="207" t="s">
        <v>237</v>
      </c>
      <c r="F107" s="208" t="str">
        <f>=VLOOKUP(E107,'2025期功能研发汇总表'!E:S,10,FALSE)</f>
        <v>V3.7.0(20260312)</v>
      </c>
      <c r="G107" s="209" t="s">
        <v>38</v>
      </c>
      <c r="H107" s="208" t="str">
        <f>=VLOOKUP(E107,'2025期功能研发汇总表'!E:S,7,FALSE)</f>
        <v>运营·深耕/漏洞概念验证/POC插件运行管理</v>
      </c>
      <c r="I107" s="208">
        <f>=VLOOKUP(E107,'2025期功能研发汇总表'!E:S,8,FALSE)</f>
        <v>0</v>
      </c>
      <c r="J107" s="208">
        <f>=VLOOKUP(E107,'2025期功能研发汇总表'!E:S,9,FALSE)</f>
        <v>0</v>
      </c>
      <c r="K107" s="208" t="str">
        <f>=VLOOKUP(E107,'2025期功能研发汇总表'!E:S,3,FALSE)</f>
        <v>张明峰</v>
      </c>
    </row>
    <row r="108" spans="1:11">
      <c r="A108" s="208" t="s"/>
      <c r="B108" s="208" t="s"/>
      <c r="C108" s="208" t="s"/>
      <c r="D108" s="208" t="s"/>
      <c r="E108" s="207" t="s">
        <v>238</v>
      </c>
      <c r="F108" s="208" t="str">
        <f>=VLOOKUP(E108,'2025期功能研发汇总表'!E:S,10,FALSE)</f>
        <v>V3.7.0(20260312)</v>
      </c>
      <c r="G108" s="209" t="s">
        <v>38</v>
      </c>
      <c r="H108" s="208" t="str">
        <f>=VLOOKUP(E108,'2025期功能研发汇总表'!E:S,7,FALSE)</f>
        <v>运营·深耕/漏洞概念验证/POC插件运行管理</v>
      </c>
      <c r="I108" s="208">
        <f>=VLOOKUP(E108,'2025期功能研发汇总表'!E:S,8,FALSE)</f>
        <v>0</v>
      </c>
      <c r="J108" s="208">
        <f>=VLOOKUP(E108,'2025期功能研发汇总表'!E:S,9,FALSE)</f>
        <v>0</v>
      </c>
      <c r="K108" s="208" t="str">
        <f>=VLOOKUP(E108,'2025期功能研发汇总表'!E:S,3,FALSE)</f>
        <v>张明峰</v>
      </c>
    </row>
    <row r="109" spans="1:11">
      <c r="A109" s="208" t="s"/>
      <c r="B109" s="208" t="s"/>
      <c r="C109" s="208" t="s"/>
      <c r="D109" s="208" t="s"/>
      <c r="E109" s="207" t="s">
        <v>239</v>
      </c>
      <c r="F109" s="208" t="str">
        <f>=VLOOKUP(E109,'2025期功能研发汇总表'!E:S,10,FALSE)</f>
        <v>V3.7.0(20260312)</v>
      </c>
      <c r="G109" s="209" t="s">
        <v>38</v>
      </c>
      <c r="H109" s="208" t="str">
        <f>=VLOOKUP(E109,'2025期功能研发汇总表'!E:S,7,FALSE)</f>
        <v>运营·深耕/漏洞概念验证/POC插件运行管理</v>
      </c>
      <c r="I109" s="208">
        <f>=VLOOKUP(E109,'2025期功能研发汇总表'!E:S,8,FALSE)</f>
        <v>0</v>
      </c>
      <c r="J109" s="208">
        <f>=VLOOKUP(E109,'2025期功能研发汇总表'!E:S,9,FALSE)</f>
        <v>0</v>
      </c>
      <c r="K109" s="208" t="str">
        <f>=VLOOKUP(E109,'2025期功能研发汇总表'!E:S,3,FALSE)</f>
        <v>张明峰</v>
      </c>
    </row>
    <row r="110" spans="1:11">
      <c r="A110" s="208" t="s"/>
      <c r="B110" s="208" t="s"/>
      <c r="C110" s="208" t="s"/>
      <c r="D110" s="208" t="s"/>
      <c r="E110" s="207" t="s">
        <v>240</v>
      </c>
      <c r="F110" s="208" t="str">
        <f>=VLOOKUP(E110,'2025期功能研发汇总表'!E:S,10,FALSE)</f>
        <v>V3.7.0(20260312)</v>
      </c>
      <c r="G110" s="209" t="s">
        <v>38</v>
      </c>
      <c r="H110" s="208" t="str">
        <f>=VLOOKUP(E110,'2025期功能研发汇总表'!E:S,7,FALSE)</f>
        <v>运营·深耕/漏洞概念验证/POC插件运行管理</v>
      </c>
      <c r="I110" s="208">
        <f>=VLOOKUP(E110,'2025期功能研发汇总表'!E:S,8,FALSE)</f>
        <v>0</v>
      </c>
      <c r="J110" s="208">
        <f>=VLOOKUP(E110,'2025期功能研发汇总表'!E:S,9,FALSE)</f>
        <v>0</v>
      </c>
      <c r="K110" s="208" t="str">
        <f>=VLOOKUP(E110,'2025期功能研发汇总表'!E:S,3,FALSE)</f>
        <v>张明峰</v>
      </c>
    </row>
    <row r="111" spans="1:11">
      <c r="A111" s="208" t="s"/>
      <c r="B111" s="208" t="s"/>
      <c r="C111" s="208" t="s"/>
      <c r="D111" s="208" t="s"/>
      <c r="E111" s="207" t="s">
        <v>241</v>
      </c>
      <c r="F111" s="208" t="str">
        <f>=VLOOKUP(E111,'2025期功能研发汇总表'!E:S,10,FALSE)</f>
        <v>V3.7.0(20260312)</v>
      </c>
      <c r="G111" s="209" t="s">
        <v>38</v>
      </c>
      <c r="H111" s="208" t="str">
        <f>=VLOOKUP(E111,'2025期功能研发汇总表'!E:S,7,FALSE)</f>
        <v>运营·深耕/漏洞概念验证/POC插件运行管理</v>
      </c>
      <c r="I111" s="208">
        <f>=VLOOKUP(E111,'2025期功能研发汇总表'!E:S,8,FALSE)</f>
        <v>0</v>
      </c>
      <c r="J111" s="208">
        <f>=VLOOKUP(E111,'2025期功能研发汇总表'!E:S,9,FALSE)</f>
        <v>0</v>
      </c>
      <c r="K111" s="208" t="str">
        <f>=VLOOKUP(E111,'2025期功能研发汇总表'!E:S,3,FALSE)</f>
        <v>张明峰</v>
      </c>
    </row>
    <row r="112" spans="1:11">
      <c r="A112" s="208" t="s"/>
      <c r="B112" s="208" t="s"/>
      <c r="C112" s="208" t="s"/>
      <c r="D112" s="208" t="s"/>
      <c r="E112" s="207" t="s">
        <v>242</v>
      </c>
      <c r="F112" s="208" t="str">
        <f>=VLOOKUP(E112,'2025期功能研发汇总表'!E:S,10,FALSE)</f>
        <v>V3.7.0(20260312)</v>
      </c>
      <c r="G112" s="209" t="s">
        <v>38</v>
      </c>
      <c r="H112" s="208" t="str">
        <f>=VLOOKUP(E112,'2025期功能研发汇总表'!E:S,7,FALSE)</f>
        <v>运营·深耕/漏洞概念验证/POC插件运行管理</v>
      </c>
      <c r="I112" s="208">
        <f>=VLOOKUP(E112,'2025期功能研发汇总表'!E:S,8,FALSE)</f>
        <v>0</v>
      </c>
      <c r="J112" s="208">
        <f>=VLOOKUP(E112,'2025期功能研发汇总表'!E:S,9,FALSE)</f>
        <v>0</v>
      </c>
      <c r="K112" s="208" t="str">
        <f>=VLOOKUP(E112,'2025期功能研发汇总表'!E:S,3,FALSE)</f>
        <v>张明峰</v>
      </c>
    </row>
    <row r="113" spans="1:11">
      <c r="A113" s="208" t="s"/>
      <c r="B113" s="208" t="s"/>
      <c r="C113" s="208" t="s"/>
      <c r="D113" s="208" t="s"/>
      <c r="E113" s="207" t="s">
        <v>243</v>
      </c>
      <c r="F113" s="208" t="str">
        <f>=VLOOKUP(E113,'2025期功能研发汇总表'!E:S,10,FALSE)</f>
        <v>V3.7.0(20260312)</v>
      </c>
      <c r="G113" s="209" t="s">
        <v>38</v>
      </c>
      <c r="H113" s="208" t="str">
        <f>=VLOOKUP(E113,'2025期功能研发汇总表'!E:S,7,FALSE)</f>
        <v>运营·深耕/漏洞概念验证/POC插件运行管理</v>
      </c>
      <c r="I113" s="208">
        <f>=VLOOKUP(E113,'2025期功能研发汇总表'!E:S,8,FALSE)</f>
        <v>0</v>
      </c>
      <c r="J113" s="208">
        <f>=VLOOKUP(E113,'2025期功能研发汇总表'!E:S,9,FALSE)</f>
        <v>0</v>
      </c>
      <c r="K113" s="208" t="str">
        <f>=VLOOKUP(E113,'2025期功能研发汇总表'!E:S,3,FALSE)</f>
        <v>张明峰</v>
      </c>
    </row>
    <row r="114" spans="1:11">
      <c r="A114" s="208" t="s"/>
      <c r="B114" s="208" t="s"/>
      <c r="C114" s="208" t="s"/>
      <c r="D114" s="207" t="s">
        <v>244</v>
      </c>
      <c r="E114" s="207" t="s">
        <v>245</v>
      </c>
      <c r="F114" s="208" t="str">
        <f>=VLOOKUP(E114,'2025期功能研发汇总表'!E:S,10,FALSE)</f>
        <v>V3.8.0-beat.1</v>
      </c>
      <c r="G114" s="209" t="s">
        <v>38</v>
      </c>
      <c r="H114" s="208" t="str">
        <f>=VLOOKUP(E114,'2025期功能研发汇总表'!E:S,7,FALSE)</f>
        <v>运营·深耕/漏洞概念验证/POC插件运行管理</v>
      </c>
      <c r="I114" s="208" t="str">
        <f>=VLOOKUP(E114,'2025期功能研发汇总表'!E:S,8,FALSE)</f>
        <v>导入按钮</v>
      </c>
      <c r="J114" s="208">
        <f>=VLOOKUP(E114,'2025期功能研发汇总表'!E:S,9,FALSE)</f>
        <v>0</v>
      </c>
      <c r="K114" s="208" t="str">
        <f>=VLOOKUP(E114,'2025期功能研发汇总表'!E:S,3,FALSE)</f>
        <v>张明峰</v>
      </c>
    </row>
    <row r="115" spans="1:11">
      <c r="A115" s="208" t="s"/>
      <c r="B115" s="208" t="s"/>
      <c r="C115" s="208" t="s"/>
      <c r="D115" s="208" t="s"/>
      <c r="E115" s="207" t="s">
        <v>247</v>
      </c>
      <c r="F115" s="208" t="str">
        <f>=VLOOKUP(E115,'2025期功能研发汇总表'!E:S,10,FALSE)</f>
        <v>已废弃</v>
      </c>
      <c r="G115" s="209" t="s">
        <v>38</v>
      </c>
      <c r="H115" s="208">
        <f>=VLOOKUP(E115,'2025期功能研发汇总表'!E:S,7,FALSE)</f>
        <v>0</v>
      </c>
      <c r="I115" s="208">
        <f>=VLOOKUP(E115,'2025期功能研发汇总表'!E:S,8,FALSE)</f>
        <v>0</v>
      </c>
      <c r="J115" s="208">
        <f>=VLOOKUP(E115,'2025期功能研发汇总表'!E:S,9,FALSE)</f>
        <v>0</v>
      </c>
      <c r="K115" s="208" t="str">
        <f>=VLOOKUP(E115,'2025期功能研发汇总表'!E:S,3,FALSE)</f>
        <v>张明峰</v>
      </c>
    </row>
    <row r="116" spans="1:11">
      <c r="A116" s="208" t="s"/>
      <c r="B116" s="208" t="s"/>
      <c r="C116" s="208" t="s"/>
      <c r="D116" s="207" t="s">
        <v>248</v>
      </c>
      <c r="E116" s="207" t="s">
        <v>249</v>
      </c>
      <c r="F116" s="208" t="str">
        <f>=VLOOKUP(E116,'2025期功能研发汇总表'!E:S,10,FALSE)</f>
        <v>已废弃</v>
      </c>
      <c r="G116" s="209" t="s"/>
      <c r="H116" s="208">
        <f>=VLOOKUP(E116,'2025期功能研发汇总表'!E:S,7,FALSE)</f>
        <v>0</v>
      </c>
      <c r="I116" s="208">
        <f>=VLOOKUP(E116,'2025期功能研发汇总表'!E:S,8,FALSE)</f>
        <v>0</v>
      </c>
      <c r="J116" s="208">
        <f>=VLOOKUP(E116,'2025期功能研发汇总表'!E:S,9,FALSE)</f>
        <v>0</v>
      </c>
      <c r="K116" s="208" t="str">
        <f>=VLOOKUP(E116,'2025期功能研发汇总表'!E:S,3,FALSE)</f>
        <v>张明峰</v>
      </c>
    </row>
    <row r="117" spans="1:11">
      <c r="A117" s="208" t="s"/>
      <c r="B117" s="208" t="s"/>
      <c r="C117" s="208" t="s"/>
      <c r="D117" s="208" t="s"/>
      <c r="E117" s="207" t="s">
        <v>258</v>
      </c>
      <c r="F117" s="208" t="str">
        <f>=VLOOKUP(E117,'2025期功能研发汇总表'!E:S,10,FALSE)</f>
        <v>未发版</v>
      </c>
      <c r="G117" s="209" t="s"/>
      <c r="H117" s="208" t="str">
        <f>=VLOOKUP(E117,'2025期功能研发汇总表'!E:S,7,FALSE)</f>
        <v>运营·深耕/漏洞概念验证/插件执行回收与迭代优化</v>
      </c>
      <c r="I117" s="208" t="str">
        <f>=VLOOKUP(E117,'2025期功能研发汇总表'!E:S,8,FALSE)</f>
        <v>点击生成报告按钮，"选择扫描任务"页查询任务列表</v>
      </c>
      <c r="J117" s="208">
        <f>=VLOOKUP(E117,'2025期功能研发汇总表'!E:S,9,FALSE)</f>
        <v>0</v>
      </c>
      <c r="K117" s="208" t="str">
        <f>=VLOOKUP(E117,'2025期功能研发汇总表'!E:S,3,FALSE)</f>
        <v>张明峰</v>
      </c>
    </row>
    <row r="118" spans="1:11">
      <c r="A118" s="208" t="s"/>
      <c r="B118" s="208" t="s"/>
      <c r="C118" s="208" t="s"/>
      <c r="D118" s="208" t="s"/>
      <c r="E118" s="207" t="s">
        <v>260</v>
      </c>
      <c r="F118" s="208" t="str">
        <f>=VLOOKUP(E118,'2025期功能研发汇总表'!E:S,10,FALSE)</f>
        <v>未发版</v>
      </c>
      <c r="G118" s="209" t="s"/>
      <c r="H118" s="208" t="str">
        <f>=VLOOKUP(E118,'2025期功能研发汇总表'!E:S,7,FALSE)</f>
        <v>运营·深耕/漏洞概念验证/插件执行回收与迭代优化</v>
      </c>
      <c r="I118" s="208" t="str">
        <f>=VLOOKUP(E118,'2025期功能研发汇总表'!E:S,8,FALSE)</f>
        <v>点击生成报告按钮，"确认提交"页提交申请</v>
      </c>
      <c r="J118" s="208">
        <f>=VLOOKUP(E118,'2025期功能研发汇总表'!E:S,9,FALSE)</f>
        <v>0</v>
      </c>
      <c r="K118" s="208" t="str">
        <f>=VLOOKUP(E118,'2025期功能研发汇总表'!E:S,3,FALSE)</f>
        <v>张明峰</v>
      </c>
    </row>
    <row r="119" spans="1:11">
      <c r="A119" s="208" t="s"/>
      <c r="B119" s="208" t="s"/>
      <c r="C119" s="208" t="s"/>
      <c r="D119" s="208" t="s"/>
      <c r="E119" s="210" t="s">
        <v>262</v>
      </c>
      <c r="F119" s="208" t="str">
        <f>=VLOOKUP(E119,'2025期功能研发汇总表'!E:S,10,FALSE)</f>
        <v>已废弃</v>
      </c>
      <c r="G119" s="209" t="s"/>
      <c r="H119" s="208">
        <f>=VLOOKUP(E119,'2025期功能研发汇总表'!E:S,7,FALSE)</f>
        <v>0</v>
      </c>
      <c r="I119" s="208">
        <f>=VLOOKUP(E119,'2025期功能研发汇总表'!E:S,8,FALSE)</f>
        <v>0</v>
      </c>
      <c r="J119" s="208">
        <f>=VLOOKUP(E119,'2025期功能研发汇总表'!E:S,9,FALSE)</f>
        <v>0</v>
      </c>
      <c r="K119" s="208" t="str">
        <f>=VLOOKUP(E119,'2025期功能研发汇总表'!E:S,3,FALSE)</f>
        <v>张明峰</v>
      </c>
    </row>
    <row r="120" spans="1:11">
      <c r="A120" s="208" t="s"/>
      <c r="B120" s="208" t="s"/>
      <c r="C120" s="208" t="s"/>
      <c r="D120" s="208" t="s"/>
      <c r="E120" s="210" t="s">
        <v>267</v>
      </c>
      <c r="F120" s="208" t="str">
        <f>=VLOOKUP(E120,'2025期功能研发汇总表'!E:S,10,FALSE)</f>
        <v>未发版</v>
      </c>
      <c r="G120" s="209" t="s">
        <v>38</v>
      </c>
      <c r="H120" s="208">
        <f>=VLOOKUP(E120,'2025期功能研发汇总表'!E:S,7,FALSE)</f>
        <v>0</v>
      </c>
      <c r="I120" s="208">
        <f>=VLOOKUP(E120,'2025期功能研发汇总表'!E:S,8,FALSE)</f>
        <v>0</v>
      </c>
      <c r="J120" s="208">
        <f>=VLOOKUP(E120,'2025期功能研发汇总表'!E:S,9,FALSE)</f>
        <v>0</v>
      </c>
      <c r="K120" s="208" t="str">
        <f>=VLOOKUP(E120,'2025期功能研发汇总表'!E:S,3,FALSE)</f>
        <v>张明峰</v>
      </c>
    </row>
    <row r="121" spans="1:11">
      <c r="A121" s="208" t="s"/>
      <c r="B121" s="208" t="s"/>
      <c r="C121" s="208" t="s"/>
      <c r="D121" s="208" t="s"/>
      <c r="E121" s="207" t="s">
        <v>269</v>
      </c>
      <c r="F121" s="208" t="str">
        <f>=VLOOKUP(E121,'2025期功能研发汇总表'!E:S,10,FALSE)</f>
        <v>已废弃</v>
      </c>
      <c r="G121" s="209" t="s"/>
      <c r="H121" s="208">
        <f>=VLOOKUP(E121,'2025期功能研发汇总表'!E:S,7,FALSE)</f>
        <v>0</v>
      </c>
      <c r="I121" s="208">
        <f>=VLOOKUP(E121,'2025期功能研发汇总表'!E:S,8,FALSE)</f>
        <v>0</v>
      </c>
      <c r="J121" s="208">
        <f>=VLOOKUP(E121,'2025期功能研发汇总表'!E:S,9,FALSE)</f>
        <v>0</v>
      </c>
      <c r="K121" s="208" t="str">
        <f>=VLOOKUP(E121,'2025期功能研发汇总表'!E:S,3,FALSE)</f>
        <v>张明峰</v>
      </c>
    </row>
    <row r="122" spans="1:11">
      <c r="A122" s="208" t="s"/>
      <c r="B122" s="208" t="s"/>
      <c r="C122" s="208" t="s"/>
      <c r="D122" s="208" t="s"/>
      <c r="E122" s="207" t="s">
        <v>270</v>
      </c>
      <c r="F122" s="208" t="str">
        <f>=VLOOKUP(E122,'2025期功能研发汇总表'!E:S,10,FALSE)</f>
        <v>未发版</v>
      </c>
      <c r="G122" s="209" t="s"/>
      <c r="H122" s="208">
        <f>=VLOOKUP(E122,'2025期功能研发汇总表'!E:S,7,FALSE)</f>
        <v>0</v>
      </c>
      <c r="I122" s="208">
        <f>=VLOOKUP(E122,'2025期功能研发汇总表'!E:S,8,FALSE)</f>
        <v>0</v>
      </c>
      <c r="J122" s="208">
        <f>=VLOOKUP(E122,'2025期功能研发汇总表'!E:S,9,FALSE)</f>
        <v>0</v>
      </c>
      <c r="K122" s="208" t="str">
        <f>=VLOOKUP(E122,'2025期功能研发汇总表'!E:S,3,FALSE)</f>
        <v>张明峰</v>
      </c>
    </row>
    <row r="123" spans="1:11">
      <c r="A123" s="208" t="s"/>
      <c r="B123" s="208" t="s"/>
      <c r="C123" s="208" t="s"/>
      <c r="D123" s="208" t="s"/>
      <c r="E123" s="207" t="s">
        <v>271</v>
      </c>
      <c r="F123" s="208" t="str">
        <f>=VLOOKUP(E123,'2025期功能研发汇总表'!E:S,10,FALSE)</f>
        <v>已废弃</v>
      </c>
      <c r="G123" s="209" t="s"/>
      <c r="H123" s="208">
        <f>=VLOOKUP(E123,'2025期功能研发汇总表'!E:S,7,FALSE)</f>
        <v>0</v>
      </c>
      <c r="I123" s="208">
        <f>=VLOOKUP(E123,'2025期功能研发汇总表'!E:S,8,FALSE)</f>
        <v>0</v>
      </c>
      <c r="J123" s="208">
        <f>=VLOOKUP(E123,'2025期功能研发汇总表'!E:S,9,FALSE)</f>
        <v>0</v>
      </c>
      <c r="K123" s="208" t="str">
        <f>=VLOOKUP(E123,'2025期功能研发汇总表'!E:S,3,FALSE)</f>
        <v>张明峰</v>
      </c>
    </row>
    <row r="124" spans="1:11">
      <c r="A124" s="208" t="s"/>
      <c r="B124" s="208" t="s"/>
      <c r="C124" s="208" t="s"/>
      <c r="D124" s="208" t="s"/>
      <c r="E124" s="207" t="s">
        <v>272</v>
      </c>
      <c r="F124" s="208" t="str">
        <f>=VLOOKUP(E124,'2025期功能研发汇总表'!E:S,10,FALSE)</f>
        <v>未发版</v>
      </c>
      <c r="G124" s="209" t="s"/>
      <c r="H124" s="208" t="str">
        <f>=VLOOKUP(E124,'2025期功能研发汇总表'!E:S,7,FALSE)</f>
        <v>运营·深耕/漏洞概念验证/插件执行回收与迭代优化</v>
      </c>
      <c r="I124" s="208" t="str">
        <f>=VLOOKUP(E124,'2025期功能研发汇总表'!E:S,8,FALSE)</f>
        <v>点击菜单进入显示列表，在目标数据上点击"文件图标"按钮</v>
      </c>
      <c r="J124" s="208">
        <f>=VLOOKUP(E124,'2025期功能研发汇总表'!E:S,9,FALSE)</f>
        <v>0</v>
      </c>
      <c r="K124" s="208" t="str">
        <f>=VLOOKUP(E124,'2025期功能研发汇总表'!E:S,3,FALSE)</f>
        <v>张明峰</v>
      </c>
    </row>
    <row r="125" spans="1:11">
      <c r="A125" s="208" t="s"/>
      <c r="B125" s="208" t="s"/>
      <c r="C125" s="207" t="s">
        <v>286</v>
      </c>
      <c r="D125" s="207" t="s">
        <v>287</v>
      </c>
      <c r="E125" s="207" t="s">
        <v>288</v>
      </c>
      <c r="F125" s="208" t="str">
        <f>=VLOOKUP(E125,'2025期功能研发汇总表'!E:S,10,FALSE)</f>
        <v>V3.8.0-beat.1</v>
      </c>
      <c r="G125" s="209" t="s">
        <v>38</v>
      </c>
      <c r="H125" s="208" t="str">
        <f>=VLOOKUP(E125,'2025期功能研发汇总表'!E:S,7,FALSE)</f>
        <v>运营·深耕/漏洞概念验证/插件效能与统计分析</v>
      </c>
      <c r="I125" s="208">
        <f>=VLOOKUP(E125,'2025期功能研发汇总表'!E:S,8,FALSE)</f>
        <v>0</v>
      </c>
      <c r="J125" s="208">
        <f>=VLOOKUP(E125,'2025期功能研发汇总表'!E:S,9,FALSE)</f>
        <v>0</v>
      </c>
      <c r="K125" s="208" t="str">
        <f>=VLOOKUP(E125,'2025期功能研发汇总表'!E:S,3,FALSE)</f>
        <v>张明峰</v>
      </c>
    </row>
    <row r="126" spans="1:11">
      <c r="A126" s="208" t="s"/>
      <c r="B126" s="208" t="s"/>
      <c r="C126" s="208" t="s"/>
      <c r="D126" s="207" t="s">
        <v>291</v>
      </c>
      <c r="E126" s="207" t="s">
        <v>292</v>
      </c>
      <c r="F126" s="208" t="str">
        <f>=VLOOKUP(E126,'2025期功能研发汇总表'!E:S,10,FALSE)</f>
        <v>V3.8.0-beat.1</v>
      </c>
      <c r="G126" s="209" t="s">
        <v>38</v>
      </c>
      <c r="H126" s="208" t="str">
        <f>=VLOOKUP(E126,'2025期功能研发汇总表'!E:S,7,FALSE)</f>
        <v>运营·深耕/漏洞概念验证/插件效能与统计分析</v>
      </c>
      <c r="I126" s="208">
        <f>=VLOOKUP(E126,'2025期功能研发汇总表'!E:S,8,FALSE)</f>
        <v>0</v>
      </c>
      <c r="J126" s="208">
        <f>=VLOOKUP(E126,'2025期功能研发汇总表'!E:S,9,FALSE)</f>
        <v>0</v>
      </c>
      <c r="K126" s="208" t="str">
        <f>=VLOOKUP(E126,'2025期功能研发汇总表'!E:S,3,FALSE)</f>
        <v>张明峰</v>
      </c>
    </row>
    <row r="127" spans="1:11">
      <c r="A127" s="208" t="s"/>
      <c r="B127" s="208" t="s"/>
      <c r="C127" s="208" t="s"/>
      <c r="D127" s="208" t="s"/>
      <c r="E127" s="207" t="s">
        <v>293</v>
      </c>
      <c r="F127" s="208" t="str">
        <f>=VLOOKUP(E127,'2025期功能研发汇总表'!E:S,10,FALSE)</f>
        <v>V3.8.0-beat.1</v>
      </c>
      <c r="G127" s="209" t="s">
        <v>38</v>
      </c>
      <c r="H127" s="208" t="str">
        <f>=VLOOKUP(E127,'2025期功能研发汇总表'!E:S,7,FALSE)</f>
        <v>运营·深耕/漏洞概念验证/插件效能与统计分析</v>
      </c>
      <c r="I127" s="208">
        <f>=VLOOKUP(E127,'2025期功能研发汇总表'!E:S,8,FALSE)</f>
        <v>0</v>
      </c>
      <c r="J127" s="208">
        <f>=VLOOKUP(E127,'2025期功能研发汇总表'!E:S,9,FALSE)</f>
        <v>0</v>
      </c>
      <c r="K127" s="208" t="str">
        <f>=VLOOKUP(E127,'2025期功能研发汇总表'!E:S,3,FALSE)</f>
        <v>张明峰</v>
      </c>
    </row>
    <row r="128" spans="1:11">
      <c r="A128" s="208" t="s"/>
      <c r="B128" s="208" t="s"/>
      <c r="C128" s="208" t="s"/>
      <c r="D128" s="208" t="s"/>
      <c r="E128" s="207" t="s">
        <v>294</v>
      </c>
      <c r="F128" s="208" t="str">
        <f>=VLOOKUP(E128,'2025期功能研发汇总表'!E:S,10,FALSE)</f>
        <v>V3.8.0-beat.1</v>
      </c>
      <c r="G128" s="209" t="s">
        <v>38</v>
      </c>
      <c r="H128" s="208" t="str">
        <f>=VLOOKUP(E128,'2025期功能研发汇总表'!E:S,7,FALSE)</f>
        <v>运营·深耕/漏洞概念验证/插件效能与统计分析</v>
      </c>
      <c r="I128" s="208">
        <f>=VLOOKUP(E128,'2025期功能研发汇总表'!E:S,8,FALSE)</f>
        <v>0</v>
      </c>
      <c r="J128" s="208">
        <f>=VLOOKUP(E128,'2025期功能研发汇总表'!E:S,9,FALSE)</f>
        <v>0</v>
      </c>
      <c r="K128" s="208" t="str">
        <f>=VLOOKUP(E128,'2025期功能研发汇总表'!E:S,3,FALSE)</f>
        <v>张明峰</v>
      </c>
    </row>
    <row r="129" spans="1:11">
      <c r="A129" s="208" t="s"/>
      <c r="B129" s="208" t="s"/>
      <c r="C129" s="208" t="s"/>
      <c r="D129" s="208" t="s"/>
      <c r="E129" s="207" t="s">
        <v>295</v>
      </c>
      <c r="F129" s="208" t="str">
        <f>=VLOOKUP(E129,'2025期功能研发汇总表'!E:S,10,FALSE)</f>
        <v>V3.8.0-beat.1</v>
      </c>
      <c r="G129" s="209" t="s">
        <v>38</v>
      </c>
      <c r="H129" s="208" t="str">
        <f>=VLOOKUP(E129,'2025期功能研发汇总表'!E:S,7,FALSE)</f>
        <v>运营·深耕/漏洞概念验证/插件效能与统计分析</v>
      </c>
      <c r="I129" s="208">
        <f>=VLOOKUP(E129,'2025期功能研发汇总表'!E:S,8,FALSE)</f>
        <v>0</v>
      </c>
      <c r="J129" s="208">
        <f>=VLOOKUP(E129,'2025期功能研发汇总表'!E:S,9,FALSE)</f>
        <v>0</v>
      </c>
      <c r="K129" s="208" t="str">
        <f>=VLOOKUP(E129,'2025期功能研发汇总表'!E:S,3,FALSE)</f>
        <v>张明峰</v>
      </c>
    </row>
    <row r="130" spans="1:11">
      <c r="A130" s="208" t="s"/>
      <c r="B130" s="208" t="s"/>
      <c r="C130" s="208" t="s"/>
      <c r="D130" s="207" t="s">
        <v>296</v>
      </c>
      <c r="E130" s="207" t="s">
        <v>297</v>
      </c>
      <c r="F130" s="208" t="str">
        <f>=VLOOKUP(E130,'2025期功能研发汇总表'!E:S,10,FALSE)</f>
        <v>V3.8.0-beat.1</v>
      </c>
      <c r="G130" s="209" t="s">
        <v>38</v>
      </c>
      <c r="H130" s="208" t="str">
        <f>=VLOOKUP(E130,'2025期功能研发汇总表'!E:S,7,FALSE)</f>
        <v>运营·深耕/漏洞概念验证/插件效能与统计分析</v>
      </c>
      <c r="I130" s="208">
        <f>=VLOOKUP(E130,'2025期功能研发汇总表'!E:S,8,FALSE)</f>
        <v>0</v>
      </c>
      <c r="J130" s="208">
        <f>=VLOOKUP(E130,'2025期功能研发汇总表'!E:S,9,FALSE)</f>
        <v>0</v>
      </c>
      <c r="K130" s="208" t="str">
        <f>=VLOOKUP(E130,'2025期功能研发汇总表'!E:S,3,FALSE)</f>
        <v>张明峰</v>
      </c>
    </row>
    <row r="131" spans="1:11">
      <c r="A131" s="208" t="s"/>
      <c r="B131" s="208" t="s"/>
      <c r="C131" s="208" t="s"/>
      <c r="D131" s="208" t="s"/>
      <c r="E131" s="210" t="s">
        <v>2678</v>
      </c>
      <c r="F131" s="208" t="str">
        <f>=VLOOKUP(E131,'2025期功能研发汇总表'!E:S,10,FALSE)</f>
        <v>V3.8.0-beat.1</v>
      </c>
      <c r="G131" s="209" t="s">
        <v>38</v>
      </c>
      <c r="H131" s="208" t="str">
        <f>=VLOOKUP(E131,'2025期功能研发汇总表'!E:S,7,FALSE)</f>
        <v>运营·深耕/漏洞概念验证/插件效能与统计分析</v>
      </c>
      <c r="I131" s="208">
        <f>=VLOOKUP(E131,'2025期功能研发汇总表'!E:S,8,FALSE)</f>
        <v>0</v>
      </c>
      <c r="J131" s="208">
        <f>=VLOOKUP(E131,'2025期功能研发汇总表'!E:S,9,FALSE)</f>
        <v>0</v>
      </c>
      <c r="K131" s="208" t="str">
        <f>=VLOOKUP(E131,'2025期功能研发汇总表'!E:S,3,FALSE)</f>
        <v>张明峰</v>
      </c>
    </row>
    <row r="132" spans="1:11">
      <c r="A132" s="208" t="s"/>
      <c r="B132" s="208" t="s"/>
      <c r="C132" s="208" t="s"/>
      <c r="D132" s="208" t="s"/>
      <c r="E132" s="207" t="s">
        <v>298</v>
      </c>
      <c r="F132" s="208" t="str">
        <f>=VLOOKUP(E132,'2025期功能研发汇总表'!E:S,10,FALSE)</f>
        <v>V3.8.0-beat.1</v>
      </c>
      <c r="G132" s="209" t="s">
        <v>38</v>
      </c>
      <c r="H132" s="208" t="str">
        <f>=VLOOKUP(E132,'2025期功能研发汇总表'!E:S,7,FALSE)</f>
        <v>运营·深耕/漏洞概念验证/插件效能与统计分析</v>
      </c>
      <c r="I132" s="208">
        <f>=VLOOKUP(E132,'2025期功能研发汇总表'!E:S,8,FALSE)</f>
        <v>0</v>
      </c>
      <c r="J132" s="208">
        <f>=VLOOKUP(E132,'2025期功能研发汇总表'!E:S,9,FALSE)</f>
        <v>0</v>
      </c>
      <c r="K132" s="208" t="str">
        <f>=VLOOKUP(E132,'2025期功能研发汇总表'!E:S,3,FALSE)</f>
        <v>张明峰</v>
      </c>
    </row>
    <row r="133" spans="1:11">
      <c r="A133" s="208" t="s"/>
      <c r="B133" s="208" t="s"/>
      <c r="C133" s="207" t="s">
        <v>299</v>
      </c>
      <c r="D133" s="207" t="s">
        <v>300</v>
      </c>
      <c r="E133" s="207" t="s">
        <v>301</v>
      </c>
      <c r="F133" s="208" t="str">
        <f>=VLOOKUP(E133,'2025期功能研发汇总表'!E:S,10,FALSE)</f>
        <v>V3.7.0(20260312)</v>
      </c>
      <c r="G133" s="209" t="s">
        <v>38</v>
      </c>
      <c r="H133" s="208" t="str">
        <f>=VLOOKUP(E133,'2025期功能研发汇总表'!E:S,7,FALSE)</f>
        <v>运营·深耕/漏洞概念验证/接口自动化及配置</v>
      </c>
      <c r="I133" s="208" t="str">
        <f>=VLOOKUP(E133,'2025期功能研发汇总表'!E:S,8,FALSE)</f>
        <v>点击部企接口自动化及配置按钮，弹出页左侧为配置列表</v>
      </c>
      <c r="J133" s="208">
        <f>=VLOOKUP(E133,'2025期功能研发汇总表'!E:S,9,FALSE)</f>
        <v>0</v>
      </c>
      <c r="K133" s="208" t="str">
        <f>=VLOOKUP(E133,'2025期功能研发汇总表'!E:S,3,FALSE)</f>
        <v>张明峰</v>
      </c>
    </row>
    <row r="134" spans="1:11">
      <c r="A134" s="208" t="s"/>
      <c r="B134" s="208" t="s"/>
      <c r="C134" s="208" t="s"/>
      <c r="D134" s="208" t="s"/>
      <c r="E134" s="207" t="s">
        <v>305</v>
      </c>
      <c r="F134" s="208" t="str">
        <f>=VLOOKUP(E134,'2025期功能研发汇总表'!E:S,10,FALSE)</f>
        <v>V3.7.0(20260312)</v>
      </c>
      <c r="G134" s="209" t="s">
        <v>38</v>
      </c>
      <c r="H134" s="208" t="str">
        <f>=VLOOKUP(E134,'2025期功能研发汇总表'!E:S,7,FALSE)</f>
        <v>运营·深耕/漏洞概念验证/接口自动化及配置</v>
      </c>
      <c r="I134" s="208" t="str">
        <f>=VLOOKUP(E134,'2025期功能研发汇总表'!E:S,8,FALSE)</f>
        <v>点击菜单默认展示调用记录</v>
      </c>
      <c r="J134" s="208">
        <f>=VLOOKUP(E134,'2025期功能研发汇总表'!E:S,9,FALSE)</f>
        <v>0</v>
      </c>
      <c r="K134" s="208" t="str">
        <f>=VLOOKUP(E134,'2025期功能研发汇总表'!E:S,3,FALSE)</f>
        <v>张明峰</v>
      </c>
    </row>
    <row r="135" spans="1:11">
      <c r="A135" s="208" t="s"/>
      <c r="B135" s="208" t="s"/>
      <c r="C135" s="208" t="s"/>
      <c r="D135" s="208" t="s"/>
      <c r="E135" s="207" t="s">
        <v>307</v>
      </c>
      <c r="F135" s="208" t="str">
        <f>=VLOOKUP(E135,'2025期功能研发汇总表'!E:S,10,FALSE)</f>
        <v>V3.7.0(20260312)</v>
      </c>
      <c r="G135" s="209" t="s">
        <v>38</v>
      </c>
      <c r="H135" s="208" t="str">
        <f>=VLOOKUP(E135,'2025期功能研发汇总表'!E:S,7,FALSE)</f>
        <v>运营·深耕/漏洞概念验证/接口自动化及配置</v>
      </c>
      <c r="I135" s="208" t="str">
        <f>=VLOOKUP(E135,'2025期功能研发汇总表'!E:S,8,FALSE)</f>
        <v>点击菜单后，选择列表中的调用记录数据中详情按钮查看调用内容</v>
      </c>
      <c r="J135" s="208">
        <f>=VLOOKUP(E135,'2025期功能研发汇总表'!E:S,9,FALSE)</f>
        <v>0</v>
      </c>
      <c r="K135" s="208" t="str">
        <f>=VLOOKUP(E135,'2025期功能研发汇总表'!E:S,3,FALSE)</f>
        <v>张明峰</v>
      </c>
    </row>
    <row r="136" spans="1:11">
      <c r="A136" s="208" t="s"/>
      <c r="B136" s="208" t="s"/>
      <c r="C136" s="208" t="s"/>
      <c r="D136" s="208" t="s"/>
      <c r="E136" s="207" t="s">
        <v>309</v>
      </c>
      <c r="F136" s="208" t="str">
        <f>=VLOOKUP(E136,'2025期功能研发汇总表'!E:S,10,FALSE)</f>
        <v>V3.7.0(20260312)</v>
      </c>
      <c r="G136" s="209" t="s">
        <v>38</v>
      </c>
      <c r="H136" s="208" t="str">
        <f>=VLOOKUP(E136,'2025期功能研发汇总表'!E:S,7,FALSE)</f>
        <v>运营·深耕/漏洞概念验证/接口自动化及配置</v>
      </c>
      <c r="I136" s="208" t="str">
        <f>=VLOOKUP(E136,'2025期功能研发汇总表'!E:S,8,FALSE)</f>
        <v>点击部企接口自动化及配置按钮，弹出页选中左侧配置数据，右侧修改</v>
      </c>
      <c r="J136" s="208">
        <f>=VLOOKUP(E136,'2025期功能研发汇总表'!E:S,9,FALSE)</f>
        <v>0</v>
      </c>
      <c r="K136" s="208" t="str">
        <f>=VLOOKUP(E136,'2025期功能研发汇总表'!E:S,3,FALSE)</f>
        <v>张明峰</v>
      </c>
    </row>
    <row r="137" spans="1:11">
      <c r="A137" s="208" t="s"/>
      <c r="B137" s="208" t="s"/>
      <c r="C137" s="208" t="s"/>
      <c r="D137" s="207" t="s">
        <v>311</v>
      </c>
      <c r="E137" s="210" t="s">
        <v>312</v>
      </c>
      <c r="F137" s="208" t="str">
        <f>=VLOOKUP(E137,'2025期功能研发汇总表'!E:S,10,FALSE)</f>
        <v>V3.8.0-beat.1</v>
      </c>
      <c r="G137" s="209" t="s">
        <v>38</v>
      </c>
      <c r="H137" s="208" t="str">
        <f>=VLOOKUP(E137,'2025期功能研发汇总表'!E:S,7,FALSE)</f>
        <v>运营·深耕/漏洞概念验证/接口自动化及配置</v>
      </c>
      <c r="I137" s="208">
        <f>=VLOOKUP(E137,'2025期功能研发汇总表'!E:S,8,FALSE)</f>
        <v>0</v>
      </c>
      <c r="J137" s="208">
        <f>=VLOOKUP(E137,'2025期功能研发汇总表'!E:S,9,FALSE)</f>
        <v>0</v>
      </c>
      <c r="K137" s="208" t="str">
        <f>=VLOOKUP(E137,'2025期功能研发汇总表'!E:S,3,FALSE)</f>
        <v>张明峰</v>
      </c>
    </row>
    <row r="138" spans="1:11">
      <c r="A138" s="208" t="s"/>
      <c r="B138" s="208" t="s"/>
      <c r="C138" s="208" t="s"/>
      <c r="D138" s="208" t="s"/>
      <c r="E138" s="207" t="s">
        <v>313</v>
      </c>
      <c r="F138" s="208" t="str">
        <f>=VLOOKUP(E138,'2025期功能研发汇总表'!E:S,10,FALSE)</f>
        <v>V3.8.0-beat.1</v>
      </c>
      <c r="G138" s="209" t="s">
        <v>38</v>
      </c>
      <c r="H138" s="208" t="str">
        <f>=VLOOKUP(E138,'2025期功能研发汇总表'!E:S,7,FALSE)</f>
        <v>运营·深耕/漏洞概念验证/接口自动化及配置</v>
      </c>
      <c r="I138" s="208">
        <f>=VLOOKUP(E138,'2025期功能研发汇总表'!E:S,8,FALSE)</f>
        <v>0</v>
      </c>
      <c r="J138" s="208">
        <f>=VLOOKUP(E138,'2025期功能研发汇总表'!E:S,9,FALSE)</f>
        <v>0</v>
      </c>
      <c r="K138" s="208" t="str">
        <f>=VLOOKUP(E138,'2025期功能研发汇总表'!E:S,3,FALSE)</f>
        <v>张明峰</v>
      </c>
    </row>
    <row r="139" spans="1:11">
      <c r="A139" s="208" t="s"/>
      <c r="B139" s="208" t="s"/>
      <c r="C139" s="208" t="s"/>
      <c r="D139" s="208" t="s"/>
      <c r="E139" s="207" t="s">
        <v>314</v>
      </c>
      <c r="F139" s="208" t="str">
        <f>=VLOOKUP(E139,'2025期功能研发汇总表'!E:S,10,FALSE)</f>
        <v>V3.8.0-beat.1</v>
      </c>
      <c r="G139" s="209" t="s">
        <v>38</v>
      </c>
      <c r="H139" s="208" t="str">
        <f>=VLOOKUP(E139,'2025期功能研发汇总表'!E:S,7,FALSE)</f>
        <v>运营·深耕/漏洞概念验证/接口自动化及配置</v>
      </c>
      <c r="I139" s="208">
        <f>=VLOOKUP(E139,'2025期功能研发汇总表'!E:S,8,FALSE)</f>
        <v>0</v>
      </c>
      <c r="J139" s="208">
        <f>=VLOOKUP(E139,'2025期功能研发汇总表'!E:S,9,FALSE)</f>
        <v>0</v>
      </c>
      <c r="K139" s="208" t="str">
        <f>=VLOOKUP(E139,'2025期功能研发汇总表'!E:S,3,FALSE)</f>
        <v>张明峰</v>
      </c>
    </row>
    <row r="140" spans="1:11">
      <c r="A140" s="208" t="s"/>
      <c r="B140" s="208" t="s"/>
      <c r="C140" s="208" t="s"/>
      <c r="D140" s="208" t="s"/>
      <c r="E140" s="207" t="s">
        <v>315</v>
      </c>
      <c r="F140" s="208" t="str">
        <f>=VLOOKUP(E140,'2025期功能研发汇总表'!E:S,10,FALSE)</f>
        <v>V3.8.0-beat.1</v>
      </c>
      <c r="G140" s="209" t="s">
        <v>38</v>
      </c>
      <c r="H140" s="208" t="str">
        <f>=VLOOKUP(E140,'2025期功能研发汇总表'!E:S,7,FALSE)</f>
        <v>运营·深耕/漏洞概念验证/接口自动化及配置</v>
      </c>
      <c r="I140" s="208">
        <f>=VLOOKUP(E140,'2025期功能研发汇总表'!E:S,8,FALSE)</f>
        <v>0</v>
      </c>
      <c r="J140" s="208">
        <f>=VLOOKUP(E140,'2025期功能研发汇总表'!E:S,9,FALSE)</f>
        <v>0</v>
      </c>
      <c r="K140" s="208" t="str">
        <f>=VLOOKUP(E140,'2025期功能研发汇总表'!E:S,3,FALSE)</f>
        <v>张明峰</v>
      </c>
    </row>
    <row r="141" spans="1:11">
      <c r="A141" s="208" t="s"/>
      <c r="B141" s="208" t="s"/>
      <c r="C141" s="208" t="s"/>
      <c r="D141" s="207" t="s">
        <v>316</v>
      </c>
      <c r="E141" s="207" t="s">
        <v>317</v>
      </c>
      <c r="F141" s="208" t="str">
        <f>=VLOOKUP(E141,'2025期功能研发汇总表'!E:S,10,FALSE)</f>
        <v>V3.8.0-beat.1</v>
      </c>
      <c r="G141" s="209" t="s">
        <v>38</v>
      </c>
      <c r="H141" s="208" t="str">
        <f>=VLOOKUP(E141,'2025期功能研发汇总表'!E:S,7,FALSE)</f>
        <v>运营·深耕/漏洞概念验证/接口自动化及配置</v>
      </c>
      <c r="I141" s="208">
        <f>=VLOOKUP(E141,'2025期功能研发汇总表'!E:S,8,FALSE)</f>
        <v>0</v>
      </c>
      <c r="J141" s="208">
        <f>=VLOOKUP(E141,'2025期功能研发汇总表'!E:S,9,FALSE)</f>
        <v>0</v>
      </c>
      <c r="K141" s="208" t="str">
        <f>=VLOOKUP(E141,'2025期功能研发汇总表'!E:S,3,FALSE)</f>
        <v>张明峰</v>
      </c>
    </row>
    <row r="142" spans="1:11">
      <c r="A142" s="208" t="s"/>
      <c r="B142" s="208" t="s"/>
      <c r="C142" s="208" t="s"/>
      <c r="D142" s="208" t="s"/>
      <c r="E142" s="207" t="s">
        <v>318</v>
      </c>
      <c r="F142" s="208" t="str">
        <f>=VLOOKUP(E142,'2025期功能研发汇总表'!E:S,10,FALSE)</f>
        <v>V3.8.0-beat.1</v>
      </c>
      <c r="G142" s="209" t="s">
        <v>38</v>
      </c>
      <c r="H142" s="208" t="str">
        <f>=VLOOKUP(E142,'2025期功能研发汇总表'!E:S,7,FALSE)</f>
        <v>运营·深耕/漏洞概念验证/接口自动化及配置</v>
      </c>
      <c r="I142" s="208">
        <f>=VLOOKUP(E142,'2025期功能研发汇总表'!E:S,8,FALSE)</f>
        <v>0</v>
      </c>
      <c r="J142" s="208">
        <f>=VLOOKUP(E142,'2025期功能研发汇总表'!E:S,9,FALSE)</f>
        <v>0</v>
      </c>
      <c r="K142" s="208" t="str">
        <f>=VLOOKUP(E142,'2025期功能研发汇总表'!E:S,3,FALSE)</f>
        <v>张明峰</v>
      </c>
    </row>
    <row r="143" spans="1:11">
      <c r="A143" s="208" t="s"/>
      <c r="B143" s="208" t="s"/>
      <c r="C143" s="208" t="s"/>
      <c r="D143" s="208" t="s"/>
      <c r="E143" s="207" t="s">
        <v>319</v>
      </c>
      <c r="F143" s="208" t="str">
        <f>=VLOOKUP(E143,'2025期功能研发汇总表'!E:S,10,FALSE)</f>
        <v>V3.8.0-beat.1</v>
      </c>
      <c r="G143" s="209" t="s">
        <v>38</v>
      </c>
      <c r="H143" s="208" t="str">
        <f>=VLOOKUP(E143,'2025期功能研发汇总表'!E:S,7,FALSE)</f>
        <v>运营·深耕/漏洞概念验证/接口自动化及配置</v>
      </c>
      <c r="I143" s="208">
        <f>=VLOOKUP(E143,'2025期功能研发汇总表'!E:S,8,FALSE)</f>
        <v>0</v>
      </c>
      <c r="J143" s="208">
        <f>=VLOOKUP(E143,'2025期功能研发汇总表'!E:S,9,FALSE)</f>
        <v>0</v>
      </c>
      <c r="K143" s="208" t="str">
        <f>=VLOOKUP(E143,'2025期功能研发汇总表'!E:S,3,FALSE)</f>
        <v>张明峰</v>
      </c>
    </row>
    <row r="144" spans="1:11">
      <c r="A144" s="208" t="s"/>
      <c r="B144" s="208" t="s"/>
      <c r="C144" s="208" t="s"/>
      <c r="D144" s="208" t="s"/>
      <c r="E144" s="207" t="s">
        <v>320</v>
      </c>
      <c r="F144" s="208" t="str">
        <f>=VLOOKUP(E144,'2025期功能研发汇总表'!E:S,10,FALSE)</f>
        <v>V3.8.0-beat.1</v>
      </c>
      <c r="G144" s="209" t="s">
        <v>38</v>
      </c>
      <c r="H144" s="208" t="str">
        <f>=VLOOKUP(E144,'2025期功能研发汇总表'!E:S,7,FALSE)</f>
        <v>运营·深耕/漏洞概念验证/接口自动化及配置</v>
      </c>
      <c r="I144" s="208">
        <f>=VLOOKUP(E144,'2025期功能研发汇总表'!E:S,8,FALSE)</f>
        <v>0</v>
      </c>
      <c r="J144" s="208">
        <f>=VLOOKUP(E144,'2025期功能研发汇总表'!E:S,9,FALSE)</f>
        <v>0</v>
      </c>
      <c r="K144" s="208" t="str">
        <f>=VLOOKUP(E144,'2025期功能研发汇总表'!E:S,3,FALSE)</f>
        <v>张明峰</v>
      </c>
    </row>
    <row r="145" spans="1:11">
      <c r="A145" s="208" t="s"/>
      <c r="B145" s="208" t="s"/>
      <c r="C145" s="208" t="s"/>
      <c r="D145" s="208" t="s"/>
      <c r="E145" s="207" t="s">
        <v>321</v>
      </c>
      <c r="F145" s="208" t="str">
        <f>=VLOOKUP(E145,'2025期功能研发汇总表'!E:S,10,FALSE)</f>
        <v>V3.8.0-beat.1</v>
      </c>
      <c r="G145" s="209" t="s">
        <v>38</v>
      </c>
      <c r="H145" s="208" t="str">
        <f>=VLOOKUP(E145,'2025期功能研发汇总表'!E:S,7,FALSE)</f>
        <v>运营·深耕/漏洞概念验证/接口自动化及配置</v>
      </c>
      <c r="I145" s="208">
        <f>=VLOOKUP(E145,'2025期功能研发汇总表'!E:S,8,FALSE)</f>
        <v>0</v>
      </c>
      <c r="J145" s="208">
        <f>=VLOOKUP(E145,'2025期功能研发汇总表'!E:S,9,FALSE)</f>
        <v>0</v>
      </c>
      <c r="K145" s="208" t="str">
        <f>=VLOOKUP(E145,'2025期功能研发汇总表'!E:S,3,FALSE)</f>
        <v>张明峰</v>
      </c>
    </row>
    <row r="146" spans="1:11">
      <c r="A146" s="208" t="s"/>
      <c r="B146" s="207" t="s">
        <v>322</v>
      </c>
      <c r="C146" s="207" t="s">
        <v>323</v>
      </c>
      <c r="D146" s="207" t="s">
        <v>324</v>
      </c>
      <c r="E146" s="210" t="s">
        <v>325</v>
      </c>
      <c r="F146" s="208" t="str">
        <f>=VLOOKUP(E146,'2025期功能研发汇总表'!E:S,10,FALSE)</f>
        <v>V3.7.0(20260312)</v>
      </c>
      <c r="G146" s="209" t="s">
        <v>38</v>
      </c>
      <c r="H146" s="208" t="str">
        <f>=VLOOKUP(E146,'2025期功能研发汇总表'!E:S,7,FALSE)</f>
        <v>运营·深耕/资产与知识库/漏洞归属规则设定</v>
      </c>
      <c r="I146" s="208">
        <f>=VLOOKUP(E146,'2025期功能研发汇总表'!E:S,8,FALSE)</f>
        <v>0</v>
      </c>
      <c r="J146" s="208">
        <f>=VLOOKUP(E146,'2025期功能研发汇总表'!E:S,9,FALSE)</f>
        <v>0</v>
      </c>
      <c r="K146" s="208" t="str">
        <f>=VLOOKUP(E146,'2025期功能研发汇总表'!E:S,3,FALSE)</f>
        <v>窦鹏岐</v>
      </c>
    </row>
    <row r="147" spans="1:11">
      <c r="A147" s="208" t="s"/>
      <c r="B147" s="208" t="s"/>
      <c r="C147" s="208" t="s"/>
      <c r="D147" s="208" t="s"/>
      <c r="E147" s="207" t="s">
        <v>329</v>
      </c>
      <c r="F147" s="208" t="str">
        <f>=VLOOKUP(E147,'2025期功能研发汇总表'!E:S,10,FALSE)</f>
        <v>V3.7.0(20260312)</v>
      </c>
      <c r="G147" s="209" t="s">
        <v>38</v>
      </c>
      <c r="H147" s="208" t="str">
        <f>=VLOOKUP(E147,'2025期功能研发汇总表'!E:S,7,FALSE)</f>
        <v>运营·深耕/资产与知识库/漏洞归属规则设定</v>
      </c>
      <c r="I147" s="208">
        <f>=VLOOKUP(E147,'2025期功能研发汇总表'!E:S,8,FALSE)</f>
        <v>0</v>
      </c>
      <c r="J147" s="208" t="str">
        <f>=VLOOKUP(E147,'2025期功能研发汇总表'!E:S,9,FALSE)</f>
        <v>["https://docimg1.docs.qq.com/image/AgAABqoC77czVBFECq1Df5DIHOjRk2Gq.png?w=1920&amp;h=919",400,191]</v>
      </c>
      <c r="K147" s="208" t="str">
        <f>=VLOOKUP(E147,'2025期功能研发汇总表'!E:S,3,FALSE)</f>
        <v>窦鹏岐</v>
      </c>
    </row>
    <row r="148" spans="1:11">
      <c r="A148" s="208" t="s"/>
      <c r="B148" s="208" t="s"/>
      <c r="C148" s="208" t="s"/>
      <c r="D148" s="208" t="s"/>
      <c r="E148" s="207" t="s">
        <v>330</v>
      </c>
      <c r="F148" s="208" t="str">
        <f>=VLOOKUP(E148,'2025期功能研发汇总表'!E:S,10,FALSE)</f>
        <v>V3.7.0(20260312)</v>
      </c>
      <c r="G148" s="209" t="s">
        <v>38</v>
      </c>
      <c r="H148" s="208" t="str">
        <f>=VLOOKUP(E148,'2025期功能研发汇总表'!E:S,7,FALSE)</f>
        <v>运营·深耕/资产与知识库/漏洞归属规则设定</v>
      </c>
      <c r="I148" s="208">
        <f>=VLOOKUP(E148,'2025期功能研发汇总表'!E:S,8,FALSE)</f>
        <v>0</v>
      </c>
      <c r="J148" s="208">
        <f>=VLOOKUP(E148,'2025期功能研发汇总表'!E:S,9,FALSE)</f>
        <v>0</v>
      </c>
      <c r="K148" s="208" t="str">
        <f>=VLOOKUP(E148,'2025期功能研发汇总表'!E:S,3,FALSE)</f>
        <v>窦鹏岐</v>
      </c>
    </row>
    <row r="149" spans="1:11">
      <c r="A149" s="208" t="s"/>
      <c r="B149" s="208" t="s"/>
      <c r="C149" s="208" t="s"/>
      <c r="D149" s="208" t="s"/>
      <c r="E149" s="207" t="s">
        <v>331</v>
      </c>
      <c r="F149" s="208" t="str">
        <f>=VLOOKUP(E149,'2025期功能研发汇总表'!E:S,10,FALSE)</f>
        <v>V3.7.0(20260312)</v>
      </c>
      <c r="G149" s="209" t="s">
        <v>38</v>
      </c>
      <c r="H149" s="208" t="str">
        <f>=VLOOKUP(E149,'2025期功能研发汇总表'!E:S,7,FALSE)</f>
        <v>运营·深耕/资产与知识库/漏洞归属规则设定</v>
      </c>
      <c r="I149" s="208">
        <f>=VLOOKUP(E149,'2025期功能研发汇总表'!E:S,8,FALSE)</f>
        <v>0</v>
      </c>
      <c r="J149" s="208">
        <f>=VLOOKUP(E149,'2025期功能研发汇总表'!E:S,9,FALSE)</f>
        <v>0</v>
      </c>
      <c r="K149" s="208" t="str">
        <f>=VLOOKUP(E149,'2025期功能研发汇总表'!E:S,3,FALSE)</f>
        <v>窦鹏岐</v>
      </c>
    </row>
    <row r="150" spans="1:11">
      <c r="A150" s="208" t="s"/>
      <c r="B150" s="208" t="s"/>
      <c r="C150" s="208" t="s"/>
      <c r="D150" s="208" t="s"/>
      <c r="E150" s="207" t="s">
        <v>332</v>
      </c>
      <c r="F150" s="208" t="str">
        <f>=VLOOKUP(E150,'2025期功能研发汇总表'!E:S,10,FALSE)</f>
        <v>V3.7.0(20260312)</v>
      </c>
      <c r="G150" s="209" t="s">
        <v>38</v>
      </c>
      <c r="H150" s="208" t="str">
        <f>=VLOOKUP(E150,'2025期功能研发汇总表'!E:S,7,FALSE)</f>
        <v>运营·深耕/资产与知识库/漏洞归属规则设定</v>
      </c>
      <c r="I150" s="208">
        <f>=VLOOKUP(E150,'2025期功能研发汇总表'!E:S,8,FALSE)</f>
        <v>0</v>
      </c>
      <c r="J150" s="208">
        <f>=VLOOKUP(E150,'2025期功能研发汇总表'!E:S,9,FALSE)</f>
        <v>0</v>
      </c>
      <c r="K150" s="208" t="str">
        <f>=VLOOKUP(E150,'2025期功能研发汇总表'!E:S,3,FALSE)</f>
        <v>窦鹏岐</v>
      </c>
    </row>
    <row r="151" spans="1:11">
      <c r="A151" s="208" t="s"/>
      <c r="B151" s="208" t="s"/>
      <c r="C151" s="208" t="s"/>
      <c r="D151" s="208" t="s"/>
      <c r="E151" s="207" t="s">
        <v>333</v>
      </c>
      <c r="F151" s="208" t="str">
        <f>=VLOOKUP(E151,'2025期功能研发汇总表'!E:S,10,FALSE)</f>
        <v>V3.7.0(20260312)</v>
      </c>
      <c r="G151" s="209" t="s">
        <v>38</v>
      </c>
      <c r="H151" s="208" t="str">
        <f>=VLOOKUP(E151,'2025期功能研发汇总表'!E:S,7,FALSE)</f>
        <v>运营·深耕/资产与知识库/漏洞归属规则设定</v>
      </c>
      <c r="I151" s="208">
        <f>=VLOOKUP(E151,'2025期功能研发汇总表'!E:S,8,FALSE)</f>
        <v>0</v>
      </c>
      <c r="J151" s="208">
        <f>=VLOOKUP(E151,'2025期功能研发汇总表'!E:S,9,FALSE)</f>
        <v>0</v>
      </c>
      <c r="K151" s="208" t="str">
        <f>=VLOOKUP(E151,'2025期功能研发汇总表'!E:S,3,FALSE)</f>
        <v>窦鹏岐</v>
      </c>
    </row>
    <row r="152" spans="1:11">
      <c r="A152" s="208" t="s"/>
      <c r="B152" s="208" t="s"/>
      <c r="C152" s="208" t="s"/>
      <c r="D152" s="208" t="s"/>
      <c r="E152" s="207" t="s">
        <v>334</v>
      </c>
      <c r="F152" s="208" t="str">
        <f>=VLOOKUP(E152,'2025期功能研发汇总表'!E:S,10,FALSE)</f>
        <v>V3.7.0(20260312)</v>
      </c>
      <c r="G152" s="209" t="s">
        <v>38</v>
      </c>
      <c r="H152" s="208" t="str">
        <f>=VLOOKUP(E152,'2025期功能研发汇总表'!E:S,7,FALSE)</f>
        <v>运营·深耕/资产与知识库/漏洞归属规则设定</v>
      </c>
      <c r="I152" s="208">
        <f>=VLOOKUP(E152,'2025期功能研发汇总表'!E:S,8,FALSE)</f>
        <v>0</v>
      </c>
      <c r="J152" s="208">
        <f>=VLOOKUP(E152,'2025期功能研发汇总表'!E:S,9,FALSE)</f>
        <v>0</v>
      </c>
      <c r="K152" s="208" t="str">
        <f>=VLOOKUP(E152,'2025期功能研发汇总表'!E:S,3,FALSE)</f>
        <v>窦鹏岐</v>
      </c>
    </row>
    <row r="153" spans="1:11">
      <c r="A153" s="208" t="s"/>
      <c r="B153" s="208" t="s"/>
      <c r="C153" s="208" t="s"/>
      <c r="D153" s="207" t="s">
        <v>335</v>
      </c>
      <c r="E153" s="207" t="s">
        <v>336</v>
      </c>
      <c r="F153" s="208" t="str">
        <f>=VLOOKUP(E153,'2025期功能研发汇总表'!E:S,10,FALSE)</f>
        <v>V3.8.0-beat.1</v>
      </c>
      <c r="G153" s="209" t="s">
        <v>38</v>
      </c>
      <c r="H153" s="208" t="str">
        <f>=VLOOKUP(E153,'2025期功能研发汇总表'!E:S,7,FALSE)</f>
        <v>运营·深耕/资产与知识库/漏洞归属划分</v>
      </c>
      <c r="I153" s="208">
        <f>=VLOOKUP(E153,'2025期功能研发汇总表'!E:S,8,FALSE)</f>
        <v>0</v>
      </c>
      <c r="J153" s="208">
        <f>=VLOOKUP(E153,'2025期功能研发汇总表'!E:S,9,FALSE)</f>
        <v>0</v>
      </c>
      <c r="K153" s="208" t="str">
        <f>=VLOOKUP(E153,'2025期功能研发汇总表'!E:S,3,FALSE)</f>
        <v>窦鹏岐</v>
      </c>
    </row>
    <row r="154" spans="1:11">
      <c r="A154" s="208" t="s"/>
      <c r="B154" s="208" t="s"/>
      <c r="C154" s="208" t="s"/>
      <c r="D154" s="207" t="s">
        <v>338</v>
      </c>
      <c r="E154" s="207" t="s">
        <v>339</v>
      </c>
      <c r="F154" s="208" t="str">
        <f>=VLOOKUP(E154,'2025期功能研发汇总表'!E:S,10,FALSE)</f>
        <v>V3.8.0-beat.1</v>
      </c>
      <c r="G154" s="209" t="s">
        <v>38</v>
      </c>
      <c r="H154" s="208" t="str">
        <f>=VLOOKUP(E154,'2025期功能研发汇总表'!E:S,7,FALSE)</f>
        <v>运营·深耕/资产与知识库/漏洞归属划分</v>
      </c>
      <c r="I154" s="208">
        <f>=VLOOKUP(E154,'2025期功能研发汇总表'!E:S,8,FALSE)</f>
        <v>0</v>
      </c>
      <c r="J154" s="208">
        <f>=VLOOKUP(E154,'2025期功能研发汇总表'!E:S,9,FALSE)</f>
        <v>0</v>
      </c>
      <c r="K154" s="208" t="str">
        <f>=VLOOKUP(E154,'2025期功能研发汇总表'!E:S,3,FALSE)</f>
        <v>窦鹏岐</v>
      </c>
    </row>
    <row r="155" spans="1:11">
      <c r="A155" s="208" t="s"/>
      <c r="B155" s="208" t="s"/>
      <c r="C155" s="208" t="s"/>
      <c r="D155" s="208" t="s"/>
      <c r="E155" s="210" t="s">
        <v>340</v>
      </c>
      <c r="F155" s="208" t="str">
        <f>=VLOOKUP(E155,'2025期功能研发汇总表'!E:S,10,FALSE)</f>
        <v>V3.8.0-beat.1</v>
      </c>
      <c r="G155" s="209" t="s">
        <v>38</v>
      </c>
      <c r="H155" s="208" t="str">
        <f>=VLOOKUP(E155,'2025期功能研发汇总表'!E:S,7,FALSE)</f>
        <v>运营·深耕/资产与知识库/漏洞归属划分</v>
      </c>
      <c r="I155" s="208">
        <f>=VLOOKUP(E155,'2025期功能研发汇总表'!E:S,8,FALSE)</f>
        <v>0</v>
      </c>
      <c r="J155" s="208">
        <f>=VLOOKUP(E155,'2025期功能研发汇总表'!E:S,9,FALSE)</f>
        <v>0</v>
      </c>
      <c r="K155" s="208" t="str">
        <f>=VLOOKUP(E155,'2025期功能研发汇总表'!E:S,3,FALSE)</f>
        <v>窦鹏岐</v>
      </c>
    </row>
    <row r="156" spans="1:11">
      <c r="A156" s="208" t="s"/>
      <c r="B156" s="208" t="s"/>
      <c r="C156" s="208" t="s"/>
      <c r="D156" s="208" t="s"/>
      <c r="E156" s="210" t="s">
        <v>341</v>
      </c>
      <c r="F156" s="208" t="str">
        <f>=VLOOKUP(E156,'2025期功能研发汇总表'!E:S,10,FALSE)</f>
        <v>V3.8.0-beat.1</v>
      </c>
      <c r="G156" s="209" t="s">
        <v>38</v>
      </c>
      <c r="H156" s="208" t="str">
        <f>=VLOOKUP(E156,'2025期功能研发汇总表'!E:S,7,FALSE)</f>
        <v>运营·深耕/资产与知识库/漏洞归属划分</v>
      </c>
      <c r="I156" s="208">
        <f>=VLOOKUP(E156,'2025期功能研发汇总表'!E:S,8,FALSE)</f>
        <v>0</v>
      </c>
      <c r="J156" s="208">
        <f>=VLOOKUP(E156,'2025期功能研发汇总表'!E:S,9,FALSE)</f>
        <v>0</v>
      </c>
      <c r="K156" s="208" t="str">
        <f>=VLOOKUP(E156,'2025期功能研发汇总表'!E:S,3,FALSE)</f>
        <v>窦鹏岐</v>
      </c>
    </row>
    <row r="157" spans="1:11">
      <c r="A157" s="208" t="s"/>
      <c r="B157" s="208" t="s"/>
      <c r="C157" s="208" t="s"/>
      <c r="D157" s="208" t="s"/>
      <c r="E157" s="207" t="s">
        <v>342</v>
      </c>
      <c r="F157" s="208" t="str">
        <f>=VLOOKUP(E157,'2025期功能研发汇总表'!E:S,10,FALSE)</f>
        <v>V3.8.0-beat.1</v>
      </c>
      <c r="G157" s="209" t="s">
        <v>38</v>
      </c>
      <c r="H157" s="208" t="str">
        <f>=VLOOKUP(E157,'2025期功能研发汇总表'!E:S,7,FALSE)</f>
        <v>运营·深耕/资产与知识库/漏洞归属划分</v>
      </c>
      <c r="I157" s="208">
        <f>=VLOOKUP(E157,'2025期功能研发汇总表'!E:S,8,FALSE)</f>
        <v>0</v>
      </c>
      <c r="J157" s="208">
        <f>=VLOOKUP(E157,'2025期功能研发汇总表'!E:S,9,FALSE)</f>
        <v>0</v>
      </c>
      <c r="K157" s="208" t="str">
        <f>=VLOOKUP(E157,'2025期功能研发汇总表'!E:S,3,FALSE)</f>
        <v>窦鹏岐</v>
      </c>
    </row>
    <row r="158" spans="1:11">
      <c r="A158" s="208" t="s"/>
      <c r="B158" s="208" t="s"/>
      <c r="C158" s="208" t="s"/>
      <c r="D158" s="207" t="s">
        <v>343</v>
      </c>
      <c r="E158" s="207" t="s">
        <v>344</v>
      </c>
      <c r="F158" s="208" t="str">
        <f>=VLOOKUP(E158,'2025期功能研发汇总表'!E:S,10,FALSE)</f>
        <v>V3.7.0(20260312)</v>
      </c>
      <c r="G158" s="209" t="s">
        <v>38</v>
      </c>
      <c r="H158" s="208" t="str">
        <f>=VLOOKUP(E158,'2025期功能研发汇总表'!E:S,7,FALSE)</f>
        <v>运营·深耕/资产与知识库/漏洞归属统计分析</v>
      </c>
      <c r="I158" s="208">
        <f>=VLOOKUP(E158,'2025期功能研发汇总表'!E:S,8,FALSE)</f>
        <v>0</v>
      </c>
      <c r="J158" s="208" t="str">
        <f>=VLOOKUP(E158,'2025期功能研发汇总表'!E:S,9,FALSE)</f>
        <v>["https://docimg1.docs.qq.com/image/AgAABqoC77f5ZSkLE75D9KBGDJVlNsec.png?w=1920&amp;h=919",400,191]</v>
      </c>
      <c r="K158" s="208" t="str">
        <f>=VLOOKUP(E158,'2025期功能研发汇总表'!E:S,3,FALSE)</f>
        <v>窦鹏岐</v>
      </c>
    </row>
    <row r="159" spans="1:11">
      <c r="A159" s="208" t="s"/>
      <c r="B159" s="208" t="s"/>
      <c r="C159" s="208" t="s"/>
      <c r="D159" s="208" t="s"/>
      <c r="E159" s="207" t="s">
        <v>347</v>
      </c>
      <c r="F159" s="208" t="str">
        <f>=VLOOKUP(E159,'2025期功能研发汇总表'!E:S,10,FALSE)</f>
        <v>V3.7.0(20260312)</v>
      </c>
      <c r="G159" s="209" t="s">
        <v>38</v>
      </c>
      <c r="H159" s="208" t="str">
        <f>=VLOOKUP(E159,'2025期功能研发汇总表'!E:S,7,FALSE)</f>
        <v>运营·深耕/资产与知识库/漏洞归属统计分析</v>
      </c>
      <c r="I159" s="208">
        <f>=VLOOKUP(E159,'2025期功能研发汇总表'!E:S,8,FALSE)</f>
        <v>0</v>
      </c>
      <c r="J159" s="208" t="str">
        <f>=VLOOKUP(E159,'2025期功能研发汇总表'!E:S,9,FALSE)</f>
        <v>根据view_type查询结果。查不到就不显示图表了·</v>
      </c>
      <c r="K159" s="208" t="str">
        <f>=VLOOKUP(E159,'2025期功能研发汇总表'!E:S,3,FALSE)</f>
        <v>窦鹏岐</v>
      </c>
    </row>
    <row r="160" spans="1:11">
      <c r="A160" s="208" t="s"/>
      <c r="B160" s="208" t="s"/>
      <c r="C160" s="208" t="s"/>
      <c r="D160" s="208" t="s"/>
      <c r="E160" s="207" t="s">
        <v>349</v>
      </c>
      <c r="F160" s="208" t="str">
        <f>=VLOOKUP(E160,'2025期功能研发汇总表'!E:S,10,FALSE)</f>
        <v>V3.7.0(20260312)</v>
      </c>
      <c r="G160" s="209" t="s">
        <v>38</v>
      </c>
      <c r="H160" s="208" t="str">
        <f>=VLOOKUP(E160,'2025期功能研发汇总表'!E:S,7,FALSE)</f>
        <v>运营·深耕/资产与知识库/漏洞归属统计分析</v>
      </c>
      <c r="I160" s="208">
        <f>=VLOOKUP(E160,'2025期功能研发汇总表'!E:S,8,FALSE)</f>
        <v>0</v>
      </c>
      <c r="J160" s="208" t="str">
        <f>=VLOOKUP(E160,'2025期功能研发汇总表'!E:S,9,FALSE)</f>
        <v>["https://docimg7.docs.qq.com/image/AgAABqoC77dax6Yu4S9HVaq5wjBnbphx.png?w=1765&amp;h=904",400,204]</v>
      </c>
      <c r="K160" s="208" t="str">
        <f>=VLOOKUP(E160,'2025期功能研发汇总表'!E:S,3,FALSE)</f>
        <v>窦鹏岐</v>
      </c>
    </row>
    <row r="161" spans="1:11">
      <c r="A161" s="208" t="s"/>
      <c r="B161" s="208" t="s"/>
      <c r="C161" s="208" t="s"/>
      <c r="D161" s="208" t="s"/>
      <c r="E161" s="207" t="s">
        <v>350</v>
      </c>
      <c r="F161" s="208" t="str">
        <f>=VLOOKUP(E161,'2025期功能研发汇总表'!E:S,10,FALSE)</f>
        <v>V3.7.0(20260312)</v>
      </c>
      <c r="G161" s="209" t="s">
        <v>38</v>
      </c>
      <c r="H161" s="208" t="str">
        <f>=VLOOKUP(E161,'2025期功能研发汇总表'!E:S,7,FALSE)</f>
        <v>运营·深耕/资产与知识库/漏洞归属统计分析</v>
      </c>
      <c r="I161" s="208">
        <f>=VLOOKUP(E161,'2025期功能研发汇总表'!E:S,8,FALSE)</f>
        <v>0</v>
      </c>
      <c r="J161" s="208">
        <f>=VLOOKUP(E161,'2025期功能研发汇总表'!E:S,9,FALSE)</f>
        <v>0</v>
      </c>
      <c r="K161" s="208" t="str">
        <f>=VLOOKUP(E161,'2025期功能研发汇总表'!E:S,3,FALSE)</f>
        <v>窦鹏岐</v>
      </c>
    </row>
    <row r="162" spans="1:11">
      <c r="A162" s="208" t="s"/>
      <c r="B162" s="208" t="s"/>
      <c r="C162" s="208" t="s"/>
      <c r="D162" s="208" t="s"/>
      <c r="E162" s="207" t="s">
        <v>351</v>
      </c>
      <c r="F162" s="208" t="str">
        <f>=VLOOKUP(E162,'2025期功能研发汇总表'!E:S,10,FALSE)</f>
        <v>V3.7.0(20260312)</v>
      </c>
      <c r="G162" s="209" t="s">
        <v>38</v>
      </c>
      <c r="H162" s="208" t="str">
        <f>=VLOOKUP(E162,'2025期功能研发汇总表'!E:S,7,FALSE)</f>
        <v>运营·深耕/资产与知识库/漏洞归属统计分析</v>
      </c>
      <c r="I162" s="208">
        <f>=VLOOKUP(E162,'2025期功能研发汇总表'!E:S,8,FALSE)</f>
        <v>0</v>
      </c>
      <c r="J162" s="208">
        <f>=VLOOKUP(E162,'2025期功能研发汇总表'!E:S,9,FALSE)</f>
        <v>0</v>
      </c>
      <c r="K162" s="208" t="str">
        <f>=VLOOKUP(E162,'2025期功能研发汇总表'!E:S,3,FALSE)</f>
        <v>窦鹏岐</v>
      </c>
    </row>
    <row r="163" spans="1:11">
      <c r="A163" s="208" t="s"/>
      <c r="B163" s="208" t="s"/>
      <c r="C163" s="208" t="s"/>
      <c r="D163" s="208" t="s"/>
      <c r="E163" s="207" t="s">
        <v>352</v>
      </c>
      <c r="F163" s="208" t="str">
        <f>=VLOOKUP(E163,'2025期功能研发汇总表'!E:S,10,FALSE)</f>
        <v>V3.7.0(20260312)</v>
      </c>
      <c r="G163" s="209" t="s">
        <v>38</v>
      </c>
      <c r="H163" s="208" t="str">
        <f>=VLOOKUP(E163,'2025期功能研发汇总表'!E:S,7,FALSE)</f>
        <v>运营·深耕/资产与知识库/漏洞归属统计分析</v>
      </c>
      <c r="I163" s="208">
        <f>=VLOOKUP(E163,'2025期功能研发汇总表'!E:S,8,FALSE)</f>
        <v>0</v>
      </c>
      <c r="J163" s="208">
        <f>=VLOOKUP(E163,'2025期功能研发汇总表'!E:S,9,FALSE)</f>
        <v>0</v>
      </c>
      <c r="K163" s="208" t="str">
        <f>=VLOOKUP(E163,'2025期功能研发汇总表'!E:S,3,FALSE)</f>
        <v>窦鹏岐</v>
      </c>
    </row>
    <row r="164" spans="1:11">
      <c r="A164" s="208" t="s"/>
      <c r="B164" s="208" t="s"/>
      <c r="C164" s="208" t="s"/>
      <c r="D164" s="208" t="s"/>
      <c r="E164" s="207" t="s">
        <v>353</v>
      </c>
      <c r="F164" s="208" t="str">
        <f>=VLOOKUP(E164,'2025期功能研发汇总表'!E:S,10,FALSE)</f>
        <v>V3.7.0(20260312)</v>
      </c>
      <c r="G164" s="209" t="s">
        <v>38</v>
      </c>
      <c r="H164" s="208" t="str">
        <f>=VLOOKUP(E164,'2025期功能研发汇总表'!E:S,7,FALSE)</f>
        <v>运营·深耕/资产与知识库/漏洞归属统计分析</v>
      </c>
      <c r="I164" s="208">
        <f>=VLOOKUP(E164,'2025期功能研发汇总表'!E:S,8,FALSE)</f>
        <v>0</v>
      </c>
      <c r="J164" s="208">
        <f>=VLOOKUP(E164,'2025期功能研发汇总表'!E:S,9,FALSE)</f>
        <v>0</v>
      </c>
      <c r="K164" s="208" t="str">
        <f>=VLOOKUP(E164,'2025期功能研发汇总表'!E:S,3,FALSE)</f>
        <v>窦鹏岐</v>
      </c>
    </row>
    <row r="165" spans="1:11">
      <c r="A165" s="208" t="s"/>
      <c r="B165" s="208" t="s"/>
      <c r="C165" s="207" t="s">
        <v>354</v>
      </c>
      <c r="D165" s="207" t="s">
        <v>355</v>
      </c>
      <c r="E165" s="207" t="s">
        <v>356</v>
      </c>
      <c r="F165" s="208" t="str">
        <f>=VLOOKUP(E165,'2025期功能研发汇总表'!E:S,10,FALSE)</f>
        <v>V3.8.0-beat.1</v>
      </c>
      <c r="G165" s="209" t="s">
        <v>38</v>
      </c>
      <c r="H165" s="208" t="str">
        <f>=VLOOKUP(E165,'2025期功能研发汇总表'!E:S,7,FALSE)</f>
        <v>运营·深耕/资产与知识库/资产列表</v>
      </c>
      <c r="I165" s="208">
        <f>=VLOOKUP(E165,'2025期功能研发汇总表'!E:S,8,FALSE)</f>
        <v>0</v>
      </c>
      <c r="J165" s="208">
        <f>=VLOOKUP(E165,'2025期功能研发汇总表'!E:S,9,FALSE)</f>
        <v>0</v>
      </c>
      <c r="K165" s="208" t="str">
        <f>=VLOOKUP(E165,'2025期功能研发汇总表'!E:S,3,FALSE)</f>
        <v>窦鹏岐</v>
      </c>
    </row>
    <row r="166" spans="1:11">
      <c r="A166" s="208" t="s"/>
      <c r="B166" s="208" t="s"/>
      <c r="C166" s="208" t="s"/>
      <c r="D166" s="208" t="s"/>
      <c r="E166" s="207" t="s">
        <v>359</v>
      </c>
      <c r="F166" s="208" t="str">
        <f>=VLOOKUP(E166,'2025期功能研发汇总表'!E:S,10,FALSE)</f>
        <v>V3.8.0-beat.1</v>
      </c>
      <c r="G166" s="209" t="s">
        <v>38</v>
      </c>
      <c r="H166" s="208" t="str">
        <f>=VLOOKUP(E166,'2025期功能研发汇总表'!E:S,7,FALSE)</f>
        <v>运营·深耕/资产与知识库/资产列表</v>
      </c>
      <c r="I166" s="208" t="str">
        <f>=VLOOKUP(E166,'2025期功能研发汇总表'!E:S,8,FALSE)</f>
        <v>漏洞关联按钮</v>
      </c>
      <c r="J166" s="208">
        <f>=VLOOKUP(E166,'2025期功能研发汇总表'!E:S,9,FALSE)</f>
        <v>0</v>
      </c>
      <c r="K166" s="208" t="str">
        <f>=VLOOKUP(E166,'2025期功能研发汇总表'!E:S,3,FALSE)</f>
        <v>窦鹏岐</v>
      </c>
    </row>
    <row r="167" spans="1:11">
      <c r="A167" s="208" t="s"/>
      <c r="B167" s="208" t="s"/>
      <c r="C167" s="208" t="s"/>
      <c r="D167" s="208" t="s"/>
      <c r="E167" s="207" t="s">
        <v>361</v>
      </c>
      <c r="F167" s="208" t="str">
        <f>=VLOOKUP(E167,'2025期功能研发汇总表'!E:S,10,FALSE)</f>
        <v>V3.8.0-beat.1</v>
      </c>
      <c r="G167" s="209" t="s">
        <v>38</v>
      </c>
      <c r="H167" s="208" t="str">
        <f>=VLOOKUP(E167,'2025期功能研发汇总表'!E:S,7,FALSE)</f>
        <v>运营·深耕/资产与知识库/资产列表</v>
      </c>
      <c r="I167" s="208" t="str">
        <f>=VLOOKUP(E167,'2025期功能研发汇总表'!E:S,8,FALSE)</f>
        <v>关联任务历史按钮</v>
      </c>
      <c r="J167" s="208">
        <f>=VLOOKUP(E167,'2025期功能研发汇总表'!E:S,9,FALSE)</f>
        <v>0</v>
      </c>
      <c r="K167" s="208" t="str">
        <f>=VLOOKUP(E167,'2025期功能研发汇总表'!E:S,3,FALSE)</f>
        <v>窦鹏岐</v>
      </c>
    </row>
    <row r="168" spans="1:11">
      <c r="A168" s="208" t="s"/>
      <c r="B168" s="208" t="s"/>
      <c r="C168" s="208" t="s"/>
      <c r="D168" s="207" t="s">
        <v>363</v>
      </c>
      <c r="E168" s="210" t="s">
        <v>364</v>
      </c>
      <c r="F168" s="208" t="str">
        <f>=VLOOKUP(E168,'2025期功能研发汇总表'!E:S,10,FALSE)</f>
        <v>未发版</v>
      </c>
      <c r="G168" s="211" t="s"/>
      <c r="H168" s="208" t="str">
        <f>=VLOOKUP(E168,'2025期功能研发汇总表'!E:S,7,FALSE)</f>
        <v>信息化资产管理/资产管理/资产变更管理</v>
      </c>
      <c r="I168" s="208">
        <f>=VLOOKUP(E168,'2025期功能研发汇总表'!E:S,8,FALSE)</f>
        <v>0</v>
      </c>
      <c r="J168" s="208">
        <f>=VLOOKUP(E168,'2025期功能研发汇总表'!E:S,9,FALSE)</f>
        <v>0</v>
      </c>
      <c r="K168" s="208" t="str">
        <f>=VLOOKUP(E168,'2025期功能研发汇总表'!E:S,3,FALSE)</f>
        <v>窦鹏岐</v>
      </c>
    </row>
    <row r="169" spans="1:11">
      <c r="A169" s="208" t="s"/>
      <c r="B169" s="208" t="s"/>
      <c r="C169" s="208" t="s"/>
      <c r="D169" s="208" t="s"/>
      <c r="E169" s="210" t="s">
        <v>366</v>
      </c>
      <c r="F169" s="208" t="str">
        <f>=VLOOKUP(E169,'2025期功能研发汇总表'!E:S,10,FALSE)</f>
        <v>未发版</v>
      </c>
      <c r="G169" s="211" t="s"/>
      <c r="H169" s="208" t="str">
        <f>=VLOOKUP(E169,'2025期功能研发汇总表'!E:S,7,FALSE)</f>
        <v>信息化资产管理/资产管理/资产变更管理</v>
      </c>
      <c r="I169" s="208">
        <f>=VLOOKUP(E169,'2025期功能研发汇总表'!E:S,8,FALSE)</f>
        <v>0</v>
      </c>
      <c r="J169" s="208">
        <f>=VLOOKUP(E169,'2025期功能研发汇总表'!E:S,9,FALSE)</f>
        <v>0</v>
      </c>
      <c r="K169" s="208" t="str">
        <f>=VLOOKUP(E169,'2025期功能研发汇总表'!E:S,3,FALSE)</f>
        <v>窦鹏岐</v>
      </c>
    </row>
    <row r="170" spans="1:11">
      <c r="A170" s="208" t="s"/>
      <c r="B170" s="208" t="s"/>
      <c r="C170" s="208" t="s"/>
      <c r="D170" s="208" t="s"/>
      <c r="E170" s="210" t="s">
        <v>367</v>
      </c>
      <c r="F170" s="208" t="str">
        <f>=VLOOKUP(E170,'2025期功能研发汇总表'!E:S,10,FALSE)</f>
        <v>未发版</v>
      </c>
      <c r="G170" s="211" t="s"/>
      <c r="H170" s="208" t="str">
        <f>=VLOOKUP(E170,'2025期功能研发汇总表'!E:S,7,FALSE)</f>
        <v>信息化资产管理/资产管理/资产变更管理</v>
      </c>
      <c r="I170" s="208">
        <f>=VLOOKUP(E170,'2025期功能研发汇总表'!E:S,8,FALSE)</f>
        <v>0</v>
      </c>
      <c r="J170" s="208">
        <f>=VLOOKUP(E170,'2025期功能研发汇总表'!E:S,9,FALSE)</f>
        <v>0</v>
      </c>
      <c r="K170" s="208" t="str">
        <f>=VLOOKUP(E170,'2025期功能研发汇总表'!E:S,3,FALSE)</f>
        <v>窦鹏岐</v>
      </c>
    </row>
    <row r="171" spans="1:11">
      <c r="A171" s="208" t="s"/>
      <c r="B171" s="208" t="s"/>
      <c r="C171" s="208" t="s"/>
      <c r="D171" s="208" t="s"/>
      <c r="E171" s="210" t="s">
        <v>368</v>
      </c>
      <c r="F171" s="208" t="str">
        <f>=VLOOKUP(E171,'2025期功能研发汇总表'!E:S,10,FALSE)</f>
        <v>未发版</v>
      </c>
      <c r="G171" s="211" t="s"/>
      <c r="H171" s="208" t="str">
        <f>=VLOOKUP(E171,'2025期功能研发汇总表'!E:S,7,FALSE)</f>
        <v>信息化资产管理/资产管理/资产变更管理</v>
      </c>
      <c r="I171" s="208" t="str">
        <f>=VLOOKUP(E171,'2025期功能研发汇总表'!E:S,8,FALSE)</f>
        <v>点击变更次数数字，可以看每次变更的内容</v>
      </c>
      <c r="J171" s="208">
        <f>=VLOOKUP(E171,'2025期功能研发汇总表'!E:S,9,FALSE)</f>
        <v>0</v>
      </c>
      <c r="K171" s="208" t="str">
        <f>=VLOOKUP(E171,'2025期功能研发汇总表'!E:S,3,FALSE)</f>
        <v>窦鹏岐</v>
      </c>
    </row>
    <row r="172" spans="1:11">
      <c r="A172" s="208" t="s"/>
      <c r="B172" s="208" t="s"/>
      <c r="C172" s="207" t="s">
        <v>370</v>
      </c>
      <c r="D172" s="207" t="s">
        <v>371</v>
      </c>
      <c r="E172" s="207" t="s">
        <v>372</v>
      </c>
      <c r="F172" s="208" t="str">
        <f>=VLOOKUP(E172,'2025期功能研发汇总表'!E:S,10,FALSE)</f>
        <v>未发版</v>
      </c>
      <c r="G172" s="211" t="s"/>
      <c r="H172" s="208" t="str">
        <f>=VLOOKUP(E172,'2025期功能研发汇总表'!E:S,7,FALSE)</f>
        <v>运营·深耕/资产与知识库/资产列表</v>
      </c>
      <c r="I172" s="208">
        <f>=VLOOKUP(E172,'2025期功能研发汇总表'!E:S,8,FALSE)</f>
        <v>0</v>
      </c>
      <c r="J172" s="208">
        <f>=VLOOKUP(E172,'2025期功能研发汇总表'!E:S,9,FALSE)</f>
        <v>0</v>
      </c>
      <c r="K172" s="208" t="str">
        <f>=VLOOKUP(E172,'2025期功能研发汇总表'!E:S,3,FALSE)</f>
        <v>窦鹏岐</v>
      </c>
    </row>
    <row r="173" spans="1:11">
      <c r="A173" s="208" t="s"/>
      <c r="B173" s="208" t="s"/>
      <c r="C173" s="208" t="s"/>
      <c r="D173" s="208" t="s"/>
      <c r="E173" s="207" t="s">
        <v>373</v>
      </c>
      <c r="F173" s="208" t="str">
        <f>=VLOOKUP(E173,'2025期功能研发汇总表'!E:S,10,FALSE)</f>
        <v>未发版</v>
      </c>
      <c r="G173" s="211" t="s"/>
      <c r="H173" s="208" t="str">
        <f>=VLOOKUP(E173,'2025期功能研发汇总表'!E:S,7,FALSE)</f>
        <v>运营·深耕/资产与知识库/资产列表</v>
      </c>
      <c r="I173" s="208">
        <f>=VLOOKUP(E173,'2025期功能研发汇总表'!E:S,8,FALSE)</f>
        <v>0</v>
      </c>
      <c r="J173" s="208">
        <f>=VLOOKUP(E173,'2025期功能研发汇总表'!E:S,9,FALSE)</f>
        <v>0</v>
      </c>
      <c r="K173" s="208" t="str">
        <f>=VLOOKUP(E173,'2025期功能研发汇总表'!E:S,3,FALSE)</f>
        <v>窦鹏岐</v>
      </c>
    </row>
    <row r="174" spans="1:11">
      <c r="A174" s="208" t="s"/>
      <c r="B174" s="208" t="s"/>
      <c r="C174" s="208" t="s"/>
      <c r="D174" s="208" t="s"/>
      <c r="E174" s="207" t="s">
        <v>374</v>
      </c>
      <c r="F174" s="208" t="str">
        <f>=VLOOKUP(E174,'2025期功能研发汇总表'!E:S,10,FALSE)</f>
        <v>未发版</v>
      </c>
      <c r="G174" s="211" t="s"/>
      <c r="H174" s="208" t="str">
        <f>=VLOOKUP(E174,'2025期功能研发汇总表'!E:S,7,FALSE)</f>
        <v>运营·深耕/资产与知识库/资产列表</v>
      </c>
      <c r="I174" s="208">
        <f>=VLOOKUP(E174,'2025期功能研发汇总表'!E:S,8,FALSE)</f>
        <v>0</v>
      </c>
      <c r="J174" s="208">
        <f>=VLOOKUP(E174,'2025期功能研发汇总表'!E:S,9,FALSE)</f>
        <v>0</v>
      </c>
      <c r="K174" s="208" t="str">
        <f>=VLOOKUP(E174,'2025期功能研发汇总表'!E:S,3,FALSE)</f>
        <v>窦鹏岐</v>
      </c>
    </row>
    <row r="175" spans="1:11">
      <c r="A175" s="208" t="s"/>
      <c r="B175" s="208" t="s"/>
      <c r="C175" s="208" t="s"/>
      <c r="D175" s="208" t="s"/>
      <c r="E175" s="207" t="s">
        <v>375</v>
      </c>
      <c r="F175" s="208" t="str">
        <f>=VLOOKUP(E175,'2025期功能研发汇总表'!E:S,10,FALSE)</f>
        <v>未发版</v>
      </c>
      <c r="G175" s="211" t="s"/>
      <c r="H175" s="208">
        <f>=VLOOKUP(E175,'2025期功能研发汇总表'!E:S,7,FALSE)</f>
        <v>0</v>
      </c>
      <c r="I175" s="208">
        <f>=VLOOKUP(E175,'2025期功能研发汇总表'!E:S,8,FALSE)</f>
        <v>0</v>
      </c>
      <c r="J175" s="208">
        <f>=VLOOKUP(E175,'2025期功能研发汇总表'!E:S,9,FALSE)</f>
        <v>0</v>
      </c>
      <c r="K175" s="208" t="str">
        <f>=VLOOKUP(E175,'2025期功能研发汇总表'!E:S,3,FALSE)</f>
        <v>窦鹏岐</v>
      </c>
    </row>
    <row r="176" spans="1:11">
      <c r="A176" s="208" t="s"/>
      <c r="B176" s="208" t="s"/>
      <c r="C176" s="208" t="s"/>
      <c r="D176" s="207" t="s">
        <v>377</v>
      </c>
      <c r="E176" s="207" t="s">
        <v>378</v>
      </c>
      <c r="F176" s="208" t="str">
        <f>=VLOOKUP(E176,'2025期功能研发汇总表'!E:S,10,FALSE)</f>
        <v>已废弃</v>
      </c>
      <c r="G176" s="211" t="s"/>
      <c r="H176" s="208">
        <f>=VLOOKUP(E176,'2025期功能研发汇总表'!E:S,7,FALSE)</f>
        <v>0</v>
      </c>
      <c r="I176" s="208">
        <f>=VLOOKUP(E176,'2025期功能研发汇总表'!E:S,8,FALSE)</f>
        <v>0</v>
      </c>
      <c r="J176" s="208">
        <f>=VLOOKUP(E176,'2025期功能研发汇总表'!E:S,9,FALSE)</f>
        <v>0</v>
      </c>
      <c r="K176" s="208" t="str">
        <f>=VLOOKUP(E176,'2025期功能研发汇总表'!E:S,3,FALSE)</f>
        <v>窦鹏岐</v>
      </c>
    </row>
    <row r="177" spans="1:11">
      <c r="A177" s="208" t="s"/>
      <c r="B177" s="208" t="s"/>
      <c r="C177" s="208" t="s"/>
      <c r="D177" s="208" t="s"/>
      <c r="E177" s="207" t="s">
        <v>379</v>
      </c>
      <c r="F177" s="208" t="str">
        <f>=VLOOKUP(E177,'2025期功能研发汇总表'!E:S,10,FALSE)</f>
        <v>已废弃</v>
      </c>
      <c r="G177" s="211" t="s"/>
      <c r="H177" s="208">
        <f>=VLOOKUP(E177,'2025期功能研发汇总表'!E:S,7,FALSE)</f>
        <v>0</v>
      </c>
      <c r="I177" s="208">
        <f>=VLOOKUP(E177,'2025期功能研发汇总表'!E:S,8,FALSE)</f>
        <v>0</v>
      </c>
      <c r="J177" s="208">
        <f>=VLOOKUP(E177,'2025期功能研发汇总表'!E:S,9,FALSE)</f>
        <v>0</v>
      </c>
      <c r="K177" s="208" t="str">
        <f>=VLOOKUP(E177,'2025期功能研发汇总表'!E:S,3,FALSE)</f>
        <v>窦鹏岐</v>
      </c>
    </row>
    <row r="178" spans="1:11">
      <c r="A178" s="208" t="s"/>
      <c r="B178" s="208" t="s"/>
      <c r="C178" s="208" t="s"/>
      <c r="D178" s="208" t="s"/>
      <c r="E178" s="207" t="s">
        <v>380</v>
      </c>
      <c r="F178" s="208" t="str">
        <f>=VLOOKUP(E178,'2025期功能研发汇总表'!E:S,10,FALSE)</f>
        <v>已废弃</v>
      </c>
      <c r="G178" s="211" t="s"/>
      <c r="H178" s="208">
        <f>=VLOOKUP(E178,'2025期功能研发汇总表'!E:S,7,FALSE)</f>
        <v>0</v>
      </c>
      <c r="I178" s="208">
        <f>=VLOOKUP(E178,'2025期功能研发汇总表'!E:S,8,FALSE)</f>
        <v>0</v>
      </c>
      <c r="J178" s="208">
        <f>=VLOOKUP(E178,'2025期功能研发汇总表'!E:S,9,FALSE)</f>
        <v>0</v>
      </c>
      <c r="K178" s="208" t="str">
        <f>=VLOOKUP(E178,'2025期功能研发汇总表'!E:S,3,FALSE)</f>
        <v>窦鹏岐</v>
      </c>
    </row>
    <row r="179" spans="1:11">
      <c r="A179" s="208" t="s"/>
      <c r="B179" s="208" t="s"/>
      <c r="C179" s="208" t="s"/>
      <c r="D179" s="208" t="s"/>
      <c r="E179" s="207" t="s">
        <v>385</v>
      </c>
      <c r="F179" s="208" t="str">
        <f>=VLOOKUP(E179,'2025期功能研发汇总表'!E:S,10,FALSE)</f>
        <v>已废弃</v>
      </c>
      <c r="G179" s="211" t="s"/>
      <c r="H179" s="208">
        <f>=VLOOKUP(E179,'2025期功能研发汇总表'!E:S,7,FALSE)</f>
        <v>0</v>
      </c>
      <c r="I179" s="208">
        <f>=VLOOKUP(E179,'2025期功能研发汇总表'!E:S,8,FALSE)</f>
        <v>0</v>
      </c>
      <c r="J179" s="208">
        <f>=VLOOKUP(E179,'2025期功能研发汇总表'!E:S,9,FALSE)</f>
        <v>0</v>
      </c>
      <c r="K179" s="208" t="str">
        <f>=VLOOKUP(E179,'2025期功能研发汇总表'!E:S,3,FALSE)</f>
        <v>窦鹏岐</v>
      </c>
    </row>
    <row r="180" spans="1:11">
      <c r="A180" s="208" t="s"/>
      <c r="B180" s="208" t="s"/>
      <c r="C180" s="208" t="s"/>
      <c r="D180" s="208" t="s"/>
      <c r="E180" s="207" t="s">
        <v>386</v>
      </c>
      <c r="F180" s="208" t="str">
        <f>=VLOOKUP(E180,'2025期功能研发汇总表'!E:S,10,FALSE)</f>
        <v>已废弃</v>
      </c>
      <c r="G180" s="211" t="s"/>
      <c r="H180" s="208">
        <f>=VLOOKUP(E180,'2025期功能研发汇总表'!E:S,7,FALSE)</f>
        <v>0</v>
      </c>
      <c r="I180" s="208">
        <f>=VLOOKUP(E180,'2025期功能研发汇总表'!E:S,8,FALSE)</f>
        <v>0</v>
      </c>
      <c r="J180" s="208">
        <f>=VLOOKUP(E180,'2025期功能研发汇总表'!E:S,9,FALSE)</f>
        <v>0</v>
      </c>
      <c r="K180" s="208" t="str">
        <f>=VLOOKUP(E180,'2025期功能研发汇总表'!E:S,3,FALSE)</f>
        <v>窦鹏岐</v>
      </c>
    </row>
    <row r="181" spans="1:11">
      <c r="A181" s="208" t="s"/>
      <c r="B181" s="208" t="s"/>
      <c r="C181" s="208" t="s"/>
      <c r="D181" s="208" t="s"/>
      <c r="E181" s="207" t="s">
        <v>381</v>
      </c>
      <c r="F181" s="208" t="str">
        <f>=VLOOKUP(E181,'2025期功能研发汇总表'!E:S,10,FALSE)</f>
        <v>已废弃</v>
      </c>
      <c r="G181" s="211" t="s"/>
      <c r="H181" s="208">
        <f>=VLOOKUP(E181,'2025期功能研发汇总表'!E:S,7,FALSE)</f>
        <v>0</v>
      </c>
      <c r="I181" s="208">
        <f>=VLOOKUP(E181,'2025期功能研发汇总表'!E:S,8,FALSE)</f>
        <v>0</v>
      </c>
      <c r="J181" s="208">
        <f>=VLOOKUP(E181,'2025期功能研发汇总表'!E:S,9,FALSE)</f>
        <v>0</v>
      </c>
      <c r="K181" s="208" t="str">
        <f>=VLOOKUP(E181,'2025期功能研发汇总表'!E:S,3,FALSE)</f>
        <v>窦鹏岐</v>
      </c>
    </row>
    <row r="182" spans="1:11">
      <c r="A182" s="208" t="s"/>
      <c r="B182" s="208" t="s"/>
      <c r="C182" s="208" t="s"/>
      <c r="D182" s="208" t="s"/>
      <c r="E182" s="207" t="s">
        <v>390</v>
      </c>
      <c r="F182" s="208" t="str">
        <f>=VLOOKUP(E182,'2025期功能研发汇总表'!E:S,10,FALSE)</f>
        <v>已废弃</v>
      </c>
      <c r="G182" s="211" t="s"/>
      <c r="H182" s="208">
        <f>=VLOOKUP(E182,'2025期功能研发汇总表'!E:S,7,FALSE)</f>
        <v>0</v>
      </c>
      <c r="I182" s="208">
        <f>=VLOOKUP(E182,'2025期功能研发汇总表'!E:S,8,FALSE)</f>
        <v>0</v>
      </c>
      <c r="J182" s="208">
        <f>=VLOOKUP(E182,'2025期功能研发汇总表'!E:S,9,FALSE)</f>
        <v>0</v>
      </c>
      <c r="K182" s="208" t="str">
        <f>=VLOOKUP(E182,'2025期功能研发汇总表'!E:S,3,FALSE)</f>
        <v>窦鹏岐</v>
      </c>
    </row>
    <row r="183" spans="1:11">
      <c r="A183" s="208" t="s"/>
      <c r="B183" s="208" t="s"/>
      <c r="C183" s="208" t="s"/>
      <c r="D183" s="208" t="s"/>
      <c r="E183" s="207" t="s">
        <v>394</v>
      </c>
      <c r="F183" s="208" t="str">
        <f>=VLOOKUP(E183,'2025期功能研发汇总表'!E:S,10,FALSE)</f>
        <v>未发版</v>
      </c>
      <c r="G183" s="211" t="s"/>
      <c r="H183" s="208" t="str">
        <f>=VLOOKUP(E183,'2025期功能研发汇总表'!E:S,7,FALSE)</f>
        <v>运营·深耕/资产与知识库/主机资产</v>
      </c>
      <c r="I183" s="208">
        <f>=VLOOKUP(E183,'2025期功能研发汇总表'!E:S,8,FALSE)</f>
        <v>0</v>
      </c>
      <c r="J183" s="208">
        <f>=VLOOKUP(E183,'2025期功能研发汇总表'!E:S,9,FALSE)</f>
        <v>0</v>
      </c>
      <c r="K183" s="208" t="str">
        <f>=VLOOKUP(E183,'2025期功能研发汇总表'!E:S,3,FALSE)</f>
        <v>窦鹏岐</v>
      </c>
    </row>
    <row r="184" spans="1:11">
      <c r="A184" s="208" t="s"/>
      <c r="B184" s="208" t="s"/>
      <c r="C184" s="208" t="s"/>
      <c r="D184" s="208" t="s"/>
      <c r="E184" s="207" t="s">
        <v>405</v>
      </c>
      <c r="F184" s="208" t="str">
        <f>=VLOOKUP(E184,'2025期功能研发汇总表'!E:S,10,FALSE)</f>
        <v>未发版</v>
      </c>
      <c r="G184" s="211" t="s"/>
      <c r="H184" s="208" t="str">
        <f>=VLOOKUP(E184,'2025期功能研发汇总表'!E:S,7,FALSE)</f>
        <v>运营·深耕/资产与知识库/web资产</v>
      </c>
      <c r="I184" s="208">
        <f>=VLOOKUP(E184,'2025期功能研发汇总表'!E:S,8,FALSE)</f>
        <v>0</v>
      </c>
      <c r="J184" s="208">
        <f>=VLOOKUP(E184,'2025期功能研发汇总表'!E:S,9,FALSE)</f>
        <v>0</v>
      </c>
      <c r="K184" s="208" t="str">
        <f>=VLOOKUP(E184,'2025期功能研发汇总表'!E:S,3,FALSE)</f>
        <v>窦鹏岐</v>
      </c>
    </row>
    <row r="185" spans="1:11">
      <c r="A185" s="208" t="s"/>
      <c r="B185" s="208" t="s"/>
      <c r="C185" s="208" t="s"/>
      <c r="D185" s="208" t="s"/>
      <c r="E185" s="207" t="s">
        <v>416</v>
      </c>
      <c r="F185" s="208" t="str">
        <f>=VLOOKUP(E185,'2025期功能研发汇总表'!E:S,10,FALSE)</f>
        <v>已废弃</v>
      </c>
      <c r="G185" s="211" t="s"/>
      <c r="H185" s="208">
        <f>=VLOOKUP(E185,'2025期功能研发汇总表'!E:S,7,FALSE)</f>
        <v>0</v>
      </c>
      <c r="I185" s="208">
        <f>=VLOOKUP(E185,'2025期功能研发汇总表'!E:S,8,FALSE)</f>
        <v>0</v>
      </c>
      <c r="J185" s="208">
        <f>=VLOOKUP(E185,'2025期功能研发汇总表'!E:S,9,FALSE)</f>
        <v>0</v>
      </c>
      <c r="K185" s="208" t="str">
        <f>=VLOOKUP(E185,'2025期功能研发汇总表'!E:S,3,FALSE)</f>
        <v>窦鹏岐</v>
      </c>
    </row>
    <row r="186" spans="1:11">
      <c r="A186" s="208" t="s"/>
      <c r="B186" s="208" t="s"/>
      <c r="C186" s="208" t="s"/>
      <c r="D186" s="208" t="s"/>
      <c r="E186" s="207" t="s">
        <v>419</v>
      </c>
      <c r="F186" s="208" t="str">
        <f>=VLOOKUP(E186,'2025期功能研发汇总表'!E:S,10,FALSE)</f>
        <v>已废弃</v>
      </c>
      <c r="G186" s="211" t="s"/>
      <c r="H186" s="208">
        <f>=VLOOKUP(E186,'2025期功能研发汇总表'!E:S,7,FALSE)</f>
        <v>0</v>
      </c>
      <c r="I186" s="208">
        <f>=VLOOKUP(E186,'2025期功能研发汇总表'!E:S,8,FALSE)</f>
        <v>0</v>
      </c>
      <c r="J186" s="208">
        <f>=VLOOKUP(E186,'2025期功能研发汇总表'!E:S,9,FALSE)</f>
        <v>0</v>
      </c>
      <c r="K186" s="208" t="str">
        <f>=VLOOKUP(E186,'2025期功能研发汇总表'!E:S,3,FALSE)</f>
        <v>窦鹏岐</v>
      </c>
    </row>
    <row r="187" spans="1:11">
      <c r="A187" s="208" t="s"/>
      <c r="B187" s="208" t="s"/>
      <c r="C187" s="208" t="s"/>
      <c r="D187" s="208" t="s"/>
      <c r="E187" s="207" t="s">
        <v>423</v>
      </c>
      <c r="F187" s="208" t="str">
        <f>=VLOOKUP(E187,'2025期功能研发汇总表'!E:S,10,FALSE)</f>
        <v>已废弃</v>
      </c>
      <c r="G187" s="211" t="s"/>
      <c r="H187" s="208">
        <f>=VLOOKUP(E187,'2025期功能研发汇总表'!E:S,7,FALSE)</f>
        <v>0</v>
      </c>
      <c r="I187" s="208">
        <f>=VLOOKUP(E187,'2025期功能研发汇总表'!E:S,8,FALSE)</f>
        <v>0</v>
      </c>
      <c r="J187" s="208">
        <f>=VLOOKUP(E187,'2025期功能研发汇总表'!E:S,9,FALSE)</f>
        <v>0</v>
      </c>
      <c r="K187" s="208" t="str">
        <f>=VLOOKUP(E187,'2025期功能研发汇总表'!E:S,3,FALSE)</f>
        <v>窦鹏岐</v>
      </c>
    </row>
    <row r="188" spans="1:11">
      <c r="A188" s="208" t="s"/>
      <c r="B188" s="208" t="s"/>
      <c r="C188" s="208" t="s"/>
      <c r="D188" s="208" t="s"/>
      <c r="E188" s="207" t="s">
        <v>424</v>
      </c>
      <c r="F188" s="208" t="str">
        <f>=VLOOKUP(E188,'2025期功能研发汇总表'!E:S,10,FALSE)</f>
        <v>已废弃</v>
      </c>
      <c r="G188" s="211" t="s"/>
      <c r="H188" s="208">
        <f>=VLOOKUP(E188,'2025期功能研发汇总表'!E:S,7,FALSE)</f>
        <v>0</v>
      </c>
      <c r="I188" s="208">
        <f>=VLOOKUP(E188,'2025期功能研发汇总表'!E:S,8,FALSE)</f>
        <v>0</v>
      </c>
      <c r="J188" s="208">
        <f>=VLOOKUP(E188,'2025期功能研发汇总表'!E:S,9,FALSE)</f>
        <v>0</v>
      </c>
      <c r="K188" s="208" t="str">
        <f>=VLOOKUP(E188,'2025期功能研发汇总表'!E:S,3,FALSE)</f>
        <v>窦鹏岐</v>
      </c>
    </row>
    <row r="189" spans="1:11">
      <c r="A189" s="208" t="s"/>
      <c r="B189" s="208" t="s"/>
      <c r="C189" s="208" t="s"/>
      <c r="D189" s="208" t="s"/>
      <c r="E189" s="207" t="s">
        <v>425</v>
      </c>
      <c r="F189" s="208" t="str">
        <f>=VLOOKUP(E189,'2025期功能研发汇总表'!E:S,10,FALSE)</f>
        <v>已废弃</v>
      </c>
      <c r="G189" s="211" t="s"/>
      <c r="H189" s="208">
        <f>=VLOOKUP(E189,'2025期功能研发汇总表'!E:S,7,FALSE)</f>
        <v>0</v>
      </c>
      <c r="I189" s="208">
        <f>=VLOOKUP(E189,'2025期功能研发汇总表'!E:S,8,FALSE)</f>
        <v>0</v>
      </c>
      <c r="J189" s="208">
        <f>=VLOOKUP(E189,'2025期功能研发汇总表'!E:S,9,FALSE)</f>
        <v>0</v>
      </c>
      <c r="K189" s="208" t="str">
        <f>=VLOOKUP(E189,'2025期功能研发汇总表'!E:S,3,FALSE)</f>
        <v>窦鹏岐</v>
      </c>
    </row>
    <row r="190" spans="1:11">
      <c r="A190" s="208" t="s"/>
      <c r="B190" s="208" t="s"/>
      <c r="C190" s="208" t="s"/>
      <c r="D190" s="208" t="s"/>
      <c r="E190" s="207" t="s">
        <v>426</v>
      </c>
      <c r="F190" s="208" t="str">
        <f>=VLOOKUP(E190,'2025期功能研发汇总表'!E:S,10,FALSE)</f>
        <v>已废弃</v>
      </c>
      <c r="G190" s="211" t="s"/>
      <c r="H190" s="208">
        <f>=VLOOKUP(E190,'2025期功能研发汇总表'!E:S,7,FALSE)</f>
        <v>0</v>
      </c>
      <c r="I190" s="208">
        <f>=VLOOKUP(E190,'2025期功能研发汇总表'!E:S,8,FALSE)</f>
        <v>0</v>
      </c>
      <c r="J190" s="208">
        <f>=VLOOKUP(E190,'2025期功能研发汇总表'!E:S,9,FALSE)</f>
        <v>0</v>
      </c>
      <c r="K190" s="208" t="str">
        <f>=VLOOKUP(E190,'2025期功能研发汇总表'!E:S,3,FALSE)</f>
        <v>窦鹏岐</v>
      </c>
    </row>
    <row r="191" spans="1:11">
      <c r="A191" s="208" t="s"/>
      <c r="B191" s="208" t="s"/>
      <c r="C191" s="208" t="s"/>
      <c r="D191" s="208" t="s"/>
      <c r="E191" s="207" t="s">
        <v>427</v>
      </c>
      <c r="F191" s="208" t="str">
        <f>=VLOOKUP(E191,'2025期功能研发汇总表'!E:S,10,FALSE)</f>
        <v>已废弃</v>
      </c>
      <c r="G191" s="211" t="s"/>
      <c r="H191" s="208">
        <f>=VLOOKUP(E191,'2025期功能研发汇总表'!E:S,7,FALSE)</f>
        <v>0</v>
      </c>
      <c r="I191" s="208">
        <f>=VLOOKUP(E191,'2025期功能研发汇总表'!E:S,8,FALSE)</f>
        <v>0</v>
      </c>
      <c r="J191" s="208">
        <f>=VLOOKUP(E191,'2025期功能研发汇总表'!E:S,9,FALSE)</f>
        <v>0</v>
      </c>
      <c r="K191" s="208" t="str">
        <f>=VLOOKUP(E191,'2025期功能研发汇总表'!E:S,3,FALSE)</f>
        <v>窦鹏岐</v>
      </c>
    </row>
    <row r="192" spans="1:11">
      <c r="A192" s="208" t="s"/>
      <c r="B192" s="208" t="s"/>
      <c r="C192" s="208" t="s"/>
      <c r="D192" s="208" t="s"/>
      <c r="E192" s="207" t="s">
        <v>428</v>
      </c>
      <c r="F192" s="208" t="str">
        <f>=VLOOKUP(E192,'2025期功能研发汇总表'!E:S,10,FALSE)</f>
        <v>已废弃</v>
      </c>
      <c r="G192" s="211" t="s"/>
      <c r="H192" s="208">
        <f>=VLOOKUP(E192,'2025期功能研发汇总表'!E:S,7,FALSE)</f>
        <v>0</v>
      </c>
      <c r="I192" s="208">
        <f>=VLOOKUP(E192,'2025期功能研发汇总表'!E:S,8,FALSE)</f>
        <v>0</v>
      </c>
      <c r="J192" s="208">
        <f>=VLOOKUP(E192,'2025期功能研发汇总表'!E:S,9,FALSE)</f>
        <v>0</v>
      </c>
      <c r="K192" s="208" t="str">
        <f>=VLOOKUP(E192,'2025期功能研发汇总表'!E:S,3,FALSE)</f>
        <v>窦鹏岐</v>
      </c>
    </row>
    <row r="193" spans="1:11">
      <c r="A193" s="208" t="s"/>
      <c r="B193" s="208" t="s"/>
      <c r="C193" s="208" t="s"/>
      <c r="D193" s="208" t="s"/>
      <c r="E193" s="207" t="s">
        <v>432</v>
      </c>
      <c r="F193" s="208" t="str">
        <f>=VLOOKUP(E193,'2025期功能研发汇总表'!E:S,10,FALSE)</f>
        <v>已废弃</v>
      </c>
      <c r="G193" s="211" t="s"/>
      <c r="H193" s="208">
        <f>=VLOOKUP(E193,'2025期功能研发汇总表'!E:S,7,FALSE)</f>
        <v>0</v>
      </c>
      <c r="I193" s="208">
        <f>=VLOOKUP(E193,'2025期功能研发汇总表'!E:S,8,FALSE)</f>
        <v>0</v>
      </c>
      <c r="J193" s="208">
        <f>=VLOOKUP(E193,'2025期功能研发汇总表'!E:S,9,FALSE)</f>
        <v>0</v>
      </c>
      <c r="K193" s="208" t="str">
        <f>=VLOOKUP(E193,'2025期功能研发汇总表'!E:S,3,FALSE)</f>
        <v>窦鹏岐</v>
      </c>
    </row>
    <row r="194" spans="1:11">
      <c r="A194" s="208" t="s"/>
      <c r="B194" s="208" t="s"/>
      <c r="C194" s="208" t="s"/>
      <c r="D194" s="208" t="s"/>
      <c r="E194" s="207" t="s">
        <v>433</v>
      </c>
      <c r="F194" s="208" t="str">
        <f>=VLOOKUP(E194,'2025期功能研发汇总表'!E:S,10,FALSE)</f>
        <v>已废弃</v>
      </c>
      <c r="G194" s="211" t="s"/>
      <c r="H194" s="208">
        <f>=VLOOKUP(E194,'2025期功能研发汇总表'!E:S,7,FALSE)</f>
        <v>0</v>
      </c>
      <c r="I194" s="208">
        <f>=VLOOKUP(E194,'2025期功能研发汇总表'!E:S,8,FALSE)</f>
        <v>0</v>
      </c>
      <c r="J194" s="208">
        <f>=VLOOKUP(E194,'2025期功能研发汇总表'!E:S,9,FALSE)</f>
        <v>0</v>
      </c>
      <c r="K194" s="208" t="str">
        <f>=VLOOKUP(E194,'2025期功能研发汇总表'!E:S,3,FALSE)</f>
        <v>窦鹏岐</v>
      </c>
    </row>
    <row r="195" spans="1:11">
      <c r="A195" s="208" t="s"/>
      <c r="B195" s="208" t="s"/>
      <c r="C195" s="208" t="s"/>
      <c r="D195" s="208" t="s"/>
      <c r="E195" s="207" t="s">
        <v>434</v>
      </c>
      <c r="F195" s="208" t="str">
        <f>=VLOOKUP(E195,'2025期功能研发汇总表'!E:S,10,FALSE)</f>
        <v>已废弃</v>
      </c>
      <c r="G195" s="211" t="s"/>
      <c r="H195" s="208">
        <f>=VLOOKUP(E195,'2025期功能研发汇总表'!E:S,7,FALSE)</f>
        <v>0</v>
      </c>
      <c r="I195" s="208">
        <f>=VLOOKUP(E195,'2025期功能研发汇总表'!E:S,8,FALSE)</f>
        <v>0</v>
      </c>
      <c r="J195" s="208">
        <f>=VLOOKUP(E195,'2025期功能研发汇总表'!E:S,9,FALSE)</f>
        <v>0</v>
      </c>
      <c r="K195" s="208" t="str">
        <f>=VLOOKUP(E195,'2025期功能研发汇总表'!E:S,3,FALSE)</f>
        <v>窦鹏岐</v>
      </c>
    </row>
    <row r="196" spans="1:11">
      <c r="A196" s="208" t="s"/>
      <c r="B196" s="208" t="s"/>
      <c r="C196" s="208" t="s"/>
      <c r="D196" s="208" t="s"/>
      <c r="E196" s="207" t="s">
        <v>435</v>
      </c>
      <c r="F196" s="208" t="str">
        <f>=VLOOKUP(E196,'2025期功能研发汇总表'!E:S,10,FALSE)</f>
        <v>已废弃</v>
      </c>
      <c r="G196" s="211" t="s"/>
      <c r="H196" s="208">
        <f>=VLOOKUP(E196,'2025期功能研发汇总表'!E:S,7,FALSE)</f>
        <v>0</v>
      </c>
      <c r="I196" s="208">
        <f>=VLOOKUP(E196,'2025期功能研发汇总表'!E:S,8,FALSE)</f>
        <v>0</v>
      </c>
      <c r="J196" s="208">
        <f>=VLOOKUP(E196,'2025期功能研发汇总表'!E:S,9,FALSE)</f>
        <v>0</v>
      </c>
      <c r="K196" s="208" t="str">
        <f>=VLOOKUP(E196,'2025期功能研发汇总表'!E:S,3,FALSE)</f>
        <v>窦鹏岐</v>
      </c>
    </row>
    <row r="197" spans="1:11">
      <c r="A197" s="208" t="s"/>
      <c r="B197" s="208" t="s"/>
      <c r="C197" s="208" t="s"/>
      <c r="D197" s="208" t="s"/>
      <c r="E197" s="207" t="s">
        <v>436</v>
      </c>
      <c r="F197" s="208" t="str">
        <f>=VLOOKUP(E197,'2025期功能研发汇总表'!E:S,10,FALSE)</f>
        <v>已废弃</v>
      </c>
      <c r="G197" s="211" t="s"/>
      <c r="H197" s="208">
        <f>=VLOOKUP(E197,'2025期功能研发汇总表'!E:S,7,FALSE)</f>
        <v>0</v>
      </c>
      <c r="I197" s="208">
        <f>=VLOOKUP(E197,'2025期功能研发汇总表'!E:S,8,FALSE)</f>
        <v>0</v>
      </c>
      <c r="J197" s="208">
        <f>=VLOOKUP(E197,'2025期功能研发汇总表'!E:S,9,FALSE)</f>
        <v>0</v>
      </c>
      <c r="K197" s="208" t="str">
        <f>=VLOOKUP(E197,'2025期功能研发汇总表'!E:S,3,FALSE)</f>
        <v>窦鹏岐</v>
      </c>
    </row>
    <row r="198" spans="1:11">
      <c r="A198" s="208" t="s"/>
      <c r="B198" s="208" t="s"/>
      <c r="C198" s="208" t="s"/>
      <c r="D198" s="208" t="s"/>
      <c r="E198" s="207" t="s">
        <v>440</v>
      </c>
      <c r="F198" s="208" t="str">
        <f>=VLOOKUP(E198,'2025期功能研发汇总表'!E:S,10,FALSE)</f>
        <v>已废弃</v>
      </c>
      <c r="G198" s="209" t="s">
        <v>38</v>
      </c>
      <c r="H198" s="208">
        <f>=VLOOKUP(E198,'2025期功能研发汇总表'!E:S,7,FALSE)</f>
        <v>0</v>
      </c>
      <c r="I198" s="208">
        <f>=VLOOKUP(E198,'2025期功能研发汇总表'!E:S,8,FALSE)</f>
        <v>0</v>
      </c>
      <c r="J198" s="208">
        <f>=VLOOKUP(E198,'2025期功能研发汇总表'!E:S,9,FALSE)</f>
        <v>0</v>
      </c>
      <c r="K198" s="208" t="str">
        <f>=VLOOKUP(E198,'2025期功能研发汇总表'!E:S,3,FALSE)</f>
        <v>窦鹏岐</v>
      </c>
    </row>
    <row r="199" spans="1:11">
      <c r="A199" s="208" t="s"/>
      <c r="B199" s="208" t="s"/>
      <c r="C199" s="208" t="s"/>
      <c r="D199" s="208" t="s"/>
      <c r="E199" s="207" t="s">
        <v>441</v>
      </c>
      <c r="F199" s="208" t="str">
        <f>=VLOOKUP(E199,'2025期功能研发汇总表'!E:S,10,FALSE)</f>
        <v>已废弃</v>
      </c>
      <c r="G199" s="211" t="s"/>
      <c r="H199" s="208">
        <f>=VLOOKUP(E199,'2025期功能研发汇总表'!E:S,7,FALSE)</f>
        <v>0</v>
      </c>
      <c r="I199" s="208">
        <f>=VLOOKUP(E199,'2025期功能研发汇总表'!E:S,8,FALSE)</f>
        <v>0</v>
      </c>
      <c r="J199" s="208">
        <f>=VLOOKUP(E199,'2025期功能研发汇总表'!E:S,9,FALSE)</f>
        <v>0</v>
      </c>
      <c r="K199" s="208" t="str">
        <f>=VLOOKUP(E199,'2025期功能研发汇总表'!E:S,3,FALSE)</f>
        <v>窦鹏岐</v>
      </c>
    </row>
    <row r="200" spans="1:11">
      <c r="A200" s="208" t="s"/>
      <c r="B200" s="208" t="s"/>
      <c r="C200" s="208" t="s"/>
      <c r="D200" s="208" t="s"/>
      <c r="E200" s="207" t="s">
        <v>442</v>
      </c>
      <c r="F200" s="208" t="str">
        <f>=VLOOKUP(E200,'2025期功能研发汇总表'!E:S,10,FALSE)</f>
        <v>已废弃</v>
      </c>
      <c r="G200" s="211" t="s"/>
      <c r="H200" s="208">
        <f>=VLOOKUP(E200,'2025期功能研发汇总表'!E:S,7,FALSE)</f>
        <v>0</v>
      </c>
      <c r="I200" s="208">
        <f>=VLOOKUP(E200,'2025期功能研发汇总表'!E:S,8,FALSE)</f>
        <v>0</v>
      </c>
      <c r="J200" s="208">
        <f>=VLOOKUP(E200,'2025期功能研发汇总表'!E:S,9,FALSE)</f>
        <v>0</v>
      </c>
      <c r="K200" s="208" t="str">
        <f>=VLOOKUP(E200,'2025期功能研发汇总表'!E:S,3,FALSE)</f>
        <v>窦鹏岐</v>
      </c>
    </row>
    <row r="201" spans="1:11">
      <c r="A201" s="208" t="s"/>
      <c r="B201" s="208" t="s"/>
      <c r="C201" s="208" t="s"/>
      <c r="D201" s="208" t="s"/>
      <c r="E201" s="207" t="s">
        <v>445</v>
      </c>
      <c r="F201" s="208" t="str">
        <f>=VLOOKUP(E201,'2025期功能研发汇总表'!E:S,10,FALSE)</f>
        <v>已废弃</v>
      </c>
      <c r="G201" s="211" t="s"/>
      <c r="H201" s="208">
        <f>=VLOOKUP(E201,'2025期功能研发汇总表'!E:S,7,FALSE)</f>
        <v>0</v>
      </c>
      <c r="I201" s="208">
        <f>=VLOOKUP(E201,'2025期功能研发汇总表'!E:S,8,FALSE)</f>
        <v>0</v>
      </c>
      <c r="J201" s="208">
        <f>=VLOOKUP(E201,'2025期功能研发汇总表'!E:S,9,FALSE)</f>
        <v>0</v>
      </c>
      <c r="K201" s="208" t="str">
        <f>=VLOOKUP(E201,'2025期功能研发汇总表'!E:S,3,FALSE)</f>
        <v>窦鹏岐</v>
      </c>
    </row>
    <row r="202" spans="1:11">
      <c r="A202" s="208" t="s"/>
      <c r="B202" s="208" t="s"/>
      <c r="C202" s="208" t="s"/>
      <c r="D202" s="208" t="s"/>
      <c r="E202" s="207" t="s">
        <v>446</v>
      </c>
      <c r="F202" s="208" t="str">
        <f>=VLOOKUP(E202,'2025期功能研发汇总表'!E:S,10,FALSE)</f>
        <v>已废弃</v>
      </c>
      <c r="G202" s="211" t="s"/>
      <c r="H202" s="208">
        <f>=VLOOKUP(E202,'2025期功能研发汇总表'!E:S,7,FALSE)</f>
        <v>0</v>
      </c>
      <c r="I202" s="208">
        <f>=VLOOKUP(E202,'2025期功能研发汇总表'!E:S,8,FALSE)</f>
        <v>0</v>
      </c>
      <c r="J202" s="208">
        <f>=VLOOKUP(E202,'2025期功能研发汇总表'!E:S,9,FALSE)</f>
        <v>0</v>
      </c>
      <c r="K202" s="208" t="str">
        <f>=VLOOKUP(E202,'2025期功能研发汇总表'!E:S,3,FALSE)</f>
        <v>窦鹏岐</v>
      </c>
    </row>
    <row r="203" spans="1:11">
      <c r="A203" s="208" t="s"/>
      <c r="B203" s="208" t="s"/>
      <c r="C203" s="208" t="s"/>
      <c r="D203" s="208" t="s"/>
      <c r="E203" s="207" t="s">
        <v>447</v>
      </c>
      <c r="F203" s="208" t="str">
        <f>=VLOOKUP(E203,'2025期功能研发汇总表'!E:S,10,FALSE)</f>
        <v>已废弃</v>
      </c>
      <c r="G203" s="211" t="s"/>
      <c r="H203" s="208">
        <f>=VLOOKUP(E203,'2025期功能研发汇总表'!E:S,7,FALSE)</f>
        <v>0</v>
      </c>
      <c r="I203" s="208">
        <f>=VLOOKUP(E203,'2025期功能研发汇总表'!E:S,8,FALSE)</f>
        <v>0</v>
      </c>
      <c r="J203" s="208">
        <f>=VLOOKUP(E203,'2025期功能研发汇总表'!E:S,9,FALSE)</f>
        <v>0</v>
      </c>
      <c r="K203" s="208" t="str">
        <f>=VLOOKUP(E203,'2025期功能研发汇总表'!E:S,3,FALSE)</f>
        <v>窦鹏岐</v>
      </c>
    </row>
    <row r="204" spans="1:11">
      <c r="A204" s="208" t="s"/>
      <c r="B204" s="208" t="s"/>
      <c r="C204" s="208" t="s"/>
      <c r="D204" s="208" t="s"/>
      <c r="E204" s="207" t="s">
        <v>450</v>
      </c>
      <c r="F204" s="208" t="str">
        <f>=VLOOKUP(E204,'2025期功能研发汇总表'!E:S,10,FALSE)</f>
        <v>已废弃</v>
      </c>
      <c r="G204" s="211" t="s"/>
      <c r="H204" s="208">
        <f>=VLOOKUP(E204,'2025期功能研发汇总表'!E:S,7,FALSE)</f>
        <v>0</v>
      </c>
      <c r="I204" s="208">
        <f>=VLOOKUP(E204,'2025期功能研发汇总表'!E:S,8,FALSE)</f>
        <v>0</v>
      </c>
      <c r="J204" s="208">
        <f>=VLOOKUP(E204,'2025期功能研发汇总表'!E:S,9,FALSE)</f>
        <v>0</v>
      </c>
      <c r="K204" s="208" t="str">
        <f>=VLOOKUP(E204,'2025期功能研发汇总表'!E:S,3,FALSE)</f>
        <v>窦鹏岐</v>
      </c>
    </row>
    <row r="205" spans="1:11">
      <c r="A205" s="208" t="s"/>
      <c r="B205" s="208" t="s"/>
      <c r="C205" s="208" t="s"/>
      <c r="D205" s="208" t="s"/>
      <c r="E205" s="207" t="s">
        <v>451</v>
      </c>
      <c r="F205" s="208" t="str">
        <f>=VLOOKUP(E205,'2025期功能研发汇总表'!E:S,10,FALSE)</f>
        <v>已废弃</v>
      </c>
      <c r="G205" s="211" t="s"/>
      <c r="H205" s="208">
        <f>=VLOOKUP(E205,'2025期功能研发汇总表'!E:S,7,FALSE)</f>
        <v>0</v>
      </c>
      <c r="I205" s="208">
        <f>=VLOOKUP(E205,'2025期功能研发汇总表'!E:S,8,FALSE)</f>
        <v>0</v>
      </c>
      <c r="J205" s="208">
        <f>=VLOOKUP(E205,'2025期功能研发汇总表'!E:S,9,FALSE)</f>
        <v>0</v>
      </c>
      <c r="K205" s="208" t="str">
        <f>=VLOOKUP(E205,'2025期功能研发汇总表'!E:S,3,FALSE)</f>
        <v>窦鹏岐</v>
      </c>
    </row>
    <row r="206" spans="1:11">
      <c r="A206" s="208" t="s"/>
      <c r="B206" s="208" t="s"/>
      <c r="C206" s="208" t="s"/>
      <c r="D206" s="208" t="s"/>
      <c r="E206" s="207" t="s">
        <v>452</v>
      </c>
      <c r="F206" s="208" t="str">
        <f>=VLOOKUP(E206,'2025期功能研发汇总表'!E:S,10,FALSE)</f>
        <v>已废弃</v>
      </c>
      <c r="G206" s="211" t="s"/>
      <c r="H206" s="208">
        <f>=VLOOKUP(E206,'2025期功能研发汇总表'!E:S,7,FALSE)</f>
        <v>0</v>
      </c>
      <c r="I206" s="208">
        <f>=VLOOKUP(E206,'2025期功能研发汇总表'!E:S,8,FALSE)</f>
        <v>0</v>
      </c>
      <c r="J206" s="208">
        <f>=VLOOKUP(E206,'2025期功能研发汇总表'!E:S,9,FALSE)</f>
        <v>0</v>
      </c>
      <c r="K206" s="208" t="str">
        <f>=VLOOKUP(E206,'2025期功能研发汇总表'!E:S,3,FALSE)</f>
        <v>窦鹏岐</v>
      </c>
    </row>
    <row r="207" spans="1:11">
      <c r="A207" s="208" t="s"/>
      <c r="B207" s="208" t="s"/>
      <c r="C207" s="208" t="s"/>
      <c r="D207" s="208" t="s"/>
      <c r="E207" s="207" t="s">
        <v>455</v>
      </c>
      <c r="F207" s="208" t="str">
        <f>=VLOOKUP(E207,'2025期功能研发汇总表'!E:S,10,FALSE)</f>
        <v>已废弃</v>
      </c>
      <c r="G207" s="211" t="s"/>
      <c r="H207" s="208">
        <f>=VLOOKUP(E207,'2025期功能研发汇总表'!E:S,7,FALSE)</f>
        <v>0</v>
      </c>
      <c r="I207" s="208">
        <f>=VLOOKUP(E207,'2025期功能研发汇总表'!E:S,8,FALSE)</f>
        <v>0</v>
      </c>
      <c r="J207" s="208">
        <f>=VLOOKUP(E207,'2025期功能研发汇总表'!E:S,9,FALSE)</f>
        <v>0</v>
      </c>
      <c r="K207" s="208" t="str">
        <f>=VLOOKUP(E207,'2025期功能研发汇总表'!E:S,3,FALSE)</f>
        <v>窦鹏岐</v>
      </c>
    </row>
    <row r="208" spans="1:11">
      <c r="A208" s="208" t="s"/>
      <c r="B208" s="208" t="s"/>
      <c r="C208" s="208" t="s"/>
      <c r="D208" s="208" t="s"/>
      <c r="E208" s="207" t="s">
        <v>456</v>
      </c>
      <c r="F208" s="208" t="str">
        <f>=VLOOKUP(E208,'2025期功能研发汇总表'!E:S,10,FALSE)</f>
        <v>已废弃</v>
      </c>
      <c r="G208" s="211" t="s"/>
      <c r="H208" s="208">
        <f>=VLOOKUP(E208,'2025期功能研发汇总表'!E:S,7,FALSE)</f>
        <v>0</v>
      </c>
      <c r="I208" s="208">
        <f>=VLOOKUP(E208,'2025期功能研发汇总表'!E:S,8,FALSE)</f>
        <v>0</v>
      </c>
      <c r="J208" s="208">
        <f>=VLOOKUP(E208,'2025期功能研发汇总表'!E:S,9,FALSE)</f>
        <v>0</v>
      </c>
      <c r="K208" s="208" t="str">
        <f>=VLOOKUP(E208,'2025期功能研发汇总表'!E:S,3,FALSE)</f>
        <v>窦鹏岐</v>
      </c>
    </row>
    <row r="209" spans="1:11">
      <c r="A209" s="208" t="s"/>
      <c r="B209" s="208" t="s"/>
      <c r="C209" s="208" t="s"/>
      <c r="D209" s="208" t="s"/>
      <c r="E209" s="207" t="s">
        <v>457</v>
      </c>
      <c r="F209" s="208" t="str">
        <f>=VLOOKUP(E209,'2025期功能研发汇总表'!E:S,10,FALSE)</f>
        <v>已废弃</v>
      </c>
      <c r="G209" s="211" t="s"/>
      <c r="H209" s="208">
        <f>=VLOOKUP(E209,'2025期功能研发汇总表'!E:S,7,FALSE)</f>
        <v>0</v>
      </c>
      <c r="I209" s="208">
        <f>=VLOOKUP(E209,'2025期功能研发汇总表'!E:S,8,FALSE)</f>
        <v>0</v>
      </c>
      <c r="J209" s="208">
        <f>=VLOOKUP(E209,'2025期功能研发汇总表'!E:S,9,FALSE)</f>
        <v>0</v>
      </c>
      <c r="K209" s="208" t="str">
        <f>=VLOOKUP(E209,'2025期功能研发汇总表'!E:S,3,FALSE)</f>
        <v>窦鹏岐</v>
      </c>
    </row>
    <row r="210" spans="1:11">
      <c r="A210" s="208" t="s"/>
      <c r="B210" s="208" t="s"/>
      <c r="C210" s="208" t="s"/>
      <c r="D210" s="208" t="s"/>
      <c r="E210" s="207" t="s">
        <v>461</v>
      </c>
      <c r="F210" s="208" t="str">
        <f>=VLOOKUP(E210,'2025期功能研发汇总表'!E:S,10,FALSE)</f>
        <v>已废弃</v>
      </c>
      <c r="G210" s="211" t="s"/>
      <c r="H210" s="208">
        <f>=VLOOKUP(E210,'2025期功能研发汇总表'!E:S,7,FALSE)</f>
        <v>0</v>
      </c>
      <c r="I210" s="208">
        <f>=VLOOKUP(E210,'2025期功能研发汇总表'!E:S,8,FALSE)</f>
        <v>0</v>
      </c>
      <c r="J210" s="208">
        <f>=VLOOKUP(E210,'2025期功能研发汇总表'!E:S,9,FALSE)</f>
        <v>0</v>
      </c>
      <c r="K210" s="208" t="str">
        <f>=VLOOKUP(E210,'2025期功能研发汇总表'!E:S,3,FALSE)</f>
        <v>窦鹏岐</v>
      </c>
    </row>
    <row r="211" spans="1:11">
      <c r="A211" s="208" t="s"/>
      <c r="B211" s="208" t="s"/>
      <c r="C211" s="208" t="s"/>
      <c r="D211" s="208" t="s"/>
      <c r="E211" s="207" t="s">
        <v>462</v>
      </c>
      <c r="F211" s="208" t="str">
        <f>=VLOOKUP(E211,'2025期功能研发汇总表'!E:S,10,FALSE)</f>
        <v>已废弃</v>
      </c>
      <c r="G211" s="211" t="s"/>
      <c r="H211" s="208">
        <f>=VLOOKUP(E211,'2025期功能研发汇总表'!E:S,7,FALSE)</f>
        <v>0</v>
      </c>
      <c r="I211" s="208">
        <f>=VLOOKUP(E211,'2025期功能研发汇总表'!E:S,8,FALSE)</f>
        <v>0</v>
      </c>
      <c r="J211" s="208">
        <f>=VLOOKUP(E211,'2025期功能研发汇总表'!E:S,9,FALSE)</f>
        <v>0</v>
      </c>
      <c r="K211" s="208" t="str">
        <f>=VLOOKUP(E211,'2025期功能研发汇总表'!E:S,3,FALSE)</f>
        <v>窦鹏岐</v>
      </c>
    </row>
    <row r="212" spans="1:11">
      <c r="A212" s="208" t="s"/>
      <c r="B212" s="208" t="s"/>
      <c r="C212" s="208" t="s"/>
      <c r="D212" s="208" t="s"/>
      <c r="E212" s="207" t="s">
        <v>463</v>
      </c>
      <c r="F212" s="208" t="str">
        <f>=VLOOKUP(E212,'2025期功能研发汇总表'!E:S,10,FALSE)</f>
        <v>已废弃</v>
      </c>
      <c r="G212" s="211" t="s"/>
      <c r="H212" s="208">
        <f>=VLOOKUP(E212,'2025期功能研发汇总表'!E:S,7,FALSE)</f>
        <v>0</v>
      </c>
      <c r="I212" s="208">
        <f>=VLOOKUP(E212,'2025期功能研发汇总表'!E:S,8,FALSE)</f>
        <v>0</v>
      </c>
      <c r="J212" s="208">
        <f>=VLOOKUP(E212,'2025期功能研发汇总表'!E:S,9,FALSE)</f>
        <v>0</v>
      </c>
      <c r="K212" s="208" t="str">
        <f>=VLOOKUP(E212,'2025期功能研发汇总表'!E:S,3,FALSE)</f>
        <v>窦鹏岐</v>
      </c>
    </row>
    <row r="213" spans="1:11">
      <c r="A213" s="208" t="s"/>
      <c r="B213" s="208" t="s"/>
      <c r="C213" s="208" t="s"/>
      <c r="D213" s="208" t="s"/>
      <c r="E213" s="207" t="s">
        <v>466</v>
      </c>
      <c r="F213" s="208" t="str">
        <f>=VLOOKUP(E213,'2025期功能研发汇总表'!E:S,10,FALSE)</f>
        <v>已废弃</v>
      </c>
      <c r="G213" s="211" t="s"/>
      <c r="H213" s="208">
        <f>=VLOOKUP(E213,'2025期功能研发汇总表'!E:S,7,FALSE)</f>
        <v>0</v>
      </c>
      <c r="I213" s="208">
        <f>=VLOOKUP(E213,'2025期功能研发汇总表'!E:S,8,FALSE)</f>
        <v>0</v>
      </c>
      <c r="J213" s="208">
        <f>=VLOOKUP(E213,'2025期功能研发汇总表'!E:S,9,FALSE)</f>
        <v>0</v>
      </c>
      <c r="K213" s="208" t="str">
        <f>=VLOOKUP(E213,'2025期功能研发汇总表'!E:S,3,FALSE)</f>
        <v>窦鹏岐</v>
      </c>
    </row>
    <row r="214" spans="1:11">
      <c r="A214" s="208" t="s"/>
      <c r="B214" s="208" t="s"/>
      <c r="C214" s="208" t="s"/>
      <c r="D214" s="208" t="s"/>
      <c r="E214" s="207" t="s">
        <v>467</v>
      </c>
      <c r="F214" s="208" t="str">
        <f>=VLOOKUP(E214,'2025期功能研发汇总表'!E:S,10,FALSE)</f>
        <v>已废弃</v>
      </c>
      <c r="G214" s="211" t="s"/>
      <c r="H214" s="208">
        <f>=VLOOKUP(E214,'2025期功能研发汇总表'!E:S,7,FALSE)</f>
        <v>0</v>
      </c>
      <c r="I214" s="208">
        <f>=VLOOKUP(E214,'2025期功能研发汇总表'!E:S,8,FALSE)</f>
        <v>0</v>
      </c>
      <c r="J214" s="208">
        <f>=VLOOKUP(E214,'2025期功能研发汇总表'!E:S,9,FALSE)</f>
        <v>0</v>
      </c>
      <c r="K214" s="208" t="str">
        <f>=VLOOKUP(E214,'2025期功能研发汇总表'!E:S,3,FALSE)</f>
        <v>窦鹏岐</v>
      </c>
    </row>
    <row r="215" spans="1:11">
      <c r="A215" s="208" t="s"/>
      <c r="B215" s="208" t="s"/>
      <c r="C215" s="208" t="s"/>
      <c r="D215" s="208" t="s"/>
      <c r="E215" s="207" t="s">
        <v>468</v>
      </c>
      <c r="F215" s="208" t="str">
        <f>=VLOOKUP(E215,'2025期功能研发汇总表'!E:S,10,FALSE)</f>
        <v>已废弃</v>
      </c>
      <c r="G215" s="211" t="s"/>
      <c r="H215" s="208">
        <f>=VLOOKUP(E215,'2025期功能研发汇总表'!E:S,7,FALSE)</f>
        <v>0</v>
      </c>
      <c r="I215" s="208">
        <f>=VLOOKUP(E215,'2025期功能研发汇总表'!E:S,8,FALSE)</f>
        <v>0</v>
      </c>
      <c r="J215" s="208">
        <f>=VLOOKUP(E215,'2025期功能研发汇总表'!E:S,9,FALSE)</f>
        <v>0</v>
      </c>
      <c r="K215" s="208" t="str">
        <f>=VLOOKUP(E215,'2025期功能研发汇总表'!E:S,3,FALSE)</f>
        <v>窦鹏岐</v>
      </c>
    </row>
    <row r="216" spans="1:11">
      <c r="A216" s="208" t="s"/>
      <c r="B216" s="208" t="s"/>
      <c r="C216" s="208" t="s"/>
      <c r="D216" s="208" t="s"/>
      <c r="E216" s="207" t="s">
        <v>481</v>
      </c>
      <c r="F216" s="208" t="str">
        <f>=VLOOKUP(E216,'2025期功能研发汇总表'!E:S,10,FALSE)</f>
        <v>已废弃</v>
      </c>
      <c r="G216" s="211" t="s"/>
      <c r="H216" s="208">
        <f>=VLOOKUP(E216,'2025期功能研发汇总表'!E:S,7,FALSE)</f>
        <v>0</v>
      </c>
      <c r="I216" s="208">
        <f>=VLOOKUP(E216,'2025期功能研发汇总表'!E:S,8,FALSE)</f>
        <v>0</v>
      </c>
      <c r="J216" s="208">
        <f>=VLOOKUP(E216,'2025期功能研发汇总表'!E:S,9,FALSE)</f>
        <v>0</v>
      </c>
      <c r="K216" s="208" t="str">
        <f>=VLOOKUP(E216,'2025期功能研发汇总表'!E:S,3,FALSE)</f>
        <v>窦鹏岐</v>
      </c>
    </row>
    <row r="217" spans="1:11">
      <c r="A217" s="208" t="s"/>
      <c r="B217" s="208" t="s"/>
      <c r="C217" s="208" t="s"/>
      <c r="D217" s="208" t="s"/>
      <c r="E217" s="207" t="s">
        <v>485</v>
      </c>
      <c r="F217" s="208" t="str">
        <f>=VLOOKUP(E217,'2025期功能研发汇总表'!E:S,10,FALSE)</f>
        <v>已废弃</v>
      </c>
      <c r="G217" s="211" t="s"/>
      <c r="H217" s="208">
        <f>=VLOOKUP(E217,'2025期功能研发汇总表'!E:S,7,FALSE)</f>
        <v>0</v>
      </c>
      <c r="I217" s="208">
        <f>=VLOOKUP(E217,'2025期功能研发汇总表'!E:S,8,FALSE)</f>
        <v>0</v>
      </c>
      <c r="J217" s="208">
        <f>=VLOOKUP(E217,'2025期功能研发汇总表'!E:S,9,FALSE)</f>
        <v>0</v>
      </c>
      <c r="K217" s="208" t="str">
        <f>=VLOOKUP(E217,'2025期功能研发汇总表'!E:S,3,FALSE)</f>
        <v>窦鹏岐</v>
      </c>
    </row>
    <row r="218" spans="1:11">
      <c r="A218" s="208" t="s"/>
      <c r="B218" s="208" t="s"/>
      <c r="C218" s="208" t="s"/>
      <c r="D218" s="208" t="s"/>
      <c r="E218" s="207" t="s">
        <v>486</v>
      </c>
      <c r="F218" s="208" t="str">
        <f>=VLOOKUP(E218,'2025期功能研发汇总表'!E:S,10,FALSE)</f>
        <v>已废弃</v>
      </c>
      <c r="G218" s="209" t="s"/>
      <c r="H218" s="208">
        <f>=VLOOKUP(E218,'2025期功能研发汇总表'!E:S,7,FALSE)</f>
        <v>0</v>
      </c>
      <c r="I218" s="208">
        <f>=VLOOKUP(E218,'2025期功能研发汇总表'!E:S,8,FALSE)</f>
        <v>0</v>
      </c>
      <c r="J218" s="208">
        <f>=VLOOKUP(E218,'2025期功能研发汇总表'!E:S,9,FALSE)</f>
        <v>0</v>
      </c>
      <c r="K218" s="208" t="str">
        <f>=VLOOKUP(E218,'2025期功能研发汇总表'!E:S,3,FALSE)</f>
        <v>窦鹏岐</v>
      </c>
    </row>
    <row r="219" spans="1:11">
      <c r="A219" s="208" t="s"/>
      <c r="B219" s="208" t="s"/>
      <c r="C219" s="208" t="s"/>
      <c r="D219" s="208" t="s"/>
      <c r="E219" s="207" t="s">
        <v>487</v>
      </c>
      <c r="F219" s="208" t="str">
        <f>=VLOOKUP(E219,'2025期功能研发汇总表'!E:S,10,FALSE)</f>
        <v>已废弃</v>
      </c>
      <c r="G219" s="211" t="s"/>
      <c r="H219" s="208">
        <f>=VLOOKUP(E219,'2025期功能研发汇总表'!E:S,7,FALSE)</f>
        <v>0</v>
      </c>
      <c r="I219" s="208">
        <f>=VLOOKUP(E219,'2025期功能研发汇总表'!E:S,8,FALSE)</f>
        <v>0</v>
      </c>
      <c r="J219" s="208">
        <f>=VLOOKUP(E219,'2025期功能研发汇总表'!E:S,9,FALSE)</f>
        <v>0</v>
      </c>
      <c r="K219" s="208" t="str">
        <f>=VLOOKUP(E219,'2025期功能研发汇总表'!E:S,3,FALSE)</f>
        <v>窦鹏岐</v>
      </c>
    </row>
    <row r="220" spans="1:11">
      <c r="A220" s="208" t="s"/>
      <c r="B220" s="208" t="s"/>
      <c r="C220" s="208" t="s"/>
      <c r="D220" s="208" t="s"/>
      <c r="E220" s="207" t="s">
        <v>488</v>
      </c>
      <c r="F220" s="208" t="str">
        <f>=VLOOKUP(E220,'2025期功能研发汇总表'!E:S,10,FALSE)</f>
        <v>V3.8.0-beat.1</v>
      </c>
      <c r="G220" s="211" t="s">
        <v>38</v>
      </c>
      <c r="H220" s="208" t="str">
        <f>=VLOOKUP(E220,'2025期功能研发汇总表'!E:S,7,FALSE)</f>
        <v>运营·深耕/资产与知识库/资产列表</v>
      </c>
      <c r="I220" s="208">
        <f>=VLOOKUP(E220,'2025期功能研发汇总表'!E:S,8,FALSE)</f>
        <v>0</v>
      </c>
      <c r="J220" s="208">
        <f>=VLOOKUP(E220,'2025期功能研发汇总表'!E:S,9,FALSE)</f>
        <v>0</v>
      </c>
      <c r="K220" s="208" t="str">
        <f>=VLOOKUP(E220,'2025期功能研发汇总表'!E:S,3,FALSE)</f>
        <v>窦鹏岐</v>
      </c>
    </row>
    <row r="221" spans="1:11">
      <c r="A221" s="208" t="s"/>
      <c r="B221" s="208" t="s"/>
      <c r="C221" s="208" t="s"/>
      <c r="D221" s="208" t="s"/>
      <c r="E221" s="207" t="s">
        <v>489</v>
      </c>
      <c r="F221" s="208" t="str">
        <f>=VLOOKUP(E221,'2025期功能研发汇总表'!E:S,10,FALSE)</f>
        <v>未发版</v>
      </c>
      <c r="G221" s="211" t="s"/>
      <c r="H221" s="208">
        <f>=VLOOKUP(E221,'2025期功能研发汇总表'!E:S,7,FALSE)</f>
        <v>0</v>
      </c>
      <c r="I221" s="208">
        <f>=VLOOKUP(E221,'2025期功能研发汇总表'!E:S,8,FALSE)</f>
        <v>0</v>
      </c>
      <c r="J221" s="208">
        <f>=VLOOKUP(E221,'2025期功能研发汇总表'!E:S,9,FALSE)</f>
        <v>0</v>
      </c>
      <c r="K221" s="208" t="str">
        <f>=VLOOKUP(E221,'2025期功能研发汇总表'!E:S,3,FALSE)</f>
        <v>窦鹏岐</v>
      </c>
    </row>
    <row r="222" spans="1:11">
      <c r="A222" s="208" t="s"/>
      <c r="B222" s="208" t="s"/>
      <c r="C222" s="208" t="s"/>
      <c r="D222" s="208" t="s"/>
      <c r="E222" s="207" t="s">
        <v>493</v>
      </c>
      <c r="F222" s="208" t="str">
        <f>=VLOOKUP(E222,'2025期功能研发汇总表'!E:S,10,FALSE)</f>
        <v>未发版</v>
      </c>
      <c r="G222" s="211" t="s"/>
      <c r="H222" s="208">
        <f>=VLOOKUP(E222,'2025期功能研发汇总表'!E:S,7,FALSE)</f>
        <v>0</v>
      </c>
      <c r="I222" s="208">
        <f>=VLOOKUP(E222,'2025期功能研发汇总表'!E:S,8,FALSE)</f>
        <v>0</v>
      </c>
      <c r="J222" s="208">
        <f>=VLOOKUP(E222,'2025期功能研发汇总表'!E:S,9,FALSE)</f>
        <v>0</v>
      </c>
      <c r="K222" s="208" t="str">
        <f>=VLOOKUP(E222,'2025期功能研发汇总表'!E:S,3,FALSE)</f>
        <v>窦鹏岐</v>
      </c>
    </row>
    <row r="223" spans="1:11">
      <c r="A223" s="208" t="s"/>
      <c r="B223" s="208" t="s"/>
      <c r="C223" s="208" t="s"/>
      <c r="D223" s="208" t="s"/>
      <c r="E223" s="207" t="s">
        <v>494</v>
      </c>
      <c r="F223" s="208" t="str">
        <f>=VLOOKUP(E223,'2025期功能研发汇总表'!E:S,10,FALSE)</f>
        <v>未发版</v>
      </c>
      <c r="G223" s="211" t="s"/>
      <c r="H223" s="208">
        <f>=VLOOKUP(E223,'2025期功能研发汇总表'!E:S,7,FALSE)</f>
        <v>0</v>
      </c>
      <c r="I223" s="208">
        <f>=VLOOKUP(E223,'2025期功能研发汇总表'!E:S,8,FALSE)</f>
        <v>0</v>
      </c>
      <c r="J223" s="208">
        <f>=VLOOKUP(E223,'2025期功能研发汇总表'!E:S,9,FALSE)</f>
        <v>0</v>
      </c>
      <c r="K223" s="208" t="str">
        <f>=VLOOKUP(E223,'2025期功能研发汇总表'!E:S,3,FALSE)</f>
        <v>窦鹏岐</v>
      </c>
    </row>
    <row r="224" spans="1:11">
      <c r="A224" s="208" t="s"/>
      <c r="B224" s="208" t="s"/>
      <c r="C224" s="208" t="s"/>
      <c r="D224" s="208" t="s"/>
      <c r="E224" s="207" t="s">
        <v>495</v>
      </c>
      <c r="F224" s="208" t="str">
        <f>=VLOOKUP(E224,'2025期功能研发汇总表'!E:S,10,FALSE)</f>
        <v>未发版</v>
      </c>
      <c r="G224" s="209" t="s"/>
      <c r="H224" s="208">
        <f>=VLOOKUP(E224,'2025期功能研发汇总表'!E:S,7,FALSE)</f>
        <v>0</v>
      </c>
      <c r="I224" s="208">
        <f>=VLOOKUP(E224,'2025期功能研发汇总表'!E:S,8,FALSE)</f>
        <v>0</v>
      </c>
      <c r="J224" s="208">
        <f>=VLOOKUP(E224,'2025期功能研发汇总表'!E:S,9,FALSE)</f>
        <v>0</v>
      </c>
      <c r="K224" s="208" t="str">
        <f>=VLOOKUP(E224,'2025期功能研发汇总表'!E:S,3,FALSE)</f>
        <v>窦鹏岐</v>
      </c>
    </row>
    <row r="225" spans="1:11">
      <c r="A225" s="208" t="s"/>
      <c r="B225" s="208" t="s"/>
      <c r="C225" s="208" t="s"/>
      <c r="D225" s="208" t="s"/>
      <c r="E225" s="207" t="s">
        <v>496</v>
      </c>
      <c r="F225" s="208" t="str">
        <f>=VLOOKUP(E225,'2025期功能研发汇总表'!E:S,10,FALSE)</f>
        <v>未发版</v>
      </c>
      <c r="G225" s="209" t="s"/>
      <c r="H225" s="208">
        <f>=VLOOKUP(E225,'2025期功能研发汇总表'!E:S,7,FALSE)</f>
        <v>0</v>
      </c>
      <c r="I225" s="208">
        <f>=VLOOKUP(E225,'2025期功能研发汇总表'!E:S,8,FALSE)</f>
        <v>0</v>
      </c>
      <c r="J225" s="208">
        <f>=VLOOKUP(E225,'2025期功能研发汇总表'!E:S,9,FALSE)</f>
        <v>0</v>
      </c>
      <c r="K225" s="208" t="str">
        <f>=VLOOKUP(E225,'2025期功能研发汇总表'!E:S,3,FALSE)</f>
        <v>窦鹏岐</v>
      </c>
    </row>
    <row r="226" spans="1:11">
      <c r="A226" s="208" t="s"/>
      <c r="B226" s="208" t="s"/>
      <c r="C226" s="208" t="s"/>
      <c r="D226" s="208" t="s"/>
      <c r="E226" s="207" t="s">
        <v>497</v>
      </c>
      <c r="F226" s="208" t="str">
        <f>=VLOOKUP(E226,'2025期功能研发汇总表'!E:S,10,FALSE)</f>
        <v>未发版</v>
      </c>
      <c r="G226" s="209" t="s"/>
      <c r="H226" s="208">
        <f>=VLOOKUP(E226,'2025期功能研发汇总表'!E:S,7,FALSE)</f>
        <v>0</v>
      </c>
      <c r="I226" s="208">
        <f>=VLOOKUP(E226,'2025期功能研发汇总表'!E:S,8,FALSE)</f>
        <v>0</v>
      </c>
      <c r="J226" s="208">
        <f>=VLOOKUP(E226,'2025期功能研发汇总表'!E:S,9,FALSE)</f>
        <v>0</v>
      </c>
      <c r="K226" s="208" t="str">
        <f>=VLOOKUP(E226,'2025期功能研发汇总表'!E:S,3,FALSE)</f>
        <v>窦鹏岐</v>
      </c>
    </row>
    <row r="227" spans="1:11">
      <c r="A227" s="208" t="s"/>
      <c r="B227" s="208" t="s"/>
      <c r="C227" s="208" t="s"/>
      <c r="D227" s="208" t="s"/>
      <c r="E227" s="207" t="s">
        <v>498</v>
      </c>
      <c r="F227" s="208" t="str">
        <f>=VLOOKUP(E227,'2025期功能研发汇总表'!E:S,10,FALSE)</f>
        <v>未发版</v>
      </c>
      <c r="G227" s="209" t="s"/>
      <c r="H227" s="208" t="str">
        <f>=VLOOKUP(E227,'2025期功能研发汇总表'!E:S,7,FALSE)</f>
        <v>运营·深耕/资产与知识库/资产列表</v>
      </c>
      <c r="I227" s="208" t="str">
        <f>=VLOOKUP(E227,'2025期功能研发汇总表'!E:S,8,FALSE)</f>
        <v>知识库统计概览、风险概览、主机风险分布</v>
      </c>
      <c r="J227" s="208">
        <f>=VLOOKUP(E227,'2025期功能研发汇总表'!E:S,9,FALSE)</f>
        <v>0</v>
      </c>
      <c r="K227" s="208" t="str">
        <f>=VLOOKUP(E227,'2025期功能研发汇总表'!E:S,3,FALSE)</f>
        <v>窦鹏岐</v>
      </c>
    </row>
    <row r="228" spans="1:11">
      <c r="A228" s="208" t="s"/>
      <c r="B228" s="208" t="s"/>
      <c r="C228" s="208" t="s"/>
      <c r="D228" s="208" t="s"/>
      <c r="E228" s="207" t="s">
        <v>500</v>
      </c>
      <c r="F228" s="208" t="str">
        <f>=VLOOKUP(E228,'2025期功能研发汇总表'!E:S,10,FALSE)</f>
        <v>未发版</v>
      </c>
      <c r="G228" s="209" t="s"/>
      <c r="H228" s="208">
        <f>=VLOOKUP(E228,'2025期功能研发汇总表'!E:S,7,FALSE)</f>
        <v>0</v>
      </c>
      <c r="I228" s="208">
        <f>=VLOOKUP(E228,'2025期功能研发汇总表'!E:S,8,FALSE)</f>
        <v>0</v>
      </c>
      <c r="J228" s="208">
        <f>=VLOOKUP(E228,'2025期功能研发汇总表'!E:S,9,FALSE)</f>
        <v>0</v>
      </c>
      <c r="K228" s="208" t="str">
        <f>=VLOOKUP(E228,'2025期功能研发汇总表'!E:S,3,FALSE)</f>
        <v>窦鹏岐</v>
      </c>
    </row>
    <row r="229" spans="1:11">
      <c r="A229" s="208" t="s"/>
      <c r="B229" s="208" t="s"/>
      <c r="C229" s="208" t="s"/>
      <c r="D229" s="208" t="s"/>
      <c r="E229" s="207" t="s">
        <v>501</v>
      </c>
      <c r="F229" s="208" t="str">
        <f>=VLOOKUP(E229,'2025期功能研发汇总表'!E:S,10,FALSE)</f>
        <v>未发版</v>
      </c>
      <c r="G229" s="209" t="s"/>
      <c r="H229" s="208">
        <f>=VLOOKUP(E229,'2025期功能研发汇总表'!E:S,7,FALSE)</f>
        <v>0</v>
      </c>
      <c r="I229" s="208">
        <f>=VLOOKUP(E229,'2025期功能研发汇总表'!E:S,8,FALSE)</f>
        <v>0</v>
      </c>
      <c r="J229" s="208">
        <f>=VLOOKUP(E229,'2025期功能研发汇总表'!E:S,9,FALSE)</f>
        <v>0</v>
      </c>
      <c r="K229" s="208" t="str">
        <f>=VLOOKUP(E229,'2025期功能研发汇总表'!E:S,3,FALSE)</f>
        <v>窦鹏岐</v>
      </c>
    </row>
    <row r="230" spans="1:11">
      <c r="A230" s="208" t="s"/>
      <c r="B230" s="208" t="s"/>
      <c r="C230" s="208" t="s"/>
      <c r="D230" s="208" t="s"/>
      <c r="E230" s="207" t="s">
        <v>502</v>
      </c>
      <c r="F230" s="208" t="str">
        <f>=VLOOKUP(E230,'2025期功能研发汇总表'!E:S,10,FALSE)</f>
        <v>未发版</v>
      </c>
      <c r="G230" s="209" t="s"/>
      <c r="H230" s="208">
        <f>=VLOOKUP(E230,'2025期功能研发汇总表'!E:S,7,FALSE)</f>
        <v>0</v>
      </c>
      <c r="I230" s="208">
        <f>=VLOOKUP(E230,'2025期功能研发汇总表'!E:S,8,FALSE)</f>
        <v>0</v>
      </c>
      <c r="J230" s="208">
        <f>=VLOOKUP(E230,'2025期功能研发汇总表'!E:S,9,FALSE)</f>
        <v>0</v>
      </c>
      <c r="K230" s="208" t="str">
        <f>=VLOOKUP(E230,'2025期功能研发汇总表'!E:S,3,FALSE)</f>
        <v>窦鹏岐</v>
      </c>
    </row>
    <row r="231" spans="1:11">
      <c r="A231" s="208" t="s"/>
      <c r="B231" s="208" t="s"/>
      <c r="C231" s="208" t="s"/>
      <c r="D231" s="208" t="s"/>
      <c r="E231" s="207" t="s">
        <v>503</v>
      </c>
      <c r="F231" s="208" t="str">
        <f>=VLOOKUP(E231,'2025期功能研发汇总表'!E:S,10,FALSE)</f>
        <v>未发版</v>
      </c>
      <c r="G231" s="209" t="s"/>
      <c r="H231" s="208">
        <f>=VLOOKUP(E231,'2025期功能研发汇总表'!E:S,7,FALSE)</f>
        <v>0</v>
      </c>
      <c r="I231" s="208">
        <f>=VLOOKUP(E231,'2025期功能研发汇总表'!E:S,8,FALSE)</f>
        <v>0</v>
      </c>
      <c r="J231" s="208">
        <f>=VLOOKUP(E231,'2025期功能研发汇总表'!E:S,9,FALSE)</f>
        <v>0</v>
      </c>
      <c r="K231" s="208" t="str">
        <f>=VLOOKUP(E231,'2025期功能研发汇总表'!E:S,3,FALSE)</f>
        <v>窦鹏岐</v>
      </c>
    </row>
    <row r="232" spans="1:11">
      <c r="A232" s="208" t="s"/>
      <c r="B232" s="208" t="s"/>
      <c r="C232" s="208" t="s"/>
      <c r="D232" s="208" t="s"/>
      <c r="E232" s="207" t="s">
        <v>504</v>
      </c>
      <c r="F232" s="208" t="str">
        <f>=VLOOKUP(E232,'2025期功能研发汇总表'!E:S,10,FALSE)</f>
        <v>未发版</v>
      </c>
      <c r="G232" s="209" t="s"/>
      <c r="H232" s="208">
        <f>=VLOOKUP(E232,'2025期功能研发汇总表'!E:S,7,FALSE)</f>
        <v>0</v>
      </c>
      <c r="I232" s="208">
        <f>=VLOOKUP(E232,'2025期功能研发汇总表'!E:S,8,FALSE)</f>
        <v>0</v>
      </c>
      <c r="J232" s="208">
        <f>=VLOOKUP(E232,'2025期功能研发汇总表'!E:S,9,FALSE)</f>
        <v>0</v>
      </c>
      <c r="K232" s="208" t="str">
        <f>=VLOOKUP(E232,'2025期功能研发汇总表'!E:S,3,FALSE)</f>
        <v>窦鹏岐</v>
      </c>
    </row>
    <row r="233" spans="1:11">
      <c r="A233" s="208" t="s"/>
      <c r="B233" s="208" t="s"/>
      <c r="C233" s="208" t="s"/>
      <c r="D233" s="208" t="s"/>
      <c r="E233" s="207" t="s">
        <v>505</v>
      </c>
      <c r="F233" s="208" t="str">
        <f>=VLOOKUP(E233,'2025期功能研发汇总表'!E:S,10,FALSE)</f>
        <v>未发版</v>
      </c>
      <c r="G233" s="209" t="s"/>
      <c r="H233" s="208">
        <f>=VLOOKUP(E233,'2025期功能研发汇总表'!E:S,7,FALSE)</f>
        <v>0</v>
      </c>
      <c r="I233" s="208">
        <f>=VLOOKUP(E233,'2025期功能研发汇总表'!E:S,8,FALSE)</f>
        <v>0</v>
      </c>
      <c r="J233" s="208">
        <f>=VLOOKUP(E233,'2025期功能研发汇总表'!E:S,9,FALSE)</f>
        <v>0</v>
      </c>
      <c r="K233" s="208" t="str">
        <f>=VLOOKUP(E233,'2025期功能研发汇总表'!E:S,3,FALSE)</f>
        <v>窦鹏岐</v>
      </c>
    </row>
    <row r="234" spans="1:11">
      <c r="A234" s="208" t="s"/>
      <c r="B234" s="208" t="s"/>
      <c r="C234" s="208" t="s"/>
      <c r="D234" s="208" t="s"/>
      <c r="E234" s="207" t="s">
        <v>506</v>
      </c>
      <c r="F234" s="208" t="str">
        <f>=VLOOKUP(E234,'2025期功能研发汇总表'!E:S,10,FALSE)</f>
        <v>未发版</v>
      </c>
      <c r="G234" s="209" t="s"/>
      <c r="H234" s="208">
        <f>=VLOOKUP(E234,'2025期功能研发汇总表'!E:S,7,FALSE)</f>
        <v>0</v>
      </c>
      <c r="I234" s="208">
        <f>=VLOOKUP(E234,'2025期功能研发汇总表'!E:S,8,FALSE)</f>
        <v>0</v>
      </c>
      <c r="J234" s="208">
        <f>=VLOOKUP(E234,'2025期功能研发汇总表'!E:S,9,FALSE)</f>
        <v>0</v>
      </c>
      <c r="K234" s="208" t="str">
        <f>=VLOOKUP(E234,'2025期功能研发汇总表'!E:S,3,FALSE)</f>
        <v>窦鹏岐</v>
      </c>
    </row>
    <row r="235" spans="1:11">
      <c r="A235" s="208" t="s"/>
      <c r="B235" s="208" t="s"/>
      <c r="C235" s="208" t="s"/>
      <c r="D235" s="208" t="s"/>
      <c r="E235" s="207" t="s">
        <v>507</v>
      </c>
      <c r="F235" s="208" t="str">
        <f>=VLOOKUP(E235,'2025期功能研发汇总表'!E:S,10,FALSE)</f>
        <v>未发版</v>
      </c>
      <c r="G235" s="209" t="s"/>
      <c r="H235" s="208" t="str">
        <f>=VLOOKUP(E235,'2025期功能研发汇总表'!E:S,7,FALSE)</f>
        <v>运营·深耕/资产与知识库/资产列表</v>
      </c>
      <c r="I235" s="208" t="str">
        <f>=VLOOKUP(E235,'2025期功能研发汇总表'!E:S,8,FALSE)</f>
        <v>知识库统计概览、风险概览、节点风险概览</v>
      </c>
      <c r="J235" s="208">
        <f>=VLOOKUP(E235,'2025期功能研发汇总表'!E:S,9,FALSE)</f>
        <v>0</v>
      </c>
      <c r="K235" s="208" t="str">
        <f>=VLOOKUP(E235,'2025期功能研发汇总表'!E:S,3,FALSE)</f>
        <v>窦鹏岐</v>
      </c>
    </row>
    <row r="236" spans="1:11">
      <c r="A236" s="208" t="s"/>
      <c r="B236" s="208" t="s"/>
      <c r="C236" s="208" t="s"/>
      <c r="D236" s="208" t="s"/>
      <c r="E236" s="207" t="s">
        <v>509</v>
      </c>
      <c r="F236" s="208" t="str">
        <f>=VLOOKUP(E236,'2025期功能研发汇总表'!E:S,10,FALSE)</f>
        <v>未发版</v>
      </c>
      <c r="G236" s="209" t="s"/>
      <c r="H236" s="208">
        <f>=VLOOKUP(E236,'2025期功能研发汇总表'!E:S,7,FALSE)</f>
        <v>0</v>
      </c>
      <c r="I236" s="208">
        <f>=VLOOKUP(E236,'2025期功能研发汇总表'!E:S,8,FALSE)</f>
        <v>0</v>
      </c>
      <c r="J236" s="208">
        <f>=VLOOKUP(E236,'2025期功能研发汇总表'!E:S,9,FALSE)</f>
        <v>0</v>
      </c>
      <c r="K236" s="208" t="str">
        <f>=VLOOKUP(E236,'2025期功能研发汇总表'!E:S,3,FALSE)</f>
        <v>窦鹏岐</v>
      </c>
    </row>
    <row r="237" spans="1:11">
      <c r="A237" s="208" t="s"/>
      <c r="B237" s="208" t="s"/>
      <c r="C237" s="208" t="s"/>
      <c r="D237" s="208" t="s"/>
      <c r="E237" s="207" t="s">
        <v>510</v>
      </c>
      <c r="F237" s="208" t="str">
        <f>=VLOOKUP(E237,'2025期功能研发汇总表'!E:S,10,FALSE)</f>
        <v>未发版</v>
      </c>
      <c r="G237" s="209" t="s"/>
      <c r="H237" s="208">
        <f>=VLOOKUP(E237,'2025期功能研发汇总表'!E:S,7,FALSE)</f>
        <v>0</v>
      </c>
      <c r="I237" s="208">
        <f>=VLOOKUP(E237,'2025期功能研发汇总表'!E:S,8,FALSE)</f>
        <v>0</v>
      </c>
      <c r="J237" s="208">
        <f>=VLOOKUP(E237,'2025期功能研发汇总表'!E:S,9,FALSE)</f>
        <v>0</v>
      </c>
      <c r="K237" s="208" t="str">
        <f>=VLOOKUP(E237,'2025期功能研发汇总表'!E:S,3,FALSE)</f>
        <v>窦鹏岐</v>
      </c>
    </row>
    <row r="238" spans="1:11">
      <c r="A238" s="208" t="s"/>
      <c r="B238" s="208" t="s"/>
      <c r="C238" s="208" t="s"/>
      <c r="D238" s="208" t="s"/>
      <c r="E238" s="207" t="s">
        <v>511</v>
      </c>
      <c r="F238" s="208" t="str">
        <f>=VLOOKUP(E238,'2025期功能研发汇总表'!E:S,10,FALSE)</f>
        <v>未发版</v>
      </c>
      <c r="G238" s="211" t="s"/>
      <c r="H238" s="208">
        <f>=VLOOKUP(E238,'2025期功能研发汇总表'!E:S,7,FALSE)</f>
        <v>0</v>
      </c>
      <c r="I238" s="208">
        <f>=VLOOKUP(E238,'2025期功能研发汇总表'!E:S,8,FALSE)</f>
        <v>0</v>
      </c>
      <c r="J238" s="208">
        <f>=VLOOKUP(E238,'2025期功能研发汇总表'!E:S,9,FALSE)</f>
        <v>0</v>
      </c>
      <c r="K238" s="208" t="str">
        <f>=VLOOKUP(E238,'2025期功能研发汇总表'!E:S,3,FALSE)</f>
        <v>窦鹏岐</v>
      </c>
    </row>
    <row r="239" spans="1:11">
      <c r="A239" s="208" t="s"/>
      <c r="B239" s="208" t="s"/>
      <c r="C239" s="208" t="s"/>
      <c r="D239" s="208" t="s"/>
      <c r="E239" s="207" t="s">
        <v>512</v>
      </c>
      <c r="F239" s="208" t="str">
        <f>=VLOOKUP(E239,'2025期功能研发汇总表'!E:S,10,FALSE)</f>
        <v>未发版</v>
      </c>
      <c r="G239" s="211" t="s"/>
      <c r="H239" s="208">
        <f>=VLOOKUP(E239,'2025期功能研发汇总表'!E:S,7,FALSE)</f>
        <v>0</v>
      </c>
      <c r="I239" s="208">
        <f>=VLOOKUP(E239,'2025期功能研发汇总表'!E:S,8,FALSE)</f>
        <v>0</v>
      </c>
      <c r="J239" s="208">
        <f>=VLOOKUP(E239,'2025期功能研发汇总表'!E:S,9,FALSE)</f>
        <v>0</v>
      </c>
      <c r="K239" s="208" t="str">
        <f>=VLOOKUP(E239,'2025期功能研发汇总表'!E:S,3,FALSE)</f>
        <v>窦鹏岐</v>
      </c>
    </row>
    <row r="240" spans="1:11">
      <c r="A240" s="208" t="s"/>
      <c r="B240" s="208" t="s"/>
      <c r="C240" s="208" t="s"/>
      <c r="D240" s="208" t="s"/>
      <c r="E240" s="207" t="s">
        <v>513</v>
      </c>
      <c r="F240" s="208" t="str">
        <f>=VLOOKUP(E240,'2025期功能研发汇总表'!E:S,10,FALSE)</f>
        <v>V3.8.0-beat.1</v>
      </c>
      <c r="G240" s="211" t="s">
        <v>38</v>
      </c>
      <c r="H240" s="208" t="str">
        <f>=VLOOKUP(E240,'2025期功能研发汇总表'!E:S,7,FALSE)</f>
        <v>运营·深耕/资产与知识库/资产列表</v>
      </c>
      <c r="I240" s="208">
        <f>=VLOOKUP(E240,'2025期功能研发汇总表'!E:S,8,FALSE)</f>
        <v>0</v>
      </c>
      <c r="J240" s="208">
        <f>=VLOOKUP(E240,'2025期功能研发汇总表'!E:S,9,FALSE)</f>
        <v>0</v>
      </c>
      <c r="K240" s="208" t="str">
        <f>=VLOOKUP(E240,'2025期功能研发汇总表'!E:S,3,FALSE)</f>
        <v>窦鹏岐</v>
      </c>
    </row>
    <row r="241" spans="1:11">
      <c r="A241" s="208" t="s"/>
      <c r="B241" s="208" t="s"/>
      <c r="C241" s="208" t="s"/>
      <c r="D241" s="208" t="s"/>
      <c r="E241" s="207" t="s">
        <v>516</v>
      </c>
      <c r="F241" s="208" t="str">
        <f>=VLOOKUP(E241,'2025期功能研发汇总表'!E:S,10,FALSE)</f>
        <v>未发版</v>
      </c>
      <c r="G241" s="209" t="s"/>
      <c r="H241" s="208" t="str">
        <f>=VLOOKUP(E241,'2025期功能研发汇总表'!E:S,7,FALSE)</f>
        <v>运营·深耕/资产与知识库/资产列表</v>
      </c>
      <c r="I241" s="208" t="str">
        <f>=VLOOKUP(E241,'2025期功能研发汇总表'!E:S,8,FALSE)</f>
        <v>漏洞信息按钮</v>
      </c>
      <c r="J241" s="208">
        <f>=VLOOKUP(E241,'2025期功能研发汇总表'!E:S,9,FALSE)</f>
        <v>0</v>
      </c>
      <c r="K241" s="208" t="str">
        <f>=VLOOKUP(E241,'2025期功能研发汇总表'!E:S,3,FALSE)</f>
        <v>窦鹏岐</v>
      </c>
    </row>
    <row r="242" spans="1:11">
      <c r="A242" s="208" t="s"/>
      <c r="B242" s="208" t="s"/>
      <c r="C242" s="208" t="s"/>
      <c r="D242" s="208" t="s"/>
      <c r="E242" s="207" t="s">
        <v>519</v>
      </c>
      <c r="F242" s="208" t="str">
        <f>=VLOOKUP(E242,'2025期功能研发汇总表'!E:S,10,FALSE)</f>
        <v>未发版</v>
      </c>
      <c r="G242" s="209" t="s"/>
      <c r="H242" s="208">
        <f>=VLOOKUP(E242,'2025期功能研发汇总表'!E:S,7,FALSE)</f>
        <v>0</v>
      </c>
      <c r="I242" s="208">
        <f>=VLOOKUP(E242,'2025期功能研发汇总表'!E:S,8,FALSE)</f>
        <v>0</v>
      </c>
      <c r="J242" s="208">
        <f>=VLOOKUP(E242,'2025期功能研发汇总表'!E:S,9,FALSE)</f>
        <v>0</v>
      </c>
      <c r="K242" s="208" t="str">
        <f>=VLOOKUP(E242,'2025期功能研发汇总表'!E:S,3,FALSE)</f>
        <v>窦鹏岐</v>
      </c>
    </row>
    <row r="243" spans="1:11">
      <c r="A243" s="208" t="s"/>
      <c r="B243" s="208" t="s"/>
      <c r="C243" s="208" t="s"/>
      <c r="D243" s="208" t="s"/>
      <c r="E243" s="207" t="s">
        <v>520</v>
      </c>
      <c r="F243" s="208" t="str">
        <f>=VLOOKUP(E243,'2025期功能研发汇总表'!E:S,10,FALSE)</f>
        <v>未发版</v>
      </c>
      <c r="G243" s="209" t="s"/>
      <c r="H243" s="208">
        <f>=VLOOKUP(E243,'2025期功能研发汇总表'!E:S,7,FALSE)</f>
        <v>0</v>
      </c>
      <c r="I243" s="208">
        <f>=VLOOKUP(E243,'2025期功能研发汇总表'!E:S,8,FALSE)</f>
        <v>0</v>
      </c>
      <c r="J243" s="208">
        <f>=VLOOKUP(E243,'2025期功能研发汇总表'!E:S,9,FALSE)</f>
        <v>0</v>
      </c>
      <c r="K243" s="208" t="str">
        <f>=VLOOKUP(E243,'2025期功能研发汇总表'!E:S,3,FALSE)</f>
        <v>窦鹏岐</v>
      </c>
    </row>
    <row r="244" spans="1:11">
      <c r="A244" s="208" t="s"/>
      <c r="B244" s="208" t="s"/>
      <c r="C244" s="208" t="s"/>
      <c r="D244" s="208" t="s"/>
      <c r="E244" s="207" t="s">
        <v>521</v>
      </c>
      <c r="F244" s="208" t="str">
        <f>=VLOOKUP(E244,'2025期功能研发汇总表'!E:S,10,FALSE)</f>
        <v>未发版</v>
      </c>
      <c r="G244" s="209" t="s"/>
      <c r="H244" s="208">
        <f>=VLOOKUP(E244,'2025期功能研发汇总表'!E:S,7,FALSE)</f>
        <v>0</v>
      </c>
      <c r="I244" s="208">
        <f>=VLOOKUP(E244,'2025期功能研发汇总表'!E:S,8,FALSE)</f>
        <v>0</v>
      </c>
      <c r="J244" s="208">
        <f>=VLOOKUP(E244,'2025期功能研发汇总表'!E:S,9,FALSE)</f>
        <v>0</v>
      </c>
      <c r="K244" s="208" t="str">
        <f>=VLOOKUP(E244,'2025期功能研发汇总表'!E:S,3,FALSE)</f>
        <v>窦鹏岐</v>
      </c>
    </row>
    <row r="245" spans="1:11">
      <c r="A245" s="208" t="s"/>
      <c r="B245" s="208" t="s"/>
      <c r="C245" s="208" t="s"/>
      <c r="D245" s="208" t="s"/>
      <c r="E245" s="207" t="s">
        <v>522</v>
      </c>
      <c r="F245" s="208" t="str">
        <f>=VLOOKUP(E245,'2025期功能研发汇总表'!E:S,10,FALSE)</f>
        <v>未发版</v>
      </c>
      <c r="G245" s="209" t="s"/>
      <c r="H245" s="208" t="str">
        <f>=VLOOKUP(E245,'2025期功能研发汇总表'!E:S,7,FALSE)</f>
        <v>运营·深耕/资产与知识库/资产列表</v>
      </c>
      <c r="I245" s="208" t="str">
        <f>=VLOOKUP(E245,'2025期功能研发汇总表'!E:S,8,FALSE)</f>
        <v>漏洞信息按钮</v>
      </c>
      <c r="J245" s="208">
        <f>=VLOOKUP(E245,'2025期功能研发汇总表'!E:S,9,FALSE)</f>
        <v>0</v>
      </c>
      <c r="K245" s="208" t="str">
        <f>=VLOOKUP(E245,'2025期功能研发汇总表'!E:S,3,FALSE)</f>
        <v>窦鹏岐</v>
      </c>
    </row>
    <row r="246" spans="1:11">
      <c r="A246" s="208" t="s"/>
      <c r="B246" s="208" t="s"/>
      <c r="C246" s="208" t="s"/>
      <c r="D246" s="208" t="s"/>
      <c r="E246" s="207" t="s">
        <v>524</v>
      </c>
      <c r="F246" s="208" t="str">
        <f>=VLOOKUP(E246,'2025期功能研发汇总表'!E:S,10,FALSE)</f>
        <v>V3.8.0-beat.1</v>
      </c>
      <c r="G246" s="209" t="s">
        <v>38</v>
      </c>
      <c r="H246" s="208" t="str">
        <f>=VLOOKUP(E246,'2025期功能研发汇总表'!E:S,7,FALSE)</f>
        <v>运营·深耕/资产与知识库/资产列表</v>
      </c>
      <c r="I246" s="208" t="str">
        <f>=VLOOKUP(E246,'2025期功能研发汇总表'!E:S,8,FALSE)</f>
        <v>资产属性</v>
      </c>
      <c r="J246" s="208">
        <f>=VLOOKUP(E246,'2025期功能研发汇总表'!E:S,9,FALSE)</f>
        <v>0</v>
      </c>
      <c r="K246" s="208" t="str">
        <f>=VLOOKUP(E246,'2025期功能研发汇总表'!E:S,3,FALSE)</f>
        <v>窦鹏岐</v>
      </c>
    </row>
    <row r="247" spans="1:11">
      <c r="A247" s="208" t="s"/>
      <c r="B247" s="208" t="s"/>
      <c r="C247" s="207" t="s">
        <v>578</v>
      </c>
      <c r="D247" s="207" t="s">
        <v>579</v>
      </c>
      <c r="E247" s="207" t="s">
        <v>580</v>
      </c>
      <c r="F247" s="208" t="str">
        <f>=VLOOKUP(E247,'2025期功能研发汇总表'!E:S,10,FALSE)</f>
        <v>V3.7.0(20260312)</v>
      </c>
      <c r="G247" s="209" t="s">
        <v>38</v>
      </c>
      <c r="H247" s="208" t="str">
        <f>=VLOOKUP(E247,'2025期功能研发汇总表'!E:S,7,FALSE)</f>
        <v>运营·深耕/产品漏洞与风险识别/靶标资产信息管理</v>
      </c>
      <c r="I247" s="208">
        <f>=VLOOKUP(E247,'2025期功能研发汇总表'!E:S,8,FALSE)</f>
        <v>0</v>
      </c>
      <c r="J247" s="208">
        <f>=VLOOKUP(E247,'2025期功能研发汇总表'!E:S,9,FALSE)</f>
        <v>0</v>
      </c>
      <c r="K247" s="208" t="str">
        <f>=VLOOKUP(E247,'2025期功能研发汇总表'!E:S,3,FALSE)</f>
        <v>窦鹏岐</v>
      </c>
    </row>
    <row r="248" spans="1:11">
      <c r="A248" s="208" t="s"/>
      <c r="B248" s="208" t="s"/>
      <c r="C248" s="208" t="s"/>
      <c r="D248" s="208" t="s"/>
      <c r="E248" s="207" t="s">
        <v>582</v>
      </c>
      <c r="F248" s="208" t="str">
        <f>=VLOOKUP(E248,'2025期功能研发汇总表'!E:S,10,FALSE)</f>
        <v>V3.7.0(20260312)</v>
      </c>
      <c r="G248" s="209" t="s">
        <v>38</v>
      </c>
      <c r="H248" s="208" t="str">
        <f>=VLOOKUP(E248,'2025期功能研发汇总表'!E:S,7,FALSE)</f>
        <v>运营·深耕/产品漏洞与风险识别/靶标资产信息管理</v>
      </c>
      <c r="I248" s="208">
        <f>=VLOOKUP(E248,'2025期功能研发汇总表'!E:S,8,FALSE)</f>
        <v>0</v>
      </c>
      <c r="J248" s="208">
        <f>=VLOOKUP(E248,'2025期功能研发汇总表'!E:S,9,FALSE)</f>
        <v>0</v>
      </c>
      <c r="K248" s="208" t="str">
        <f>=VLOOKUP(E248,'2025期功能研发汇总表'!E:S,3,FALSE)</f>
        <v>窦鹏岐</v>
      </c>
    </row>
    <row r="249" spans="1:11">
      <c r="A249" s="208" t="s"/>
      <c r="B249" s="208" t="s"/>
      <c r="C249" s="208" t="s"/>
      <c r="D249" s="208" t="s"/>
      <c r="E249" s="210" t="s">
        <v>583</v>
      </c>
      <c r="F249" s="208" t="str">
        <f>=VLOOKUP(E249,'2025期功能研发汇总表'!E:S,10,FALSE)</f>
        <v>V3.7.0(20260312)</v>
      </c>
      <c r="G249" s="209" t="s">
        <v>38</v>
      </c>
      <c r="H249" s="208">
        <f>=VLOOKUP(E249,'2025期功能研发汇总表'!E:S,7,FALSE)</f>
        <v>0</v>
      </c>
      <c r="I249" s="208">
        <f>=VLOOKUP(E249,'2025期功能研发汇总表'!E:S,8,FALSE)</f>
        <v>0</v>
      </c>
      <c r="J249" s="208">
        <f>=VLOOKUP(E249,'2025期功能研发汇总表'!E:S,9,FALSE)</f>
        <v>0</v>
      </c>
      <c r="K249" s="208" t="str">
        <f>=VLOOKUP(E249,'2025期功能研发汇总表'!E:S,3,FALSE)</f>
        <v>窦鹏岐</v>
      </c>
    </row>
    <row r="250" spans="1:11">
      <c r="A250" s="208" t="s"/>
      <c r="B250" s="208" t="s"/>
      <c r="C250" s="208" t="s"/>
      <c r="D250" s="208" t="s"/>
      <c r="E250" s="210" t="s">
        <v>584</v>
      </c>
      <c r="F250" s="208" t="str">
        <f>=VLOOKUP(E250,'2025期功能研发汇总表'!E:S,10,FALSE)</f>
        <v>V3.7.0(20260312)</v>
      </c>
      <c r="G250" s="209" t="s">
        <v>38</v>
      </c>
      <c r="H250" s="208" t="str">
        <f>=VLOOKUP(E250,'2025期功能研发汇总表'!E:S,7,FALSE)</f>
        <v>运营·深耕/产品漏洞与风险识别/靶标资产信息管理</v>
      </c>
      <c r="I250" s="208">
        <f>=VLOOKUP(E250,'2025期功能研发汇总表'!E:S,8,FALSE)</f>
        <v>0</v>
      </c>
      <c r="J250" s="208">
        <f>=VLOOKUP(E250,'2025期功能研发汇总表'!E:S,9,FALSE)</f>
        <v>0</v>
      </c>
      <c r="K250" s="208" t="str">
        <f>=VLOOKUP(E250,'2025期功能研发汇总表'!E:S,3,FALSE)</f>
        <v>窦鹏岐</v>
      </c>
    </row>
    <row r="251" spans="1:11">
      <c r="A251" s="208" t="s"/>
      <c r="B251" s="208" t="s"/>
      <c r="C251" s="208" t="s"/>
      <c r="D251" s="208" t="s"/>
      <c r="E251" s="210" t="s">
        <v>585</v>
      </c>
      <c r="F251" s="208" t="str">
        <f>=VLOOKUP(E251,'2025期功能研发汇总表'!E:S,10,FALSE)</f>
        <v>V3.7.0(20260312)</v>
      </c>
      <c r="G251" s="209" t="s">
        <v>38</v>
      </c>
      <c r="H251" s="208" t="str">
        <f>=VLOOKUP(E251,'2025期功能研发汇总表'!E:S,7,FALSE)</f>
        <v>运营·深耕/产品漏洞与风险识别/靶标资产信息管理</v>
      </c>
      <c r="I251" s="208">
        <f>=VLOOKUP(E251,'2025期功能研发汇总表'!E:S,8,FALSE)</f>
        <v>0</v>
      </c>
      <c r="J251" s="208">
        <f>=VLOOKUP(E251,'2025期功能研发汇总表'!E:S,9,FALSE)</f>
        <v>0</v>
      </c>
      <c r="K251" s="208" t="str">
        <f>=VLOOKUP(E251,'2025期功能研发汇总表'!E:S,3,FALSE)</f>
        <v>窦鹏岐</v>
      </c>
    </row>
    <row r="252" spans="1:11">
      <c r="A252" s="208" t="s"/>
      <c r="B252" s="208" t="s"/>
      <c r="C252" s="208" t="s"/>
      <c r="D252" s="208" t="s"/>
      <c r="E252" s="210" t="s">
        <v>586</v>
      </c>
      <c r="F252" s="208" t="str">
        <f>=VLOOKUP(E252,'2025期功能研发汇总表'!E:S,10,FALSE)</f>
        <v>V3.7.0(20260312)</v>
      </c>
      <c r="G252" s="209" t="s">
        <v>38</v>
      </c>
      <c r="H252" s="208" t="str">
        <f>=VLOOKUP(E252,'2025期功能研发汇总表'!E:S,7,FALSE)</f>
        <v>漏洞管理平台/测试数据交互</v>
      </c>
      <c r="I252" s="208" t="str">
        <f>=VLOOKUP(E252,'2025期功能研发汇总表'!E:S,8,FALSE)</f>
        <v>预警资产数据下发 是接收部侧下发构造资产的数据</v>
      </c>
      <c r="J252" s="208">
        <f>=VLOOKUP(E252,'2025期功能研发汇总表'!E:S,9,FALSE)</f>
        <v>0</v>
      </c>
      <c r="K252" s="208" t="str">
        <f>=VLOOKUP(E252,'2025期功能研发汇总表'!E:S,3,FALSE)</f>
        <v>窦鹏岐</v>
      </c>
    </row>
    <row r="253" spans="1:11">
      <c r="A253" s="208" t="s"/>
      <c r="B253" s="208" t="s"/>
      <c r="C253" s="208" t="s"/>
      <c r="D253" s="207" t="s">
        <v>589</v>
      </c>
      <c r="E253" s="207" t="s">
        <v>590</v>
      </c>
      <c r="F253" s="208" t="str">
        <f>=VLOOKUP(E253,'2025期功能研发汇总表'!E:S,10,FALSE)</f>
        <v>V3.7.0(20260312)</v>
      </c>
      <c r="G253" s="209" t="s">
        <v>38</v>
      </c>
      <c r="H253" s="208" t="str">
        <f>=VLOOKUP(E253,'2025期功能研发汇总表'!E:S,7,FALSE)</f>
        <v>漏洞生命周期管理/产品漏洞管理/靶标资产信息管理</v>
      </c>
      <c r="I253" s="208">
        <f>=VLOOKUP(E253,'2025期功能研发汇总表'!E:S,8,FALSE)</f>
        <v>0</v>
      </c>
      <c r="J253" s="208">
        <f>=VLOOKUP(E253,'2025期功能研发汇总表'!E:S,9,FALSE)</f>
        <v>0</v>
      </c>
      <c r="K253" s="208" t="str">
        <f>=VLOOKUP(E253,'2025期功能研发汇总表'!E:S,3,FALSE)</f>
        <v>窦鹏岐</v>
      </c>
    </row>
    <row r="254" spans="1:11">
      <c r="A254" s="208" t="s"/>
      <c r="B254" s="208" t="s"/>
      <c r="C254" s="208" t="s"/>
      <c r="D254" s="208" t="s"/>
      <c r="E254" s="207" t="s">
        <v>592</v>
      </c>
      <c r="F254" s="208" t="str">
        <f>=VLOOKUP(E254,'2025期功能研发汇总表'!E:S,10,FALSE)</f>
        <v>V3.7.0(20260312)</v>
      </c>
      <c r="G254" s="209" t="s">
        <v>38</v>
      </c>
      <c r="H254" s="208" t="str">
        <f>=VLOOKUP(E254,'2025期功能研发汇总表'!E:S,7,FALSE)</f>
        <v>漏洞生命周期管理/产品漏洞管理/靶标资产信息管理</v>
      </c>
      <c r="I254" s="208">
        <f>=VLOOKUP(E254,'2025期功能研发汇总表'!E:S,8,FALSE)</f>
        <v>0</v>
      </c>
      <c r="J254" s="208">
        <f>=VLOOKUP(E254,'2025期功能研发汇总表'!E:S,9,FALSE)</f>
        <v>0</v>
      </c>
      <c r="K254" s="208" t="str">
        <f>=VLOOKUP(E254,'2025期功能研发汇总表'!E:S,3,FALSE)</f>
        <v>窦鹏岐</v>
      </c>
    </row>
    <row r="255" spans="1:11">
      <c r="A255" s="208" t="s"/>
      <c r="B255" s="208" t="s"/>
      <c r="C255" s="208" t="s"/>
      <c r="D255" s="208" t="s"/>
      <c r="E255" s="207" t="s">
        <v>593</v>
      </c>
      <c r="F255" s="208" t="str">
        <f>=VLOOKUP(E255,'2025期功能研发汇总表'!E:S,10,FALSE)</f>
        <v>V3.7.0(20260312)</v>
      </c>
      <c r="G255" s="209" t="s">
        <v>38</v>
      </c>
      <c r="H255" s="208" t="str">
        <f>=VLOOKUP(E255,'2025期功能研发汇总表'!E:S,7,FALSE)</f>
        <v>漏洞生命周期管理/产品漏洞管理/靶标资产信息管理</v>
      </c>
      <c r="I255" s="208">
        <f>=VLOOKUP(E255,'2025期功能研发汇总表'!E:S,8,FALSE)</f>
        <v>0</v>
      </c>
      <c r="J255" s="208">
        <f>=VLOOKUP(E255,'2025期功能研发汇总表'!E:S,9,FALSE)</f>
        <v>0</v>
      </c>
      <c r="K255" s="208" t="str">
        <f>=VLOOKUP(E255,'2025期功能研发汇总表'!E:S,3,FALSE)</f>
        <v>窦鹏岐</v>
      </c>
    </row>
    <row r="256" spans="1:11">
      <c r="A256" s="208" t="s"/>
      <c r="B256" s="208" t="s"/>
      <c r="C256" s="208" t="s"/>
      <c r="D256" s="208" t="s"/>
      <c r="E256" s="207" t="s">
        <v>594</v>
      </c>
      <c r="F256" s="208" t="str">
        <f>=VLOOKUP(E256,'2025期功能研发汇总表'!E:S,10,FALSE)</f>
        <v>V3.7.0(20260312)</v>
      </c>
      <c r="G256" s="209" t="s">
        <v>38</v>
      </c>
      <c r="H256" s="208" t="str">
        <f>=VLOOKUP(E256,'2025期功能研发汇总表'!E:S,7,FALSE)</f>
        <v>漏洞生命周期管理/产品漏洞管理/靶标资产信息管理</v>
      </c>
      <c r="I256" s="208">
        <f>=VLOOKUP(E256,'2025期功能研发汇总表'!E:S,8,FALSE)</f>
        <v>0</v>
      </c>
      <c r="J256" s="208">
        <f>=VLOOKUP(E256,'2025期功能研发汇总表'!E:S,9,FALSE)</f>
        <v>0</v>
      </c>
      <c r="K256" s="208" t="str">
        <f>=VLOOKUP(E256,'2025期功能研发汇总表'!E:S,3,FALSE)</f>
        <v>窦鹏岐</v>
      </c>
    </row>
    <row r="257" spans="1:11">
      <c r="A257" s="208" t="s"/>
      <c r="B257" s="208" t="s"/>
      <c r="C257" s="208" t="s"/>
      <c r="D257" s="208" t="s"/>
      <c r="E257" s="207" t="s">
        <v>595</v>
      </c>
      <c r="F257" s="208" t="str">
        <f>=VLOOKUP(E257,'2025期功能研发汇总表'!E:S,10,FALSE)</f>
        <v>V3.7.0(20260312)</v>
      </c>
      <c r="G257" s="209" t="s">
        <v>38</v>
      </c>
      <c r="H257" s="208" t="str">
        <f>=VLOOKUP(E257,'2025期功能研发汇总表'!E:S,7,FALSE)</f>
        <v>漏洞生命周期管理/产品漏洞管理/靶标资产信息管理</v>
      </c>
      <c r="I257" s="208">
        <f>=VLOOKUP(E257,'2025期功能研发汇总表'!E:S,8,FALSE)</f>
        <v>0</v>
      </c>
      <c r="J257" s="208">
        <f>=VLOOKUP(E257,'2025期功能研发汇总表'!E:S,9,FALSE)</f>
        <v>0</v>
      </c>
      <c r="K257" s="208" t="str">
        <f>=VLOOKUP(E257,'2025期功能研发汇总表'!E:S,3,FALSE)</f>
        <v>窦鹏岐</v>
      </c>
    </row>
    <row r="258" spans="1:11">
      <c r="A258" s="208" t="s"/>
      <c r="B258" s="208" t="s"/>
      <c r="C258" s="208" t="s"/>
      <c r="D258" s="207" t="s">
        <v>596</v>
      </c>
      <c r="E258" s="207" t="s">
        <v>597</v>
      </c>
      <c r="F258" s="208" t="str">
        <f>=VLOOKUP(E258,'2025期功能研发汇总表'!E:S,10,FALSE)</f>
        <v>V3.7.0(20260312)</v>
      </c>
      <c r="G258" s="209" t="s">
        <v>38</v>
      </c>
      <c r="H258" s="208" t="str">
        <f>=VLOOKUP(E258,'2025期功能研发汇总表'!E:S,7,FALSE)</f>
        <v>漏洞生命周期管理/产品漏洞管理/靶标资产信息管理</v>
      </c>
      <c r="I258" s="208">
        <f>=VLOOKUP(E258,'2025期功能研发汇总表'!E:S,8,FALSE)</f>
        <v>0</v>
      </c>
      <c r="J258" s="208" t="str">
        <f>=VLOOKUP(E258,'2025期功能研发汇总表'!E:S,9,FALSE)</f>
        <v>["https://docimg1.docs.qq.com/image/AgAABqoC77cugc3pyHBFF7IfiTdTPtjE.png?w=1920&amp;h=919",400,191]</v>
      </c>
      <c r="K258" s="208" t="str">
        <f>=VLOOKUP(E258,'2025期功能研发汇总表'!E:S,3,FALSE)</f>
        <v>窦鹏岐</v>
      </c>
    </row>
    <row r="259" spans="1:11">
      <c r="A259" s="208" t="s"/>
      <c r="B259" s="208" t="s"/>
      <c r="C259" s="208" t="s"/>
      <c r="D259" s="208" t="s"/>
      <c r="E259" s="210" t="s">
        <v>598</v>
      </c>
      <c r="F259" s="208" t="str">
        <f>=VLOOKUP(E259,'2025期功能研发汇总表'!E:S,10,FALSE)</f>
        <v>V3.7.0(20260312)</v>
      </c>
      <c r="G259" s="209" t="s">
        <v>38</v>
      </c>
      <c r="H259" s="208" t="str">
        <f>=VLOOKUP(E259,'2025期功能研发汇总表'!E:S,7,FALSE)</f>
        <v>漏洞生命周期管理/产品漏洞管理/靶标资产信息管理</v>
      </c>
      <c r="I259" s="208">
        <f>=VLOOKUP(E259,'2025期功能研发汇总表'!E:S,8,FALSE)</f>
        <v>0</v>
      </c>
      <c r="J259" s="208">
        <f>=VLOOKUP(E259,'2025期功能研发汇总表'!E:S,9,FALSE)</f>
        <v>0</v>
      </c>
      <c r="K259" s="208" t="str">
        <f>=VLOOKUP(E259,'2025期功能研发汇总表'!E:S,3,FALSE)</f>
        <v>窦鹏岐</v>
      </c>
    </row>
    <row r="260" spans="1:11">
      <c r="A260" s="208" t="s"/>
      <c r="B260" s="208" t="s"/>
      <c r="C260" s="208" t="s"/>
      <c r="D260" s="208" t="s"/>
      <c r="E260" s="210" t="s">
        <v>599</v>
      </c>
      <c r="F260" s="208" t="str">
        <f>=VLOOKUP(E260,'2025期功能研发汇总表'!E:S,10,FALSE)</f>
        <v>未发版</v>
      </c>
      <c r="G260" s="209" t="s"/>
      <c r="H260" s="208">
        <f>=VLOOKUP(E260,'2025期功能研发汇总表'!E:S,7,FALSE)</f>
        <v>0</v>
      </c>
      <c r="I260" s="208">
        <f>=VLOOKUP(E260,'2025期功能研发汇总表'!E:S,8,FALSE)</f>
        <v>0</v>
      </c>
      <c r="J260" s="208">
        <f>=VLOOKUP(E260,'2025期功能研发汇总表'!E:S,9,FALSE)</f>
        <v>0</v>
      </c>
      <c r="K260" s="208" t="str">
        <f>=VLOOKUP(E260,'2025期功能研发汇总表'!E:S,3,FALSE)</f>
        <v>窦鹏岐</v>
      </c>
    </row>
    <row r="261" spans="1:11">
      <c r="A261" s="208" t="s"/>
      <c r="B261" s="210" t="s">
        <v>600</v>
      </c>
      <c r="C261" s="207" t="s">
        <v>601</v>
      </c>
      <c r="D261" s="207" t="s">
        <v>602</v>
      </c>
      <c r="E261" s="207" t="s">
        <v>603</v>
      </c>
      <c r="F261" s="208" t="str">
        <f>=VLOOKUP(E261,'2025期功能研发汇总表'!E:S,10,FALSE)</f>
        <v>未发版</v>
      </c>
      <c r="G261" s="209" t="s"/>
      <c r="H261" s="208" t="str">
        <f>=VLOOKUP(E261,'2025期功能研发汇总表'!E:S,7,FALSE)</f>
        <v>运营·深耕/漏洞修复核验/漏洞等效防护处置</v>
      </c>
      <c r="I261" s="208">
        <f>=VLOOKUP(E261,'2025期功能研发汇总表'!E:S,8,FALSE)</f>
        <v>0</v>
      </c>
      <c r="J261" s="208">
        <f>=VLOOKUP(E261,'2025期功能研发汇总表'!E:S,9,FALSE)</f>
        <v>0</v>
      </c>
      <c r="K261" s="208" t="str">
        <f>=VLOOKUP(E261,'2025期功能研发汇总表'!E:S,3,FALSE)</f>
        <v>汤凤欣</v>
      </c>
    </row>
    <row r="262" spans="1:11">
      <c r="A262" s="208" t="s"/>
      <c r="B262" s="208" t="s"/>
      <c r="C262" s="208" t="s"/>
      <c r="D262" s="207" t="s">
        <v>607</v>
      </c>
      <c r="E262" s="207" t="s">
        <v>608</v>
      </c>
      <c r="F262" s="208" t="str">
        <f>=VLOOKUP(E262,'2025期功能研发汇总表'!E:S,10,FALSE)</f>
        <v>未发版</v>
      </c>
      <c r="G262" s="209" t="s"/>
      <c r="H262" s="208" t="str">
        <f>=VLOOKUP(E262,'2025期功能研发汇总表'!E:S,7,FALSE)</f>
        <v>运营·深耕/漏洞修复核验/等效防护策略配置</v>
      </c>
      <c r="I262" s="208">
        <f>=VLOOKUP(E262,'2025期功能研发汇总表'!E:S,8,FALSE)</f>
        <v>0</v>
      </c>
      <c r="J262" s="208">
        <f>=VLOOKUP(E262,'2025期功能研发汇总表'!E:S,9,FALSE)</f>
        <v>0</v>
      </c>
      <c r="K262" s="208" t="str">
        <f>=VLOOKUP(E262,'2025期功能研发汇总表'!E:S,3,FALSE)</f>
        <v>汤凤欣</v>
      </c>
    </row>
    <row r="263" spans="1:11">
      <c r="A263" s="208" t="s"/>
      <c r="B263" s="208" t="s"/>
      <c r="C263" s="208" t="s"/>
      <c r="D263" s="207" t="s">
        <v>610</v>
      </c>
      <c r="E263" s="207" t="s">
        <v>611</v>
      </c>
      <c r="F263" s="208" t="str">
        <f>=VLOOKUP(E263,'2025期功能研发汇总表'!E:S,10,FALSE)</f>
        <v>V3.8.0-beat.1</v>
      </c>
      <c r="G263" s="209" t="s">
        <v>38</v>
      </c>
      <c r="H263" s="208" t="str">
        <f>=VLOOKUP(E263,'2025期功能研发汇总表'!E:S,7,FALSE)</f>
        <v>运营·深耕(2025期)/漏洞概念验证/接口自动化及配置</v>
      </c>
      <c r="I263" s="208">
        <f>=VLOOKUP(E263,'2025期功能研发汇总表'!E:S,8,FALSE)</f>
        <v>0</v>
      </c>
      <c r="J263" s="208">
        <f>=VLOOKUP(E263,'2025期功能研发汇总表'!E:S,9,FALSE)</f>
        <v>0</v>
      </c>
      <c r="K263" s="208" t="str">
        <f>=VLOOKUP(E263,'2025期功能研发汇总表'!E:S,3,FALSE)</f>
        <v>汤凤欣</v>
      </c>
    </row>
    <row r="264" spans="1:11">
      <c r="A264" s="208" t="s"/>
      <c r="B264" s="208" t="s"/>
      <c r="C264" s="208" t="s"/>
      <c r="D264" s="208" t="s"/>
      <c r="E264" s="210" t="s">
        <v>613</v>
      </c>
      <c r="F264" s="208" t="str">
        <f>=VLOOKUP(E264,'2025期功能研发汇总表'!E:S,10,FALSE)</f>
        <v>V3.8.0-beat.1</v>
      </c>
      <c r="G264" s="209" t="s">
        <v>38</v>
      </c>
      <c r="H264" s="208" t="str">
        <f>=VLOOKUP(E264,'2025期功能研发汇总表'!E:S,7,FALSE)</f>
        <v>运营·深耕(2025期)/漏洞概念验证/接口自动化及配置</v>
      </c>
      <c r="I264" s="208">
        <f>=VLOOKUP(E264,'2025期功能研发汇总表'!E:S,8,FALSE)</f>
        <v>0</v>
      </c>
      <c r="J264" s="208">
        <f>=VLOOKUP(E264,'2025期功能研发汇总表'!E:S,9,FALSE)</f>
        <v>0</v>
      </c>
      <c r="K264" s="208" t="str">
        <f>=VLOOKUP(E264,'2025期功能研发汇总表'!E:S,3,FALSE)</f>
        <v>汤凤欣</v>
      </c>
    </row>
    <row r="265" spans="1:11">
      <c r="A265" s="208" t="s"/>
      <c r="B265" s="208" t="s"/>
      <c r="C265" s="208" t="s"/>
      <c r="D265" s="208" t="s"/>
      <c r="E265" s="210" t="s">
        <v>614</v>
      </c>
      <c r="F265" s="208" t="str">
        <f>=VLOOKUP(E265,'2025期功能研发汇总表'!E:S,10,FALSE)</f>
        <v>V3.8.0-beat.1</v>
      </c>
      <c r="G265" s="209" t="s">
        <v>38</v>
      </c>
      <c r="H265" s="208" t="str">
        <f>=VLOOKUP(E265,'2025期功能研发汇总表'!E:S,7,FALSE)</f>
        <v>运营·深耕(2025期)/漏洞概念验证/接口自动化及配置</v>
      </c>
      <c r="I265" s="208">
        <f>=VLOOKUP(E265,'2025期功能研发汇总表'!E:S,8,FALSE)</f>
        <v>0</v>
      </c>
      <c r="J265" s="208">
        <f>=VLOOKUP(E265,'2025期功能研发汇总表'!E:S,9,FALSE)</f>
        <v>0</v>
      </c>
      <c r="K265" s="208" t="str">
        <f>=VLOOKUP(E265,'2025期功能研发汇总表'!E:S,3,FALSE)</f>
        <v>汤凤欣</v>
      </c>
    </row>
    <row r="266" spans="1:11">
      <c r="A266" s="208" t="s"/>
      <c r="B266" s="208" t="s"/>
      <c r="C266" s="208" t="s"/>
      <c r="D266" s="208" t="s"/>
      <c r="E266" s="207" t="s">
        <v>615</v>
      </c>
      <c r="F266" s="208" t="str">
        <f>=VLOOKUP(E266,'2025期功能研发汇总表'!E:S,10,FALSE)</f>
        <v>V3.8.0-beat.1</v>
      </c>
      <c r="G266" s="209" t="s">
        <v>38</v>
      </c>
      <c r="H266" s="208" t="str">
        <f>=VLOOKUP(E266,'2025期功能研发汇总表'!E:S,7,FALSE)</f>
        <v>运营·深耕(2025期)/漏洞概念验证/接口自动化及配置</v>
      </c>
      <c r="I266" s="208">
        <f>=VLOOKUP(E266,'2025期功能研发汇总表'!E:S,8,FALSE)</f>
        <v>0</v>
      </c>
      <c r="J266" s="208">
        <f>=VLOOKUP(E266,'2025期功能研发汇总表'!E:S,9,FALSE)</f>
        <v>0</v>
      </c>
      <c r="K266" s="208" t="str">
        <f>=VLOOKUP(E266,'2025期功能研发汇总表'!E:S,3,FALSE)</f>
        <v>汤凤欣</v>
      </c>
    </row>
    <row r="267" spans="1:11">
      <c r="A267" s="208" t="s"/>
      <c r="B267" s="208" t="s"/>
      <c r="C267" s="208" t="s"/>
      <c r="D267" s="208" t="s"/>
      <c r="E267" s="207" t="s">
        <v>616</v>
      </c>
      <c r="F267" s="208" t="str">
        <f>=VLOOKUP(E267,'2025期功能研发汇总表'!E:S,10,FALSE)</f>
        <v>V3.8.0-beat.1</v>
      </c>
      <c r="G267" s="209" t="s">
        <v>38</v>
      </c>
      <c r="H267" s="208" t="str">
        <f>=VLOOKUP(E267,'2025期功能研发汇总表'!E:S,7,FALSE)</f>
        <v>运营·深耕(2025期)/漏洞概念验证/接口自动化及配置</v>
      </c>
      <c r="I267" s="208">
        <f>=VLOOKUP(E267,'2025期功能研发汇总表'!E:S,8,FALSE)</f>
        <v>0</v>
      </c>
      <c r="J267" s="208">
        <f>=VLOOKUP(E267,'2025期功能研发汇总表'!E:S,9,FALSE)</f>
        <v>0</v>
      </c>
      <c r="K267" s="208" t="str">
        <f>=VLOOKUP(E267,'2025期功能研发汇总表'!E:S,3,FALSE)</f>
        <v>汤凤欣</v>
      </c>
    </row>
    <row r="268" spans="1:11">
      <c r="A268" s="208" t="s"/>
      <c r="B268" s="208" t="s"/>
      <c r="C268" s="208" t="s"/>
      <c r="D268" s="208" t="s"/>
      <c r="E268" s="207" t="s">
        <v>617</v>
      </c>
      <c r="F268" s="208" t="str">
        <f>=VLOOKUP(E268,'2025期功能研发汇总表'!E:S,10,FALSE)</f>
        <v>V3.8.0-beat.1</v>
      </c>
      <c r="G268" s="209" t="s">
        <v>38</v>
      </c>
      <c r="H268" s="208" t="str">
        <f>=VLOOKUP(E268,'2025期功能研发汇总表'!E:S,7,FALSE)</f>
        <v>运营·深耕(2025期)/漏洞概念验证/接口自动化及配置</v>
      </c>
      <c r="I268" s="208">
        <f>=VLOOKUP(E268,'2025期功能研发汇总表'!E:S,8,FALSE)</f>
        <v>0</v>
      </c>
      <c r="J268" s="208">
        <f>=VLOOKUP(E268,'2025期功能研发汇总表'!E:S,9,FALSE)</f>
        <v>0</v>
      </c>
      <c r="K268" s="208" t="str">
        <f>=VLOOKUP(E268,'2025期功能研发汇总表'!E:S,3,FALSE)</f>
        <v>汤凤欣</v>
      </c>
    </row>
    <row r="269" spans="1:11">
      <c r="A269" s="208" t="s"/>
      <c r="B269" s="208" t="s"/>
      <c r="C269" s="208" t="s"/>
      <c r="D269" s="208" t="s"/>
      <c r="E269" s="210" t="s">
        <v>618</v>
      </c>
      <c r="F269" s="208" t="str">
        <f>=VLOOKUP(E269,'2025期功能研发汇总表'!E:S,10,FALSE)</f>
        <v>V3.8.0-beat.1</v>
      </c>
      <c r="G269" s="209" t="s">
        <v>38</v>
      </c>
      <c r="H269" s="208" t="str">
        <f>=VLOOKUP(E269,'2025期功能研发汇总表'!E:S,7,FALSE)</f>
        <v>运营·深耕(2025期)/漏洞概念验证/接口自动化及配置</v>
      </c>
      <c r="I269" s="208">
        <f>=VLOOKUP(E269,'2025期功能研发汇总表'!E:S,8,FALSE)</f>
        <v>0</v>
      </c>
      <c r="J269" s="208">
        <f>=VLOOKUP(E269,'2025期功能研发汇总表'!E:S,9,FALSE)</f>
        <v>0</v>
      </c>
      <c r="K269" s="208" t="str">
        <f>=VLOOKUP(E269,'2025期功能研发汇总表'!E:S,3,FALSE)</f>
        <v>汤凤欣</v>
      </c>
    </row>
    <row r="270" spans="1:11">
      <c r="A270" s="208" t="s"/>
      <c r="B270" s="208" t="s"/>
      <c r="C270" s="208" t="s"/>
      <c r="D270" s="208" t="s"/>
      <c r="E270" s="210" t="s">
        <v>619</v>
      </c>
      <c r="F270" s="208" t="str">
        <f>=VLOOKUP(E270,'2025期功能研发汇总表'!E:S,10,FALSE)</f>
        <v>V3.8.0-beat.1</v>
      </c>
      <c r="G270" s="209" t="s">
        <v>38</v>
      </c>
      <c r="H270" s="208" t="str">
        <f>=VLOOKUP(E270,'2025期功能研发汇总表'!E:S,7,FALSE)</f>
        <v>运营·深耕(2025期)/漏洞概念验证/接口自动化及配置</v>
      </c>
      <c r="I270" s="208">
        <f>=VLOOKUP(E270,'2025期功能研发汇总表'!E:S,8,FALSE)</f>
        <v>0</v>
      </c>
      <c r="J270" s="208">
        <f>=VLOOKUP(E270,'2025期功能研发汇总表'!E:S,9,FALSE)</f>
        <v>0</v>
      </c>
      <c r="K270" s="208" t="str">
        <f>=VLOOKUP(E270,'2025期功能研发汇总表'!E:S,3,FALSE)</f>
        <v>汤凤欣</v>
      </c>
    </row>
    <row r="271" spans="1:11">
      <c r="A271" s="208" t="s"/>
      <c r="B271" s="208" t="s"/>
      <c r="C271" s="208" t="s"/>
      <c r="D271" s="208" t="s"/>
      <c r="E271" s="210" t="s">
        <v>620</v>
      </c>
      <c r="F271" s="208" t="str">
        <f>=VLOOKUP(E271,'2025期功能研发汇总表'!E:S,10,FALSE)</f>
        <v>V3.8.0-beat.1</v>
      </c>
      <c r="G271" s="209" t="s">
        <v>38</v>
      </c>
      <c r="H271" s="208" t="str">
        <f>=VLOOKUP(E271,'2025期功能研发汇总表'!E:S,7,FALSE)</f>
        <v>运营·深耕(2025期)/漏洞概念验证/接口自动化及配置</v>
      </c>
      <c r="I271" s="208">
        <f>=VLOOKUP(E271,'2025期功能研发汇总表'!E:S,8,FALSE)</f>
        <v>0</v>
      </c>
      <c r="J271" s="208">
        <f>=VLOOKUP(E271,'2025期功能研发汇总表'!E:S,9,FALSE)</f>
        <v>0</v>
      </c>
      <c r="K271" s="208" t="str">
        <f>=VLOOKUP(E271,'2025期功能研发汇总表'!E:S,3,FALSE)</f>
        <v>汤凤欣</v>
      </c>
    </row>
    <row r="272" spans="1:11">
      <c r="A272" s="208" t="s"/>
      <c r="B272" s="208" t="s"/>
      <c r="C272" s="207" t="s">
        <v>621</v>
      </c>
      <c r="D272" s="207" t="s">
        <v>622</v>
      </c>
      <c r="E272" s="210" t="s">
        <v>623</v>
      </c>
      <c r="F272" s="208" t="str">
        <f>=VLOOKUP(E272,'2025期功能研发汇总表'!E:S,10,FALSE)</f>
        <v>V3.8.0-beat.1</v>
      </c>
      <c r="G272" s="209" t="s">
        <v>38</v>
      </c>
      <c r="H272" s="208" t="str">
        <f>=VLOOKUP(E272,'2025期功能研发汇总表'!E:S,7,FALSE)</f>
        <v>运营·深耕/漏洞修复核验/响应过程操作日志记录</v>
      </c>
      <c r="I272" s="208">
        <f>=VLOOKUP(E272,'2025期功能研发汇总表'!E:S,8,FALSE)</f>
        <v>0</v>
      </c>
      <c r="J272" s="208">
        <f>=VLOOKUP(E272,'2025期功能研发汇总表'!E:S,9,FALSE)</f>
        <v>0</v>
      </c>
      <c r="K272" s="208" t="str">
        <f>=VLOOKUP(E272,'2025期功能研发汇总表'!E:S,3,FALSE)</f>
        <v>汤凤欣</v>
      </c>
    </row>
    <row r="273" spans="1:11">
      <c r="A273" s="208" t="s"/>
      <c r="B273" s="208" t="s"/>
      <c r="C273" s="208" t="s"/>
      <c r="D273" s="208" t="s"/>
      <c r="E273" s="210" t="s">
        <v>625</v>
      </c>
      <c r="F273" s="208" t="str">
        <f>=VLOOKUP(E273,'2025期功能研发汇总表'!E:S,10,FALSE)</f>
        <v>V3.8.0-beat.1</v>
      </c>
      <c r="G273" s="209" t="s">
        <v>38</v>
      </c>
      <c r="H273" s="208" t="str">
        <f>=VLOOKUP(E273,'2025期功能研发汇总表'!E:S,7,FALSE)</f>
        <v>运营·深耕/漏洞修复核验/响应过程操作日志记录</v>
      </c>
      <c r="I273" s="208">
        <f>=VLOOKUP(E273,'2025期功能研发汇总表'!E:S,8,FALSE)</f>
        <v>0</v>
      </c>
      <c r="J273" s="208">
        <f>=VLOOKUP(E273,'2025期功能研发汇总表'!E:S,9,FALSE)</f>
        <v>0</v>
      </c>
      <c r="K273" s="208" t="str">
        <f>=VLOOKUP(E273,'2025期功能研发汇总表'!E:S,3,FALSE)</f>
        <v>汤凤欣</v>
      </c>
    </row>
    <row r="274" spans="1:11">
      <c r="A274" s="208" t="s"/>
      <c r="B274" s="208" t="s"/>
      <c r="C274" s="208" t="s"/>
      <c r="D274" s="208" t="s"/>
      <c r="E274" s="210" t="s">
        <v>626</v>
      </c>
      <c r="F274" s="208" t="str">
        <f>=VLOOKUP(E274,'2025期功能研发汇总表'!E:S,10,FALSE)</f>
        <v>V3.8.0-beat.1</v>
      </c>
      <c r="G274" s="209" t="s">
        <v>38</v>
      </c>
      <c r="H274" s="208" t="str">
        <f>=VLOOKUP(E274,'2025期功能研发汇总表'!E:S,7,FALSE)</f>
        <v>运营·深耕/漏洞修复核验/响应过程操作日志记录</v>
      </c>
      <c r="I274" s="208">
        <f>=VLOOKUP(E274,'2025期功能研发汇总表'!E:S,8,FALSE)</f>
        <v>0</v>
      </c>
      <c r="J274" s="208">
        <f>=VLOOKUP(E274,'2025期功能研发汇总表'!E:S,9,FALSE)</f>
        <v>0</v>
      </c>
      <c r="K274" s="208" t="str">
        <f>=VLOOKUP(E274,'2025期功能研发汇总表'!E:S,3,FALSE)</f>
        <v>汤凤欣</v>
      </c>
    </row>
    <row r="275" spans="1:11">
      <c r="A275" s="208" t="s"/>
      <c r="B275" s="208" t="s"/>
      <c r="C275" s="208" t="s"/>
      <c r="D275" s="208" t="s"/>
      <c r="E275" s="210" t="s">
        <v>627</v>
      </c>
      <c r="F275" s="208" t="str">
        <f>=VLOOKUP(E275,'2025期功能研发汇总表'!E:S,10,FALSE)</f>
        <v>V3.8.0-beat.1</v>
      </c>
      <c r="G275" s="209" t="s">
        <v>38</v>
      </c>
      <c r="H275" s="208" t="str">
        <f>=VLOOKUP(E275,'2025期功能研发汇总表'!E:S,7,FALSE)</f>
        <v>运营·深耕/漏洞修复核验/响应过程操作日志记录</v>
      </c>
      <c r="I275" s="208">
        <f>=VLOOKUP(E275,'2025期功能研发汇总表'!E:S,8,FALSE)</f>
        <v>0</v>
      </c>
      <c r="J275" s="208">
        <f>=VLOOKUP(E275,'2025期功能研发汇总表'!E:S,9,FALSE)</f>
        <v>0</v>
      </c>
      <c r="K275" s="208" t="str">
        <f>=VLOOKUP(E275,'2025期功能研发汇总表'!E:S,3,FALSE)</f>
        <v>汤凤欣</v>
      </c>
    </row>
    <row r="276" spans="1:11">
      <c r="A276" s="208" t="s"/>
      <c r="B276" s="208" t="s"/>
      <c r="C276" s="208" t="s"/>
      <c r="D276" s="208" t="s"/>
      <c r="E276" s="210" t="s">
        <v>628</v>
      </c>
      <c r="F276" s="208" t="str">
        <f>=VLOOKUP(E276,'2025期功能研发汇总表'!E:S,10,FALSE)</f>
        <v>V3.8.0-beat.1</v>
      </c>
      <c r="G276" s="209" t="s">
        <v>38</v>
      </c>
      <c r="H276" s="208" t="str">
        <f>=VLOOKUP(E276,'2025期功能研发汇总表'!E:S,7,FALSE)</f>
        <v>运营·深耕/漏洞修复核验/响应过程操作日志记录</v>
      </c>
      <c r="I276" s="208">
        <f>=VLOOKUP(E276,'2025期功能研发汇总表'!E:S,8,FALSE)</f>
        <v>0</v>
      </c>
      <c r="J276" s="208">
        <f>=VLOOKUP(E276,'2025期功能研发汇总表'!E:S,9,FALSE)</f>
        <v>0</v>
      </c>
      <c r="K276" s="208" t="str">
        <f>=VLOOKUP(E276,'2025期功能研发汇总表'!E:S,3,FALSE)</f>
        <v>汤凤欣</v>
      </c>
    </row>
    <row r="277" spans="1:11">
      <c r="A277" s="208" t="s"/>
      <c r="B277" s="208" t="s"/>
      <c r="C277" s="208" t="s"/>
      <c r="D277" s="208" t="s"/>
      <c r="E277" s="210" t="s">
        <v>629</v>
      </c>
      <c r="F277" s="208" t="str">
        <f>=VLOOKUP(E277,'2025期功能研发汇总表'!E:S,10,FALSE)</f>
        <v>V3.8.0-beat.1</v>
      </c>
      <c r="G277" s="209" t="s">
        <v>38</v>
      </c>
      <c r="H277" s="208" t="str">
        <f>=VLOOKUP(E277,'2025期功能研发汇总表'!E:S,7,FALSE)</f>
        <v>运营·深耕/漏洞修复核验/响应过程操作日志记录</v>
      </c>
      <c r="I277" s="208">
        <f>=VLOOKUP(E277,'2025期功能研发汇总表'!E:S,8,FALSE)</f>
        <v>0</v>
      </c>
      <c r="J277" s="208">
        <f>=VLOOKUP(E277,'2025期功能研发汇总表'!E:S,9,FALSE)</f>
        <v>0</v>
      </c>
      <c r="K277" s="208" t="str">
        <f>=VLOOKUP(E277,'2025期功能研发汇总表'!E:S,3,FALSE)</f>
        <v>汤凤欣</v>
      </c>
    </row>
    <row r="278" spans="1:11">
      <c r="A278" s="208" t="s"/>
      <c r="B278" s="208" t="s"/>
      <c r="C278" s="208" t="s"/>
      <c r="D278" s="208" t="s"/>
      <c r="E278" s="210" t="s">
        <v>630</v>
      </c>
      <c r="F278" s="208" t="str">
        <f>=VLOOKUP(E278,'2025期功能研发汇总表'!E:S,10,FALSE)</f>
        <v>V3.8.0-beat.1</v>
      </c>
      <c r="G278" s="209" t="s">
        <v>38</v>
      </c>
      <c r="H278" s="208" t="str">
        <f>=VLOOKUP(E278,'2025期功能研发汇总表'!E:S,7,FALSE)</f>
        <v>运营·深耕/漏洞修复核验/响应过程操作日志记录</v>
      </c>
      <c r="I278" s="208">
        <f>=VLOOKUP(E278,'2025期功能研发汇总表'!E:S,8,FALSE)</f>
        <v>0</v>
      </c>
      <c r="J278" s="208">
        <f>=VLOOKUP(E278,'2025期功能研发汇总表'!E:S,9,FALSE)</f>
        <v>0</v>
      </c>
      <c r="K278" s="208" t="str">
        <f>=VLOOKUP(E278,'2025期功能研发汇总表'!E:S,3,FALSE)</f>
        <v>汤凤欣</v>
      </c>
    </row>
    <row r="279" spans="1:11">
      <c r="A279" s="208" t="s"/>
      <c r="B279" s="208" t="s"/>
      <c r="C279" s="208" t="s"/>
      <c r="D279" s="208" t="s"/>
      <c r="E279" s="210" t="s">
        <v>631</v>
      </c>
      <c r="F279" s="208" t="str">
        <f>=VLOOKUP(E279,'2025期功能研发汇总表'!E:S,10,FALSE)</f>
        <v>V3.8.0-beat.1</v>
      </c>
      <c r="G279" s="209" t="s">
        <v>38</v>
      </c>
      <c r="H279" s="208" t="str">
        <f>=VLOOKUP(E279,'2025期功能研发汇总表'!E:S,7,FALSE)</f>
        <v>运营·深耕/漏洞修复核验/响应过程操作日志记录</v>
      </c>
      <c r="I279" s="208">
        <f>=VLOOKUP(E279,'2025期功能研发汇总表'!E:S,8,FALSE)</f>
        <v>0</v>
      </c>
      <c r="J279" s="208">
        <f>=VLOOKUP(E279,'2025期功能研发汇总表'!E:S,9,FALSE)</f>
        <v>0</v>
      </c>
      <c r="K279" s="208" t="str">
        <f>=VLOOKUP(E279,'2025期功能研发汇总表'!E:S,3,FALSE)</f>
        <v>汤凤欣</v>
      </c>
    </row>
    <row r="280" spans="1:11">
      <c r="A280" s="208" t="s"/>
      <c r="B280" s="208" t="s"/>
      <c r="C280" s="208" t="s"/>
      <c r="D280" s="208" t="s"/>
      <c r="E280" s="210" t="s">
        <v>632</v>
      </c>
      <c r="F280" s="208" t="str">
        <f>=VLOOKUP(E280,'2025期功能研发汇总表'!E:S,10,FALSE)</f>
        <v>V3.8.0-beat.1</v>
      </c>
      <c r="G280" s="211" t="s">
        <v>151</v>
      </c>
      <c r="H280" s="208" t="str">
        <f>=VLOOKUP(E280,'2025期功能研发汇总表'!E:S,7,FALSE)</f>
        <v>运营·深耕/漏洞修复核验/响应过程操作日志记录</v>
      </c>
      <c r="I280" s="208">
        <f>=VLOOKUP(E280,'2025期功能研发汇总表'!E:S,8,FALSE)</f>
        <v>0</v>
      </c>
      <c r="J280" s="208">
        <f>=VLOOKUP(E280,'2025期功能研发汇总表'!E:S,9,FALSE)</f>
        <v>0</v>
      </c>
      <c r="K280" s="208" t="str">
        <f>=VLOOKUP(E280,'2025期功能研发汇总表'!E:S,3,FALSE)</f>
        <v>汤凤欣</v>
      </c>
    </row>
    <row r="281" spans="1:11">
      <c r="A281" s="208" t="s"/>
      <c r="B281" s="208" t="s"/>
      <c r="C281" s="208" t="s"/>
      <c r="D281" s="208" t="s"/>
      <c r="E281" s="210" t="s">
        <v>633</v>
      </c>
      <c r="F281" s="208" t="str">
        <f>=VLOOKUP(E281,'2025期功能研发汇总表'!E:S,10,FALSE)</f>
        <v>V3.8.0-beat.1</v>
      </c>
      <c r="G281" s="211" t="s">
        <v>151</v>
      </c>
      <c r="H281" s="208" t="str">
        <f>=VLOOKUP(E281,'2025期功能研发汇总表'!E:S,7,FALSE)</f>
        <v>运营·深耕/漏洞修复核验/响应过程操作日志记录</v>
      </c>
      <c r="I281" s="208">
        <f>=VLOOKUP(E281,'2025期功能研发汇总表'!E:S,8,FALSE)</f>
        <v>0</v>
      </c>
      <c r="J281" s="208">
        <f>=VLOOKUP(E281,'2025期功能研发汇总表'!E:S,9,FALSE)</f>
        <v>0</v>
      </c>
      <c r="K281" s="208" t="str">
        <f>=VLOOKUP(E281,'2025期功能研发汇总表'!E:S,3,FALSE)</f>
        <v>汤凤欣</v>
      </c>
    </row>
    <row r="282" spans="1:11">
      <c r="A282" s="208" t="s"/>
      <c r="B282" s="208" t="s"/>
      <c r="C282" s="208" t="s"/>
      <c r="D282" s="208" t="s"/>
      <c r="E282" s="210" t="s">
        <v>634</v>
      </c>
      <c r="F282" s="208" t="str">
        <f>=VLOOKUP(E282,'2025期功能研发汇总表'!E:S,10,FALSE)</f>
        <v>V3.8.0-beat.1</v>
      </c>
      <c r="G282" s="211" t="s">
        <v>151</v>
      </c>
      <c r="H282" s="208" t="str">
        <f>=VLOOKUP(E282,'2025期功能研发汇总表'!E:S,7,FALSE)</f>
        <v>运营·深耕/漏洞修复核验/响应过程操作日志记录</v>
      </c>
      <c r="I282" s="208">
        <f>=VLOOKUP(E282,'2025期功能研发汇总表'!E:S,8,FALSE)</f>
        <v>0</v>
      </c>
      <c r="J282" s="208">
        <f>=VLOOKUP(E282,'2025期功能研发汇总表'!E:S,9,FALSE)</f>
        <v>0</v>
      </c>
      <c r="K282" s="208" t="str">
        <f>=VLOOKUP(E282,'2025期功能研发汇总表'!E:S,3,FALSE)</f>
        <v>汤凤欣</v>
      </c>
    </row>
    <row r="283" spans="1:11">
      <c r="A283" s="208" t="s"/>
      <c r="B283" s="208" t="s"/>
      <c r="C283" s="208" t="s"/>
      <c r="D283" s="208" t="s"/>
      <c r="E283" s="210" t="s">
        <v>635</v>
      </c>
      <c r="F283" s="208" t="str">
        <f>=VLOOKUP(E283,'2025期功能研发汇总表'!E:S,10,FALSE)</f>
        <v>V3.8.0-beat.1</v>
      </c>
      <c r="G283" s="211" t="s">
        <v>151</v>
      </c>
      <c r="H283" s="208" t="str">
        <f>=VLOOKUP(E283,'2025期功能研发汇总表'!E:S,7,FALSE)</f>
        <v>运营·深耕/漏洞修复核验/响应过程操作日志记录</v>
      </c>
      <c r="I283" s="208">
        <f>=VLOOKUP(E283,'2025期功能研发汇总表'!E:S,8,FALSE)</f>
        <v>0</v>
      </c>
      <c r="J283" s="208">
        <f>=VLOOKUP(E283,'2025期功能研发汇总表'!E:S,9,FALSE)</f>
        <v>0</v>
      </c>
      <c r="K283" s="208" t="str">
        <f>=VLOOKUP(E283,'2025期功能研发汇总表'!E:S,3,FALSE)</f>
        <v>汤凤欣</v>
      </c>
    </row>
    <row r="284" spans="1:11">
      <c r="A284" s="208" t="s"/>
      <c r="B284" s="208" t="s"/>
      <c r="C284" s="208" t="s"/>
      <c r="D284" s="208" t="s"/>
      <c r="E284" s="210" t="s">
        <v>636</v>
      </c>
      <c r="F284" s="208" t="str">
        <f>=VLOOKUP(E284,'2025期功能研发汇总表'!E:S,10,FALSE)</f>
        <v>V3.8.0-beat.1</v>
      </c>
      <c r="G284" s="211" t="s">
        <v>151</v>
      </c>
      <c r="H284" s="208" t="str">
        <f>=VLOOKUP(E284,'2025期功能研发汇总表'!E:S,7,FALSE)</f>
        <v>运营·深耕/漏洞修复核验/响应过程操作日志记录</v>
      </c>
      <c r="I284" s="208">
        <f>=VLOOKUP(E284,'2025期功能研发汇总表'!E:S,8,FALSE)</f>
        <v>0</v>
      </c>
      <c r="J284" s="208">
        <f>=VLOOKUP(E284,'2025期功能研发汇总表'!E:S,9,FALSE)</f>
        <v>0</v>
      </c>
      <c r="K284" s="208" t="str">
        <f>=VLOOKUP(E284,'2025期功能研发汇总表'!E:S,3,FALSE)</f>
        <v>汤凤欣</v>
      </c>
    </row>
    <row r="285" spans="1:11">
      <c r="A285" s="208" t="s"/>
      <c r="B285" s="208" t="s"/>
      <c r="C285" s="208" t="s"/>
      <c r="D285" s="208" t="s"/>
      <c r="E285" s="210" t="s">
        <v>637</v>
      </c>
      <c r="F285" s="208" t="str">
        <f>=VLOOKUP(E285,'2025期功能研发汇总表'!E:S,10,FALSE)</f>
        <v>V3.8.0-beat.1</v>
      </c>
      <c r="G285" s="211" t="s">
        <v>151</v>
      </c>
      <c r="H285" s="208" t="str">
        <f>=VLOOKUP(E285,'2025期功能研发汇总表'!E:S,7,FALSE)</f>
        <v>运营·深耕/漏洞修复核验/响应过程操作日志记录</v>
      </c>
      <c r="I285" s="208">
        <f>=VLOOKUP(E285,'2025期功能研发汇总表'!E:S,8,FALSE)</f>
        <v>0</v>
      </c>
      <c r="J285" s="208">
        <f>=VLOOKUP(E285,'2025期功能研发汇总表'!E:S,9,FALSE)</f>
        <v>0</v>
      </c>
      <c r="K285" s="208" t="str">
        <f>=VLOOKUP(E285,'2025期功能研发汇总表'!E:S,3,FALSE)</f>
        <v>汤凤欣</v>
      </c>
    </row>
    <row r="286" spans="1:11">
      <c r="A286" s="208" t="s"/>
      <c r="B286" s="208" t="s"/>
      <c r="C286" s="208" t="s"/>
      <c r="D286" s="208" t="s"/>
      <c r="E286" s="210" t="s">
        <v>638</v>
      </c>
      <c r="F286" s="208" t="str">
        <f>=VLOOKUP(E286,'2025期功能研发汇总表'!E:S,10,FALSE)</f>
        <v>V3.8.0-beat.1</v>
      </c>
      <c r="G286" s="211" t="s">
        <v>151</v>
      </c>
      <c r="H286" s="208" t="str">
        <f>=VLOOKUP(E286,'2025期功能研发汇总表'!E:S,7,FALSE)</f>
        <v>运营·深耕/漏洞修复核验/响应过程操作日志记录</v>
      </c>
      <c r="I286" s="208">
        <f>=VLOOKUP(E286,'2025期功能研发汇总表'!E:S,8,FALSE)</f>
        <v>0</v>
      </c>
      <c r="J286" s="208">
        <f>=VLOOKUP(E286,'2025期功能研发汇总表'!E:S,9,FALSE)</f>
        <v>0</v>
      </c>
      <c r="K286" s="208" t="str">
        <f>=VLOOKUP(E286,'2025期功能研发汇总表'!E:S,3,FALSE)</f>
        <v>汤凤欣</v>
      </c>
    </row>
    <row r="287" spans="1:11">
      <c r="A287" s="208" t="s"/>
      <c r="B287" s="208" t="s"/>
      <c r="C287" s="208" t="s"/>
      <c r="D287" s="208" t="s"/>
      <c r="E287" s="210" t="s">
        <v>639</v>
      </c>
      <c r="F287" s="208" t="str">
        <f>=VLOOKUP(E287,'2025期功能研发汇总表'!E:S,10,FALSE)</f>
        <v>V3.8.0-beat.1</v>
      </c>
      <c r="G287" s="211" t="s">
        <v>151</v>
      </c>
      <c r="H287" s="208" t="str">
        <f>=VLOOKUP(E287,'2025期功能研发汇总表'!E:S,7,FALSE)</f>
        <v>运营·深耕/漏洞修复核验/响应过程操作日志记录</v>
      </c>
      <c r="I287" s="208">
        <f>=VLOOKUP(E287,'2025期功能研发汇总表'!E:S,8,FALSE)</f>
        <v>0</v>
      </c>
      <c r="J287" s="208">
        <f>=VLOOKUP(E287,'2025期功能研发汇总表'!E:S,9,FALSE)</f>
        <v>0</v>
      </c>
      <c r="K287" s="208" t="str">
        <f>=VLOOKUP(E287,'2025期功能研发汇总表'!E:S,3,FALSE)</f>
        <v>汤凤欣</v>
      </c>
    </row>
    <row r="288" spans="1:11">
      <c r="A288" s="208" t="s"/>
      <c r="B288" s="208" t="s"/>
      <c r="C288" s="208" t="s"/>
      <c r="D288" s="208" t="s"/>
      <c r="E288" s="210" t="s">
        <v>640</v>
      </c>
      <c r="F288" s="208" t="str">
        <f>=VLOOKUP(E288,'2025期功能研发汇总表'!E:S,10,FALSE)</f>
        <v>V3.8.0-beat.1</v>
      </c>
      <c r="G288" s="211" t="s">
        <v>151</v>
      </c>
      <c r="H288" s="208" t="str">
        <f>=VLOOKUP(E288,'2025期功能研发汇总表'!E:S,7,FALSE)</f>
        <v>运营·深耕/漏洞修复核验/响应过程操作日志记录</v>
      </c>
      <c r="I288" s="208">
        <f>=VLOOKUP(E288,'2025期功能研发汇总表'!E:S,8,FALSE)</f>
        <v>0</v>
      </c>
      <c r="J288" s="208">
        <f>=VLOOKUP(E288,'2025期功能研发汇总表'!E:S,9,FALSE)</f>
        <v>0</v>
      </c>
      <c r="K288" s="208" t="str">
        <f>=VLOOKUP(E288,'2025期功能研发汇总表'!E:S,3,FALSE)</f>
        <v>汤凤欣</v>
      </c>
    </row>
    <row r="289" spans="1:11">
      <c r="A289" s="208" t="s"/>
      <c r="B289" s="208" t="s"/>
      <c r="C289" s="208" t="s"/>
      <c r="D289" s="208" t="s"/>
      <c r="E289" s="210" t="s">
        <v>641</v>
      </c>
      <c r="F289" s="208" t="str">
        <f>=VLOOKUP(E289,'2025期功能研发汇总表'!E:S,10,FALSE)</f>
        <v>V3.8.0-beat.1</v>
      </c>
      <c r="G289" s="211" t="s">
        <v>151</v>
      </c>
      <c r="H289" s="208" t="str">
        <f>=VLOOKUP(E289,'2025期功能研发汇总表'!E:S,7,FALSE)</f>
        <v>运营·深耕/漏洞修复核验/响应过程操作日志记录</v>
      </c>
      <c r="I289" s="208">
        <f>=VLOOKUP(E289,'2025期功能研发汇总表'!E:S,8,FALSE)</f>
        <v>0</v>
      </c>
      <c r="J289" s="208">
        <f>=VLOOKUP(E289,'2025期功能研发汇总表'!E:S,9,FALSE)</f>
        <v>0</v>
      </c>
      <c r="K289" s="208" t="str">
        <f>=VLOOKUP(E289,'2025期功能研发汇总表'!E:S,3,FALSE)</f>
        <v>汤凤欣</v>
      </c>
    </row>
    <row r="290" spans="1:11">
      <c r="A290" s="208" t="s"/>
      <c r="B290" s="208" t="s"/>
      <c r="C290" s="208" t="s"/>
      <c r="D290" s="208" t="s"/>
      <c r="E290" s="210" t="s">
        <v>642</v>
      </c>
      <c r="F290" s="208" t="str">
        <f>=VLOOKUP(E290,'2025期功能研发汇总表'!E:S,10,FALSE)</f>
        <v>V3.8.0-beat.1</v>
      </c>
      <c r="G290" s="211" t="s">
        <v>151</v>
      </c>
      <c r="H290" s="208" t="str">
        <f>=VLOOKUP(E290,'2025期功能研发汇总表'!E:S,7,FALSE)</f>
        <v>运营·深耕/漏洞修复核验/响应过程操作日志记录</v>
      </c>
      <c r="I290" s="208">
        <f>=VLOOKUP(E290,'2025期功能研发汇总表'!E:S,8,FALSE)</f>
        <v>0</v>
      </c>
      <c r="J290" s="208">
        <f>=VLOOKUP(E290,'2025期功能研发汇总表'!E:S,9,FALSE)</f>
        <v>0</v>
      </c>
      <c r="K290" s="208" t="str">
        <f>=VLOOKUP(E290,'2025期功能研发汇总表'!E:S,3,FALSE)</f>
        <v>汤凤欣</v>
      </c>
    </row>
    <row r="291" spans="1:11">
      <c r="A291" s="208" t="s"/>
      <c r="B291" s="208" t="s"/>
      <c r="C291" s="208" t="s"/>
      <c r="D291" s="208" t="s"/>
      <c r="E291" s="210" t="s">
        <v>643</v>
      </c>
      <c r="F291" s="208" t="str">
        <f>=VLOOKUP(E291,'2025期功能研发汇总表'!E:S,10,FALSE)</f>
        <v>V3.8.0-beat.1</v>
      </c>
      <c r="G291" s="211" t="s">
        <v>151</v>
      </c>
      <c r="H291" s="208" t="str">
        <f>=VLOOKUP(E291,'2025期功能研发汇总表'!E:S,7,FALSE)</f>
        <v>运营·深耕/漏洞修复核验/响应过程操作日志记录</v>
      </c>
      <c r="I291" s="208">
        <f>=VLOOKUP(E291,'2025期功能研发汇总表'!E:S,8,FALSE)</f>
        <v>0</v>
      </c>
      <c r="J291" s="208">
        <f>=VLOOKUP(E291,'2025期功能研发汇总表'!E:S,9,FALSE)</f>
        <v>0</v>
      </c>
      <c r="K291" s="208" t="str">
        <f>=VLOOKUP(E291,'2025期功能研发汇总表'!E:S,3,FALSE)</f>
        <v>汤凤欣</v>
      </c>
    </row>
    <row r="292" spans="1:11">
      <c r="A292" s="208" t="s"/>
      <c r="B292" s="208" t="s"/>
      <c r="C292" s="208" t="s"/>
      <c r="D292" s="208" t="s"/>
      <c r="E292" s="210" t="s">
        <v>644</v>
      </c>
      <c r="F292" s="208" t="str">
        <f>=VLOOKUP(E292,'2025期功能研发汇总表'!E:S,10,FALSE)</f>
        <v>V3.8.0-beat.1</v>
      </c>
      <c r="G292" s="211" t="s">
        <v>151</v>
      </c>
      <c r="H292" s="208" t="str">
        <f>=VLOOKUP(E292,'2025期功能研发汇总表'!E:S,7,FALSE)</f>
        <v>运营·深耕/漏洞修复核验/响应过程操作日志记录</v>
      </c>
      <c r="I292" s="208">
        <f>=VLOOKUP(E292,'2025期功能研发汇总表'!E:S,8,FALSE)</f>
        <v>0</v>
      </c>
      <c r="J292" s="208">
        <f>=VLOOKUP(E292,'2025期功能研发汇总表'!E:S,9,FALSE)</f>
        <v>0</v>
      </c>
      <c r="K292" s="208" t="str">
        <f>=VLOOKUP(E292,'2025期功能研发汇总表'!E:S,3,FALSE)</f>
        <v>汤凤欣</v>
      </c>
    </row>
    <row r="293" spans="1:11">
      <c r="A293" s="208" t="s"/>
      <c r="B293" s="208" t="s"/>
      <c r="C293" s="208" t="s"/>
      <c r="D293" s="208" t="s"/>
      <c r="E293" s="210" t="s">
        <v>645</v>
      </c>
      <c r="F293" s="208" t="str">
        <f>=VLOOKUP(E293,'2025期功能研发汇总表'!E:S,10,FALSE)</f>
        <v>V3.8.0-beat.1</v>
      </c>
      <c r="G293" s="211" t="s">
        <v>151</v>
      </c>
      <c r="H293" s="208" t="str">
        <f>=VLOOKUP(E293,'2025期功能研发汇总表'!E:S,7,FALSE)</f>
        <v>运营·深耕/漏洞修复核验/响应过程操作日志记录</v>
      </c>
      <c r="I293" s="208">
        <f>=VLOOKUP(E293,'2025期功能研发汇总表'!E:S,8,FALSE)</f>
        <v>0</v>
      </c>
      <c r="J293" s="208">
        <f>=VLOOKUP(E293,'2025期功能研发汇总表'!E:S,9,FALSE)</f>
        <v>0</v>
      </c>
      <c r="K293" s="208" t="str">
        <f>=VLOOKUP(E293,'2025期功能研发汇总表'!E:S,3,FALSE)</f>
        <v>汤凤欣</v>
      </c>
    </row>
    <row r="294" spans="1:11">
      <c r="A294" s="208" t="s"/>
      <c r="B294" s="208" t="s"/>
      <c r="C294" s="208" t="s"/>
      <c r="D294" s="208" t="s"/>
      <c r="E294" s="210" t="s">
        <v>646</v>
      </c>
      <c r="F294" s="208" t="str">
        <f>=VLOOKUP(E294,'2025期功能研发汇总表'!E:S,10,FALSE)</f>
        <v>V3.8.0-beat.1</v>
      </c>
      <c r="G294" s="211" t="s">
        <v>151</v>
      </c>
      <c r="H294" s="208" t="str">
        <f>=VLOOKUP(E294,'2025期功能研发汇总表'!E:S,7,FALSE)</f>
        <v>运营·深耕/漏洞修复核验/响应过程操作日志记录</v>
      </c>
      <c r="I294" s="208">
        <f>=VLOOKUP(E294,'2025期功能研发汇总表'!E:S,8,FALSE)</f>
        <v>0</v>
      </c>
      <c r="J294" s="208">
        <f>=VLOOKUP(E294,'2025期功能研发汇总表'!E:S,9,FALSE)</f>
        <v>0</v>
      </c>
      <c r="K294" s="208" t="str">
        <f>=VLOOKUP(E294,'2025期功能研发汇总表'!E:S,3,FALSE)</f>
        <v>汤凤欣</v>
      </c>
    </row>
    <row r="295" spans="1:11">
      <c r="A295" s="208" t="s"/>
      <c r="B295" s="208" t="s"/>
      <c r="C295" s="208" t="s"/>
      <c r="D295" s="208" t="s"/>
      <c r="E295" s="210" t="s">
        <v>647</v>
      </c>
      <c r="F295" s="208" t="str">
        <f>=VLOOKUP(E295,'2025期功能研发汇总表'!E:S,10,FALSE)</f>
        <v>V3.8.0-beat.1</v>
      </c>
      <c r="G295" s="211" t="s">
        <v>151</v>
      </c>
      <c r="H295" s="208" t="str">
        <f>=VLOOKUP(E295,'2025期功能研发汇总表'!E:S,7,FALSE)</f>
        <v>运营·深耕/漏洞修复核验/响应过程操作日志记录</v>
      </c>
      <c r="I295" s="208">
        <f>=VLOOKUP(E295,'2025期功能研发汇总表'!E:S,8,FALSE)</f>
        <v>0</v>
      </c>
      <c r="J295" s="208">
        <f>=VLOOKUP(E295,'2025期功能研发汇总表'!E:S,9,FALSE)</f>
        <v>0</v>
      </c>
      <c r="K295" s="208" t="str">
        <f>=VLOOKUP(E295,'2025期功能研发汇总表'!E:S,3,FALSE)</f>
        <v>汤凤欣</v>
      </c>
    </row>
    <row r="296" spans="1:11">
      <c r="A296" s="208" t="s"/>
      <c r="B296" s="208" t="s"/>
      <c r="C296" s="208" t="s"/>
      <c r="D296" s="208" t="s"/>
      <c r="E296" s="207" t="s">
        <v>648</v>
      </c>
      <c r="F296" s="208" t="str">
        <f>=VLOOKUP(E296,'2025期功能研发汇总表'!E:S,10,FALSE)</f>
        <v>V3.8.0-beat.1</v>
      </c>
      <c r="G296" s="211" t="s">
        <v>151</v>
      </c>
      <c r="H296" s="208" t="str">
        <f>=VLOOKUP(E296,'2025期功能研发汇总表'!E:S,7,FALSE)</f>
        <v>运营·深耕/漏洞修复核验/响应过程操作日志记录</v>
      </c>
      <c r="I296" s="208">
        <f>=VLOOKUP(E296,'2025期功能研发汇总表'!E:S,8,FALSE)</f>
        <v>0</v>
      </c>
      <c r="J296" s="208">
        <f>=VLOOKUP(E296,'2025期功能研发汇总表'!E:S,9,FALSE)</f>
        <v>0</v>
      </c>
      <c r="K296" s="208" t="str">
        <f>=VLOOKUP(E296,'2025期功能研发汇总表'!E:S,3,FALSE)</f>
        <v>汤凤欣</v>
      </c>
    </row>
    <row r="297" spans="1:11">
      <c r="A297" s="208" t="s"/>
      <c r="B297" s="208" t="s"/>
      <c r="C297" s="208" t="s"/>
      <c r="D297" s="207" t="s">
        <v>649</v>
      </c>
      <c r="E297" s="207" t="s">
        <v>650</v>
      </c>
      <c r="F297" s="208" t="str">
        <f>=VLOOKUP(E297,'2025期功能研发汇总表'!E:S,10,FALSE)</f>
        <v>V3.8.0-beat.1</v>
      </c>
      <c r="G297" s="209" t="s">
        <v>38</v>
      </c>
      <c r="H297" s="208">
        <f>=VLOOKUP(E297,'2025期功能研发汇总表'!E:S,7,FALSE)</f>
        <v>0</v>
      </c>
      <c r="I297" s="208">
        <f>=VLOOKUP(E297,'2025期功能研发汇总表'!E:S,8,FALSE)</f>
        <v>0</v>
      </c>
      <c r="J297" s="208">
        <f>=VLOOKUP(E297,'2025期功能研发汇总表'!E:S,9,FALSE)</f>
        <v>0</v>
      </c>
      <c r="K297" s="208" t="str">
        <f>=VLOOKUP(E297,'2025期功能研发汇总表'!E:S,3,FALSE)</f>
        <v>汤凤欣</v>
      </c>
    </row>
    <row r="298" spans="1:11">
      <c r="A298" s="208" t="s"/>
      <c r="B298" s="208" t="s"/>
      <c r="C298" s="208" t="s"/>
      <c r="D298" s="208" t="s"/>
      <c r="E298" s="207" t="s">
        <v>651</v>
      </c>
      <c r="F298" s="208" t="str">
        <f>=VLOOKUP(E298,'2025期功能研发汇总表'!E:S,10,FALSE)</f>
        <v>V3.8.0-beat.1</v>
      </c>
      <c r="G298" s="209" t="s">
        <v>38</v>
      </c>
      <c r="H298" s="208">
        <f>=VLOOKUP(E298,'2025期功能研发汇总表'!E:S,7,FALSE)</f>
        <v>0</v>
      </c>
      <c r="I298" s="208">
        <f>=VLOOKUP(E298,'2025期功能研发汇总表'!E:S,8,FALSE)</f>
        <v>0</v>
      </c>
      <c r="J298" s="208">
        <f>=VLOOKUP(E298,'2025期功能研发汇总表'!E:S,9,FALSE)</f>
        <v>0</v>
      </c>
      <c r="K298" s="208" t="str">
        <f>=VLOOKUP(E298,'2025期功能研发汇总表'!E:S,3,FALSE)</f>
        <v>汤凤欣</v>
      </c>
    </row>
    <row r="299" spans="1:11">
      <c r="A299" s="208" t="s"/>
      <c r="B299" s="208" t="s"/>
      <c r="C299" s="208" t="s"/>
      <c r="D299" s="207" t="s">
        <v>655</v>
      </c>
      <c r="E299" s="207" t="s">
        <v>656</v>
      </c>
      <c r="F299" s="208" t="str">
        <f>=VLOOKUP(E299,'2025期功能研发汇总表'!E:S,10,FALSE)</f>
        <v>V3.8.0-beat.1</v>
      </c>
      <c r="G299" s="209" t="s">
        <v>38</v>
      </c>
      <c r="H299" s="208" t="str">
        <f>=VLOOKUP(E299,'2025期功能研发汇总表'!E:S,7,FALSE)</f>
        <v>运营·深耕(2025期)/漏洞修复核验/合规审计中心</v>
      </c>
      <c r="I299" s="208">
        <f>=VLOOKUP(E299,'2025期功能研发汇总表'!E:S,8,FALSE)</f>
        <v>0</v>
      </c>
      <c r="J299" s="208">
        <f>=VLOOKUP(E299,'2025期功能研发汇总表'!E:S,9,FALSE)</f>
        <v>0</v>
      </c>
      <c r="K299" s="208" t="str">
        <f>=VLOOKUP(E299,'2025期功能研发汇总表'!E:S,3,FALSE)</f>
        <v>汤凤欣</v>
      </c>
    </row>
    <row r="300" spans="1:11">
      <c r="A300" s="208" t="s"/>
      <c r="B300" s="208" t="s"/>
      <c r="C300" s="208" t="s"/>
      <c r="D300" s="208" t="s"/>
      <c r="E300" s="210" t="s">
        <v>657</v>
      </c>
      <c r="F300" s="208" t="str">
        <f>=VLOOKUP(E300,'2025期功能研发汇总表'!E:S,10,FALSE)</f>
        <v>V3.8.0-beat.1</v>
      </c>
      <c r="G300" s="211" t="s">
        <v>151</v>
      </c>
      <c r="H300" s="208" t="str">
        <f>=VLOOKUP(E300,'2025期功能研发汇总表'!E:S,7,FALSE)</f>
        <v>运营·深耕(2025期)/漏洞修复核验/合规审计中心</v>
      </c>
      <c r="I300" s="208">
        <f>=VLOOKUP(E300,'2025期功能研发汇总表'!E:S,8,FALSE)</f>
        <v>0</v>
      </c>
      <c r="J300" s="208">
        <f>=VLOOKUP(E300,'2025期功能研发汇总表'!E:S,9,FALSE)</f>
        <v>0</v>
      </c>
      <c r="K300" s="208" t="str">
        <f>=VLOOKUP(E300,'2025期功能研发汇总表'!E:S,3,FALSE)</f>
        <v>汤凤欣</v>
      </c>
    </row>
    <row r="301" spans="1:11">
      <c r="A301" s="208" t="s"/>
      <c r="B301" s="208" t="s"/>
      <c r="C301" s="208" t="s"/>
      <c r="D301" s="208" t="s"/>
      <c r="E301" s="207" t="s">
        <v>658</v>
      </c>
      <c r="F301" s="208" t="str">
        <f>=VLOOKUP(E301,'2025期功能研发汇总表'!E:S,10,FALSE)</f>
        <v>V3.8.0-beat.1</v>
      </c>
      <c r="G301" s="211" t="s">
        <v>151</v>
      </c>
      <c r="H301" s="208" t="str">
        <f>=VLOOKUP(E301,'2025期功能研发汇总表'!E:S,7,FALSE)</f>
        <v>运营·深耕(2025期)/漏洞修复核验/合规审计中心</v>
      </c>
      <c r="I301" s="208">
        <f>=VLOOKUP(E301,'2025期功能研发汇总表'!E:S,8,FALSE)</f>
        <v>0</v>
      </c>
      <c r="J301" s="208">
        <f>=VLOOKUP(E301,'2025期功能研发汇总表'!E:S,9,FALSE)</f>
        <v>0</v>
      </c>
      <c r="K301" s="208" t="str">
        <f>=VLOOKUP(E301,'2025期功能研发汇总表'!E:S,3,FALSE)</f>
        <v>汤凤欣</v>
      </c>
    </row>
    <row r="302" spans="1:11">
      <c r="A302" s="208" t="s"/>
      <c r="B302" s="208" t="s"/>
      <c r="C302" s="208" t="s"/>
      <c r="D302" s="207" t="s">
        <v>659</v>
      </c>
      <c r="E302" s="207" t="s">
        <v>660</v>
      </c>
      <c r="F302" s="208" t="str">
        <f>=VLOOKUP(E302,'2025期功能研发汇总表'!E:S,10,FALSE)</f>
        <v>未发版</v>
      </c>
      <c r="G302" s="211" t="s"/>
      <c r="H302" s="208" t="str">
        <f>=VLOOKUP(E302,'2025期功能研发汇总表'!E:S,7,FALSE)</f>
        <v>运营·深耕(2025期)/漏洞修复核验/合规审计中心</v>
      </c>
      <c r="I302" s="208">
        <f>=VLOOKUP(E302,'2025期功能研发汇总表'!E:S,8,FALSE)</f>
        <v>0</v>
      </c>
      <c r="J302" s="208">
        <f>=VLOOKUP(E302,'2025期功能研发汇总表'!E:S,9,FALSE)</f>
        <v>0</v>
      </c>
      <c r="K302" s="208" t="str">
        <f>=VLOOKUP(E302,'2025期功能研发汇总表'!E:S,3,FALSE)</f>
        <v>汤凤欣</v>
      </c>
    </row>
    <row r="303" spans="1:11">
      <c r="A303" s="208" t="s"/>
      <c r="B303" s="208" t="s"/>
      <c r="C303" s="208" t="s"/>
      <c r="D303" s="208" t="s"/>
      <c r="E303" s="210" t="s">
        <v>662</v>
      </c>
      <c r="F303" s="208" t="str">
        <f>=VLOOKUP(E303,'2025期功能研发汇总表'!E:S,10,FALSE)</f>
        <v>未发版</v>
      </c>
      <c r="G303" s="211" t="s"/>
      <c r="H303" s="208" t="str">
        <f>=VLOOKUP(E303,'2025期功能研发汇总表'!E:S,7,FALSE)</f>
        <v>运营·深耕(2025期)/漏洞修复核验/合规审计中心</v>
      </c>
      <c r="I303" s="208">
        <f>=VLOOKUP(E303,'2025期功能研发汇总表'!E:S,8,FALSE)</f>
        <v>0</v>
      </c>
      <c r="J303" s="208">
        <f>=VLOOKUP(E303,'2025期功能研发汇总表'!E:S,9,FALSE)</f>
        <v>0</v>
      </c>
      <c r="K303" s="208" t="str">
        <f>=VLOOKUP(E303,'2025期功能研发汇总表'!E:S,3,FALSE)</f>
        <v>汤凤欣</v>
      </c>
    </row>
    <row r="304" spans="1:11">
      <c r="A304" s="208" t="s"/>
      <c r="B304" s="208" t="s"/>
      <c r="C304" s="208" t="s"/>
      <c r="D304" s="208" t="s"/>
      <c r="E304" s="210" t="s">
        <v>663</v>
      </c>
      <c r="F304" s="208" t="str">
        <f>=VLOOKUP(E304,'2025期功能研发汇总表'!E:S,10,FALSE)</f>
        <v>未发版</v>
      </c>
      <c r="G304" s="211" t="s"/>
      <c r="H304" s="208" t="str">
        <f>=VLOOKUP(E304,'2025期功能研发汇总表'!E:S,7,FALSE)</f>
        <v>运营·深耕(2025期)/漏洞修复核验/合规审计中心</v>
      </c>
      <c r="I304" s="208">
        <f>=VLOOKUP(E304,'2025期功能研发汇总表'!E:S,8,FALSE)</f>
        <v>0</v>
      </c>
      <c r="J304" s="208">
        <f>=VLOOKUP(E304,'2025期功能研发汇总表'!E:S,9,FALSE)</f>
        <v>0</v>
      </c>
      <c r="K304" s="208" t="str">
        <f>=VLOOKUP(E304,'2025期功能研发汇总表'!E:S,3,FALSE)</f>
        <v>汤凤欣</v>
      </c>
    </row>
    <row r="305" spans="1:11">
      <c r="A305" s="208" t="s"/>
      <c r="B305" s="208" t="s"/>
      <c r="C305" s="207" t="s">
        <v>664</v>
      </c>
      <c r="D305" s="207" t="s">
        <v>665</v>
      </c>
      <c r="E305" s="207" t="s">
        <v>666</v>
      </c>
      <c r="F305" s="208" t="str">
        <f>=VLOOKUP(E305,'2025期功能研发汇总表'!E:S,10,FALSE)</f>
        <v>未发版</v>
      </c>
      <c r="G305" s="211" t="s"/>
      <c r="H305" s="208" t="str">
        <f>=VLOOKUP(E305,'2025期功能研发汇总表'!E:S,7,FALSE)</f>
        <v>运营·深耕/漏洞修复核验/核验任务管理</v>
      </c>
      <c r="I305" s="208">
        <f>=VLOOKUP(E305,'2025期功能研发汇总表'!E:S,8,FALSE)</f>
        <v>0</v>
      </c>
      <c r="J305" s="208">
        <f>=VLOOKUP(E305,'2025期功能研发汇总表'!E:S,9,FALSE)</f>
        <v>0</v>
      </c>
      <c r="K305" s="208" t="str">
        <f>=VLOOKUP(E305,'2025期功能研发汇总表'!E:S,3,FALSE)</f>
        <v>汤凤欣</v>
      </c>
    </row>
    <row r="306" spans="1:11">
      <c r="A306" s="208" t="s"/>
      <c r="B306" s="208" t="s"/>
      <c r="C306" s="208" t="s"/>
      <c r="D306" s="208" t="s"/>
      <c r="E306" s="207" t="s">
        <v>671</v>
      </c>
      <c r="F306" s="208">
        <f>=VLOOKUP(E306,'2025期功能研发汇总表'!E:S,10,FALSE)</f>
        <v>0</v>
      </c>
      <c r="G306" s="211" t="s"/>
      <c r="H306" s="208" t="str">
        <f>=VLOOKUP(E306,'2025期功能研发汇总表'!E:S,7,FALSE)</f>
        <v>运营·深耕/漏洞修复核验/核验任务管理</v>
      </c>
      <c r="I306" s="208">
        <f>=VLOOKUP(E306,'2025期功能研发汇总表'!E:S,8,FALSE)</f>
        <v>0</v>
      </c>
      <c r="J306" s="208">
        <f>=VLOOKUP(E306,'2025期功能研发汇总表'!E:S,9,FALSE)</f>
        <v>0</v>
      </c>
      <c r="K306" s="208" t="str">
        <f>=VLOOKUP(E306,'2025期功能研发汇总表'!E:S,3,FALSE)</f>
        <v>汤凤欣</v>
      </c>
    </row>
    <row r="307" spans="1:11">
      <c r="A307" s="208" t="s"/>
      <c r="B307" s="208" t="s"/>
      <c r="C307" s="208" t="s"/>
      <c r="D307" s="208" t="s"/>
      <c r="E307" s="207" t="s">
        <v>672</v>
      </c>
      <c r="F307" s="208">
        <f>=VLOOKUP(E307,'2025期功能研发汇总表'!E:S,10,FALSE)</f>
        <v>0</v>
      </c>
      <c r="G307" s="211" t="s"/>
      <c r="H307" s="208" t="str">
        <f>=VLOOKUP(E307,'2025期功能研发汇总表'!E:S,7,FALSE)</f>
        <v>运营·深耕/漏洞修复核验/核验任务管理</v>
      </c>
      <c r="I307" s="208">
        <f>=VLOOKUP(E307,'2025期功能研发汇总表'!E:S,8,FALSE)</f>
        <v>0</v>
      </c>
      <c r="J307" s="208">
        <f>=VLOOKUP(E307,'2025期功能研发汇总表'!E:S,9,FALSE)</f>
        <v>0</v>
      </c>
      <c r="K307" s="208" t="str">
        <f>=VLOOKUP(E307,'2025期功能研发汇总表'!E:S,3,FALSE)</f>
        <v>汤凤欣</v>
      </c>
    </row>
    <row r="308" spans="1:11">
      <c r="A308" s="208" t="s"/>
      <c r="B308" s="208" t="s"/>
      <c r="C308" s="208" t="s"/>
      <c r="D308" s="208" t="s"/>
      <c r="E308" s="207" t="s">
        <v>673</v>
      </c>
      <c r="F308" s="208">
        <f>=VLOOKUP(E308,'2025期功能研发汇总表'!E:S,10,FALSE)</f>
        <v>0</v>
      </c>
      <c r="G308" s="211" t="s"/>
      <c r="H308" s="208" t="str">
        <f>=VLOOKUP(E308,'2025期功能研发汇总表'!E:S,7,FALSE)</f>
        <v>运营·深耕/漏洞修复核验/核验任务管理</v>
      </c>
      <c r="I308" s="208">
        <f>=VLOOKUP(E308,'2025期功能研发汇总表'!E:S,8,FALSE)</f>
        <v>0</v>
      </c>
      <c r="J308" s="208">
        <f>=VLOOKUP(E308,'2025期功能研发汇总表'!E:S,9,FALSE)</f>
        <v>0</v>
      </c>
      <c r="K308" s="208" t="str">
        <f>=VLOOKUP(E308,'2025期功能研发汇总表'!E:S,3,FALSE)</f>
        <v>汤凤欣</v>
      </c>
    </row>
    <row r="309" spans="1:11">
      <c r="A309" s="208" t="s"/>
      <c r="B309" s="208" t="s"/>
      <c r="C309" s="208" t="s"/>
      <c r="D309" s="208" t="s"/>
      <c r="E309" s="207" t="s">
        <v>674</v>
      </c>
      <c r="F309" s="208">
        <f>=VLOOKUP(E309,'2025期功能研发汇总表'!E:S,10,FALSE)</f>
        <v>0</v>
      </c>
      <c r="G309" s="211" t="s"/>
      <c r="H309" s="208" t="str">
        <f>=VLOOKUP(E309,'2025期功能研发汇总表'!E:S,7,FALSE)</f>
        <v>运营·深耕/漏洞修复核验/核验任务管理</v>
      </c>
      <c r="I309" s="208">
        <f>=VLOOKUP(E309,'2025期功能研发汇总表'!E:S,8,FALSE)</f>
        <v>0</v>
      </c>
      <c r="J309" s="208">
        <f>=VLOOKUP(E309,'2025期功能研发汇总表'!E:S,9,FALSE)</f>
        <v>0</v>
      </c>
      <c r="K309" s="208" t="str">
        <f>=VLOOKUP(E309,'2025期功能研发汇总表'!E:S,3,FALSE)</f>
        <v>汤凤欣</v>
      </c>
    </row>
    <row r="310" spans="1:11">
      <c r="A310" s="208" t="s"/>
      <c r="B310" s="208" t="s"/>
      <c r="C310" s="208" t="s"/>
      <c r="D310" s="207" t="s">
        <v>676</v>
      </c>
      <c r="E310" s="207" t="s">
        <v>677</v>
      </c>
      <c r="F310" s="208" t="str">
        <f>=VLOOKUP(E310,'2025期功能研发汇总表'!E:S,10,FALSE)</f>
        <v>未发版</v>
      </c>
      <c r="G310" s="211" t="s"/>
      <c r="H310" s="208" t="str">
        <f>=VLOOKUP(E310,'2025期功能研发汇总表'!E:S,7,FALSE)</f>
        <v>运营·深耕/漏洞修复核验/核验任务管理</v>
      </c>
      <c r="I310" s="208">
        <f>=VLOOKUP(E310,'2025期功能研发汇总表'!E:S,8,FALSE)</f>
        <v>0</v>
      </c>
      <c r="J310" s="208">
        <f>=VLOOKUP(E310,'2025期功能研发汇总表'!E:S,9,FALSE)</f>
        <v>0</v>
      </c>
      <c r="K310" s="208" t="str">
        <f>=VLOOKUP(E310,'2025期功能研发汇总表'!E:S,3,FALSE)</f>
        <v>汤凤欣</v>
      </c>
    </row>
    <row r="311" spans="1:11">
      <c r="A311" s="208" t="s"/>
      <c r="B311" s="208" t="s"/>
      <c r="C311" s="208" t="s"/>
      <c r="D311" s="207" t="s">
        <v>679</v>
      </c>
      <c r="E311" s="207" t="s">
        <v>680</v>
      </c>
      <c r="F311" s="208" t="str">
        <f>=VLOOKUP(E311,'2025期功能研发汇总表'!E:S,10,FALSE)</f>
        <v>未发版</v>
      </c>
      <c r="G311" s="211" t="s"/>
      <c r="H311" s="208" t="str">
        <f>=VLOOKUP(E311,'2025期功能研发汇总表'!E:S,7,FALSE)</f>
        <v>运营·深耕/漏洞修复核验/核验任务管理</v>
      </c>
      <c r="I311" s="208">
        <f>=VLOOKUP(E311,'2025期功能研发汇总表'!E:S,8,FALSE)</f>
        <v>0</v>
      </c>
      <c r="J311" s="208">
        <f>=VLOOKUP(E311,'2025期功能研发汇总表'!E:S,9,FALSE)</f>
        <v>0</v>
      </c>
      <c r="K311" s="208" t="str">
        <f>=VLOOKUP(E311,'2025期功能研发汇总表'!E:S,3,FALSE)</f>
        <v>汤凤欣</v>
      </c>
    </row>
    <row r="312" spans="1:11">
      <c r="A312" s="208" t="s"/>
      <c r="B312" s="208" t="s"/>
      <c r="C312" s="208" t="s"/>
      <c r="D312" s="208" t="s"/>
      <c r="E312" s="207" t="s">
        <v>682</v>
      </c>
      <c r="F312" s="208" t="str">
        <f>=VLOOKUP(E312,'2025期功能研发汇总表'!E:S,10,FALSE)</f>
        <v>未发版</v>
      </c>
      <c r="G312" s="211" t="s"/>
      <c r="H312" s="208" t="str">
        <f>=VLOOKUP(E312,'2025期功能研发汇总表'!E:S,7,FALSE)</f>
        <v>运营·深耕/漏洞修复核验/核验任务管理</v>
      </c>
      <c r="I312" s="208">
        <f>=VLOOKUP(E312,'2025期功能研发汇总表'!E:S,8,FALSE)</f>
        <v>0</v>
      </c>
      <c r="J312" s="208">
        <f>=VLOOKUP(E312,'2025期功能研发汇总表'!E:S,9,FALSE)</f>
        <v>0</v>
      </c>
      <c r="K312" s="208" t="str">
        <f>=VLOOKUP(E312,'2025期功能研发汇总表'!E:S,3,FALSE)</f>
        <v>汤凤欣</v>
      </c>
    </row>
    <row r="313" spans="1:11">
      <c r="A313" s="208" t="s"/>
      <c r="B313" s="208" t="s"/>
      <c r="C313" s="207" t="s">
        <v>683</v>
      </c>
      <c r="D313" s="207" t="s">
        <v>684</v>
      </c>
      <c r="E313" s="210" t="s">
        <v>685</v>
      </c>
      <c r="F313" s="208" t="str">
        <f>=VLOOKUP(E313,'2025期功能研发汇总表'!E:S,10,FALSE)</f>
        <v>未发版</v>
      </c>
      <c r="G313" s="211" t="s"/>
      <c r="H313" s="208" t="str">
        <f>=VLOOKUP(E313,'2025期功能研发汇总表'!E:S,7,FALSE)</f>
        <v>运营·深耕/漏洞修复核验/核验任务管理</v>
      </c>
      <c r="I313" s="208">
        <f>=VLOOKUP(E313,'2025期功能研发汇总表'!E:S,8,FALSE)</f>
        <v>0</v>
      </c>
      <c r="J313" s="208">
        <f>=VLOOKUP(E313,'2025期功能研发汇总表'!E:S,9,FALSE)</f>
        <v>0</v>
      </c>
      <c r="K313" s="208" t="str">
        <f>=VLOOKUP(E313,'2025期功能研发汇总表'!E:S,3,FALSE)</f>
        <v>汤凤欣</v>
      </c>
    </row>
    <row r="314" spans="1:11">
      <c r="A314" s="208" t="s"/>
      <c r="B314" s="208" t="s"/>
      <c r="C314" s="208" t="s"/>
      <c r="D314" s="208" t="s"/>
      <c r="E314" s="207" t="s">
        <v>687</v>
      </c>
      <c r="F314" s="208" t="str">
        <f>=VLOOKUP(E314,'2025期功能研发汇总表'!E:S,10,FALSE)</f>
        <v>未发版</v>
      </c>
      <c r="G314" s="211" t="s"/>
      <c r="H314" s="208" t="str">
        <f>=VLOOKUP(E314,'2025期功能研发汇总表'!E:S,7,FALSE)</f>
        <v>运营·深耕/漏洞修复核验/核验任务管理</v>
      </c>
      <c r="I314" s="208">
        <f>=VLOOKUP(E314,'2025期功能研发汇总表'!E:S,8,FALSE)</f>
        <v>0</v>
      </c>
      <c r="J314" s="208">
        <f>=VLOOKUP(E314,'2025期功能研发汇总表'!E:S,9,FALSE)</f>
        <v>0</v>
      </c>
      <c r="K314" s="208" t="str">
        <f>=VLOOKUP(E314,'2025期功能研发汇总表'!E:S,3,FALSE)</f>
        <v>汤凤欣</v>
      </c>
    </row>
    <row r="315" spans="1:11">
      <c r="A315" s="208" t="s"/>
      <c r="B315" s="208" t="s"/>
      <c r="C315" s="208" t="s"/>
      <c r="D315" s="208" t="s"/>
      <c r="E315" s="207" t="s">
        <v>689</v>
      </c>
      <c r="F315" s="208" t="str">
        <f>=VLOOKUP(E315,'2025期功能研发汇总表'!E:S,10,FALSE)</f>
        <v>未发版</v>
      </c>
      <c r="G315" s="211" t="s"/>
      <c r="H315" s="208" t="str">
        <f>=VLOOKUP(E315,'2025期功能研发汇总表'!E:S,7,FALSE)</f>
        <v>运营·深耕/漏洞修复核验/核验任务管理</v>
      </c>
      <c r="I315" s="208">
        <f>=VLOOKUP(E315,'2025期功能研发汇总表'!E:S,8,FALSE)</f>
        <v>0</v>
      </c>
      <c r="J315" s="208">
        <f>=VLOOKUP(E315,'2025期功能研发汇总表'!E:S,9,FALSE)</f>
        <v>0</v>
      </c>
      <c r="K315" s="208" t="str">
        <f>=VLOOKUP(E315,'2025期功能研发汇总表'!E:S,3,FALSE)</f>
        <v>汤凤欣</v>
      </c>
    </row>
    <row r="316" spans="1:11">
      <c r="A316" s="208" t="s"/>
      <c r="B316" s="208" t="s"/>
      <c r="C316" s="208" t="s"/>
      <c r="D316" s="207" t="s">
        <v>691</v>
      </c>
      <c r="E316" s="207" t="s">
        <v>692</v>
      </c>
      <c r="F316" s="208" t="str">
        <f>=VLOOKUP(E316,'2025期功能研发汇总表'!E:S,10,FALSE)</f>
        <v>未发版</v>
      </c>
      <c r="G316" s="211" t="s"/>
      <c r="H316" s="208" t="str">
        <f>=VLOOKUP(E316,'2025期功能研发汇总表'!E:S,7,FALSE)</f>
        <v>运营·深耕/漏洞修复核验/核验任务管理</v>
      </c>
      <c r="I316" s="208">
        <f>=VLOOKUP(E316,'2025期功能研发汇总表'!E:S,8,FALSE)</f>
        <v>0</v>
      </c>
      <c r="J316" s="208">
        <f>=VLOOKUP(E316,'2025期功能研发汇总表'!E:S,9,FALSE)</f>
        <v>0</v>
      </c>
      <c r="K316" s="208" t="str">
        <f>=VLOOKUP(E316,'2025期功能研发汇总表'!E:S,3,FALSE)</f>
        <v>汤凤欣</v>
      </c>
    </row>
    <row r="317" spans="1:11">
      <c r="A317" s="208" t="s"/>
      <c r="B317" s="208" t="s"/>
      <c r="C317" s="208" t="s"/>
      <c r="D317" s="207" t="s">
        <v>694</v>
      </c>
      <c r="E317" s="207" t="s">
        <v>695</v>
      </c>
      <c r="F317" s="208" t="str">
        <f>=VLOOKUP(E317,'2025期功能研发汇总表'!E:S,10,FALSE)</f>
        <v>未发版</v>
      </c>
      <c r="G317" s="211" t="s"/>
      <c r="H317" s="208" t="str">
        <f>=VLOOKUP(E317,'2025期功能研发汇总表'!E:S,7,FALSE)</f>
        <v>运营·深耕/漏洞修复核验/核验任务管理</v>
      </c>
      <c r="I317" s="208">
        <f>=VLOOKUP(E317,'2025期功能研发汇总表'!E:S,8,FALSE)</f>
        <v>0</v>
      </c>
      <c r="J317" s="208">
        <f>=VLOOKUP(E317,'2025期功能研发汇总表'!E:S,9,FALSE)</f>
        <v>0</v>
      </c>
      <c r="K317" s="208" t="str">
        <f>=VLOOKUP(E317,'2025期功能研发汇总表'!E:S,3,FALSE)</f>
        <v>汤凤欣</v>
      </c>
    </row>
    <row r="318" spans="1:11">
      <c r="A318" s="208" t="s"/>
      <c r="B318" s="208" t="s"/>
      <c r="C318" s="208" t="s"/>
      <c r="D318" s="208" t="s"/>
      <c r="E318" s="207" t="s">
        <v>697</v>
      </c>
      <c r="F318" s="208" t="str">
        <f>=VLOOKUP(E318,'2025期功能研发汇总表'!E:S,10,FALSE)</f>
        <v>未发版</v>
      </c>
      <c r="G318" s="211" t="s"/>
      <c r="H318" s="208" t="str">
        <f>=VLOOKUP(E318,'2025期功能研发汇总表'!E:S,7,FALSE)</f>
        <v>运营·深耕/漏洞修复核验/核验任务管理</v>
      </c>
      <c r="I318" s="208">
        <f>=VLOOKUP(E318,'2025期功能研发汇总表'!E:S,8,FALSE)</f>
        <v>0</v>
      </c>
      <c r="J318" s="208">
        <f>=VLOOKUP(E318,'2025期功能研发汇总表'!E:S,9,FALSE)</f>
        <v>0</v>
      </c>
      <c r="K318" s="208" t="str">
        <f>=VLOOKUP(E318,'2025期功能研发汇总表'!E:S,3,FALSE)</f>
        <v>汤凤欣</v>
      </c>
    </row>
    <row r="319" spans="1:11">
      <c r="A319" s="208" t="s"/>
      <c r="B319" s="208" t="s"/>
      <c r="C319" s="210" t="s">
        <v>699</v>
      </c>
      <c r="D319" s="207" t="s">
        <v>700</v>
      </c>
      <c r="E319" s="210" t="s">
        <v>701</v>
      </c>
      <c r="F319" s="208" t="str">
        <f>=VLOOKUP(E319,'2025期功能研发汇总表'!E:S,10,FALSE)</f>
        <v>V3.8.0-beat.1</v>
      </c>
      <c r="G319" s="211" t="s">
        <v>151</v>
      </c>
      <c r="H319" s="208" t="str">
        <f>=VLOOKUP(E319,'2025期功能研发汇总表'!E:S,7,FALSE)</f>
        <v>漏洞管理平台/任务管理/跨级联动任务</v>
      </c>
      <c r="I319" s="208" t="str">
        <f>=VLOOKUP(E319,'2025期功能研发汇总表'!E:S,8,FALSE)</f>
        <v>工单类型 有跨级联动漏洞扫描排查、核验、验证字样</v>
      </c>
      <c r="J319" s="208">
        <f>=VLOOKUP(E319,'2025期功能研发汇总表'!E:S,9,FALSE)</f>
        <v>0</v>
      </c>
      <c r="K319" s="208" t="str">
        <f>=VLOOKUP(E319,'2025期功能研发汇总表'!E:S,3,FALSE)</f>
        <v>汤凤欣</v>
      </c>
    </row>
    <row r="320" spans="1:11">
      <c r="A320" s="208" t="s"/>
      <c r="B320" s="208" t="s"/>
      <c r="C320" s="208" t="s"/>
      <c r="D320" s="208" t="s"/>
      <c r="E320" s="207" t="s">
        <v>704</v>
      </c>
      <c r="F320" s="208" t="str">
        <f>=VLOOKUP(E320,'2025期功能研发汇总表'!E:S,10,FALSE)</f>
        <v>V3.8.0-beat.1</v>
      </c>
      <c r="G320" s="211" t="s">
        <v>151</v>
      </c>
      <c r="H320" s="208" t="str">
        <f>=VLOOKUP(E320,'2025期功能研发汇总表'!E:S,7,FALSE)</f>
        <v>漏洞管理平台/任务管理/跨级联动任务</v>
      </c>
      <c r="I320" s="208">
        <f>=VLOOKUP(E320,'2025期功能研发汇总表'!E:S,8,FALSE)</f>
        <v>0</v>
      </c>
      <c r="J320" s="208">
        <f>=VLOOKUP(E320,'2025期功能研发汇总表'!E:S,9,FALSE)</f>
        <v>0</v>
      </c>
      <c r="K320" s="208" t="str">
        <f>=VLOOKUP(E320,'2025期功能研发汇总表'!E:S,3,FALSE)</f>
        <v>汤凤欣</v>
      </c>
    </row>
    <row r="321" spans="1:11">
      <c r="A321" s="208" t="s"/>
      <c r="B321" s="208" t="s"/>
      <c r="C321" s="208" t="s"/>
      <c r="D321" s="208" t="s"/>
      <c r="E321" s="210" t="s">
        <v>705</v>
      </c>
      <c r="F321" s="208" t="str">
        <f>=VLOOKUP(E321,'2025期功能研发汇总表'!E:S,10,FALSE)</f>
        <v>V3.8.0-beat.1</v>
      </c>
      <c r="G321" s="211" t="s">
        <v>151</v>
      </c>
      <c r="H321" s="208" t="str">
        <f>=VLOOKUP(E321,'2025期功能研发汇总表'!E:S,7,FALSE)</f>
        <v>漏洞管理平台/任务管理/跨级联动任务</v>
      </c>
      <c r="I321" s="208">
        <f>=VLOOKUP(E321,'2025期功能研发汇总表'!E:S,8,FALSE)</f>
        <v>0</v>
      </c>
      <c r="J321" s="208">
        <f>=VLOOKUP(E321,'2025期功能研发汇总表'!E:S,9,FALSE)</f>
        <v>0</v>
      </c>
      <c r="K321" s="208" t="str">
        <f>=VLOOKUP(E321,'2025期功能研发汇总表'!E:S,3,FALSE)</f>
        <v>汤凤欣</v>
      </c>
    </row>
    <row r="322" spans="1:11">
      <c r="A322" s="208" t="s"/>
      <c r="B322" s="210" t="s">
        <v>706</v>
      </c>
      <c r="C322" s="207" t="s">
        <v>707</v>
      </c>
      <c r="D322" s="207" t="s">
        <v>708</v>
      </c>
      <c r="E322" s="210" t="s">
        <v>709</v>
      </c>
      <c r="F322" s="208" t="str">
        <f>=VLOOKUP(E322,'2025期功能研发汇总表'!E:S,10,FALSE)</f>
        <v>未发版</v>
      </c>
      <c r="G322" s="211" t="s"/>
      <c r="H322" s="208" t="str">
        <f>=VLOOKUP(E322,'2025期功能研发汇总表'!E:S,7,FALSE)</f>
        <v>运营·深耕/场景事务与溯源/漏洞业务场景管理</v>
      </c>
      <c r="I322" s="208">
        <f>=VLOOKUP(E322,'2025期功能研发汇总表'!E:S,8,FALSE)</f>
        <v>0</v>
      </c>
      <c r="J322" s="208">
        <f>=VLOOKUP(E322,'2025期功能研发汇总表'!E:S,9,FALSE)</f>
        <v>0</v>
      </c>
      <c r="K322" s="208" t="str">
        <f>=VLOOKUP(E322,'2025期功能研发汇总表'!E:S,3,FALSE)</f>
        <v>汤凤欣</v>
      </c>
    </row>
    <row r="323" spans="1:11">
      <c r="A323" s="208" t="s"/>
      <c r="B323" s="208" t="s"/>
      <c r="C323" s="208" t="s"/>
      <c r="D323" s="208" t="s"/>
      <c r="E323" s="207" t="s">
        <v>711</v>
      </c>
      <c r="F323" s="208" t="str">
        <f>=VLOOKUP(E323,'2025期功能研发汇总表'!E:S,10,FALSE)</f>
        <v>未发版</v>
      </c>
      <c r="G323" s="211" t="s"/>
      <c r="H323" s="208" t="str">
        <f>=VLOOKUP(E323,'2025期功能研发汇总表'!E:S,7,FALSE)</f>
        <v>运营·深耕/场景事务与溯源/漏洞业务场景管理</v>
      </c>
      <c r="I323" s="208">
        <f>=VLOOKUP(E323,'2025期功能研发汇总表'!E:S,8,FALSE)</f>
        <v>0</v>
      </c>
      <c r="J323" s="208">
        <f>=VLOOKUP(E323,'2025期功能研发汇总表'!E:S,9,FALSE)</f>
        <v>0</v>
      </c>
      <c r="K323" s="208" t="str">
        <f>=VLOOKUP(E323,'2025期功能研发汇总表'!E:S,3,FALSE)</f>
        <v>汤凤欣</v>
      </c>
    </row>
    <row r="324" spans="1:11">
      <c r="A324" s="208" t="s"/>
      <c r="B324" s="208" t="s"/>
      <c r="C324" s="208" t="s"/>
      <c r="D324" s="208" t="s"/>
      <c r="E324" s="207" t="s">
        <v>712</v>
      </c>
      <c r="F324" s="208" t="str">
        <f>=VLOOKUP(E324,'2025期功能研发汇总表'!E:S,10,FALSE)</f>
        <v>未发版</v>
      </c>
      <c r="G324" s="211" t="s"/>
      <c r="H324" s="208" t="str">
        <f>=VLOOKUP(E324,'2025期功能研发汇总表'!E:S,7,FALSE)</f>
        <v>运营·深耕/场景事务与溯源/漏洞业务场景管理</v>
      </c>
      <c r="I324" s="208">
        <f>=VLOOKUP(E324,'2025期功能研发汇总表'!E:S,8,FALSE)</f>
        <v>0</v>
      </c>
      <c r="J324" s="208">
        <f>=VLOOKUP(E324,'2025期功能研发汇总表'!E:S,9,FALSE)</f>
        <v>0</v>
      </c>
      <c r="K324" s="208" t="str">
        <f>=VLOOKUP(E324,'2025期功能研发汇总表'!E:S,3,FALSE)</f>
        <v>汤凤欣</v>
      </c>
    </row>
    <row r="325" spans="1:11">
      <c r="A325" s="208" t="s"/>
      <c r="B325" s="208" t="s"/>
      <c r="C325" s="208" t="s"/>
      <c r="D325" s="208" t="s"/>
      <c r="E325" s="207" t="s">
        <v>713</v>
      </c>
      <c r="F325" s="208" t="str">
        <f>=VLOOKUP(E325,'2025期功能研发汇总表'!E:S,10,FALSE)</f>
        <v>未发版</v>
      </c>
      <c r="G325" s="211" t="s"/>
      <c r="H325" s="208" t="str">
        <f>=VLOOKUP(E325,'2025期功能研发汇总表'!E:S,7,FALSE)</f>
        <v>运营·深耕/场景事务与溯源/漏洞业务场景管理</v>
      </c>
      <c r="I325" s="208">
        <f>=VLOOKUP(E325,'2025期功能研发汇总表'!E:S,8,FALSE)</f>
        <v>0</v>
      </c>
      <c r="J325" s="208">
        <f>=VLOOKUP(E325,'2025期功能研发汇总表'!E:S,9,FALSE)</f>
        <v>0</v>
      </c>
      <c r="K325" s="208" t="str">
        <f>=VLOOKUP(E325,'2025期功能研发汇总表'!E:S,3,FALSE)</f>
        <v>汤凤欣</v>
      </c>
    </row>
    <row r="326" spans="1:11">
      <c r="A326" s="208" t="s"/>
      <c r="B326" s="208" t="s"/>
      <c r="C326" s="208" t="s"/>
      <c r="D326" s="208" t="s"/>
      <c r="E326" s="210" t="s">
        <v>714</v>
      </c>
      <c r="F326" s="208" t="str">
        <f>=VLOOKUP(E326,'2025期功能研发汇总表'!E:S,10,FALSE)</f>
        <v>未发版</v>
      </c>
      <c r="G326" s="211" t="s"/>
      <c r="H326" s="208" t="str">
        <f>=VLOOKUP(E326,'2025期功能研发汇总表'!E:S,7,FALSE)</f>
        <v>运营·深耕/场景事务与溯源/漏洞业务场景管理</v>
      </c>
      <c r="I326" s="208">
        <f>=VLOOKUP(E326,'2025期功能研发汇总表'!E:S,8,FALSE)</f>
        <v>0</v>
      </c>
      <c r="J326" s="208">
        <f>=VLOOKUP(E326,'2025期功能研发汇总表'!E:S,9,FALSE)</f>
        <v>0</v>
      </c>
      <c r="K326" s="208" t="str">
        <f>=VLOOKUP(E326,'2025期功能研发汇总表'!E:S,3,FALSE)</f>
        <v>汤凤欣</v>
      </c>
    </row>
    <row r="327" spans="1:11">
      <c r="A327" s="208" t="s"/>
      <c r="B327" s="208" t="s"/>
      <c r="C327" s="208" t="s"/>
      <c r="D327" s="208" t="s"/>
      <c r="E327" s="210" t="s">
        <v>715</v>
      </c>
      <c r="F327" s="208" t="str">
        <f>=VLOOKUP(E327,'2025期功能研发汇总表'!E:S,10,FALSE)</f>
        <v>未发版</v>
      </c>
      <c r="G327" s="211" t="s"/>
      <c r="H327" s="208" t="str">
        <f>=VLOOKUP(E327,'2025期功能研发汇总表'!E:S,7,FALSE)</f>
        <v>运营·深耕/场景事务与溯源/漏洞业务场景管理</v>
      </c>
      <c r="I327" s="208">
        <f>=VLOOKUP(E327,'2025期功能研发汇总表'!E:S,8,FALSE)</f>
        <v>0</v>
      </c>
      <c r="J327" s="208">
        <f>=VLOOKUP(E327,'2025期功能研发汇总表'!E:S,9,FALSE)</f>
        <v>0</v>
      </c>
      <c r="K327" s="208" t="str">
        <f>=VLOOKUP(E327,'2025期功能研发汇总表'!E:S,3,FALSE)</f>
        <v>汤凤欣</v>
      </c>
    </row>
    <row r="328" spans="1:11">
      <c r="A328" s="208" t="s"/>
      <c r="B328" s="208" t="s"/>
      <c r="C328" s="208" t="s"/>
      <c r="D328" s="208" t="s"/>
      <c r="E328" s="210" t="s">
        <v>716</v>
      </c>
      <c r="F328" s="208" t="str">
        <f>=VLOOKUP(E328,'2025期功能研发汇总表'!E:S,10,FALSE)</f>
        <v>未发版</v>
      </c>
      <c r="G328" s="211" t="s"/>
      <c r="H328" s="208" t="str">
        <f>=VLOOKUP(E328,'2025期功能研发汇总表'!E:S,7,FALSE)</f>
        <v>运营·深耕/场景事务与溯源/漏洞业务场景管理</v>
      </c>
      <c r="I328" s="208">
        <f>=VLOOKUP(E328,'2025期功能研发汇总表'!E:S,8,FALSE)</f>
        <v>0</v>
      </c>
      <c r="J328" s="208">
        <f>=VLOOKUP(E328,'2025期功能研发汇总表'!E:S,9,FALSE)</f>
        <v>0</v>
      </c>
      <c r="K328" s="208" t="str">
        <f>=VLOOKUP(E328,'2025期功能研发汇总表'!E:S,3,FALSE)</f>
        <v>汤凤欣</v>
      </c>
    </row>
    <row r="329" spans="1:11">
      <c r="A329" s="208" t="s"/>
      <c r="B329" s="208" t="s"/>
      <c r="C329" s="208" t="s"/>
      <c r="D329" s="208" t="s"/>
      <c r="E329" s="210" t="s">
        <v>717</v>
      </c>
      <c r="F329" s="208" t="str">
        <f>=VLOOKUP(E329,'2025期功能研发汇总表'!E:S,10,FALSE)</f>
        <v>未发版</v>
      </c>
      <c r="G329" s="211" t="s"/>
      <c r="H329" s="208" t="str">
        <f>=VLOOKUP(E329,'2025期功能研发汇总表'!E:S,7,FALSE)</f>
        <v>运营·深耕/场景事务与溯源/漏洞业务场景管理</v>
      </c>
      <c r="I329" s="208">
        <f>=VLOOKUP(E329,'2025期功能研发汇总表'!E:S,8,FALSE)</f>
        <v>0</v>
      </c>
      <c r="J329" s="208">
        <f>=VLOOKUP(E329,'2025期功能研发汇总表'!E:S,9,FALSE)</f>
        <v>0</v>
      </c>
      <c r="K329" s="208" t="str">
        <f>=VLOOKUP(E329,'2025期功能研发汇总表'!E:S,3,FALSE)</f>
        <v>汤凤欣</v>
      </c>
    </row>
    <row r="330" spans="1:11">
      <c r="A330" s="208" t="s"/>
      <c r="B330" s="208" t="s"/>
      <c r="C330" s="208" t="s"/>
      <c r="D330" s="208" t="s"/>
      <c r="E330" s="207" t="s">
        <v>718</v>
      </c>
      <c r="F330" s="208" t="str">
        <f>=VLOOKUP(E330,'2025期功能研发汇总表'!E:S,10,FALSE)</f>
        <v>未发版</v>
      </c>
      <c r="G330" s="211" t="s"/>
      <c r="H330" s="208" t="str">
        <f>=VLOOKUP(E330,'2025期功能研发汇总表'!E:S,7,FALSE)</f>
        <v>运营·深耕/场景事务与溯源/漏洞业务场景管理</v>
      </c>
      <c r="I330" s="208">
        <f>=VLOOKUP(E330,'2025期功能研发汇总表'!E:S,8,FALSE)</f>
        <v>0</v>
      </c>
      <c r="J330" s="208">
        <f>=VLOOKUP(E330,'2025期功能研发汇总表'!E:S,9,FALSE)</f>
        <v>0</v>
      </c>
      <c r="K330" s="208" t="str">
        <f>=VLOOKUP(E330,'2025期功能研发汇总表'!E:S,3,FALSE)</f>
        <v>汤凤欣</v>
      </c>
    </row>
    <row r="331" spans="1:11">
      <c r="A331" s="208" t="s"/>
      <c r="B331" s="208" t="s"/>
      <c r="C331" s="208" t="s"/>
      <c r="D331" s="207" t="s">
        <v>719</v>
      </c>
      <c r="E331" s="207" t="s">
        <v>720</v>
      </c>
      <c r="F331" s="208" t="str">
        <f>=VLOOKUP(E331,'2025期功能研发汇总表'!E:S,10,FALSE)</f>
        <v>未发版</v>
      </c>
      <c r="G331" s="211" t="s"/>
      <c r="H331" s="208" t="str">
        <f>=VLOOKUP(E331,'2025期功能研发汇总表'!E:S,7,FALSE)</f>
        <v>运营·深耕/场景事务与溯源/场景事务关联分析</v>
      </c>
      <c r="I331" s="208">
        <f>=VLOOKUP(E331,'2025期功能研发汇总表'!E:S,8,FALSE)</f>
        <v>0</v>
      </c>
      <c r="J331" s="208">
        <f>=VLOOKUP(E331,'2025期功能研发汇总表'!E:S,9,FALSE)</f>
        <v>0</v>
      </c>
      <c r="K331" s="208" t="str">
        <f>=VLOOKUP(E331,'2025期功能研发汇总表'!E:S,3,FALSE)</f>
        <v>汤凤欣</v>
      </c>
    </row>
    <row r="332" spans="1:11">
      <c r="A332" s="208" t="s"/>
      <c r="B332" s="208" t="s"/>
      <c r="C332" s="208" t="s"/>
      <c r="D332" s="207" t="s">
        <v>722</v>
      </c>
      <c r="E332" s="207" t="s">
        <v>723</v>
      </c>
      <c r="F332" s="208" t="str">
        <f>=VLOOKUP(E332,'2025期功能研发汇总表'!E:S,10,FALSE)</f>
        <v>未发版</v>
      </c>
      <c r="G332" s="211" t="s"/>
      <c r="H332" s="208" t="str">
        <f>=VLOOKUP(E332,'2025期功能研发汇总表'!E:S,7,FALSE)</f>
        <v>运营·深耕/场景事务与溯源/场景风险预警</v>
      </c>
      <c r="I332" s="208">
        <f>=VLOOKUP(E332,'2025期功能研发汇总表'!E:S,8,FALSE)</f>
        <v>0</v>
      </c>
      <c r="J332" s="208">
        <f>=VLOOKUP(E332,'2025期功能研发汇总表'!E:S,9,FALSE)</f>
        <v>0</v>
      </c>
      <c r="K332" s="208" t="str">
        <f>=VLOOKUP(E332,'2025期功能研发汇总表'!E:S,3,FALSE)</f>
        <v>汤凤欣</v>
      </c>
    </row>
    <row r="333" spans="1:11">
      <c r="A333" s="208" t="s"/>
      <c r="B333" s="208" t="s"/>
      <c r="C333" s="208" t="s"/>
      <c r="D333" s="207" t="s">
        <v>725</v>
      </c>
      <c r="E333" s="210" t="s">
        <v>726</v>
      </c>
      <c r="F333" s="208" t="str">
        <f>=VLOOKUP(E333,'2025期功能研发汇总表'!E:S,10,FALSE)</f>
        <v>未发版</v>
      </c>
      <c r="G333" s="211" t="s"/>
      <c r="H333" s="208" t="str">
        <f>=VLOOKUP(E333,'2025期功能研发汇总表'!E:S,7,FALSE)</f>
        <v>运营·深耕/场景事务与溯源/场景事务看板</v>
      </c>
      <c r="I333" s="208" t="str">
        <f>=VLOOKUP(E333,'2025期功能研发汇总表'!E:S,8,FALSE)</f>
        <v>卡片视图，数值数据库可配置，配套插入更新中的chart_operation_model库里的表记录，执行select * from data_view_show where view_type = '场景事务看板' 
根据现场情况 修改show_x对应的show_y 列数值</v>
      </c>
      <c r="J333" s="208">
        <f>=VLOOKUP(E333,'2025期功能研发汇总表'!E:S,9,FALSE)</f>
        <v>0</v>
      </c>
      <c r="K333" s="208" t="str">
        <f>=VLOOKUP(E333,'2025期功能研发汇总表'!E:S,3,FALSE)</f>
        <v>汤凤欣</v>
      </c>
    </row>
    <row r="334" spans="1:11">
      <c r="A334" s="208" t="s"/>
      <c r="B334" s="208" t="s"/>
      <c r="C334" s="208" t="s"/>
      <c r="D334" s="208" t="s"/>
      <c r="E334" s="210" t="s">
        <v>730</v>
      </c>
      <c r="F334" s="208" t="str">
        <f>=VLOOKUP(E334,'2025期功能研发汇总表'!E:S,10,FALSE)</f>
        <v>未发版</v>
      </c>
      <c r="G334" s="211" t="s"/>
      <c r="H334" s="208" t="str">
        <f>=VLOOKUP(E334,'2025期功能研发汇总表'!E:S,7,FALSE)</f>
        <v>运营·深耕/场景事务与溯源/场景事务看板</v>
      </c>
      <c r="I334" s="208">
        <f>=VLOOKUP(E334,'2025期功能研发汇总表'!E:S,8,FALSE)</f>
        <v>0</v>
      </c>
      <c r="J334" s="208">
        <f>=VLOOKUP(E334,'2025期功能研发汇总表'!E:S,9,FALSE)</f>
        <v>0</v>
      </c>
      <c r="K334" s="208" t="str">
        <f>=VLOOKUP(E334,'2025期功能研发汇总表'!E:S,3,FALSE)</f>
        <v>汤凤欣</v>
      </c>
    </row>
    <row r="335" spans="1:11">
      <c r="A335" s="208" t="s"/>
      <c r="B335" s="208" t="s"/>
      <c r="C335" s="208" t="s"/>
      <c r="D335" s="208" t="s"/>
      <c r="E335" s="210" t="s">
        <v>731</v>
      </c>
      <c r="F335" s="208" t="str">
        <f>=VLOOKUP(E335,'2025期功能研发汇总表'!E:S,10,FALSE)</f>
        <v>未发版</v>
      </c>
      <c r="G335" s="211" t="s"/>
      <c r="H335" s="208" t="str">
        <f>=VLOOKUP(E335,'2025期功能研发汇总表'!E:S,7,FALSE)</f>
        <v>运营·深耕/场景事务与溯源/场景事务看板</v>
      </c>
      <c r="I335" s="208" t="str">
        <f>=VLOOKUP(E335,'2025期功能研发汇总表'!E:S,8,FALSE)</f>
        <v>前端other工程</v>
      </c>
      <c r="J335" s="208">
        <f>=VLOOKUP(E335,'2025期功能研发汇总表'!E:S,9,FALSE)</f>
        <v>0</v>
      </c>
      <c r="K335" s="208" t="str">
        <f>=VLOOKUP(E335,'2025期功能研发汇总表'!E:S,3,FALSE)</f>
        <v>汤凤欣</v>
      </c>
    </row>
    <row r="336" spans="1:11">
      <c r="A336" s="208" t="s"/>
      <c r="B336" s="208" t="s"/>
      <c r="C336" s="208" t="s"/>
      <c r="D336" s="208" t="s"/>
      <c r="E336" s="210" t="s">
        <v>733</v>
      </c>
      <c r="F336" s="208" t="str">
        <f>=VLOOKUP(E336,'2025期功能研发汇总表'!E:S,10,FALSE)</f>
        <v>未发版</v>
      </c>
      <c r="G336" s="211" t="s"/>
      <c r="H336" s="208" t="str">
        <f>=VLOOKUP(E336,'2025期功能研发汇总表'!E:S,7,FALSE)</f>
        <v>运营·深耕/场景事务与溯源/场景事务看板</v>
      </c>
      <c r="I336" s="208">
        <f>=VLOOKUP(E336,'2025期功能研发汇总表'!E:S,8,FALSE)</f>
        <v>0</v>
      </c>
      <c r="J336" s="208">
        <f>=VLOOKUP(E336,'2025期功能研发汇总表'!E:S,9,FALSE)</f>
        <v>0</v>
      </c>
      <c r="K336" s="208" t="str">
        <f>=VLOOKUP(E336,'2025期功能研发汇总表'!E:S,3,FALSE)</f>
        <v>汤凤欣</v>
      </c>
    </row>
    <row r="337" spans="1:11">
      <c r="A337" s="208" t="s"/>
      <c r="B337" s="208" t="s"/>
      <c r="C337" s="208" t="s"/>
      <c r="D337" s="208" t="s"/>
      <c r="E337" s="210" t="s">
        <v>734</v>
      </c>
      <c r="F337" s="208" t="str">
        <f>=VLOOKUP(E337,'2025期功能研发汇总表'!E:S,10,FALSE)</f>
        <v>未发版</v>
      </c>
      <c r="G337" s="211" t="s"/>
      <c r="H337" s="208" t="str">
        <f>=VLOOKUP(E337,'2025期功能研发汇总表'!E:S,7,FALSE)</f>
        <v>运营·深耕/场景事务与溯源/场景事务看板</v>
      </c>
      <c r="I337" s="208">
        <f>=VLOOKUP(E337,'2025期功能研发汇总表'!E:S,8,FALSE)</f>
        <v>0</v>
      </c>
      <c r="J337" s="208">
        <f>=VLOOKUP(E337,'2025期功能研发汇总表'!E:S,9,FALSE)</f>
        <v>0</v>
      </c>
      <c r="K337" s="208" t="str">
        <f>=VLOOKUP(E337,'2025期功能研发汇总表'!E:S,3,FALSE)</f>
        <v>汤凤欣</v>
      </c>
    </row>
    <row r="338" spans="1:11">
      <c r="A338" s="208" t="s"/>
      <c r="B338" s="208" t="s"/>
      <c r="C338" s="208" t="s"/>
      <c r="D338" s="208" t="s"/>
      <c r="E338" s="210" t="s">
        <v>735</v>
      </c>
      <c r="F338" s="208" t="str">
        <f>=VLOOKUP(E338,'2025期功能研发汇总表'!E:S,10,FALSE)</f>
        <v>未发版</v>
      </c>
      <c r="G338" s="211" t="s"/>
      <c r="H338" s="208" t="str">
        <f>=VLOOKUP(E338,'2025期功能研发汇总表'!E:S,7,FALSE)</f>
        <v>运营·深耕/场景事务与溯源/场景事务看板</v>
      </c>
      <c r="I338" s="208">
        <f>=VLOOKUP(E338,'2025期功能研发汇总表'!E:S,8,FALSE)</f>
        <v>0</v>
      </c>
      <c r="J338" s="208">
        <f>=VLOOKUP(E338,'2025期功能研发汇总表'!E:S,9,FALSE)</f>
        <v>0</v>
      </c>
      <c r="K338" s="208" t="str">
        <f>=VLOOKUP(E338,'2025期功能研发汇总表'!E:S,3,FALSE)</f>
        <v>汤凤欣</v>
      </c>
    </row>
    <row r="339" spans="1:11">
      <c r="A339" s="208" t="s"/>
      <c r="B339" s="208" t="s"/>
      <c r="C339" s="208" t="s"/>
      <c r="D339" s="208" t="s"/>
      <c r="E339" s="210" t="s">
        <v>736</v>
      </c>
      <c r="F339" s="208" t="str">
        <f>=VLOOKUP(E339,'2025期功能研发汇总表'!E:S,10,FALSE)</f>
        <v>未发版</v>
      </c>
      <c r="G339" s="211" t="s"/>
      <c r="H339" s="208" t="str">
        <f>=VLOOKUP(E339,'2025期功能研发汇总表'!E:S,7,FALSE)</f>
        <v>运营·深耕/场景事务与溯源/场景事务看板</v>
      </c>
      <c r="I339" s="208">
        <f>=VLOOKUP(E339,'2025期功能研发汇总表'!E:S,8,FALSE)</f>
        <v>0</v>
      </c>
      <c r="J339" s="208">
        <f>=VLOOKUP(E339,'2025期功能研发汇总表'!E:S,9,FALSE)</f>
        <v>0</v>
      </c>
      <c r="K339" s="208" t="str">
        <f>=VLOOKUP(E339,'2025期功能研发汇总表'!E:S,3,FALSE)</f>
        <v>汤凤欣</v>
      </c>
    </row>
    <row r="340" spans="1:11">
      <c r="A340" s="208" t="s"/>
      <c r="B340" s="208" t="s"/>
      <c r="C340" s="208" t="s"/>
      <c r="D340" s="208" t="s"/>
      <c r="E340" s="210" t="s">
        <v>737</v>
      </c>
      <c r="F340" s="208" t="str">
        <f>=VLOOKUP(E340,'2025期功能研发汇总表'!E:S,10,FALSE)</f>
        <v>未发版</v>
      </c>
      <c r="G340" s="211" t="s"/>
      <c r="H340" s="208" t="str">
        <f>=VLOOKUP(E340,'2025期功能研发汇总表'!E:S,7,FALSE)</f>
        <v>运营·深耕/场景事务与溯源/场景事务看板</v>
      </c>
      <c r="I340" s="208">
        <f>=VLOOKUP(E340,'2025期功能研发汇总表'!E:S,8,FALSE)</f>
        <v>0</v>
      </c>
      <c r="J340" s="208">
        <f>=VLOOKUP(E340,'2025期功能研发汇总表'!E:S,9,FALSE)</f>
        <v>0</v>
      </c>
      <c r="K340" s="208" t="str">
        <f>=VLOOKUP(E340,'2025期功能研发汇总表'!E:S,3,FALSE)</f>
        <v>汤凤欣</v>
      </c>
    </row>
    <row r="341" spans="1:11">
      <c r="A341" s="208" t="s"/>
      <c r="B341" s="208" t="s"/>
      <c r="C341" s="208" t="s"/>
      <c r="D341" s="208" t="s"/>
      <c r="E341" s="210" t="s">
        <v>738</v>
      </c>
      <c r="F341" s="208" t="str">
        <f>=VLOOKUP(E341,'2025期功能研发汇总表'!E:S,10,FALSE)</f>
        <v>未发版</v>
      </c>
      <c r="G341" s="211" t="s"/>
      <c r="H341" s="208" t="str">
        <f>=VLOOKUP(E341,'2025期功能研发汇总表'!E:S,7,FALSE)</f>
        <v>运营·深耕/场景事务与溯源/场景事务看板</v>
      </c>
      <c r="I341" s="208">
        <f>=VLOOKUP(E341,'2025期功能研发汇总表'!E:S,8,FALSE)</f>
        <v>0</v>
      </c>
      <c r="J341" s="208">
        <f>=VLOOKUP(E341,'2025期功能研发汇总表'!E:S,9,FALSE)</f>
        <v>0</v>
      </c>
      <c r="K341" s="208" t="str">
        <f>=VLOOKUP(E341,'2025期功能研发汇总表'!E:S,3,FALSE)</f>
        <v>汤凤欣</v>
      </c>
    </row>
    <row r="342" spans="1:11">
      <c r="A342" s="208" t="s"/>
      <c r="B342" s="208" t="s"/>
      <c r="C342" s="208" t="s"/>
      <c r="D342" s="208" t="s"/>
      <c r="E342" s="210" t="s">
        <v>739</v>
      </c>
      <c r="F342" s="208" t="str">
        <f>=VLOOKUP(E342,'2025期功能研发汇总表'!E:S,10,FALSE)</f>
        <v>未发版</v>
      </c>
      <c r="G342" s="211" t="s"/>
      <c r="H342" s="208" t="str">
        <f>=VLOOKUP(E342,'2025期功能研发汇总表'!E:S,7,FALSE)</f>
        <v>运营·深耕/场景事务与溯源/场景事务看板</v>
      </c>
      <c r="I342" s="208">
        <f>=VLOOKUP(E342,'2025期功能研发汇总表'!E:S,8,FALSE)</f>
        <v>0</v>
      </c>
      <c r="J342" s="208">
        <f>=VLOOKUP(E342,'2025期功能研发汇总表'!E:S,9,FALSE)</f>
        <v>0</v>
      </c>
      <c r="K342" s="208" t="str">
        <f>=VLOOKUP(E342,'2025期功能研发汇总表'!E:S,3,FALSE)</f>
        <v>汤凤欣</v>
      </c>
    </row>
    <row r="343" spans="1:11">
      <c r="A343" s="208" t="s"/>
      <c r="B343" s="208" t="s"/>
      <c r="C343" s="208" t="s"/>
      <c r="D343" s="208" t="s"/>
      <c r="E343" s="210" t="s">
        <v>740</v>
      </c>
      <c r="F343" s="208" t="str">
        <f>=VLOOKUP(E343,'2025期功能研发汇总表'!E:S,10,FALSE)</f>
        <v>未发版</v>
      </c>
      <c r="G343" s="211" t="s"/>
      <c r="H343" s="208" t="str">
        <f>=VLOOKUP(E343,'2025期功能研发汇总表'!E:S,7,FALSE)</f>
        <v>运营·深耕/场景事务与溯源/场景事务看板</v>
      </c>
      <c r="I343" s="208">
        <f>=VLOOKUP(E343,'2025期功能研发汇总表'!E:S,8,FALSE)</f>
        <v>0</v>
      </c>
      <c r="J343" s="208">
        <f>=VLOOKUP(E343,'2025期功能研发汇总表'!E:S,9,FALSE)</f>
        <v>0</v>
      </c>
      <c r="K343" s="208" t="str">
        <f>=VLOOKUP(E343,'2025期功能研发汇总表'!E:S,3,FALSE)</f>
        <v>汤凤欣</v>
      </c>
    </row>
    <row r="344" spans="1:11">
      <c r="A344" s="208" t="s"/>
      <c r="B344" s="208" t="s"/>
      <c r="C344" s="208" t="s"/>
      <c r="D344" s="208" t="s"/>
      <c r="E344" s="210" t="s">
        <v>741</v>
      </c>
      <c r="F344" s="208" t="str">
        <f>=VLOOKUP(E344,'2025期功能研发汇总表'!E:S,10,FALSE)</f>
        <v>未发版</v>
      </c>
      <c r="G344" s="211" t="s"/>
      <c r="H344" s="208" t="str">
        <f>=VLOOKUP(E344,'2025期功能研发汇总表'!E:S,7,FALSE)</f>
        <v>运营·深耕/场景事务与溯源/场景事务看板</v>
      </c>
      <c r="I344" s="208">
        <f>=VLOOKUP(E344,'2025期功能研发汇总表'!E:S,8,FALSE)</f>
        <v>0</v>
      </c>
      <c r="J344" s="208">
        <f>=VLOOKUP(E344,'2025期功能研发汇总表'!E:S,9,FALSE)</f>
        <v>0</v>
      </c>
      <c r="K344" s="208" t="str">
        <f>=VLOOKUP(E344,'2025期功能研发汇总表'!E:S,3,FALSE)</f>
        <v>汤凤欣</v>
      </c>
    </row>
    <row r="345" spans="1:11">
      <c r="A345" s="208" t="s"/>
      <c r="B345" s="208" t="s"/>
      <c r="C345" s="208" t="s"/>
      <c r="D345" s="208" t="s"/>
      <c r="E345" s="210" t="s">
        <v>742</v>
      </c>
      <c r="F345" s="208" t="str">
        <f>=VLOOKUP(E345,'2025期功能研发汇总表'!E:S,10,FALSE)</f>
        <v>未发版</v>
      </c>
      <c r="G345" s="211" t="s"/>
      <c r="H345" s="208" t="str">
        <f>=VLOOKUP(E345,'2025期功能研发汇总表'!E:S,7,FALSE)</f>
        <v>运营·深耕/场景事务与溯源/场景事务看板</v>
      </c>
      <c r="I345" s="208">
        <f>=VLOOKUP(E345,'2025期功能研发汇总表'!E:S,8,FALSE)</f>
        <v>0</v>
      </c>
      <c r="J345" s="208">
        <f>=VLOOKUP(E345,'2025期功能研发汇总表'!E:S,9,FALSE)</f>
        <v>0</v>
      </c>
      <c r="K345" s="208" t="str">
        <f>=VLOOKUP(E345,'2025期功能研发汇总表'!E:S,3,FALSE)</f>
        <v>汤凤欣</v>
      </c>
    </row>
    <row r="346" spans="1:11">
      <c r="A346" s="208" t="s"/>
      <c r="B346" s="208" t="s"/>
      <c r="C346" s="208" t="s"/>
      <c r="D346" s="208" t="s"/>
      <c r="E346" s="210" t="s">
        <v>743</v>
      </c>
      <c r="F346" s="208" t="str">
        <f>=VLOOKUP(E346,'2025期功能研发汇总表'!E:S,10,FALSE)</f>
        <v>未发版</v>
      </c>
      <c r="G346" s="211" t="s"/>
      <c r="H346" s="208" t="str">
        <f>=VLOOKUP(E346,'2025期功能研发汇总表'!E:S,7,FALSE)</f>
        <v>运营·深耕/场景事务与溯源/场景事务看板</v>
      </c>
      <c r="I346" s="208">
        <f>=VLOOKUP(E346,'2025期功能研发汇总表'!E:S,8,FALSE)</f>
        <v>0</v>
      </c>
      <c r="J346" s="208">
        <f>=VLOOKUP(E346,'2025期功能研发汇总表'!E:S,9,FALSE)</f>
        <v>0</v>
      </c>
      <c r="K346" s="208" t="str">
        <f>=VLOOKUP(E346,'2025期功能研发汇总表'!E:S,3,FALSE)</f>
        <v>汤凤欣</v>
      </c>
    </row>
    <row r="347" spans="1:11">
      <c r="A347" s="208" t="s"/>
      <c r="B347" s="208" t="s"/>
      <c r="C347" s="208" t="s"/>
      <c r="D347" s="208" t="s"/>
      <c r="E347" s="210" t="s">
        <v>744</v>
      </c>
      <c r="F347" s="208" t="str">
        <f>=VLOOKUP(E347,'2025期功能研发汇总表'!E:S,10,FALSE)</f>
        <v>未发版</v>
      </c>
      <c r="G347" s="211" t="s"/>
      <c r="H347" s="208" t="str">
        <f>=VLOOKUP(E347,'2025期功能研发汇总表'!E:S,7,FALSE)</f>
        <v>运营·深耕/场景事务与溯源/场景事务看板</v>
      </c>
      <c r="I347" s="208">
        <f>=VLOOKUP(E347,'2025期功能研发汇总表'!E:S,8,FALSE)</f>
        <v>0</v>
      </c>
      <c r="J347" s="208">
        <f>=VLOOKUP(E347,'2025期功能研发汇总表'!E:S,9,FALSE)</f>
        <v>0</v>
      </c>
      <c r="K347" s="208" t="str">
        <f>=VLOOKUP(E347,'2025期功能研发汇总表'!E:S,3,FALSE)</f>
        <v>汤凤欣</v>
      </c>
    </row>
    <row r="348" spans="1:11">
      <c r="A348" s="208" t="s"/>
      <c r="B348" s="208" t="s"/>
      <c r="C348" s="208" t="s"/>
      <c r="D348" s="208" t="s"/>
      <c r="E348" s="210" t="s">
        <v>745</v>
      </c>
      <c r="F348" s="208" t="str">
        <f>=VLOOKUP(E348,'2025期功能研发汇总表'!E:S,10,FALSE)</f>
        <v>未发版</v>
      </c>
      <c r="G348" s="211" t="s"/>
      <c r="H348" s="208" t="str">
        <f>=VLOOKUP(E348,'2025期功能研发汇总表'!E:S,7,FALSE)</f>
        <v>运营·深耕/场景事务与溯源/场景事务看板</v>
      </c>
      <c r="I348" s="208">
        <f>=VLOOKUP(E348,'2025期功能研发汇总表'!E:S,8,FALSE)</f>
        <v>0</v>
      </c>
      <c r="J348" s="208">
        <f>=VLOOKUP(E348,'2025期功能研发汇总表'!E:S,9,FALSE)</f>
        <v>0</v>
      </c>
      <c r="K348" s="208" t="str">
        <f>=VLOOKUP(E348,'2025期功能研发汇总表'!E:S,3,FALSE)</f>
        <v>汤凤欣</v>
      </c>
    </row>
    <row r="349" spans="1:11">
      <c r="A349" s="208" t="s"/>
      <c r="B349" s="208" t="s"/>
      <c r="C349" s="208" t="s"/>
      <c r="D349" s="208" t="s"/>
      <c r="E349" s="210" t="s">
        <v>746</v>
      </c>
      <c r="F349" s="208" t="str">
        <f>=VLOOKUP(E349,'2025期功能研发汇总表'!E:S,10,FALSE)</f>
        <v>未发版</v>
      </c>
      <c r="G349" s="211" t="s"/>
      <c r="H349" s="208" t="str">
        <f>=VLOOKUP(E349,'2025期功能研发汇总表'!E:S,7,FALSE)</f>
        <v>运营·深耕/场景事务与溯源/场景事务看板</v>
      </c>
      <c r="I349" s="208">
        <f>=VLOOKUP(E349,'2025期功能研发汇总表'!E:S,8,FALSE)</f>
        <v>0</v>
      </c>
      <c r="J349" s="208">
        <f>=VLOOKUP(E349,'2025期功能研发汇总表'!E:S,9,FALSE)</f>
        <v>0</v>
      </c>
      <c r="K349" s="208" t="str">
        <f>=VLOOKUP(E349,'2025期功能研发汇总表'!E:S,3,FALSE)</f>
        <v>汤凤欣</v>
      </c>
    </row>
    <row r="350" spans="1:11">
      <c r="A350" s="208" t="s"/>
      <c r="B350" s="208" t="s"/>
      <c r="C350" s="208" t="s"/>
      <c r="D350" s="208" t="s"/>
      <c r="E350" s="210" t="s">
        <v>747</v>
      </c>
      <c r="F350" s="208" t="str">
        <f>=VLOOKUP(E350,'2025期功能研发汇总表'!E:S,10,FALSE)</f>
        <v>未发版</v>
      </c>
      <c r="G350" s="211" t="s"/>
      <c r="H350" s="208" t="str">
        <f>=VLOOKUP(E350,'2025期功能研发汇总表'!E:S,7,FALSE)</f>
        <v>运营·深耕/场景事务与溯源/场景事务看板</v>
      </c>
      <c r="I350" s="208">
        <f>=VLOOKUP(E350,'2025期功能研发汇总表'!E:S,8,FALSE)</f>
        <v>0</v>
      </c>
      <c r="J350" s="208">
        <f>=VLOOKUP(E350,'2025期功能研发汇总表'!E:S,9,FALSE)</f>
        <v>0</v>
      </c>
      <c r="K350" s="208" t="str">
        <f>=VLOOKUP(E350,'2025期功能研发汇总表'!E:S,3,FALSE)</f>
        <v>汤凤欣</v>
      </c>
    </row>
    <row r="351" spans="1:11">
      <c r="A351" s="208" t="s"/>
      <c r="B351" s="208" t="s"/>
      <c r="C351" s="208" t="s"/>
      <c r="D351" s="208" t="s"/>
      <c r="E351" s="210" t="s">
        <v>748</v>
      </c>
      <c r="F351" s="208" t="str">
        <f>=VLOOKUP(E351,'2025期功能研发汇总表'!E:S,10,FALSE)</f>
        <v>未发版</v>
      </c>
      <c r="G351" s="211" t="s"/>
      <c r="H351" s="208" t="str">
        <f>=VLOOKUP(E351,'2025期功能研发汇总表'!E:S,7,FALSE)</f>
        <v>运营·深耕/场景事务与溯源/场景事务看板</v>
      </c>
      <c r="I351" s="208">
        <f>=VLOOKUP(E351,'2025期功能研发汇总表'!E:S,8,FALSE)</f>
        <v>0</v>
      </c>
      <c r="J351" s="208">
        <f>=VLOOKUP(E351,'2025期功能研发汇总表'!E:S,9,FALSE)</f>
        <v>0</v>
      </c>
      <c r="K351" s="208" t="str">
        <f>=VLOOKUP(E351,'2025期功能研发汇总表'!E:S,3,FALSE)</f>
        <v>汤凤欣</v>
      </c>
    </row>
    <row r="352" spans="1:11">
      <c r="A352" s="208" t="s"/>
      <c r="B352" s="208" t="s"/>
      <c r="C352" s="208" t="s"/>
      <c r="D352" s="208" t="s"/>
      <c r="E352" s="210" t="s">
        <v>749</v>
      </c>
      <c r="F352" s="208" t="str">
        <f>=VLOOKUP(E352,'2025期功能研发汇总表'!E:S,10,FALSE)</f>
        <v>未发版</v>
      </c>
      <c r="G352" s="209" t="s"/>
      <c r="H352" s="208" t="str">
        <f>=VLOOKUP(E352,'2025期功能研发汇总表'!E:S,7,FALSE)</f>
        <v>运营·深耕/场景事务与溯源/场景事务看板</v>
      </c>
      <c r="I352" s="208">
        <f>=VLOOKUP(E352,'2025期功能研发汇总表'!E:S,8,FALSE)</f>
        <v>0</v>
      </c>
      <c r="J352" s="208">
        <f>=VLOOKUP(E352,'2025期功能研发汇总表'!E:S,9,FALSE)</f>
        <v>0</v>
      </c>
      <c r="K352" s="208" t="str">
        <f>=VLOOKUP(E352,'2025期功能研发汇总表'!E:S,3,FALSE)</f>
        <v>汤凤欣</v>
      </c>
    </row>
    <row r="353" spans="1:11">
      <c r="A353" s="208" t="s"/>
      <c r="B353" s="208" t="s"/>
      <c r="C353" s="208" t="s"/>
      <c r="D353" s="208" t="s"/>
      <c r="E353" s="210" t="s">
        <v>750</v>
      </c>
      <c r="F353" s="208" t="str">
        <f>=VLOOKUP(E353,'2025期功能研发汇总表'!E:S,10,FALSE)</f>
        <v>未发版</v>
      </c>
      <c r="G353" s="209" t="s"/>
      <c r="H353" s="208" t="str">
        <f>=VLOOKUP(E353,'2025期功能研发汇总表'!E:S,7,FALSE)</f>
        <v>运营·深耕/场景事务与溯源/场景事务看板</v>
      </c>
      <c r="I353" s="208">
        <f>=VLOOKUP(E353,'2025期功能研发汇总表'!E:S,8,FALSE)</f>
        <v>0</v>
      </c>
      <c r="J353" s="208">
        <f>=VLOOKUP(E353,'2025期功能研发汇总表'!E:S,9,FALSE)</f>
        <v>0</v>
      </c>
      <c r="K353" s="208" t="str">
        <f>=VLOOKUP(E353,'2025期功能研发汇总表'!E:S,3,FALSE)</f>
        <v>汤凤欣</v>
      </c>
    </row>
    <row r="354" spans="1:11">
      <c r="A354" s="208" t="s"/>
      <c r="B354" s="208" t="s"/>
      <c r="C354" s="208" t="s"/>
      <c r="D354" s="208" t="s"/>
      <c r="E354" s="210" t="s">
        <v>751</v>
      </c>
      <c r="F354" s="208" t="str">
        <f>=VLOOKUP(E354,'2025期功能研发汇总表'!E:S,10,FALSE)</f>
        <v>未发版</v>
      </c>
      <c r="G354" s="209" t="s"/>
      <c r="H354" s="208" t="str">
        <f>=VLOOKUP(E354,'2025期功能研发汇总表'!E:S,7,FALSE)</f>
        <v>运营·深耕/场景事务与溯源/场景事务看板</v>
      </c>
      <c r="I354" s="208">
        <f>=VLOOKUP(E354,'2025期功能研发汇总表'!E:S,8,FALSE)</f>
        <v>0</v>
      </c>
      <c r="J354" s="208">
        <f>=VLOOKUP(E354,'2025期功能研发汇总表'!E:S,9,FALSE)</f>
        <v>0</v>
      </c>
      <c r="K354" s="208" t="str">
        <f>=VLOOKUP(E354,'2025期功能研发汇总表'!E:S,3,FALSE)</f>
        <v>汤凤欣</v>
      </c>
    </row>
    <row r="355" spans="1:11">
      <c r="A355" s="208" t="s"/>
      <c r="B355" s="208" t="s"/>
      <c r="C355" s="208" t="s"/>
      <c r="D355" s="208" t="s"/>
      <c r="E355" s="210" t="s">
        <v>752</v>
      </c>
      <c r="F355" s="208" t="str">
        <f>=VLOOKUP(E355,'2025期功能研发汇总表'!E:S,10,FALSE)</f>
        <v>未发版</v>
      </c>
      <c r="G355" s="209" t="s"/>
      <c r="H355" s="208" t="str">
        <f>=VLOOKUP(E355,'2025期功能研发汇总表'!E:S,7,FALSE)</f>
        <v>运营·深耕/场景事务与溯源/场景事务看板</v>
      </c>
      <c r="I355" s="208">
        <f>=VLOOKUP(E355,'2025期功能研发汇总表'!E:S,8,FALSE)</f>
        <v>0</v>
      </c>
      <c r="J355" s="208">
        <f>=VLOOKUP(E355,'2025期功能研发汇总表'!E:S,9,FALSE)</f>
        <v>0</v>
      </c>
      <c r="K355" s="208" t="str">
        <f>=VLOOKUP(E355,'2025期功能研发汇总表'!E:S,3,FALSE)</f>
        <v>汤凤欣</v>
      </c>
    </row>
    <row r="356" spans="1:11">
      <c r="A356" s="208" t="s"/>
      <c r="B356" s="208" t="s"/>
      <c r="C356" s="208" t="s"/>
      <c r="D356" s="208" t="s"/>
      <c r="E356" s="210" t="s">
        <v>753</v>
      </c>
      <c r="F356" s="208" t="str">
        <f>=VLOOKUP(E356,'2025期功能研发汇总表'!E:S,10,FALSE)</f>
        <v>未发版</v>
      </c>
      <c r="G356" s="209" t="s"/>
      <c r="H356" s="208" t="str">
        <f>=VLOOKUP(E356,'2025期功能研发汇总表'!E:S,7,FALSE)</f>
        <v>运营·深耕/场景事务与溯源/场景事务看板</v>
      </c>
      <c r="I356" s="208">
        <f>=VLOOKUP(E356,'2025期功能研发汇总表'!E:S,8,FALSE)</f>
        <v>0</v>
      </c>
      <c r="J356" s="208">
        <f>=VLOOKUP(E356,'2025期功能研发汇总表'!E:S,9,FALSE)</f>
        <v>0</v>
      </c>
      <c r="K356" s="208" t="str">
        <f>=VLOOKUP(E356,'2025期功能研发汇总表'!E:S,3,FALSE)</f>
        <v>汤凤欣</v>
      </c>
    </row>
    <row r="357" spans="1:11">
      <c r="A357" s="208" t="s"/>
      <c r="B357" s="208" t="s"/>
      <c r="C357" s="208" t="s"/>
      <c r="D357" s="208" t="s"/>
      <c r="E357" s="210" t="s">
        <v>754</v>
      </c>
      <c r="F357" s="208" t="str">
        <f>=VLOOKUP(E357,'2025期功能研发汇总表'!E:S,10,FALSE)</f>
        <v>未发版</v>
      </c>
      <c r="G357" s="209" t="s"/>
      <c r="H357" s="208" t="str">
        <f>=VLOOKUP(E357,'2025期功能研发汇总表'!E:S,7,FALSE)</f>
        <v>运营·深耕/场景事务与溯源/场景事务看板</v>
      </c>
      <c r="I357" s="208">
        <f>=VLOOKUP(E357,'2025期功能研发汇总表'!E:S,8,FALSE)</f>
        <v>0</v>
      </c>
      <c r="J357" s="208">
        <f>=VLOOKUP(E357,'2025期功能研发汇总表'!E:S,9,FALSE)</f>
        <v>0</v>
      </c>
      <c r="K357" s="208" t="str">
        <f>=VLOOKUP(E357,'2025期功能研发汇总表'!E:S,3,FALSE)</f>
        <v>汤凤欣</v>
      </c>
    </row>
    <row r="358" spans="1:11">
      <c r="A358" s="208" t="s"/>
      <c r="B358" s="208" t="s"/>
      <c r="C358" s="208" t="s"/>
      <c r="D358" s="207" t="s">
        <v>755</v>
      </c>
      <c r="E358" s="207" t="s">
        <v>2679</v>
      </c>
      <c r="F358" s="208" t="str">
        <f>=VLOOKUP(E358,'2025期功能研发汇总表'!E:S,10,FALSE)</f>
        <v>未发版</v>
      </c>
      <c r="G358" s="209" t="s"/>
      <c r="H358" s="208" t="str">
        <f>=VLOOKUP(E358,'2025期功能研发汇总表'!E:S,7,FALSE)</f>
        <v>运营·深耕/场景事务与溯源/效能指标度量</v>
      </c>
      <c r="I358" s="208">
        <f>=VLOOKUP(E358,'2025期功能研发汇总表'!E:S,8,FALSE)</f>
        <v>0</v>
      </c>
      <c r="J358" s="208">
        <f>=VLOOKUP(E358,'2025期功能研发汇总表'!E:S,9,FALSE)</f>
        <v>0</v>
      </c>
      <c r="K358" s="208" t="str">
        <f>=VLOOKUP(E358,'2025期功能研发汇总表'!E:S,3,FALSE)</f>
        <v>汤凤欣</v>
      </c>
    </row>
    <row r="359" spans="1:11">
      <c r="A359" s="208" t="s"/>
      <c r="B359" s="208" t="s"/>
      <c r="C359" s="208" t="s"/>
      <c r="D359" s="208" t="s"/>
      <c r="E359" s="210" t="s">
        <v>758</v>
      </c>
      <c r="F359" s="208" t="str">
        <f>=VLOOKUP(E359,'2025期功能研发汇总表'!E:S,10,FALSE)</f>
        <v>未发版</v>
      </c>
      <c r="G359" s="209" t="s"/>
      <c r="H359" s="208" t="str">
        <f>=VLOOKUP(E359,'2025期功能研发汇总表'!E:S,7,FALSE)</f>
        <v>运营·深耕/场景事务与溯源/效能指标度量</v>
      </c>
      <c r="I359" s="208">
        <f>=VLOOKUP(E359,'2025期功能研发汇总表'!E:S,8,FALSE)</f>
        <v>0</v>
      </c>
      <c r="J359" s="208">
        <f>=VLOOKUP(E359,'2025期功能研发汇总表'!E:S,9,FALSE)</f>
        <v>0</v>
      </c>
      <c r="K359" s="208" t="str">
        <f>=VLOOKUP(E359,'2025期功能研发汇总表'!E:S,3,FALSE)</f>
        <v>汤凤欣</v>
      </c>
    </row>
    <row r="360" spans="1:11">
      <c r="A360" s="208" t="s"/>
      <c r="B360" s="208" t="s"/>
      <c r="C360" s="208" t="s"/>
      <c r="D360" s="208" t="s"/>
      <c r="E360" s="210" t="s">
        <v>759</v>
      </c>
      <c r="F360" s="208" t="str">
        <f>=VLOOKUP(E360,'2025期功能研发汇总表'!E:S,10,FALSE)</f>
        <v>未发版</v>
      </c>
      <c r="G360" s="211" t="s"/>
      <c r="H360" s="208" t="str">
        <f>=VLOOKUP(E360,'2025期功能研发汇总表'!E:S,7,FALSE)</f>
        <v>运营·深耕/场景事务与溯源/效能指标度量</v>
      </c>
      <c r="I360" s="208">
        <f>=VLOOKUP(E360,'2025期功能研发汇总表'!E:S,8,FALSE)</f>
        <v>0</v>
      </c>
      <c r="J360" s="208">
        <f>=VLOOKUP(E360,'2025期功能研发汇总表'!E:S,9,FALSE)</f>
        <v>0</v>
      </c>
      <c r="K360" s="208" t="str">
        <f>=VLOOKUP(E360,'2025期功能研发汇总表'!E:S,3,FALSE)</f>
        <v>汤凤欣</v>
      </c>
    </row>
    <row r="361" spans="1:11">
      <c r="A361" s="208" t="s"/>
      <c r="B361" s="208" t="s"/>
      <c r="C361" s="208" t="s"/>
      <c r="D361" s="208" t="s"/>
      <c r="E361" s="210" t="s">
        <v>761</v>
      </c>
      <c r="F361" s="208" t="str">
        <f>=VLOOKUP(E361,'2025期功能研发汇总表'!E:S,10,FALSE)</f>
        <v>未发版</v>
      </c>
      <c r="G361" s="209" t="s"/>
      <c r="H361" s="208" t="str">
        <f>=VLOOKUP(E361,'2025期功能研发汇总表'!E:S,7,FALSE)</f>
        <v>运营·深耕/场景事务与溯源/效能指标度量</v>
      </c>
      <c r="I361" s="208">
        <f>=VLOOKUP(E361,'2025期功能研发汇总表'!E:S,8,FALSE)</f>
        <v>0</v>
      </c>
      <c r="J361" s="208">
        <f>=VLOOKUP(E361,'2025期功能研发汇总表'!E:S,9,FALSE)</f>
        <v>0</v>
      </c>
      <c r="K361" s="208" t="str">
        <f>=VLOOKUP(E361,'2025期功能研发汇总表'!E:S,3,FALSE)</f>
        <v>汤凤欣</v>
      </c>
    </row>
    <row r="362" spans="1:11">
      <c r="A362" s="208" t="s"/>
      <c r="B362" s="208" t="s"/>
      <c r="C362" s="208" t="s"/>
      <c r="D362" s="208" t="s"/>
      <c r="E362" s="210" t="s">
        <v>762</v>
      </c>
      <c r="F362" s="208" t="str">
        <f>=VLOOKUP(E362,'2025期功能研发汇总表'!E:S,10,FALSE)</f>
        <v>未发版</v>
      </c>
      <c r="G362" s="209" t="s"/>
      <c r="H362" s="208" t="str">
        <f>=VLOOKUP(E362,'2025期功能研发汇总表'!E:S,7,FALSE)</f>
        <v>运营·深耕/场景事务与溯源/效能指标度量</v>
      </c>
      <c r="I362" s="208">
        <f>=VLOOKUP(E362,'2025期功能研发汇总表'!E:S,8,FALSE)</f>
        <v>0</v>
      </c>
      <c r="J362" s="208">
        <f>=VLOOKUP(E362,'2025期功能研发汇总表'!E:S,9,FALSE)</f>
        <v>0</v>
      </c>
      <c r="K362" s="208" t="str">
        <f>=VLOOKUP(E362,'2025期功能研发汇总表'!E:S,3,FALSE)</f>
        <v>汤凤欣</v>
      </c>
    </row>
    <row r="363" spans="1:11">
      <c r="A363" s="208" t="s"/>
      <c r="B363" s="208" t="s"/>
      <c r="C363" s="208" t="s"/>
      <c r="D363" s="208" t="s"/>
      <c r="E363" s="210" t="s">
        <v>763</v>
      </c>
      <c r="F363" s="208" t="str">
        <f>=VLOOKUP(E363,'2025期功能研发汇总表'!E:S,10,FALSE)</f>
        <v>未发版</v>
      </c>
      <c r="G363" s="209" t="s"/>
      <c r="H363" s="208" t="str">
        <f>=VLOOKUP(E363,'2025期功能研发汇总表'!E:S,7,FALSE)</f>
        <v>运营·深耕/场景事务与溯源/效能指标度量</v>
      </c>
      <c r="I363" s="208">
        <f>=VLOOKUP(E363,'2025期功能研发汇总表'!E:S,8,FALSE)</f>
        <v>0</v>
      </c>
      <c r="J363" s="208">
        <f>=VLOOKUP(E363,'2025期功能研发汇总表'!E:S,9,FALSE)</f>
        <v>0</v>
      </c>
      <c r="K363" s="208" t="str">
        <f>=VLOOKUP(E363,'2025期功能研发汇总表'!E:S,3,FALSE)</f>
        <v>汤凤欣</v>
      </c>
    </row>
    <row r="364" spans="1:11">
      <c r="A364" s="208" t="s"/>
      <c r="B364" s="208" t="s"/>
      <c r="C364" s="208" t="s"/>
      <c r="D364" s="208" t="s"/>
      <c r="E364" s="210" t="s">
        <v>765</v>
      </c>
      <c r="F364" s="208" t="str">
        <f>=VLOOKUP(E364,'2025期功能研发汇总表'!E:S,10,FALSE)</f>
        <v>未发版</v>
      </c>
      <c r="G364" s="209" t="s"/>
      <c r="H364" s="208" t="str">
        <f>=VLOOKUP(E364,'2025期功能研发汇总表'!E:S,7,FALSE)</f>
        <v>运营·深耕/场景事务与溯源/效能指标度量</v>
      </c>
      <c r="I364" s="208">
        <f>=VLOOKUP(E364,'2025期功能研发汇总表'!E:S,8,FALSE)</f>
        <v>0</v>
      </c>
      <c r="J364" s="208">
        <f>=VLOOKUP(E364,'2025期功能研发汇总表'!E:S,9,FALSE)</f>
        <v>0</v>
      </c>
      <c r="K364" s="208" t="str">
        <f>=VLOOKUP(E364,'2025期功能研发汇总表'!E:S,3,FALSE)</f>
        <v>汤凤欣</v>
      </c>
    </row>
    <row r="365" spans="1:11">
      <c r="A365" s="208" t="s"/>
      <c r="B365" s="208" t="s"/>
      <c r="C365" s="208" t="s"/>
      <c r="D365" s="208" t="s"/>
      <c r="E365" s="210" t="s">
        <v>766</v>
      </c>
      <c r="F365" s="208" t="str">
        <f>=VLOOKUP(E365,'2025期功能研发汇总表'!E:S,10,FALSE)</f>
        <v>未发版</v>
      </c>
      <c r="G365" s="209" t="s"/>
      <c r="H365" s="208" t="str">
        <f>=VLOOKUP(E365,'2025期功能研发汇总表'!E:S,7,FALSE)</f>
        <v>运营·深耕/场景事务与溯源/效能指标度量</v>
      </c>
      <c r="I365" s="208">
        <f>=VLOOKUP(E365,'2025期功能研发汇总表'!E:S,8,FALSE)</f>
        <v>0</v>
      </c>
      <c r="J365" s="208">
        <f>=VLOOKUP(E365,'2025期功能研发汇总表'!E:S,9,FALSE)</f>
        <v>0</v>
      </c>
      <c r="K365" s="208" t="str">
        <f>=VLOOKUP(E365,'2025期功能研发汇总表'!E:S,3,FALSE)</f>
        <v>汤凤欣</v>
      </c>
    </row>
    <row r="366" spans="1:11">
      <c r="A366" s="208" t="s"/>
      <c r="B366" s="208" t="s"/>
      <c r="C366" s="208" t="s"/>
      <c r="D366" s="208" t="s"/>
      <c r="E366" s="210" t="s">
        <v>767</v>
      </c>
      <c r="F366" s="208" t="str">
        <f>=VLOOKUP(E366,'2025期功能研发汇总表'!E:S,10,FALSE)</f>
        <v>未发版</v>
      </c>
      <c r="G366" s="209" t="s"/>
      <c r="H366" s="208" t="str">
        <f>=VLOOKUP(E366,'2025期功能研发汇总表'!E:S,7,FALSE)</f>
        <v>运营·深耕/场景事务与溯源/效能指标度量</v>
      </c>
      <c r="I366" s="208">
        <f>=VLOOKUP(E366,'2025期功能研发汇总表'!E:S,8,FALSE)</f>
        <v>0</v>
      </c>
      <c r="J366" s="208">
        <f>=VLOOKUP(E366,'2025期功能研发汇总表'!E:S,9,FALSE)</f>
        <v>0</v>
      </c>
      <c r="K366" s="208" t="str">
        <f>=VLOOKUP(E366,'2025期功能研发汇总表'!E:S,3,FALSE)</f>
        <v>汤凤欣</v>
      </c>
    </row>
    <row r="367" spans="1:11">
      <c r="A367" s="208" t="s"/>
      <c r="B367" s="208" t="s"/>
      <c r="C367" s="208" t="s"/>
      <c r="D367" s="208" t="s"/>
      <c r="E367" s="210" t="s">
        <v>768</v>
      </c>
      <c r="F367" s="208" t="str">
        <f>=VLOOKUP(E367,'2025期功能研发汇总表'!E:S,10,FALSE)</f>
        <v>未发版</v>
      </c>
      <c r="G367" s="209" t="s"/>
      <c r="H367" s="208" t="str">
        <f>=VLOOKUP(E367,'2025期功能研发汇总表'!E:S,7,FALSE)</f>
        <v>运营·深耕/场景事务与溯源/效能指标度量</v>
      </c>
      <c r="I367" s="208">
        <f>=VLOOKUP(E367,'2025期功能研发汇总表'!E:S,8,FALSE)</f>
        <v>0</v>
      </c>
      <c r="J367" s="208">
        <f>=VLOOKUP(E367,'2025期功能研发汇总表'!E:S,9,FALSE)</f>
        <v>0</v>
      </c>
      <c r="K367" s="208" t="str">
        <f>=VLOOKUP(E367,'2025期功能研发汇总表'!E:S,3,FALSE)</f>
        <v>汤凤欣</v>
      </c>
    </row>
    <row r="368" spans="1:11">
      <c r="A368" s="208" t="s"/>
      <c r="B368" s="208" t="s"/>
      <c r="C368" s="208" t="s"/>
      <c r="D368" s="208" t="s"/>
      <c r="E368" s="210" t="s">
        <v>769</v>
      </c>
      <c r="F368" s="208" t="str">
        <f>=VLOOKUP(E368,'2025期功能研发汇总表'!E:S,10,FALSE)</f>
        <v>未发版</v>
      </c>
      <c r="G368" s="209" t="s"/>
      <c r="H368" s="208" t="str">
        <f>=VLOOKUP(E368,'2025期功能研发汇总表'!E:S,7,FALSE)</f>
        <v>运营·深耕/场景事务与溯源/效能指标度量</v>
      </c>
      <c r="I368" s="208">
        <f>=VLOOKUP(E368,'2025期功能研发汇总表'!E:S,8,FALSE)</f>
        <v>0</v>
      </c>
      <c r="J368" s="208">
        <f>=VLOOKUP(E368,'2025期功能研发汇总表'!E:S,9,FALSE)</f>
        <v>0</v>
      </c>
      <c r="K368" s="208" t="str">
        <f>=VLOOKUP(E368,'2025期功能研发汇总表'!E:S,3,FALSE)</f>
        <v>汤凤欣</v>
      </c>
    </row>
    <row r="369" spans="1:11">
      <c r="A369" s="208" t="s"/>
      <c r="B369" s="208" t="s"/>
      <c r="C369" s="208" t="s"/>
      <c r="D369" s="208" t="s"/>
      <c r="E369" s="210" t="s">
        <v>770</v>
      </c>
      <c r="F369" s="208" t="str">
        <f>=VLOOKUP(E369,'2025期功能研发汇总表'!E:S,10,FALSE)</f>
        <v>未发版</v>
      </c>
      <c r="G369" s="209" t="s"/>
      <c r="H369" s="208" t="str">
        <f>=VLOOKUP(E369,'2025期功能研发汇总表'!E:S,7,FALSE)</f>
        <v>运营·深耕/场景事务与溯源/效能指标度量</v>
      </c>
      <c r="I369" s="208">
        <f>=VLOOKUP(E369,'2025期功能研发汇总表'!E:S,8,FALSE)</f>
        <v>0</v>
      </c>
      <c r="J369" s="208">
        <f>=VLOOKUP(E369,'2025期功能研发汇总表'!E:S,9,FALSE)</f>
        <v>0</v>
      </c>
      <c r="K369" s="208" t="str">
        <f>=VLOOKUP(E369,'2025期功能研发汇总表'!E:S,3,FALSE)</f>
        <v>汤凤欣</v>
      </c>
    </row>
    <row r="370" spans="1:11">
      <c r="A370" s="208" t="s"/>
      <c r="B370" s="208" t="s"/>
      <c r="C370" s="208" t="s"/>
      <c r="D370" s="208" t="s"/>
      <c r="E370" s="210" t="s">
        <v>2680</v>
      </c>
      <c r="F370" s="208" t="str">
        <f>=VLOOKUP(E370,'2025期功能研发汇总表'!E:S,10,FALSE)</f>
        <v>未发版</v>
      </c>
      <c r="G370" s="209" t="s"/>
      <c r="H370" s="208" t="str">
        <f>=VLOOKUP(E370,'2025期功能研发汇总表'!E:S,7,FALSE)</f>
        <v>运营·深耕/场景事务与溯源/效能指标度量</v>
      </c>
      <c r="I370" s="208">
        <f>=VLOOKUP(E370,'2025期功能研发汇总表'!E:S,8,FALSE)</f>
        <v>0</v>
      </c>
      <c r="J370" s="208">
        <f>=VLOOKUP(E370,'2025期功能研发汇总表'!E:S,9,FALSE)</f>
        <v>0</v>
      </c>
      <c r="K370" s="208" t="str">
        <f>=VLOOKUP(E370,'2025期功能研发汇总表'!E:S,3,FALSE)</f>
        <v>汤凤欣</v>
      </c>
    </row>
    <row r="371" spans="1:11">
      <c r="A371" s="208" t="s"/>
      <c r="B371" s="208" t="s"/>
      <c r="C371" s="208" t="s"/>
      <c r="D371" s="208" t="s"/>
      <c r="E371" s="210" t="s">
        <v>771</v>
      </c>
      <c r="F371" s="208" t="str">
        <f>=VLOOKUP(E371,'2025期功能研发汇总表'!E:S,10,FALSE)</f>
        <v>未发版</v>
      </c>
      <c r="G371" s="209" t="s"/>
      <c r="H371" s="208" t="str">
        <f>=VLOOKUP(E371,'2025期功能研发汇总表'!E:S,7,FALSE)</f>
        <v>运营·深耕/场景事务与溯源/效能指标度量</v>
      </c>
      <c r="I371" s="208">
        <f>=VLOOKUP(E371,'2025期功能研发汇总表'!E:S,8,FALSE)</f>
        <v>0</v>
      </c>
      <c r="J371" s="208">
        <f>=VLOOKUP(E371,'2025期功能研发汇总表'!E:S,9,FALSE)</f>
        <v>0</v>
      </c>
      <c r="K371" s="208" t="str">
        <f>=VLOOKUP(E371,'2025期功能研发汇总表'!E:S,3,FALSE)</f>
        <v>汤凤欣</v>
      </c>
    </row>
    <row r="372" spans="1:11">
      <c r="A372" s="208" t="s"/>
      <c r="B372" s="208" t="s"/>
      <c r="C372" s="208" t="s"/>
      <c r="D372" s="208" t="s"/>
      <c r="E372" s="210" t="s">
        <v>772</v>
      </c>
      <c r="F372" s="208" t="str">
        <f>=VLOOKUP(E372,'2025期功能研发汇总表'!E:S,10,FALSE)</f>
        <v>未发版</v>
      </c>
      <c r="G372" s="209" t="s"/>
      <c r="H372" s="208" t="str">
        <f>=VLOOKUP(E372,'2025期功能研发汇总表'!E:S,7,FALSE)</f>
        <v>运营·深耕/场景事务与溯源/效能指标度量</v>
      </c>
      <c r="I372" s="208">
        <f>=VLOOKUP(E372,'2025期功能研发汇总表'!E:S,8,FALSE)</f>
        <v>0</v>
      </c>
      <c r="J372" s="208">
        <f>=VLOOKUP(E372,'2025期功能研发汇总表'!E:S,9,FALSE)</f>
        <v>0</v>
      </c>
      <c r="K372" s="208" t="str">
        <f>=VLOOKUP(E372,'2025期功能研发汇总表'!E:S,3,FALSE)</f>
        <v>汤凤欣</v>
      </c>
    </row>
    <row r="373" spans="1:11">
      <c r="A373" s="208" t="s"/>
      <c r="B373" s="208" t="s"/>
      <c r="C373" s="208" t="s"/>
      <c r="D373" s="208" t="s"/>
      <c r="E373" s="210" t="s">
        <v>773</v>
      </c>
      <c r="F373" s="208" t="str">
        <f>=VLOOKUP(E373,'2025期功能研发汇总表'!E:S,10,FALSE)</f>
        <v>未发版</v>
      </c>
      <c r="G373" s="209" t="s"/>
      <c r="H373" s="208" t="str">
        <f>=VLOOKUP(E373,'2025期功能研发汇总表'!E:S,7,FALSE)</f>
        <v>运营·深耕/场景事务与溯源/效能指标度量</v>
      </c>
      <c r="I373" s="208">
        <f>=VLOOKUP(E373,'2025期功能研发汇总表'!E:S,8,FALSE)</f>
        <v>0</v>
      </c>
      <c r="J373" s="208">
        <f>=VLOOKUP(E373,'2025期功能研发汇总表'!E:S,9,FALSE)</f>
        <v>0</v>
      </c>
      <c r="K373" s="208" t="str">
        <f>=VLOOKUP(E373,'2025期功能研发汇总表'!E:S,3,FALSE)</f>
        <v>汤凤欣</v>
      </c>
    </row>
    <row r="374" spans="1:11">
      <c r="A374" s="208" t="s"/>
      <c r="B374" s="207" t="s">
        <v>968</v>
      </c>
      <c r="C374" s="207" t="s">
        <v>969</v>
      </c>
      <c r="D374" s="207" t="s">
        <v>970</v>
      </c>
      <c r="E374" s="207" t="s">
        <v>971</v>
      </c>
      <c r="F374" s="208" t="str">
        <f>=VLOOKUP(E374,'2025期功能研发汇总表'!E:S,10,FALSE)</f>
        <v>V3.7.0(20260312)</v>
      </c>
      <c r="G374" s="209" t="s">
        <v>38</v>
      </c>
      <c r="H374" s="208" t="str">
        <f>=VLOOKUP(E374,'2025期功能研发汇总表'!E:S,7,FALSE)</f>
        <v>运营·深耕/弱口令与扫描管理/扫描任务管理/弱口令扫描</v>
      </c>
      <c r="I374" s="208">
        <f>=VLOOKUP(E374,'2025期功能研发汇总表'!E:S,8,FALSE)</f>
        <v>0</v>
      </c>
      <c r="J374" s="208" t="str">
        <f>=VLOOKUP(E374,'2025期功能研发汇总表'!E:S,9,FALSE)</f>
        <v>["https://docimg6.docs.qq.com/image/AgAABqoC77cB5mWmUmNL1YrFA7YKAp_K.png?w=1665&amp;h=774",400,185]</v>
      </c>
      <c r="K374" s="208" t="str">
        <f>=VLOOKUP(E374,'2025期功能研发汇总表'!E:S,3,FALSE)</f>
        <v>仲光华</v>
      </c>
    </row>
    <row r="375" spans="1:11">
      <c r="A375" s="208" t="s"/>
      <c r="B375" s="208" t="s"/>
      <c r="C375" s="208" t="s"/>
      <c r="D375" s="208" t="s"/>
      <c r="E375" s="207" t="s">
        <v>974</v>
      </c>
      <c r="F375" s="208" t="str">
        <f>=VLOOKUP(E375,'2025期功能研发汇总表'!E:S,10,FALSE)</f>
        <v>V3.7.0(20260312)</v>
      </c>
      <c r="G375" s="209" t="s">
        <v>38</v>
      </c>
      <c r="H375" s="208" t="str">
        <f>=VLOOKUP(E375,'2025期功能研发汇总表'!E:S,7,FALSE)</f>
        <v>运营·深耕/弱口令与扫描管理/扫描任务管理/弱口令扫描</v>
      </c>
      <c r="I375" s="208">
        <f>=VLOOKUP(E375,'2025期功能研发汇总表'!E:S,8,FALSE)</f>
        <v>0</v>
      </c>
      <c r="J375" s="208">
        <f>=VLOOKUP(E375,'2025期功能研发汇总表'!E:S,9,FALSE)</f>
        <v>0</v>
      </c>
      <c r="K375" s="208" t="str">
        <f>=VLOOKUP(E375,'2025期功能研发汇总表'!E:S,3,FALSE)</f>
        <v>仲光华</v>
      </c>
    </row>
    <row r="376" spans="1:11">
      <c r="A376" s="208" t="s"/>
      <c r="B376" s="208" t="s"/>
      <c r="C376" s="208" t="s"/>
      <c r="D376" s="208" t="s"/>
      <c r="E376" s="207" t="s">
        <v>975</v>
      </c>
      <c r="F376" s="208" t="str">
        <f>=VLOOKUP(E376,'2025期功能研发汇总表'!E:S,10,FALSE)</f>
        <v>V3.7.0(20260312)</v>
      </c>
      <c r="G376" s="209" t="s">
        <v>38</v>
      </c>
      <c r="H376" s="208" t="str">
        <f>=VLOOKUP(E376,'2025期功能研发汇总表'!E:S,7,FALSE)</f>
        <v>运营·深耕/弱口令与扫描管理/扫描任务管理/弱口令扫描</v>
      </c>
      <c r="I376" s="208">
        <f>=VLOOKUP(E376,'2025期功能研发汇总表'!E:S,8,FALSE)</f>
        <v>0</v>
      </c>
      <c r="J376" s="208">
        <f>=VLOOKUP(E376,'2025期功能研发汇总表'!E:S,9,FALSE)</f>
        <v>0</v>
      </c>
      <c r="K376" s="208" t="str">
        <f>=VLOOKUP(E376,'2025期功能研发汇总表'!E:S,3,FALSE)</f>
        <v>仲光华</v>
      </c>
    </row>
    <row r="377" spans="1:11">
      <c r="A377" s="208" t="s"/>
      <c r="B377" s="208" t="s"/>
      <c r="C377" s="208" t="s"/>
      <c r="D377" s="208" t="s"/>
      <c r="E377" s="207" t="s">
        <v>976</v>
      </c>
      <c r="F377" s="208" t="str">
        <f>=VLOOKUP(E377,'2025期功能研发汇总表'!E:S,10,FALSE)</f>
        <v>V3.7.0(20260312)</v>
      </c>
      <c r="G377" s="209" t="s">
        <v>38</v>
      </c>
      <c r="H377" s="208" t="str">
        <f>=VLOOKUP(E377,'2025期功能研发汇总表'!E:S,7,FALSE)</f>
        <v>运营·深耕/弱口令与扫描管理/扫描任务管理/弱口令扫描</v>
      </c>
      <c r="I377" s="208">
        <f>=VLOOKUP(E377,'2025期功能研发汇总表'!E:S,8,FALSE)</f>
        <v>0</v>
      </c>
      <c r="J377" s="208">
        <f>=VLOOKUP(E377,'2025期功能研发汇总表'!E:S,9,FALSE)</f>
        <v>0</v>
      </c>
      <c r="K377" s="208" t="str">
        <f>=VLOOKUP(E377,'2025期功能研发汇总表'!E:S,3,FALSE)</f>
        <v>仲光华</v>
      </c>
    </row>
    <row r="378" spans="1:11">
      <c r="A378" s="208" t="s"/>
      <c r="B378" s="208" t="s"/>
      <c r="C378" s="208" t="s"/>
      <c r="D378" s="207" t="s">
        <v>977</v>
      </c>
      <c r="E378" s="207" t="s">
        <v>978</v>
      </c>
      <c r="F378" s="208" t="str">
        <f>=VLOOKUP(E378,'2025期功能研发汇总表'!E:S,10,FALSE)</f>
        <v>V3.7.0(20260312)</v>
      </c>
      <c r="G378" s="209" t="s">
        <v>38</v>
      </c>
      <c r="H378" s="208" t="str">
        <f>=VLOOKUP(E378,'2025期功能研发汇总表'!E:S,7,FALSE)</f>
        <v>运营·深耕/弱口令与扫描管理/扫描任务管理/弱口令扫描</v>
      </c>
      <c r="I378" s="208">
        <f>=VLOOKUP(E378,'2025期功能研发汇总表'!E:S,8,FALSE)</f>
        <v>0</v>
      </c>
      <c r="J378" s="208" t="str">
        <f>=VLOOKUP(E378,'2025期功能研发汇总表'!E:S,9,FALSE)</f>
        <v>["https://docimg10.docs.qq.com/image/AgAABqoC77fx7Ue1iC9KsrDaH1tivK7C.png?w=1665&amp;h=774",400,185]</v>
      </c>
      <c r="K378" s="208" t="str">
        <f>=VLOOKUP(E378,'2025期功能研发汇总表'!E:S,3,FALSE)</f>
        <v>仲光华</v>
      </c>
    </row>
    <row r="379" spans="1:11">
      <c r="A379" s="208" t="s"/>
      <c r="B379" s="208" t="s"/>
      <c r="C379" s="208" t="s"/>
      <c r="D379" s="208" t="s"/>
      <c r="E379" s="207" t="s">
        <v>979</v>
      </c>
      <c r="F379" s="208" t="str">
        <f>=VLOOKUP(E379,'2025期功能研发汇总表'!E:S,10,FALSE)</f>
        <v>V3.7.0(20260312)</v>
      </c>
      <c r="G379" s="209" t="s">
        <v>38</v>
      </c>
      <c r="H379" s="208" t="str">
        <f>=VLOOKUP(E379,'2025期功能研发汇总表'!E:S,7,FALSE)</f>
        <v>运营·深耕/弱口令与扫描管理/扫描任务管理/弱口令扫描</v>
      </c>
      <c r="I379" s="208">
        <f>=VLOOKUP(E379,'2025期功能研发汇总表'!E:S,8,FALSE)</f>
        <v>0</v>
      </c>
      <c r="J379" s="208">
        <f>=VLOOKUP(E379,'2025期功能研发汇总表'!E:S,9,FALSE)</f>
        <v>0</v>
      </c>
      <c r="K379" s="208" t="str">
        <f>=VLOOKUP(E379,'2025期功能研发汇总表'!E:S,3,FALSE)</f>
        <v>仲光华</v>
      </c>
    </row>
    <row r="380" spans="1:11">
      <c r="A380" s="208" t="s"/>
      <c r="B380" s="208" t="s"/>
      <c r="C380" s="208" t="s"/>
      <c r="D380" s="208" t="s"/>
      <c r="E380" s="207" t="s">
        <v>980</v>
      </c>
      <c r="F380" s="208" t="str">
        <f>=VLOOKUP(E380,'2025期功能研发汇总表'!E:S,10,FALSE)</f>
        <v>V3.7.0(20260312)</v>
      </c>
      <c r="G380" s="209" t="s">
        <v>38</v>
      </c>
      <c r="H380" s="208" t="str">
        <f>=VLOOKUP(E380,'2025期功能研发汇总表'!E:S,7,FALSE)</f>
        <v>漏洞生命周期管理/系统漏洞风险排查/扫描任务管理</v>
      </c>
      <c r="I380" s="208" t="str">
        <f>=VLOOKUP(E380,'2025期功能研发汇总表'!E:S,8,FALSE)</f>
        <v>/弱口令扫描</v>
      </c>
      <c r="J380" s="208" t="str">
        <f>=VLOOKUP(E380,'2025期功能研发汇总表'!E:S,9,FALSE)</f>
        <v>["https://docimg7.docs.qq.com/image/AgAABqoC77c1V8QAYMhECI7yfh627Fqj.png?w=1686&amp;h=777",400,184]</v>
      </c>
      <c r="K380" s="208" t="str">
        <f>=VLOOKUP(E380,'2025期功能研发汇总表'!E:S,3,FALSE)</f>
        <v>仲光华</v>
      </c>
    </row>
    <row r="381" spans="1:11">
      <c r="A381" s="208" t="s"/>
      <c r="B381" s="208" t="s"/>
      <c r="C381" s="208" t="s"/>
      <c r="D381" s="207" t="s">
        <v>982</v>
      </c>
      <c r="E381" s="207" t="s">
        <v>983</v>
      </c>
      <c r="F381" s="208" t="str">
        <f>=VLOOKUP(E381,'2025期功能研发汇总表'!E:S,10,FALSE)</f>
        <v>V3.7.0(20260312)</v>
      </c>
      <c r="G381" s="209" t="s">
        <v>38</v>
      </c>
      <c r="H381" s="208" t="str">
        <f>=VLOOKUP(E381,'2025期功能研发汇总表'!E:S,7,FALSE)</f>
        <v>漏洞生命周期管理/系统漏洞风险排查/扫描任务管理</v>
      </c>
      <c r="I381" s="208" t="str">
        <f>=VLOOKUP(E381,'2025期功能研发汇总表'!E:S,8,FALSE)</f>
        <v>/弱口令扫描</v>
      </c>
      <c r="J381" s="208" t="str">
        <f>=VLOOKUP(E381,'2025期功能研发汇总表'!E:S,9,FALSE)</f>
        <v>["https://docimg9.docs.qq.com/image/AgAABqoC77dZZoUhFQdHUbcEOaQ8EDxu.png?w=1666&amp;h=775",400,186]</v>
      </c>
      <c r="K381" s="208" t="str">
        <f>=VLOOKUP(E381,'2025期功能研发汇总表'!E:S,3,FALSE)</f>
        <v>仲光华</v>
      </c>
    </row>
    <row r="382" spans="1:11">
      <c r="A382" s="208" t="s"/>
      <c r="B382" s="208" t="s"/>
      <c r="C382" s="208" t="s"/>
      <c r="D382" s="208" t="s"/>
      <c r="E382" s="207" t="s">
        <v>984</v>
      </c>
      <c r="F382" s="208" t="str">
        <f>=VLOOKUP(E382,'2025期功能研发汇总表'!E:S,10,FALSE)</f>
        <v>V3.7.0(20260312)</v>
      </c>
      <c r="G382" s="209" t="s">
        <v>38</v>
      </c>
      <c r="H382" s="208" t="str">
        <f>=VLOOKUP(E382,'2025期功能研发汇总表'!E:S,7,FALSE)</f>
        <v>漏洞生命周期管理/系统漏洞风险排查/扫描任务管理</v>
      </c>
      <c r="I382" s="208" t="str">
        <f>=VLOOKUP(E382,'2025期功能研发汇总表'!E:S,8,FALSE)</f>
        <v>/弱口令扫描</v>
      </c>
      <c r="J382" s="208" t="str">
        <f>=VLOOKUP(E382,'2025期功能研发汇总表'!E:S,9,FALSE)</f>
        <v>["https://docimg8.docs.qq.com/image/AgAABqoC77fSknuu4apAkY-n4l_97Xe4.png?w=1668&amp;h=775",400,185]</v>
      </c>
      <c r="K382" s="208" t="str">
        <f>=VLOOKUP(E382,'2025期功能研发汇总表'!E:S,3,FALSE)</f>
        <v>仲光华</v>
      </c>
    </row>
    <row r="383" spans="1:11">
      <c r="A383" s="208" t="s"/>
      <c r="B383" s="208" t="s"/>
      <c r="C383" s="208" t="s"/>
      <c r="D383" s="207" t="s">
        <v>985</v>
      </c>
      <c r="E383" s="207" t="s">
        <v>986</v>
      </c>
      <c r="F383" s="208" t="str">
        <f>=VLOOKUP(E383,'2025期功能研发汇总表'!E:S,10,FALSE)</f>
        <v>V3.7.0(20260312)</v>
      </c>
      <c r="G383" s="209" t="s">
        <v>38</v>
      </c>
      <c r="H383" s="208" t="str">
        <f>=VLOOKUP(E383,'2025期功能研发汇总表'!E:S,7,FALSE)</f>
        <v>漏洞生命周期管理/系统漏洞风险排查/扫描任务管理</v>
      </c>
      <c r="I383" s="208" t="str">
        <f>=VLOOKUP(E383,'2025期功能研发汇总表'!E:S,8,FALSE)</f>
        <v>/弱口令扫描</v>
      </c>
      <c r="J383" s="208" t="str">
        <f>=VLOOKUP(E383,'2025期功能研发汇总表'!E:S,9,FALSE)</f>
        <v>["https://docimg9.docs.qq.com/image/AgAABqoC77dHZfZ4gU5A07aXlGEjXVIE.png?w=1665&amp;h=780",400,187]</v>
      </c>
      <c r="K383" s="208" t="str">
        <f>=VLOOKUP(E383,'2025期功能研发汇总表'!E:S,3,FALSE)</f>
        <v>仲光华</v>
      </c>
    </row>
    <row r="384" spans="1:11">
      <c r="A384" s="208" t="s"/>
      <c r="B384" s="208" t="s"/>
      <c r="C384" s="208" t="s"/>
      <c r="D384" s="208" t="s"/>
      <c r="E384" s="207" t="s">
        <v>971</v>
      </c>
      <c r="F384" s="208" t="str">
        <f>=VLOOKUP(E384,'2025期功能研发汇总表'!E:S,10,FALSE)</f>
        <v>V3.7.0(20260312)</v>
      </c>
      <c r="G384" s="209" t="s">
        <v>38</v>
      </c>
      <c r="H384" s="208" t="str">
        <f>=VLOOKUP(E384,'2025期功能研发汇总表'!E:S,7,FALSE)</f>
        <v>运营·深耕/弱口令与扫描管理/扫描任务管理/弱口令扫描</v>
      </c>
      <c r="I384" s="208">
        <f>=VLOOKUP(E384,'2025期功能研发汇总表'!E:S,8,FALSE)</f>
        <v>0</v>
      </c>
      <c r="J384" s="208" t="str">
        <f>=VLOOKUP(E384,'2025期功能研发汇总表'!E:S,9,FALSE)</f>
        <v>["https://docimg6.docs.qq.com/image/AgAABqoC77cB5mWmUmNL1YrFA7YKAp_K.png?w=1665&amp;h=774",400,185]</v>
      </c>
      <c r="K384" s="208" t="str">
        <f>=VLOOKUP(E384,'2025期功能研发汇总表'!E:S,3,FALSE)</f>
        <v>仲光华</v>
      </c>
    </row>
    <row r="385" spans="1:11">
      <c r="A385" s="208" t="s"/>
      <c r="B385" s="208" t="s"/>
      <c r="C385" s="208" t="s"/>
      <c r="D385" s="208" t="s"/>
      <c r="E385" s="207" t="s">
        <v>987</v>
      </c>
      <c r="F385" s="208" t="str">
        <f>=VLOOKUP(E385,'2025期功能研发汇总表'!E:S,10,FALSE)</f>
        <v>V3.7.0(20260312)</v>
      </c>
      <c r="G385" s="209" t="s">
        <v>38</v>
      </c>
      <c r="H385" s="208" t="str">
        <f>=VLOOKUP(E385,'2025期功能研发汇总表'!E:S,7,FALSE)</f>
        <v>漏洞生命周期管理/系统漏洞风险排查/扫描任务管理</v>
      </c>
      <c r="I385" s="208" t="str">
        <f>=VLOOKUP(E385,'2025期功能研发汇总表'!E:S,8,FALSE)</f>
        <v>/弱口令扫描</v>
      </c>
      <c r="J385" s="208" t="str">
        <f>=VLOOKUP(E385,'2025期功能研发汇总表'!E:S,9,FALSE)</f>
        <v>["https://docimg1.docs.qq.com/image/AgAABqoC77cRTuk-46RM2LbaHX313A-f.png?w=1665&amp;h=781",400,187]</v>
      </c>
      <c r="K385" s="208" t="str">
        <f>=VLOOKUP(E385,'2025期功能研发汇总表'!E:S,3,FALSE)</f>
        <v>仲光华</v>
      </c>
    </row>
    <row r="386" spans="1:11">
      <c r="A386" s="208" t="s"/>
      <c r="B386" s="208" t="s"/>
      <c r="C386" s="208" t="s"/>
      <c r="D386" s="207" t="s">
        <v>774</v>
      </c>
      <c r="E386" s="207" t="s">
        <v>775</v>
      </c>
      <c r="F386" s="208" t="str">
        <f>=VLOOKUP(E386,'2025期功能研发汇总表'!E:S,10,FALSE)</f>
        <v>V3.7.0(20260312)</v>
      </c>
      <c r="G386" s="209" t="s">
        <v>38</v>
      </c>
      <c r="H386" s="208" t="str">
        <f>=VLOOKUP(E386,'2025期功能研发汇总表'!E:S,7,FALSE)</f>
        <v>运营·深耕/弱口令与扫描管理/扫描任务管理</v>
      </c>
      <c r="I386" s="208">
        <f>=VLOOKUP(E386,'2025期功能研发汇总表'!E:S,8,FALSE)</f>
        <v>0</v>
      </c>
      <c r="J386" s="208" t="str">
        <f>=VLOOKUP(E386,'2025期功能研发汇总表'!E:S,9,FALSE)</f>
        <v>["https://docimg1.docs.qq.com/image/AgAABqoC77fr2s9xnLJK5oNB9OA4Uha4.png?w=1919&amp;h=890",400,185]</v>
      </c>
      <c r="K386" s="208" t="str">
        <f>=VLOOKUP(E386,'2025期功能研发汇总表'!E:S,3,FALSE)</f>
        <v>仲光华</v>
      </c>
    </row>
    <row r="387" spans="1:11">
      <c r="A387" s="208" t="s"/>
      <c r="B387" s="208" t="s"/>
      <c r="C387" s="208" t="s"/>
      <c r="D387" s="208" t="s"/>
      <c r="E387" s="207" t="s">
        <v>778</v>
      </c>
      <c r="F387" s="208" t="str">
        <f>=VLOOKUP(E387,'2025期功能研发汇总表'!E:S,10,FALSE)</f>
        <v>V3.7.0(20260312)</v>
      </c>
      <c r="G387" s="209" t="s">
        <v>38</v>
      </c>
      <c r="H387" s="208" t="str">
        <f>=VLOOKUP(E387,'2025期功能研发汇总表'!E:S,7,FALSE)</f>
        <v>运营·深耕/弱口令与扫描管理/扫描任务管理</v>
      </c>
      <c r="I387" s="208" t="str">
        <f>=VLOOKUP(E387,'2025期功能研发汇总表'!E:S,8,FALSE)</f>
        <v>点开任务详情列表，显示弱口令任务分配到的相关扫描器信息</v>
      </c>
      <c r="J387" s="208" t="str">
        <f>=VLOOKUP(E387,'2025期功能研发汇总表'!E:S,9,FALSE)</f>
        <v>["https://docimg10.docs.qq.com/image/AgAABqoC77d4WYqyt6FMpqkTLQqQ9xIr.png?w=1919&amp;h=888",400,185]</v>
      </c>
      <c r="K387" s="208" t="str">
        <f>=VLOOKUP(E387,'2025期功能研发汇总表'!E:S,3,FALSE)</f>
        <v>仲光华</v>
      </c>
    </row>
    <row r="388" spans="1:11">
      <c r="A388" s="208" t="s"/>
      <c r="B388" s="208" t="s"/>
      <c r="C388" s="208" t="s"/>
      <c r="D388" s="208" t="s"/>
      <c r="E388" s="207" t="s">
        <v>780</v>
      </c>
      <c r="F388" s="208" t="str">
        <f>=VLOOKUP(E388,'2025期功能研发汇总表'!E:S,10,FALSE)</f>
        <v>V3.7.0(20260312)</v>
      </c>
      <c r="G388" s="209" t="s">
        <v>38</v>
      </c>
      <c r="H388" s="208" t="str">
        <f>=VLOOKUP(E388,'2025期功能研发汇总表'!E:S,7,FALSE)</f>
        <v>运营·深耕/弱口令与扫描管理/扫描任务管理</v>
      </c>
      <c r="I388" s="208">
        <f>=VLOOKUP(E388,'2025期功能研发汇总表'!E:S,8,FALSE)</f>
        <v>0</v>
      </c>
      <c r="J388" s="208" t="str">
        <f>=VLOOKUP(E388,'2025期功能研发汇总表'!E:S,9,FALSE)</f>
        <v>["https://docimg10.docs.qq.com/image/AgAABqoC77dLv-zUePZBwblstYdlTmD1.png?w=1919&amp;h=887",400,184]</v>
      </c>
      <c r="K388" s="208" t="str">
        <f>=VLOOKUP(E388,'2025期功能研发汇总表'!E:S,3,FALSE)</f>
        <v>仲光华</v>
      </c>
    </row>
    <row r="389" spans="1:11">
      <c r="A389" s="208" t="s"/>
      <c r="B389" s="207" t="s">
        <v>781</v>
      </c>
      <c r="C389" s="207" t="s">
        <v>782</v>
      </c>
      <c r="D389" s="207" t="s">
        <v>783</v>
      </c>
      <c r="E389" s="207" t="s">
        <v>784</v>
      </c>
      <c r="F389" s="208" t="str">
        <f>=VLOOKUP(E389,'2025期功能研发汇总表'!E:S,10,FALSE)</f>
        <v>V3.8.0-beat.1</v>
      </c>
      <c r="G389" s="209" t="s">
        <v>38</v>
      </c>
      <c r="H389" s="208" t="str">
        <f>=VLOOKUP(E389,'2025期功能研发汇总表'!E:S,7,FALSE)</f>
        <v>运营·深耕/场景事务与溯源/POC开发记录</v>
      </c>
      <c r="I389" s="208">
        <f>=VLOOKUP(E389,'2025期功能研发汇总表'!E:S,8,FALSE)</f>
        <v>0</v>
      </c>
      <c r="J389" s="208">
        <f>=VLOOKUP(E389,'2025期功能研发汇总表'!E:S,9,FALSE)</f>
        <v>0</v>
      </c>
      <c r="K389" s="208" t="str">
        <f>=VLOOKUP(E389,'2025期功能研发汇总表'!E:S,3,FALSE)</f>
        <v>张明峰</v>
      </c>
    </row>
    <row r="390" spans="1:11">
      <c r="A390" s="208" t="s"/>
      <c r="B390" s="208" t="s"/>
      <c r="C390" s="208" t="s"/>
      <c r="D390" s="208" t="s"/>
      <c r="E390" s="207" t="s">
        <v>787</v>
      </c>
      <c r="F390" s="208" t="str">
        <f>=VLOOKUP(E390,'2025期功能研发汇总表'!E:S,10,FALSE)</f>
        <v>V3.8.0-beat.1</v>
      </c>
      <c r="G390" s="209" t="s">
        <v>38</v>
      </c>
      <c r="H390" s="208" t="str">
        <f>=VLOOKUP(E390,'2025期功能研发汇总表'!E:S,7,FALSE)</f>
        <v>运营·深耕/场景事务与溯源/POC开发记录</v>
      </c>
      <c r="I390" s="208">
        <f>=VLOOKUP(E390,'2025期功能研发汇总表'!E:S,8,FALSE)</f>
        <v>0</v>
      </c>
      <c r="J390" s="208">
        <f>=VLOOKUP(E390,'2025期功能研发汇总表'!E:S,9,FALSE)</f>
        <v>0</v>
      </c>
      <c r="K390" s="208" t="str">
        <f>=VLOOKUP(E390,'2025期功能研发汇总表'!E:S,3,FALSE)</f>
        <v>张明峰</v>
      </c>
    </row>
    <row r="391" spans="1:11">
      <c r="A391" s="208" t="s"/>
      <c r="B391" s="208" t="s"/>
      <c r="C391" s="208" t="s"/>
      <c r="D391" s="208" t="s"/>
      <c r="E391" s="207" t="s">
        <v>2681</v>
      </c>
      <c r="F391" s="208" t="str">
        <f>=VLOOKUP(E391,'2025期功能研发汇总表'!E:S,10,FALSE)</f>
        <v>V3.8.0-beat.1</v>
      </c>
      <c r="G391" s="209" t="s">
        <v>38</v>
      </c>
      <c r="H391" s="208" t="str">
        <f>=VLOOKUP(E391,'2025期功能研发汇总表'!E:S,7,FALSE)</f>
        <v>运营·深耕/场景事务与溯源/POC开发记录</v>
      </c>
      <c r="I391" s="208">
        <f>=VLOOKUP(E391,'2025期功能研发汇总表'!E:S,8,FALSE)</f>
        <v>0</v>
      </c>
      <c r="J391" s="208">
        <f>=VLOOKUP(E391,'2025期功能研发汇总表'!E:S,9,FALSE)</f>
        <v>0</v>
      </c>
      <c r="K391" s="208" t="str">
        <f>=VLOOKUP(E391,'2025期功能研发汇总表'!E:S,3,FALSE)</f>
        <v>张明峰</v>
      </c>
    </row>
    <row r="392" spans="1:11">
      <c r="A392" s="208" t="s"/>
      <c r="B392" s="208" t="s"/>
      <c r="C392" s="208" t="s"/>
      <c r="D392" s="208" t="s"/>
      <c r="E392" s="207" t="s">
        <v>788</v>
      </c>
      <c r="F392" s="208" t="str">
        <f>=VLOOKUP(E392,'2025期功能研发汇总表'!E:S,10,FALSE)</f>
        <v>V3.8.0-beat.1</v>
      </c>
      <c r="G392" s="209" t="s">
        <v>38</v>
      </c>
      <c r="H392" s="208" t="str">
        <f>=VLOOKUP(E392,'2025期功能研发汇总表'!E:S,7,FALSE)</f>
        <v>运营·深耕/场景事务与溯源/POC开发记录</v>
      </c>
      <c r="I392" s="208">
        <f>=VLOOKUP(E392,'2025期功能研发汇总表'!E:S,8,FALSE)</f>
        <v>0</v>
      </c>
      <c r="J392" s="208">
        <f>=VLOOKUP(E392,'2025期功能研发汇总表'!E:S,9,FALSE)</f>
        <v>0</v>
      </c>
      <c r="K392" s="208" t="str">
        <f>=VLOOKUP(E392,'2025期功能研发汇总表'!E:S,3,FALSE)</f>
        <v>张明峰</v>
      </c>
    </row>
    <row r="393" spans="1:11">
      <c r="A393" s="208" t="s"/>
      <c r="B393" s="208" t="s"/>
      <c r="C393" s="208" t="s"/>
      <c r="D393" s="208" t="s"/>
      <c r="E393" s="207" t="s">
        <v>789</v>
      </c>
      <c r="F393" s="208" t="str">
        <f>=VLOOKUP(E393,'2025期功能研发汇总表'!E:S,10,FALSE)</f>
        <v>V3.8.0-beat.1</v>
      </c>
      <c r="G393" s="209" t="s">
        <v>38</v>
      </c>
      <c r="H393" s="208" t="str">
        <f>=VLOOKUP(E393,'2025期功能研发汇总表'!E:S,7,FALSE)</f>
        <v>运营·深耕/场景事务与溯源/POC开发记录</v>
      </c>
      <c r="I393" s="208">
        <f>=VLOOKUP(E393,'2025期功能研发汇总表'!E:S,8,FALSE)</f>
        <v>0</v>
      </c>
      <c r="J393" s="208">
        <f>=VLOOKUP(E393,'2025期功能研发汇总表'!E:S,9,FALSE)</f>
        <v>0</v>
      </c>
      <c r="K393" s="208" t="str">
        <f>=VLOOKUP(E393,'2025期功能研发汇总表'!E:S,3,FALSE)</f>
        <v>张明峰</v>
      </c>
    </row>
    <row r="394" spans="1:11">
      <c r="A394" s="208" t="s"/>
      <c r="B394" s="208" t="s"/>
      <c r="C394" s="208" t="s"/>
      <c r="D394" s="208" t="s"/>
      <c r="E394" s="207" t="s">
        <v>790</v>
      </c>
      <c r="F394" s="208" t="str">
        <f>=VLOOKUP(E394,'2025期功能研发汇总表'!E:S,10,FALSE)</f>
        <v>V3.7.0(20260312)</v>
      </c>
      <c r="G394" s="209" t="s">
        <v>38</v>
      </c>
      <c r="H394" s="208" t="str">
        <f>=VLOOKUP(E394,'2025期功能研发汇总表'!E:S,7,FALSE)</f>
        <v>运营·深耕/场景事务与溯源/POC开发记录</v>
      </c>
      <c r="I394" s="208">
        <f>=VLOOKUP(E394,'2025期功能研发汇总表'!E:S,8,FALSE)</f>
        <v>0</v>
      </c>
      <c r="J394" s="208">
        <f>=VLOOKUP(E394,'2025期功能研发汇总表'!E:S,9,FALSE)</f>
        <v>0</v>
      </c>
      <c r="K394" s="208" t="str">
        <f>=VLOOKUP(E394,'2025期功能研发汇总表'!E:S,3,FALSE)</f>
        <v>张明峰</v>
      </c>
    </row>
    <row r="395" spans="1:11">
      <c r="A395" s="208" t="s"/>
      <c r="B395" s="208" t="s"/>
      <c r="C395" s="208" t="s"/>
      <c r="D395" s="208" t="s"/>
      <c r="E395" s="207" t="s">
        <v>791</v>
      </c>
      <c r="F395" s="208" t="str">
        <f>=VLOOKUP(E395,'2025期功能研发汇总表'!E:S,10,FALSE)</f>
        <v>V3.7.0(20260312)</v>
      </c>
      <c r="G395" s="209" t="s">
        <v>38</v>
      </c>
      <c r="H395" s="208" t="str">
        <f>=VLOOKUP(E395,'2025期功能研发汇总表'!E:S,7,FALSE)</f>
        <v>运营·深耕/场景事务与溯源/POC开发记录</v>
      </c>
      <c r="I395" s="208">
        <f>=VLOOKUP(E395,'2025期功能研发汇总表'!E:S,8,FALSE)</f>
        <v>0</v>
      </c>
      <c r="J395" s="208">
        <f>=VLOOKUP(E395,'2025期功能研发汇总表'!E:S,9,FALSE)</f>
        <v>0</v>
      </c>
      <c r="K395" s="208" t="str">
        <f>=VLOOKUP(E395,'2025期功能研发汇总表'!E:S,3,FALSE)</f>
        <v>张明峰</v>
      </c>
    </row>
    <row r="396" spans="1:11">
      <c r="A396" s="208" t="s"/>
      <c r="B396" s="208" t="s"/>
      <c r="C396" s="208" t="s"/>
      <c r="D396" s="208" t="s"/>
      <c r="E396" s="207" t="s">
        <v>792</v>
      </c>
      <c r="F396" s="208" t="str">
        <f>=VLOOKUP(E396,'2025期功能研发汇总表'!E:S,10,FALSE)</f>
        <v>V3.7.0(20260312)</v>
      </c>
      <c r="G396" s="209" t="s">
        <v>38</v>
      </c>
      <c r="H396" s="208" t="str">
        <f>=VLOOKUP(E396,'2025期功能研发汇总表'!E:S,7,FALSE)</f>
        <v>运营·深耕/场景事务与溯源/POC开发记录</v>
      </c>
      <c r="I396" s="208">
        <f>=VLOOKUP(E396,'2025期功能研发汇总表'!E:S,8,FALSE)</f>
        <v>0</v>
      </c>
      <c r="J396" s="208">
        <f>=VLOOKUP(E396,'2025期功能研发汇总表'!E:S,9,FALSE)</f>
        <v>0</v>
      </c>
      <c r="K396" s="208" t="str">
        <f>=VLOOKUP(E396,'2025期功能研发汇总表'!E:S,3,FALSE)</f>
        <v>张明峰</v>
      </c>
    </row>
    <row r="397" spans="1:11">
      <c r="A397" s="208" t="s"/>
      <c r="B397" s="208" t="s"/>
      <c r="C397" s="208" t="s"/>
      <c r="D397" s="207" t="s">
        <v>793</v>
      </c>
      <c r="E397" s="207" t="s">
        <v>794</v>
      </c>
      <c r="F397" s="208" t="str">
        <f>=VLOOKUP(E397,'2025期功能研发汇总表'!E:S,10,FALSE)</f>
        <v>V3.7.0(20260312)</v>
      </c>
      <c r="G397" s="209" t="s">
        <v>38</v>
      </c>
      <c r="H397" s="208" t="str">
        <f>=VLOOKUP(E397,'2025期功能研发汇总表'!E:S,7,FALSE)</f>
        <v>运营·深耕/场景事务与溯源/通用漏洞挖掘记录</v>
      </c>
      <c r="I397" s="208" t="str">
        <f>=VLOOKUP(E397,'2025期功能研发汇总表'!E:S,8,FALSE)</f>
        <v>新增按钮</v>
      </c>
      <c r="J397" s="208" t="str">
        <f>=VLOOKUP(E397,'2025期功能研发汇总表'!E:S,9,FALSE)</f>
        <v>["https://docimg2.docs.qq.com/image/AgAABqoC77dHKTVcfKhKPY9c1SARnG1-.png?w=2221&amp;h=756",400,136]</v>
      </c>
      <c r="K397" s="208" t="str">
        <f>=VLOOKUP(E397,'2025期功能研发汇总表'!E:S,3,FALSE)</f>
        <v>张明峰</v>
      </c>
    </row>
    <row r="398" spans="1:11">
      <c r="A398" s="208" t="s"/>
      <c r="B398" s="208" t="s"/>
      <c r="C398" s="208" t="s"/>
      <c r="D398" s="208" t="s"/>
      <c r="E398" s="207" t="s">
        <v>797</v>
      </c>
      <c r="F398" s="208" t="str">
        <f>=VLOOKUP(E398,'2025期功能研发汇总表'!E:S,10,FALSE)</f>
        <v>V3.7.0(20260312)</v>
      </c>
      <c r="G398" s="209" t="s">
        <v>38</v>
      </c>
      <c r="H398" s="208" t="str">
        <f>=VLOOKUP(E398,'2025期功能研发汇总表'!E:S,7,FALSE)</f>
        <v>运营·深耕/场景事务与溯源/通用漏洞挖掘记录</v>
      </c>
      <c r="I398" s="208" t="str">
        <f>=VLOOKUP(E398,'2025期功能研发汇总表'!E:S,8,FALSE)</f>
        <v>导出模板按钮</v>
      </c>
      <c r="J398" s="208">
        <f>=VLOOKUP(E398,'2025期功能研发汇总表'!E:S,9,FALSE)</f>
        <v>0</v>
      </c>
      <c r="K398" s="208" t="str">
        <f>=VLOOKUP(E398,'2025期功能研发汇总表'!E:S,3,FALSE)</f>
        <v>张明峰</v>
      </c>
    </row>
    <row r="399" spans="1:11">
      <c r="A399" s="208" t="s"/>
      <c r="B399" s="208" t="s"/>
      <c r="C399" s="208" t="s"/>
      <c r="D399" s="208" t="s"/>
      <c r="E399" s="207" t="s">
        <v>799</v>
      </c>
      <c r="F399" s="208" t="str">
        <f>=VLOOKUP(E399,'2025期功能研发汇总表'!E:S,10,FALSE)</f>
        <v>V3.7.0(20260312)</v>
      </c>
      <c r="G399" s="209" t="s">
        <v>38</v>
      </c>
      <c r="H399" s="208" t="str">
        <f>=VLOOKUP(E399,'2025期功能研发汇总表'!E:S,7,FALSE)</f>
        <v>运营·深耕/场景事务与溯源/通用漏洞挖掘记录</v>
      </c>
      <c r="I399" s="208" t="str">
        <f>=VLOOKUP(E399,'2025期功能研发汇总表'!E:S,8,FALSE)</f>
        <v>根据模板录入漏洞结果并点击导入按钮</v>
      </c>
      <c r="J399" s="208">
        <f>=VLOOKUP(E399,'2025期功能研发汇总表'!E:S,9,FALSE)</f>
        <v>0</v>
      </c>
      <c r="K399" s="208" t="str">
        <f>=VLOOKUP(E399,'2025期功能研发汇总表'!E:S,3,FALSE)</f>
        <v>张明峰</v>
      </c>
    </row>
    <row r="400" spans="1:11">
      <c r="A400" s="208" t="s"/>
      <c r="B400" s="208" t="s"/>
      <c r="C400" s="208" t="s"/>
      <c r="D400" s="208" t="s"/>
      <c r="E400" s="207" t="s">
        <v>800</v>
      </c>
      <c r="F400" s="208" t="str">
        <f>=VLOOKUP(E400,'2025期功能研发汇总表'!E:S,10,FALSE)</f>
        <v>V3.7.0(20260312)</v>
      </c>
      <c r="G400" s="209" t="s">
        <v>38</v>
      </c>
      <c r="H400" s="208" t="str">
        <f>=VLOOKUP(E400,'2025期功能研发汇总表'!E:S,7,FALSE)</f>
        <v>运营·深耕/场景事务与溯源/通用漏洞挖掘记录</v>
      </c>
      <c r="I400" s="208" t="str">
        <f>=VLOOKUP(E400,'2025期功能研发汇总表'!E:S,8,FALSE)</f>
        <v>查看附件列表和上传附件按钮&gt;上传附件</v>
      </c>
      <c r="J400" s="208">
        <f>=VLOOKUP(E400,'2025期功能研发汇总表'!E:S,9,FALSE)</f>
        <v>0</v>
      </c>
      <c r="K400" s="208" t="str">
        <f>=VLOOKUP(E400,'2025期功能研发汇总表'!E:S,3,FALSE)</f>
        <v>张明峰</v>
      </c>
    </row>
    <row r="401" spans="1:11">
      <c r="A401" s="208" t="s"/>
      <c r="B401" s="208" t="s"/>
      <c r="C401" s="208" t="s"/>
      <c r="D401" s="208" t="s"/>
      <c r="E401" s="207" t="s">
        <v>801</v>
      </c>
      <c r="F401" s="208" t="str">
        <f>=VLOOKUP(E401,'2025期功能研发汇总表'!E:S,10,FALSE)</f>
        <v>V3.7.0(20260312)</v>
      </c>
      <c r="G401" s="209" t="s">
        <v>38</v>
      </c>
      <c r="H401" s="208" t="str">
        <f>=VLOOKUP(E401,'2025期功能研发汇总表'!E:S,7,FALSE)</f>
        <v>运营·深耕/场景事务与溯源/通用漏洞挖掘记录</v>
      </c>
      <c r="I401" s="208" t="str">
        <f>=VLOOKUP(E401,'2025期功能研发汇总表'!E:S,8,FALSE)</f>
        <v>列表信息展示</v>
      </c>
      <c r="J401" s="208">
        <f>=VLOOKUP(E401,'2025期功能研发汇总表'!E:S,9,FALSE)</f>
        <v>0</v>
      </c>
      <c r="K401" s="208" t="str">
        <f>=VLOOKUP(E401,'2025期功能研发汇总表'!E:S,3,FALSE)</f>
        <v>张明峰</v>
      </c>
    </row>
    <row r="402" spans="1:11">
      <c r="A402" s="208" t="s"/>
      <c r="B402" s="208" t="s"/>
      <c r="C402" s="208" t="s"/>
      <c r="D402" s="208" t="s"/>
      <c r="E402" s="207" t="s">
        <v>803</v>
      </c>
      <c r="F402" s="208" t="str">
        <f>=VLOOKUP(E402,'2025期功能研发汇总表'!E:S,10,FALSE)</f>
        <v>V3.7.0(20260312)</v>
      </c>
      <c r="G402" s="209" t="s">
        <v>38</v>
      </c>
      <c r="H402" s="208" t="str">
        <f>=VLOOKUP(E402,'2025期功能研发汇总表'!E:S,7,FALSE)</f>
        <v>运营·深耕/场景事务与溯源/通用漏洞挖掘记录</v>
      </c>
      <c r="I402" s="208" t="str">
        <f>=VLOOKUP(E402,'2025期功能研发汇总表'!E:S,8,FALSE)</f>
        <v>列表数据点击详情按钮</v>
      </c>
      <c r="J402" s="208">
        <f>=VLOOKUP(E402,'2025期功能研发汇总表'!E:S,9,FALSE)</f>
        <v>0</v>
      </c>
      <c r="K402" s="208" t="str">
        <f>=VLOOKUP(E402,'2025期功能研发汇总表'!E:S,3,FALSE)</f>
        <v>张明峰</v>
      </c>
    </row>
    <row r="403" spans="1:11">
      <c r="A403" s="208" t="s"/>
      <c r="B403" s="208" t="s"/>
      <c r="C403" s="208" t="s"/>
      <c r="D403" s="208" t="s"/>
      <c r="E403" s="207" t="s">
        <v>805</v>
      </c>
      <c r="F403" s="208" t="str">
        <f>=VLOOKUP(E403,'2025期功能研发汇总表'!E:S,10,FALSE)</f>
        <v>V3.7.0(20260312)</v>
      </c>
      <c r="G403" s="209" t="s">
        <v>38</v>
      </c>
      <c r="H403" s="208" t="str">
        <f>=VLOOKUP(E403,'2025期功能研发汇总表'!E:S,7,FALSE)</f>
        <v>运营·深耕/场景事务与溯源/通用漏洞挖掘记录</v>
      </c>
      <c r="I403" s="208" t="str">
        <f>=VLOOKUP(E403,'2025期功能研发汇总表'!E:S,8,FALSE)</f>
        <v>删除按钮</v>
      </c>
      <c r="J403" s="208">
        <f>=VLOOKUP(E403,'2025期功能研发汇总表'!E:S,9,FALSE)</f>
        <v>0</v>
      </c>
      <c r="K403" s="208" t="str">
        <f>=VLOOKUP(E403,'2025期功能研发汇总表'!E:S,3,FALSE)</f>
        <v>张明峰</v>
      </c>
    </row>
    <row r="404" spans="1:11">
      <c r="A404" s="208" t="s"/>
      <c r="B404" s="208" t="s"/>
      <c r="C404" s="208" t="s"/>
      <c r="D404" s="208" t="s"/>
      <c r="E404" s="210" t="s">
        <v>806</v>
      </c>
      <c r="F404" s="208" t="str">
        <f>=VLOOKUP(E404,'2025期功能研发汇总表'!E:S,10,FALSE)</f>
        <v>V3.7.0(20260312)</v>
      </c>
      <c r="G404" s="209" t="s">
        <v>38</v>
      </c>
      <c r="H404" s="208" t="str">
        <f>=VLOOKUP(E404,'2025期功能研发汇总表'!E:S,7,FALSE)</f>
        <v>运营·深耕/场景事务与溯源/通用漏洞挖掘记录</v>
      </c>
      <c r="I404" s="208">
        <f>=VLOOKUP(E404,'2025期功能研发汇总表'!E:S,8,FALSE)</f>
        <v>0</v>
      </c>
      <c r="J404" s="208">
        <f>=VLOOKUP(E404,'2025期功能研发汇总表'!E:S,9,FALSE)</f>
        <v>0</v>
      </c>
      <c r="K404" s="208" t="str">
        <f>=VLOOKUP(E404,'2025期功能研发汇总表'!E:S,3,FALSE)</f>
        <v>张明峰</v>
      </c>
    </row>
    <row r="405" spans="1:11">
      <c r="A405" s="208" t="s"/>
      <c r="B405" s="208" t="s"/>
      <c r="C405" s="208" t="s"/>
      <c r="D405" s="207" t="s">
        <v>807</v>
      </c>
      <c r="E405" s="210" t="s">
        <v>808</v>
      </c>
      <c r="F405" s="208" t="str">
        <f>=VLOOKUP(E405,'2025期功能研发汇总表'!E:S,10,FALSE)</f>
        <v>V3.8.0-beat.1</v>
      </c>
      <c r="G405" s="209" t="s">
        <v>38</v>
      </c>
      <c r="H405" s="208" t="str">
        <f>=VLOOKUP(E405,'2025期功能研发汇总表'!E:S,7,FALSE)</f>
        <v>运营·深耕/场景事务与溯源/渗透测试记录</v>
      </c>
      <c r="I405" s="208">
        <f>=VLOOKUP(E405,'2025期功能研发汇总表'!E:S,8,FALSE)</f>
        <v>0</v>
      </c>
      <c r="J405" s="208">
        <f>=VLOOKUP(E405,'2025期功能研发汇总表'!E:S,9,FALSE)</f>
        <v>0</v>
      </c>
      <c r="K405" s="208" t="str">
        <f>=VLOOKUP(E405,'2025期功能研发汇总表'!E:S,3,FALSE)</f>
        <v>张明峰</v>
      </c>
    </row>
    <row r="406" spans="1:11">
      <c r="A406" s="208" t="s"/>
      <c r="B406" s="208" t="s"/>
      <c r="C406" s="208" t="s"/>
      <c r="D406" s="208" t="s"/>
      <c r="E406" s="207" t="s">
        <v>810</v>
      </c>
      <c r="F406" s="208" t="str">
        <f>=VLOOKUP(E406,'2025期功能研发汇总表'!E:S,10,FALSE)</f>
        <v>V3.8.0-beat.1</v>
      </c>
      <c r="G406" s="209" t="s">
        <v>38</v>
      </c>
      <c r="H406" s="208" t="str">
        <f>=VLOOKUP(E406,'2025期功能研发汇总表'!E:S,7,FALSE)</f>
        <v>运营·深耕/场景事务与溯源/渗透测试记录</v>
      </c>
      <c r="I406" s="208">
        <f>=VLOOKUP(E406,'2025期功能研发汇总表'!E:S,8,FALSE)</f>
        <v>0</v>
      </c>
      <c r="J406" s="208">
        <f>=VLOOKUP(E406,'2025期功能研发汇总表'!E:S,9,FALSE)</f>
        <v>0</v>
      </c>
      <c r="K406" s="208" t="str">
        <f>=VLOOKUP(E406,'2025期功能研发汇总表'!E:S,3,FALSE)</f>
        <v>张明峰</v>
      </c>
    </row>
    <row r="407" spans="1:11">
      <c r="A407" s="208" t="s"/>
      <c r="B407" s="208" t="s"/>
      <c r="C407" s="208" t="s"/>
      <c r="D407" s="208" t="s"/>
      <c r="E407" s="210" t="s">
        <v>811</v>
      </c>
      <c r="F407" s="208" t="str">
        <f>=VLOOKUP(E407,'2025期功能研发汇总表'!E:S,10,FALSE)</f>
        <v>V3.8.0-beat.1</v>
      </c>
      <c r="G407" s="209" t="s">
        <v>38</v>
      </c>
      <c r="H407" s="208" t="str">
        <f>=VLOOKUP(E407,'2025期功能研发汇总表'!E:S,7,FALSE)</f>
        <v>运营·深耕/场景事务与溯源/渗透测试记录</v>
      </c>
      <c r="I407" s="208">
        <f>=VLOOKUP(E407,'2025期功能研发汇总表'!E:S,8,FALSE)</f>
        <v>0</v>
      </c>
      <c r="J407" s="208">
        <f>=VLOOKUP(E407,'2025期功能研发汇总表'!E:S,9,FALSE)</f>
        <v>0</v>
      </c>
      <c r="K407" s="208" t="str">
        <f>=VLOOKUP(E407,'2025期功能研发汇总表'!E:S,3,FALSE)</f>
        <v>张明峰</v>
      </c>
    </row>
    <row r="408" spans="1:11">
      <c r="A408" s="208" t="s"/>
      <c r="B408" s="208" t="s"/>
      <c r="C408" s="208" t="s"/>
      <c r="D408" s="208" t="s"/>
      <c r="E408" s="210" t="s">
        <v>812</v>
      </c>
      <c r="F408" s="208" t="str">
        <f>=VLOOKUP(E408,'2025期功能研发汇总表'!E:S,10,FALSE)</f>
        <v>V3.8.0-beat.1</v>
      </c>
      <c r="G408" s="209" t="s">
        <v>38</v>
      </c>
      <c r="H408" s="208" t="str">
        <f>=VLOOKUP(E408,'2025期功能研发汇总表'!E:S,7,FALSE)</f>
        <v>运营·深耕/场景事务与溯源/渗透测试记录</v>
      </c>
      <c r="I408" s="208">
        <f>=VLOOKUP(E408,'2025期功能研发汇总表'!E:S,8,FALSE)</f>
        <v>0</v>
      </c>
      <c r="J408" s="208">
        <f>=VLOOKUP(E408,'2025期功能研发汇总表'!E:S,9,FALSE)</f>
        <v>0</v>
      </c>
      <c r="K408" s="208" t="str">
        <f>=VLOOKUP(E408,'2025期功能研发汇总表'!E:S,3,FALSE)</f>
        <v>张明峰</v>
      </c>
    </row>
    <row r="409" spans="1:11">
      <c r="A409" s="208" t="s"/>
      <c r="B409" s="208" t="s"/>
      <c r="C409" s="208" t="s"/>
      <c r="D409" s="208" t="s"/>
      <c r="E409" s="207" t="s">
        <v>813</v>
      </c>
      <c r="F409" s="208" t="str">
        <f>=VLOOKUP(E409,'2025期功能研发汇总表'!E:S,10,FALSE)</f>
        <v>V3.8.0-beat.1</v>
      </c>
      <c r="G409" s="209" t="s">
        <v>38</v>
      </c>
      <c r="H409" s="208" t="str">
        <f>=VLOOKUP(E409,'2025期功能研发汇总表'!E:S,7,FALSE)</f>
        <v>运营·深耕/场景事务与溯源/渗透测试记录</v>
      </c>
      <c r="I409" s="208">
        <f>=VLOOKUP(E409,'2025期功能研发汇总表'!E:S,8,FALSE)</f>
        <v>0</v>
      </c>
      <c r="J409" s="208">
        <f>=VLOOKUP(E409,'2025期功能研发汇总表'!E:S,9,FALSE)</f>
        <v>0</v>
      </c>
      <c r="K409" s="208" t="str">
        <f>=VLOOKUP(E409,'2025期功能研发汇总表'!E:S,3,FALSE)</f>
        <v>张明峰</v>
      </c>
    </row>
    <row r="410" spans="1:11">
      <c r="A410" s="208" t="s"/>
      <c r="B410" s="208" t="s"/>
      <c r="C410" s="208" t="s"/>
      <c r="D410" s="208" t="s"/>
      <c r="E410" s="207" t="s">
        <v>814</v>
      </c>
      <c r="F410" s="208" t="str">
        <f>=VLOOKUP(E410,'2025期功能研发汇总表'!E:S,10,FALSE)</f>
        <v>V3.8.0-beat.1</v>
      </c>
      <c r="G410" s="209" t="s">
        <v>38</v>
      </c>
      <c r="H410" s="208" t="str">
        <f>=VLOOKUP(E410,'2025期功能研发汇总表'!E:S,7,FALSE)</f>
        <v>运营·深耕/场景事务与溯源/渗透测试记录</v>
      </c>
      <c r="I410" s="208">
        <f>=VLOOKUP(E410,'2025期功能研发汇总表'!E:S,8,FALSE)</f>
        <v>0</v>
      </c>
      <c r="J410" s="208">
        <f>=VLOOKUP(E410,'2025期功能研发汇总表'!E:S,9,FALSE)</f>
        <v>0</v>
      </c>
      <c r="K410" s="208" t="str">
        <f>=VLOOKUP(E410,'2025期功能研发汇总表'!E:S,3,FALSE)</f>
        <v>张明峰</v>
      </c>
    </row>
    <row r="411" spans="1:11">
      <c r="A411" s="208" t="s"/>
      <c r="B411" s="208" t="s"/>
      <c r="C411" s="208" t="s"/>
      <c r="D411" s="208" t="s"/>
      <c r="E411" s="207" t="s">
        <v>815</v>
      </c>
      <c r="F411" s="208" t="str">
        <f>=VLOOKUP(E411,'2025期功能研发汇总表'!E:S,10,FALSE)</f>
        <v>V3.8.0-beat.1</v>
      </c>
      <c r="G411" s="209" t="s">
        <v>38</v>
      </c>
      <c r="H411" s="208" t="str">
        <f>=VLOOKUP(E411,'2025期功能研发汇总表'!E:S,7,FALSE)</f>
        <v>运营·深耕/场景事务与溯源/渗透测试记录</v>
      </c>
      <c r="I411" s="208">
        <f>=VLOOKUP(E411,'2025期功能研发汇总表'!E:S,8,FALSE)</f>
        <v>0</v>
      </c>
      <c r="J411" s="208">
        <f>=VLOOKUP(E411,'2025期功能研发汇总表'!E:S,9,FALSE)</f>
        <v>0</v>
      </c>
      <c r="K411" s="208" t="str">
        <f>=VLOOKUP(E411,'2025期功能研发汇总表'!E:S,3,FALSE)</f>
        <v>张明峰</v>
      </c>
    </row>
    <row r="412" spans="1:11">
      <c r="A412" s="208" t="s"/>
      <c r="B412" s="208" t="s"/>
      <c r="C412" s="208" t="s"/>
      <c r="D412" s="208" t="s"/>
      <c r="E412" s="207" t="s">
        <v>816</v>
      </c>
      <c r="F412" s="208" t="str">
        <f>=VLOOKUP(E412,'2025期功能研发汇总表'!E:S,10,FALSE)</f>
        <v>V3.8.0-beat.1</v>
      </c>
      <c r="G412" s="209" t="s">
        <v>38</v>
      </c>
      <c r="H412" s="208" t="str">
        <f>=VLOOKUP(E412,'2025期功能研发汇总表'!E:S,7,FALSE)</f>
        <v>运营·深耕/场景事务与溯源/渗透测试记录</v>
      </c>
      <c r="I412" s="208">
        <f>=VLOOKUP(E412,'2025期功能研发汇总表'!E:S,8,FALSE)</f>
        <v>0</v>
      </c>
      <c r="J412" s="208">
        <f>=VLOOKUP(E412,'2025期功能研发汇总表'!E:S,9,FALSE)</f>
        <v>0</v>
      </c>
      <c r="K412" s="208" t="str">
        <f>=VLOOKUP(E412,'2025期功能研发汇总表'!E:S,3,FALSE)</f>
        <v>张明峰</v>
      </c>
    </row>
    <row r="413" spans="1:11">
      <c r="A413" s="208" t="s"/>
      <c r="B413" s="208" t="s"/>
      <c r="C413" s="207" t="s">
        <v>817</v>
      </c>
      <c r="D413" s="207" t="s">
        <v>818</v>
      </c>
      <c r="E413" s="207" t="s">
        <v>819</v>
      </c>
      <c r="F413" s="208" t="str">
        <f>=VLOOKUP(E413,'2025期功能研发汇总表'!E:S,10,FALSE)</f>
        <v>V3.8.0-beat.1</v>
      </c>
      <c r="G413" s="209" t="s">
        <v>38</v>
      </c>
      <c r="H413" s="208" t="str">
        <f>=VLOOKUP(E413,'2025期功能研发汇总表'!E:S,7,FALSE)</f>
        <v>运营·深耕/场景事务与溯源/通用漏洞挖掘记录</v>
      </c>
      <c r="I413" s="208" t="str">
        <f>=VLOOKUP(E413,'2025期功能研发汇总表'!E:S,8,FALSE)</f>
        <v>列表数据点击修改，弹出页面漏洞信息页点击查看记录按钮</v>
      </c>
      <c r="J413" s="208">
        <f>=VLOOKUP(E413,'2025期功能研发汇总表'!E:S,9,FALSE)</f>
        <v>0</v>
      </c>
      <c r="K413" s="208" t="str">
        <f>=VLOOKUP(E413,'2025期功能研发汇总表'!E:S,3,FALSE)</f>
        <v>张明峰</v>
      </c>
    </row>
    <row r="414" spans="1:11">
      <c r="A414" s="208" t="s"/>
      <c r="B414" s="208" t="s"/>
      <c r="C414" s="208" t="s"/>
      <c r="D414" s="208" t="s"/>
      <c r="E414" s="207" t="s">
        <v>821</v>
      </c>
      <c r="F414" s="208" t="str">
        <f>=VLOOKUP(E414,'2025期功能研发汇总表'!E:S,10,FALSE)</f>
        <v>V3.8.0-beat.1</v>
      </c>
      <c r="G414" s="209" t="s">
        <v>38</v>
      </c>
      <c r="H414" s="208" t="str">
        <f>=VLOOKUP(E414,'2025期功能研发汇总表'!E:S,7,FALSE)</f>
        <v>运营·深耕/场景事务与溯源/通用漏洞挖掘记录</v>
      </c>
      <c r="I414" s="208" t="str">
        <f>=VLOOKUP(E414,'2025期功能研发汇总表'!E:S,8,FALSE)</f>
        <v>列表数据点击修改，弹出页面漏洞信息页点击查看记录按钮</v>
      </c>
      <c r="J414" s="208">
        <f>=VLOOKUP(E414,'2025期功能研发汇总表'!E:S,9,FALSE)</f>
        <v>0</v>
      </c>
      <c r="K414" s="208" t="str">
        <f>=VLOOKUP(E414,'2025期功能研发汇总表'!E:S,3,FALSE)</f>
        <v>张明峰</v>
      </c>
    </row>
    <row r="415" spans="1:11">
      <c r="A415" s="208" t="s"/>
      <c r="B415" s="208" t="s"/>
      <c r="C415" s="208" t="s"/>
      <c r="D415" s="208" t="s"/>
      <c r="E415" s="207" t="s">
        <v>822</v>
      </c>
      <c r="F415" s="208" t="str">
        <f>=VLOOKUP(E415,'2025期功能研发汇总表'!E:S,10,FALSE)</f>
        <v>V3.8.0-beat.1</v>
      </c>
      <c r="G415" s="209" t="s">
        <v>38</v>
      </c>
      <c r="H415" s="208" t="str">
        <f>=VLOOKUP(E415,'2025期功能研发汇总表'!E:S,7,FALSE)</f>
        <v>运营·深耕/场景事务与溯源/通用漏洞挖掘记录</v>
      </c>
      <c r="I415" s="208" t="str">
        <f>=VLOOKUP(E415,'2025期功能研发汇总表'!E:S,8,FALSE)</f>
        <v>列表数据点击修改，弹出页面漏洞信息页点击查看记录按钮</v>
      </c>
      <c r="J415" s="208">
        <f>=VLOOKUP(E415,'2025期功能研发汇总表'!E:S,9,FALSE)</f>
        <v>0</v>
      </c>
      <c r="K415" s="208" t="str">
        <f>=VLOOKUP(E415,'2025期功能研发汇总表'!E:S,3,FALSE)</f>
        <v>张明峰</v>
      </c>
    </row>
    <row r="416" spans="1:11">
      <c r="A416" s="208" t="s"/>
      <c r="B416" s="208" t="s"/>
      <c r="C416" s="208" t="s"/>
      <c r="D416" s="207" t="s">
        <v>823</v>
      </c>
      <c r="E416" s="207" t="s">
        <v>824</v>
      </c>
      <c r="F416" s="208" t="str">
        <f>=VLOOKUP(E416,'2025期功能研发汇总表'!E:S,10,FALSE)</f>
        <v>V3.8.0-beat.1</v>
      </c>
      <c r="G416" s="209" t="s">
        <v>38</v>
      </c>
      <c r="H416" s="208" t="str">
        <f>=VLOOKUP(E416,'2025期功能研发汇总表'!E:S,7,FALSE)</f>
        <v>运营·深耕/场景事务与溯源/通用漏洞挖掘记录</v>
      </c>
      <c r="I416" s="208" t="str">
        <f>=VLOOKUP(E416,'2025期功能研发汇总表'!E:S,8,FALSE)</f>
        <v>列表数据点击修改，弹出页面漏洞信息页点击查看流程按钮</v>
      </c>
      <c r="J416" s="208">
        <f>=VLOOKUP(E416,'2025期功能研发汇总表'!E:S,9,FALSE)</f>
        <v>0</v>
      </c>
      <c r="K416" s="208" t="str">
        <f>=VLOOKUP(E416,'2025期功能研发汇总表'!E:S,3,FALSE)</f>
        <v>张明峰</v>
      </c>
    </row>
    <row r="417" spans="1:11">
      <c r="A417" s="208" t="s"/>
      <c r="B417" s="208" t="s"/>
      <c r="C417" s="208" t="s"/>
      <c r="D417" s="207" t="s">
        <v>826</v>
      </c>
      <c r="E417" s="207" t="s">
        <v>827</v>
      </c>
      <c r="F417" s="208" t="str">
        <f>=VLOOKUP(E417,'2025期功能研发汇总表'!E:S,10,FALSE)</f>
        <v>V3.7.0(20260312)</v>
      </c>
      <c r="G417" s="209" t="s">
        <v>38</v>
      </c>
      <c r="H417" s="208" t="str">
        <f>=VLOOKUP(E417,'2025期功能研发汇总表'!E:S,7,FALSE)</f>
        <v>运营·深耕/场景事务与溯源/通用漏洞挖掘记录</v>
      </c>
      <c r="I417" s="208" t="str">
        <f>=VLOOKUP(E417,'2025期功能研发汇总表'!E:S,8,FALSE)</f>
        <v>列表数据点击详情按钮&gt;漏洞信息列表数据&gt;生命周期按钮</v>
      </c>
      <c r="J417" s="208">
        <f>=VLOOKUP(E417,'2025期功能研发汇总表'!E:S,9,FALSE)</f>
        <v>0</v>
      </c>
      <c r="K417" s="208" t="str">
        <f>=VLOOKUP(E417,'2025期功能研发汇总表'!E:S,3,FALSE)</f>
        <v>张明峰</v>
      </c>
    </row>
    <row r="418" spans="1:11">
      <c r="A418" s="208" t="s"/>
      <c r="B418" s="207" t="s">
        <v>829</v>
      </c>
      <c r="C418" s="207" t="s">
        <v>830</v>
      </c>
      <c r="D418" s="207" t="s">
        <v>988</v>
      </c>
      <c r="E418" s="207" t="s">
        <v>669</v>
      </c>
      <c r="F418" s="208">
        <f>=VLOOKUP(E418,'2025期功能研发汇总表'!E:S,10,FALSE)</f>
        <v>0</v>
      </c>
      <c r="G418" s="209" t="s">
        <v>38</v>
      </c>
      <c r="H418" s="208">
        <f>=VLOOKUP(E418,'2025期功能研发汇总表'!E:S,7,FALSE)</f>
        <v>0</v>
      </c>
      <c r="I418" s="208">
        <f>=VLOOKUP(E418,'2025期功能研发汇总表'!E:S,8,FALSE)</f>
        <v>0</v>
      </c>
      <c r="J418" s="208">
        <f>=VLOOKUP(E418,'2025期功能研发汇总表'!E:S,9,FALSE)</f>
        <v>0</v>
      </c>
      <c r="K418" s="208" t="str">
        <f>=VLOOKUP(E418,'2025期功能研发汇总表'!E:S,3,FALSE)</f>
        <v>汤凤欣</v>
      </c>
    </row>
    <row r="419" spans="1:11">
      <c r="A419" s="208" t="s"/>
      <c r="B419" s="208" t="s"/>
      <c r="C419" s="208" t="s"/>
      <c r="D419" s="208" t="s"/>
      <c r="E419" s="207" t="s">
        <v>991</v>
      </c>
      <c r="F419" s="208" t="str">
        <f>=VLOOKUP(E419,'2025期功能研发汇总表'!E:S,10,FALSE)</f>
        <v>V3.7.0(20260312)</v>
      </c>
      <c r="G419" s="209" t="s">
        <v>38</v>
      </c>
      <c r="H419" s="208" t="str">
        <f>=VLOOKUP(E419,'2025期功能研发汇总表'!E:S,7,FALSE)</f>
        <v>运营·深耕/弱口令与扫描管理/安全设备资源</v>
      </c>
      <c r="I419" s="208">
        <f>=VLOOKUP(E419,'2025期功能研发汇总表'!E:S,8,FALSE)</f>
        <v>0</v>
      </c>
      <c r="J419" s="208" t="str">
        <f>=VLOOKUP(E419,'2025期功能研发汇总表'!E:S,9,FALSE)</f>
        <v>["https://docimg9.docs.qq.com/image/AgAABqoC77dgJatmP_lKkarmZqw_7S-2.png?w=1679&amp;h=771",400,183]</v>
      </c>
      <c r="K419" s="208" t="str">
        <f>=VLOOKUP(E419,'2025期功能研发汇总表'!E:S,3,FALSE)</f>
        <v>仲光华</v>
      </c>
    </row>
    <row r="420" spans="1:11">
      <c r="A420" s="208" t="s"/>
      <c r="B420" s="208" t="s"/>
      <c r="C420" s="208" t="s"/>
      <c r="D420" s="208" t="s"/>
      <c r="E420" s="207" t="s">
        <v>992</v>
      </c>
      <c r="F420" s="208" t="str">
        <f>=VLOOKUP(E420,'2025期功能研发汇总表'!E:S,10,FALSE)</f>
        <v>V3.7.0(20260312)</v>
      </c>
      <c r="G420" s="209" t="s">
        <v>38</v>
      </c>
      <c r="H420" s="208" t="str">
        <f>=VLOOKUP(E420,'2025期功能研发汇总表'!E:S,7,FALSE)</f>
        <v>运营·深耕/弱口令与扫描管理/安全设备资源</v>
      </c>
      <c r="I420" s="208">
        <f>=VLOOKUP(E420,'2025期功能研发汇总表'!E:S,8,FALSE)</f>
        <v>0</v>
      </c>
      <c r="J420" s="208">
        <f>=VLOOKUP(E420,'2025期功能研发汇总表'!E:S,9,FALSE)</f>
        <v>0</v>
      </c>
      <c r="K420" s="208" t="str">
        <f>=VLOOKUP(E420,'2025期功能研发汇总表'!E:S,3,FALSE)</f>
        <v>仲光华</v>
      </c>
    </row>
    <row r="421" spans="1:11">
      <c r="A421" s="208" t="s"/>
      <c r="B421" s="208" t="s"/>
      <c r="C421" s="208" t="s"/>
      <c r="D421" s="208" t="s"/>
      <c r="E421" s="207" t="s">
        <v>993</v>
      </c>
      <c r="F421" s="208" t="str">
        <f>=VLOOKUP(E421,'2025期功能研发汇总表'!E:S,10,FALSE)</f>
        <v>V3.7.0(20260312)</v>
      </c>
      <c r="G421" s="209" t="s">
        <v>38</v>
      </c>
      <c r="H421" s="208" t="str">
        <f>=VLOOKUP(E421,'2025期功能研发汇总表'!E:S,7,FALSE)</f>
        <v>运营·深耕/弱口令与扫描管理/安全设备资源</v>
      </c>
      <c r="I421" s="208">
        <f>=VLOOKUP(E421,'2025期功能研发汇总表'!E:S,8,FALSE)</f>
        <v>0</v>
      </c>
      <c r="J421" s="208">
        <f>=VLOOKUP(E421,'2025期功能研发汇总表'!E:S,9,FALSE)</f>
        <v>0</v>
      </c>
      <c r="K421" s="208" t="str">
        <f>=VLOOKUP(E421,'2025期功能研发汇总表'!E:S,3,FALSE)</f>
        <v>仲光华</v>
      </c>
    </row>
    <row r="422" spans="1:11">
      <c r="A422" s="208" t="s"/>
      <c r="B422" s="208" t="s"/>
      <c r="C422" s="208" t="s"/>
      <c r="D422" s="208" t="s"/>
      <c r="E422" s="207" t="s">
        <v>994</v>
      </c>
      <c r="F422" s="208" t="str">
        <f>=VLOOKUP(E422,'2025期功能研发汇总表'!E:S,10,FALSE)</f>
        <v>V3.7.0(20260312)</v>
      </c>
      <c r="G422" s="209" t="s">
        <v>38</v>
      </c>
      <c r="H422" s="208" t="str">
        <f>=VLOOKUP(E422,'2025期功能研发汇总表'!E:S,7,FALSE)</f>
        <v>运营·深耕/弱口令与扫描管理/安全设备资源</v>
      </c>
      <c r="I422" s="208">
        <f>=VLOOKUP(E422,'2025期功能研发汇总表'!E:S,8,FALSE)</f>
        <v>0</v>
      </c>
      <c r="J422" s="208">
        <f>=VLOOKUP(E422,'2025期功能研发汇总表'!E:S,9,FALSE)</f>
        <v>0</v>
      </c>
      <c r="K422" s="208" t="str">
        <f>=VLOOKUP(E422,'2025期功能研发汇总表'!E:S,3,FALSE)</f>
        <v>仲光华</v>
      </c>
    </row>
    <row r="423" spans="1:11">
      <c r="A423" s="208" t="s"/>
      <c r="B423" s="208" t="s"/>
      <c r="C423" s="208" t="s"/>
      <c r="D423" s="208" t="s"/>
      <c r="E423" s="207" t="s">
        <v>995</v>
      </c>
      <c r="F423" s="208" t="str">
        <f>=VLOOKUP(E423,'2025期功能研发汇总表'!E:S,10,FALSE)</f>
        <v>V3.7.0(20260312)</v>
      </c>
      <c r="G423" s="209" t="s">
        <v>38</v>
      </c>
      <c r="H423" s="208" t="str">
        <f>=VLOOKUP(E423,'2025期功能研发汇总表'!E:S,7,FALSE)</f>
        <v>运营·深耕/弱口令与扫描管理/安全设备资源</v>
      </c>
      <c r="I423" s="208">
        <f>=VLOOKUP(E423,'2025期功能研发汇总表'!E:S,8,FALSE)</f>
        <v>0</v>
      </c>
      <c r="J423" s="208">
        <f>=VLOOKUP(E423,'2025期功能研发汇总表'!E:S,9,FALSE)</f>
        <v>0</v>
      </c>
      <c r="K423" s="208" t="str">
        <f>=VLOOKUP(E423,'2025期功能研发汇总表'!E:S,3,FALSE)</f>
        <v>仲光华</v>
      </c>
    </row>
    <row r="424" spans="1:11">
      <c r="A424" s="208" t="s"/>
      <c r="B424" s="208" t="s"/>
      <c r="C424" s="208" t="s"/>
      <c r="D424" s="207" t="s">
        <v>831</v>
      </c>
      <c r="E424" s="207" t="s">
        <v>832</v>
      </c>
      <c r="F424" s="208" t="str">
        <f>=VLOOKUP(E424,'2025期功能研发汇总表'!E:S,10,FALSE)</f>
        <v>V3.7.0(20260312)</v>
      </c>
      <c r="G424" s="209" t="s">
        <v>38</v>
      </c>
      <c r="H424" s="208" t="str">
        <f>=VLOOKUP(E424,'2025期功能研发汇总表'!E:S,7,FALSE)</f>
        <v>运营·深耕/弱口令与扫描管理/设备规划管理</v>
      </c>
      <c r="I424" s="208">
        <f>=VLOOKUP(E424,'2025期功能研发汇总表'!E:S,8,FALSE)</f>
        <v>0</v>
      </c>
      <c r="J424" s="208" t="str">
        <f>=VLOOKUP(E424,'2025期功能研发汇总表'!E:S,9,FALSE)</f>
        <v>["https://docimg9.docs.qq.com/image/AgAABqoC77f1893je55Jgbk9JcbwOGAX.png?w=1911&amp;h=887",400,185]</v>
      </c>
      <c r="K424" s="208" t="str">
        <f>=VLOOKUP(E424,'2025期功能研发汇总表'!E:S,3,FALSE)</f>
        <v>仲光华</v>
      </c>
    </row>
    <row r="425" spans="1:11">
      <c r="A425" s="208" t="s"/>
      <c r="B425" s="208" t="s"/>
      <c r="C425" s="208" t="s"/>
      <c r="D425" s="208" t="s"/>
      <c r="E425" s="207" t="s">
        <v>835</v>
      </c>
      <c r="F425" s="208" t="str">
        <f>=VLOOKUP(E425,'2025期功能研发汇总表'!E:S,10,FALSE)</f>
        <v>V3.7.0(20260312)</v>
      </c>
      <c r="G425" s="209" t="s">
        <v>38</v>
      </c>
      <c r="H425" s="208" t="str">
        <f>=VLOOKUP(E425,'2025期功能研发汇总表'!E:S,7,FALSE)</f>
        <v>运营·深耕/弱口令与扫描管理/设备规划管理</v>
      </c>
      <c r="I425" s="208">
        <f>=VLOOKUP(E425,'2025期功能研发汇总表'!E:S,8,FALSE)</f>
        <v>0</v>
      </c>
      <c r="J425" s="208">
        <f>=VLOOKUP(E425,'2025期功能研发汇总表'!E:S,9,FALSE)</f>
        <v>0</v>
      </c>
      <c r="K425" s="208" t="str">
        <f>=VLOOKUP(E425,'2025期功能研发汇总表'!E:S,3,FALSE)</f>
        <v>仲光华</v>
      </c>
    </row>
    <row r="426" spans="1:11">
      <c r="A426" s="208" t="s"/>
      <c r="B426" s="208" t="s"/>
      <c r="C426" s="208" t="s"/>
      <c r="D426" s="208" t="s"/>
      <c r="E426" s="207" t="s">
        <v>836</v>
      </c>
      <c r="F426" s="208" t="str">
        <f>=VLOOKUP(E426,'2025期功能研发汇总表'!E:S,10,FALSE)</f>
        <v>V3.7.0(20260312)</v>
      </c>
      <c r="G426" s="209" t="s">
        <v>38</v>
      </c>
      <c r="H426" s="208" t="str">
        <f>=VLOOKUP(E426,'2025期功能研发汇总表'!E:S,7,FALSE)</f>
        <v>运营·深耕/弱口令与扫描管理/设备规划管理</v>
      </c>
      <c r="I426" s="208">
        <f>=VLOOKUP(E426,'2025期功能研发汇总表'!E:S,8,FALSE)</f>
        <v>0</v>
      </c>
      <c r="J426" s="208">
        <f>=VLOOKUP(E426,'2025期功能研发汇总表'!E:S,9,FALSE)</f>
        <v>0</v>
      </c>
      <c r="K426" s="208" t="str">
        <f>=VLOOKUP(E426,'2025期功能研发汇总表'!E:S,3,FALSE)</f>
        <v>仲光华</v>
      </c>
    </row>
    <row r="427" spans="1:11">
      <c r="A427" s="208" t="s"/>
      <c r="B427" s="208" t="s"/>
      <c r="C427" s="208" t="s"/>
      <c r="D427" s="208" t="s"/>
      <c r="E427" s="207" t="s">
        <v>837</v>
      </c>
      <c r="F427" s="208" t="str">
        <f>=VLOOKUP(E427,'2025期功能研发汇总表'!E:S,10,FALSE)</f>
        <v>V3.7.0(20260312)</v>
      </c>
      <c r="G427" s="211" t="s">
        <v>151</v>
      </c>
      <c r="H427" s="208" t="str">
        <f>=VLOOKUP(E427,'2025期功能研发汇总表'!E:S,7,FALSE)</f>
        <v>运营·深耕/弱口令与扫描管理/设备规划管理</v>
      </c>
      <c r="I427" s="208">
        <f>=VLOOKUP(E427,'2025期功能研发汇总表'!E:S,8,FALSE)</f>
        <v>0</v>
      </c>
      <c r="J427" s="208">
        <f>=VLOOKUP(E427,'2025期功能研发汇总表'!E:S,9,FALSE)</f>
        <v>0</v>
      </c>
      <c r="K427" s="208" t="str">
        <f>=VLOOKUP(E427,'2025期功能研发汇总表'!E:S,3,FALSE)</f>
        <v>仲光华</v>
      </c>
    </row>
    <row r="428" spans="1:11">
      <c r="A428" s="208" t="s"/>
      <c r="B428" s="208" t="s"/>
      <c r="C428" s="208" t="s"/>
      <c r="D428" s="208" t="s"/>
      <c r="E428" s="207" t="s">
        <v>838</v>
      </c>
      <c r="F428" s="208" t="str">
        <f>=VLOOKUP(E428,'2025期功能研发汇总表'!E:S,10,FALSE)</f>
        <v>V3.7.0(20260312)</v>
      </c>
      <c r="G428" s="211" t="s">
        <v>151</v>
      </c>
      <c r="H428" s="208" t="str">
        <f>=VLOOKUP(E428,'2025期功能研发汇总表'!E:S,7,FALSE)</f>
        <v>运营·深耕/弱口令与扫描管理/设备规划管理</v>
      </c>
      <c r="I428" s="208">
        <f>=VLOOKUP(E428,'2025期功能研发汇总表'!E:S,8,FALSE)</f>
        <v>0</v>
      </c>
      <c r="J428" s="208">
        <f>=VLOOKUP(E428,'2025期功能研发汇总表'!E:S,9,FALSE)</f>
        <v>0</v>
      </c>
      <c r="K428" s="208" t="str">
        <f>=VLOOKUP(E428,'2025期功能研发汇总表'!E:S,3,FALSE)</f>
        <v>仲光华</v>
      </c>
    </row>
    <row r="429" spans="1:11">
      <c r="A429" s="208" t="s"/>
      <c r="B429" s="208" t="s"/>
      <c r="C429" s="208" t="s"/>
      <c r="D429" s="208" t="s"/>
      <c r="E429" s="207" t="s">
        <v>839</v>
      </c>
      <c r="F429" s="208" t="str">
        <f>=VLOOKUP(E429,'2025期功能研发汇总表'!E:S,10,FALSE)</f>
        <v>V3.7.0(20260312)</v>
      </c>
      <c r="G429" s="211" t="s">
        <v>151</v>
      </c>
      <c r="H429" s="208" t="str">
        <f>=VLOOKUP(E429,'2025期功能研发汇总表'!E:S,7,FALSE)</f>
        <v>运营·深耕/弱口令与扫描管理/设备规划管理</v>
      </c>
      <c r="I429" s="208">
        <f>=VLOOKUP(E429,'2025期功能研发汇总表'!E:S,8,FALSE)</f>
        <v>0</v>
      </c>
      <c r="J429" s="208">
        <f>=VLOOKUP(E429,'2025期功能研发汇总表'!E:S,9,FALSE)</f>
        <v>0</v>
      </c>
      <c r="K429" s="208" t="str">
        <f>=VLOOKUP(E429,'2025期功能研发汇总表'!E:S,3,FALSE)</f>
        <v>仲光华</v>
      </c>
    </row>
    <row r="430" spans="1:11">
      <c r="A430" s="208" t="s"/>
      <c r="B430" s="208" t="s"/>
      <c r="C430" s="208" t="s"/>
      <c r="D430" s="207" t="s">
        <v>840</v>
      </c>
      <c r="E430" s="207" t="s">
        <v>841</v>
      </c>
      <c r="F430" s="208" t="str">
        <f>=VLOOKUP(E430,'2025期功能研发汇总表'!E:S,10,FALSE)</f>
        <v>V3.7.0(20260312)</v>
      </c>
      <c r="G430" s="209" t="s">
        <v>38</v>
      </c>
      <c r="H430" s="208" t="str">
        <f>=VLOOKUP(E430,'2025期功能研发汇总表'!E:S,7,FALSE)</f>
        <v>运营·深耕/弱口令与扫描管理/设备规划管理</v>
      </c>
      <c r="I430" s="208">
        <f>=VLOOKUP(E430,'2025期功能研发汇总表'!E:S,8,FALSE)</f>
        <v>0</v>
      </c>
      <c r="J430" s="208" t="str">
        <f>=VLOOKUP(E430,'2025期功能研发汇总表'!E:S,9,FALSE)</f>
        <v>["https://docimg4.docs.qq.com/image/AgAABqoC77ejVakm2R5DiItq4tp6b5xw.png?w=1919&amp;h=889",400,185]</v>
      </c>
      <c r="K430" s="208" t="str">
        <f>=VLOOKUP(E430,'2025期功能研发汇总表'!E:S,3,FALSE)</f>
        <v>仲光华</v>
      </c>
    </row>
    <row r="431" spans="1:11">
      <c r="A431" s="208" t="s"/>
      <c r="B431" s="208" t="s"/>
      <c r="C431" s="208" t="s"/>
      <c r="D431" s="208" t="s"/>
      <c r="E431" s="207" t="s">
        <v>843</v>
      </c>
      <c r="F431" s="208" t="str">
        <f>=VLOOKUP(E431,'2025期功能研发汇总表'!E:S,10,FALSE)</f>
        <v>V3.7.0(20260312)</v>
      </c>
      <c r="G431" s="209" t="s">
        <v>38</v>
      </c>
      <c r="H431" s="208" t="str">
        <f>=VLOOKUP(E431,'2025期功能研发汇总表'!E:S,7,FALSE)</f>
        <v>运营·深耕/弱口令与扫描管理/设备规划管理</v>
      </c>
      <c r="I431" s="208">
        <f>=VLOOKUP(E431,'2025期功能研发汇总表'!E:S,8,FALSE)</f>
        <v>0</v>
      </c>
      <c r="J431" s="208">
        <f>=VLOOKUP(E431,'2025期功能研发汇总表'!E:S,9,FALSE)</f>
        <v>0</v>
      </c>
      <c r="K431" s="208" t="str">
        <f>=VLOOKUP(E431,'2025期功能研发汇总表'!E:S,3,FALSE)</f>
        <v>仲光华</v>
      </c>
    </row>
    <row r="432" spans="1:11">
      <c r="A432" s="208" t="s"/>
      <c r="B432" s="208" t="s"/>
      <c r="C432" s="208" t="s"/>
      <c r="D432" s="208" t="s"/>
      <c r="E432" s="207" t="s">
        <v>844</v>
      </c>
      <c r="F432" s="208" t="str">
        <f>=VLOOKUP(E432,'2025期功能研发汇总表'!E:S,10,FALSE)</f>
        <v>V3.7.0(20260312)</v>
      </c>
      <c r="G432" s="209" t="s">
        <v>38</v>
      </c>
      <c r="H432" s="208" t="str">
        <f>=VLOOKUP(E432,'2025期功能研发汇总表'!E:S,7,FALSE)</f>
        <v>运营·深耕/弱口令与扫描管理/设备规划管理</v>
      </c>
      <c r="I432" s="208">
        <f>=VLOOKUP(E432,'2025期功能研发汇总表'!E:S,8,FALSE)</f>
        <v>0</v>
      </c>
      <c r="J432" s="208">
        <f>=VLOOKUP(E432,'2025期功能研发汇总表'!E:S,9,FALSE)</f>
        <v>0</v>
      </c>
      <c r="K432" s="208" t="str">
        <f>=VLOOKUP(E432,'2025期功能研发汇总表'!E:S,3,FALSE)</f>
        <v>仲光华</v>
      </c>
    </row>
    <row r="433" spans="1:11">
      <c r="A433" s="208" t="s"/>
      <c r="B433" s="208" t="s"/>
      <c r="C433" s="208" t="s"/>
      <c r="D433" s="208" t="s"/>
      <c r="E433" s="207" t="s">
        <v>845</v>
      </c>
      <c r="F433" s="208" t="str">
        <f>=VLOOKUP(E433,'2025期功能研发汇总表'!E:S,10,FALSE)</f>
        <v>V3.7.0(20260312)</v>
      </c>
      <c r="G433" s="209" t="s">
        <v>38</v>
      </c>
      <c r="H433" s="208" t="str">
        <f>=VLOOKUP(E433,'2025期功能研发汇总表'!E:S,7,FALSE)</f>
        <v>运营·深耕/弱口令与扫描管理/设备规划管理</v>
      </c>
      <c r="I433" s="208">
        <f>=VLOOKUP(E433,'2025期功能研发汇总表'!E:S,8,FALSE)</f>
        <v>0</v>
      </c>
      <c r="J433" s="208">
        <f>=VLOOKUP(E433,'2025期功能研发汇总表'!E:S,9,FALSE)</f>
        <v>0</v>
      </c>
      <c r="K433" s="208" t="str">
        <f>=VLOOKUP(E433,'2025期功能研发汇总表'!E:S,3,FALSE)</f>
        <v>仲光华</v>
      </c>
    </row>
    <row r="434" spans="1:11">
      <c r="A434" s="208" t="s"/>
      <c r="B434" s="208" t="s"/>
      <c r="C434" s="208" t="s"/>
      <c r="D434" s="208" t="s"/>
      <c r="E434" s="207" t="s">
        <v>846</v>
      </c>
      <c r="F434" s="208" t="str">
        <f>=VLOOKUP(E434,'2025期功能研发汇总表'!E:S,10,FALSE)</f>
        <v>V3.7.0(20260312)</v>
      </c>
      <c r="G434" s="209" t="s">
        <v>38</v>
      </c>
      <c r="H434" s="208" t="str">
        <f>=VLOOKUP(E434,'2025期功能研发汇总表'!E:S,7,FALSE)</f>
        <v>运营·深耕/弱口令与扫描管理/设备规划管理</v>
      </c>
      <c r="I434" s="208">
        <f>=VLOOKUP(E434,'2025期功能研发汇总表'!E:S,8,FALSE)</f>
        <v>0</v>
      </c>
      <c r="J434" s="208">
        <f>=VLOOKUP(E434,'2025期功能研发汇总表'!E:S,9,FALSE)</f>
        <v>0</v>
      </c>
      <c r="K434" s="208" t="str">
        <f>=VLOOKUP(E434,'2025期功能研发汇总表'!E:S,3,FALSE)</f>
        <v>仲光华</v>
      </c>
    </row>
    <row r="435" spans="1:11">
      <c r="A435" s="208" t="s"/>
      <c r="B435" s="208" t="s"/>
      <c r="C435" s="208" t="s"/>
      <c r="D435" s="208" t="s"/>
      <c r="E435" s="207" t="s">
        <v>847</v>
      </c>
      <c r="F435" s="208" t="str">
        <f>=VLOOKUP(E435,'2025期功能研发汇总表'!E:S,10,FALSE)</f>
        <v>V3.7.0(20260312)</v>
      </c>
      <c r="G435" s="209" t="s">
        <v>38</v>
      </c>
      <c r="H435" s="208" t="str">
        <f>=VLOOKUP(E435,'2025期功能研发汇总表'!E:S,7,FALSE)</f>
        <v>运营·深耕/弱口令与扫描管理/设备规划管理</v>
      </c>
      <c r="I435" s="208">
        <f>=VLOOKUP(E435,'2025期功能研发汇总表'!E:S,8,FALSE)</f>
        <v>0</v>
      </c>
      <c r="J435" s="208">
        <f>=VLOOKUP(E435,'2025期功能研发汇总表'!E:S,9,FALSE)</f>
        <v>0</v>
      </c>
      <c r="K435" s="208" t="str">
        <f>=VLOOKUP(E435,'2025期功能研发汇总表'!E:S,3,FALSE)</f>
        <v>仲光华</v>
      </c>
    </row>
    <row r="436" spans="1:11">
      <c r="A436" s="208" t="s"/>
      <c r="B436" s="208" t="s"/>
      <c r="C436" s="207" t="s">
        <v>848</v>
      </c>
      <c r="D436" s="207" t="s">
        <v>849</v>
      </c>
      <c r="E436" s="207" t="s">
        <v>850</v>
      </c>
      <c r="F436" s="208" t="str">
        <f>=VLOOKUP(E436,'2025期功能研发汇总表'!E:S,10,FALSE)</f>
        <v>V3.7.0(20260312)</v>
      </c>
      <c r="G436" s="209" t="s">
        <v>38</v>
      </c>
      <c r="H436" s="208" t="str">
        <f>=VLOOKUP(E436,'2025期功能研发汇总表'!E:S,7,FALSE)</f>
        <v>运营·深耕/弱口令与扫描管理/扫描指标管理</v>
      </c>
      <c r="I436" s="208" t="str">
        <f>=VLOOKUP(E436,'2025期功能研发汇总表'!E:S,8,FALSE)</f>
        <v>/资产覆盖范围配置</v>
      </c>
      <c r="J436" s="208" t="str">
        <f>=VLOOKUP(E436,'2025期功能研发汇总表'!E:S,9,FALSE)</f>
        <v>["https://docimg6.docs.qq.com/image/AgAABqoC77fxtwZBpC5HnLdj3ymyR6t8.png?w=1919&amp;h=892",400,185]</v>
      </c>
      <c r="K436" s="208" t="str">
        <f>=VLOOKUP(E436,'2025期功能研发汇总表'!E:S,3,FALSE)</f>
        <v>仲光华</v>
      </c>
    </row>
    <row r="437" spans="1:11">
      <c r="A437" s="208" t="s"/>
      <c r="B437" s="208" t="s"/>
      <c r="C437" s="208" t="s"/>
      <c r="D437" s="208" t="s"/>
      <c r="E437" s="207" t="s">
        <v>854</v>
      </c>
      <c r="F437" s="208" t="str">
        <f>=VLOOKUP(E437,'2025期功能研发汇总表'!E:S,10,FALSE)</f>
        <v>V3.7.0(20260312)</v>
      </c>
      <c r="G437" s="209" t="s">
        <v>38</v>
      </c>
      <c r="H437" s="208" t="str">
        <f>=VLOOKUP(E437,'2025期功能研发汇总表'!E:S,7,FALSE)</f>
        <v>运营·深耕/弱口令与扫描管理/扫描指标管理</v>
      </c>
      <c r="I437" s="208" t="str">
        <f>=VLOOKUP(E437,'2025期功能研发汇总表'!E:S,8,FALSE)</f>
        <v>/资产覆盖范围配置</v>
      </c>
      <c r="J437" s="208">
        <f>=VLOOKUP(E437,'2025期功能研发汇总表'!E:S,9,FALSE)</f>
        <v>0</v>
      </c>
      <c r="K437" s="208" t="str">
        <f>=VLOOKUP(E437,'2025期功能研发汇总表'!E:S,3,FALSE)</f>
        <v>仲光华</v>
      </c>
    </row>
    <row r="438" spans="1:11">
      <c r="A438" s="208" t="s"/>
      <c r="B438" s="208" t="s"/>
      <c r="C438" s="208" t="s"/>
      <c r="D438" s="208" t="s"/>
      <c r="E438" s="207" t="s">
        <v>855</v>
      </c>
      <c r="F438" s="208" t="str">
        <f>=VLOOKUP(E438,'2025期功能研发汇总表'!E:S,10,FALSE)</f>
        <v>V3.7.0(20260312)</v>
      </c>
      <c r="G438" s="209" t="s">
        <v>38</v>
      </c>
      <c r="H438" s="208" t="str">
        <f>=VLOOKUP(E438,'2025期功能研发汇总表'!E:S,7,FALSE)</f>
        <v>运营·深耕/弱口令与扫描管理/扫描指标管理</v>
      </c>
      <c r="I438" s="208" t="str">
        <f>=VLOOKUP(E438,'2025期功能研发汇总表'!E:S,8,FALSE)</f>
        <v>/资产覆盖范围配置</v>
      </c>
      <c r="J438" s="208">
        <f>=VLOOKUP(E438,'2025期功能研发汇总表'!E:S,9,FALSE)</f>
        <v>0</v>
      </c>
      <c r="K438" s="208" t="str">
        <f>=VLOOKUP(E438,'2025期功能研发汇总表'!E:S,3,FALSE)</f>
        <v>仲光华</v>
      </c>
    </row>
    <row r="439" spans="1:11">
      <c r="A439" s="208" t="s"/>
      <c r="B439" s="208" t="s"/>
      <c r="C439" s="208" t="s"/>
      <c r="D439" s="208" t="s"/>
      <c r="E439" s="207" t="s">
        <v>856</v>
      </c>
      <c r="F439" s="208" t="str">
        <f>=VLOOKUP(E439,'2025期功能研发汇总表'!E:S,10,FALSE)</f>
        <v>V3.7.0(20260312)</v>
      </c>
      <c r="G439" s="209" t="s">
        <v>38</v>
      </c>
      <c r="H439" s="208" t="str">
        <f>=VLOOKUP(E439,'2025期功能研发汇总表'!E:S,7,FALSE)</f>
        <v>运营·深耕/弱口令与扫描管理/扫描指标管理</v>
      </c>
      <c r="I439" s="208" t="str">
        <f>=VLOOKUP(E439,'2025期功能研发汇总表'!E:S,8,FALSE)</f>
        <v>/资产覆盖范围配置</v>
      </c>
      <c r="J439" s="208">
        <f>=VLOOKUP(E439,'2025期功能研发汇总表'!E:S,9,FALSE)</f>
        <v>0</v>
      </c>
      <c r="K439" s="208" t="str">
        <f>=VLOOKUP(E439,'2025期功能研发汇总表'!E:S,3,FALSE)</f>
        <v>仲光华</v>
      </c>
    </row>
    <row r="440" spans="1:11">
      <c r="A440" s="208" t="s"/>
      <c r="B440" s="208" t="s"/>
      <c r="C440" s="208" t="s"/>
      <c r="D440" s="207" t="s">
        <v>857</v>
      </c>
      <c r="E440" s="207" t="s">
        <v>858</v>
      </c>
      <c r="F440" s="208" t="str">
        <f>=VLOOKUP(E440,'2025期功能研发汇总表'!E:S,10,FALSE)</f>
        <v>V3.7.0(20260312)</v>
      </c>
      <c r="G440" s="209" t="s">
        <v>38</v>
      </c>
      <c r="H440" s="208" t="str">
        <f>=VLOOKUP(E440,'2025期功能研发汇总表'!E:S,7,FALSE)</f>
        <v>运营·深耕/弱口令与扫描管理/扫描指标管理</v>
      </c>
      <c r="I440" s="208" t="str">
        <f>=VLOOKUP(E440,'2025期功能研发汇总表'!E:S,8,FALSE)</f>
        <v>/扫描密度配置</v>
      </c>
      <c r="J440" s="208" t="str">
        <f>=VLOOKUP(E440,'2025期功能研发汇总表'!E:S,9,FALSE)</f>
        <v>["https://docimg10.docs.qq.com/image/AgAABqoC77cQZbMNQ7RCvJonzTFlG-NG.png?w=1919&amp;h=890",400,185]</v>
      </c>
      <c r="K440" s="208" t="str">
        <f>=VLOOKUP(E440,'2025期功能研发汇总表'!E:S,3,FALSE)</f>
        <v>仲光华</v>
      </c>
    </row>
    <row r="441" spans="1:11">
      <c r="A441" s="208" t="s"/>
      <c r="B441" s="208" t="s"/>
      <c r="C441" s="208" t="s"/>
      <c r="D441" s="208" t="s"/>
      <c r="E441" s="207" t="s">
        <v>860</v>
      </c>
      <c r="F441" s="208" t="str">
        <f>=VLOOKUP(E441,'2025期功能研发汇总表'!E:S,10,FALSE)</f>
        <v>V3.7.0(20260312)</v>
      </c>
      <c r="G441" s="209" t="s">
        <v>38</v>
      </c>
      <c r="H441" s="208" t="str">
        <f>=VLOOKUP(E441,'2025期功能研发汇总表'!E:S,7,FALSE)</f>
        <v>运营·深耕/弱口令与扫描管理/扫描指标管理</v>
      </c>
      <c r="I441" s="208">
        <f>=VLOOKUP(E441,'2025期功能研发汇总表'!E:S,8,FALSE)</f>
        <v>0</v>
      </c>
      <c r="J441" s="208">
        <f>=VLOOKUP(E441,'2025期功能研发汇总表'!E:S,9,FALSE)</f>
        <v>0</v>
      </c>
      <c r="K441" s="208" t="str">
        <f>=VLOOKUP(E441,'2025期功能研发汇总表'!E:S,3,FALSE)</f>
        <v>仲光华</v>
      </c>
    </row>
    <row r="442" spans="1:11">
      <c r="A442" s="208" t="s"/>
      <c r="B442" s="208" t="s"/>
      <c r="C442" s="208" t="s"/>
      <c r="D442" s="208" t="s"/>
      <c r="E442" s="207" t="s">
        <v>861</v>
      </c>
      <c r="F442" s="208" t="str">
        <f>=VLOOKUP(E442,'2025期功能研发汇总表'!E:S,10,FALSE)</f>
        <v>V3.7.0(20260312)</v>
      </c>
      <c r="G442" s="209" t="s">
        <v>38</v>
      </c>
      <c r="H442" s="208" t="str">
        <f>=VLOOKUP(E442,'2025期功能研发汇总表'!E:S,7,FALSE)</f>
        <v>运营·深耕/弱口令与扫描管理/扫描指标管理</v>
      </c>
      <c r="I442" s="208">
        <f>=VLOOKUP(E442,'2025期功能研发汇总表'!E:S,8,FALSE)</f>
        <v>0</v>
      </c>
      <c r="J442" s="208">
        <f>=VLOOKUP(E442,'2025期功能研发汇总表'!E:S,9,FALSE)</f>
        <v>0</v>
      </c>
      <c r="K442" s="208" t="str">
        <f>=VLOOKUP(E442,'2025期功能研发汇总表'!E:S,3,FALSE)</f>
        <v>仲光华</v>
      </c>
    </row>
    <row r="443" spans="1:11">
      <c r="A443" s="208" t="s"/>
      <c r="B443" s="208" t="s"/>
      <c r="C443" s="208" t="s"/>
      <c r="D443" s="208" t="s"/>
      <c r="E443" s="207" t="s">
        <v>862</v>
      </c>
      <c r="F443" s="208" t="str">
        <f>=VLOOKUP(E443,'2025期功能研发汇总表'!E:S,10,FALSE)</f>
        <v>V3.7.0(20260312)</v>
      </c>
      <c r="G443" s="209" t="s">
        <v>38</v>
      </c>
      <c r="H443" s="208" t="str">
        <f>=VLOOKUP(E443,'2025期功能研发汇总表'!E:S,7,FALSE)</f>
        <v>运营·深耕/弱口令与扫描管理/扫描指标管理</v>
      </c>
      <c r="I443" s="208">
        <f>=VLOOKUP(E443,'2025期功能研发汇总表'!E:S,8,FALSE)</f>
        <v>0</v>
      </c>
      <c r="J443" s="208">
        <f>=VLOOKUP(E443,'2025期功能研发汇总表'!E:S,9,FALSE)</f>
        <v>0</v>
      </c>
      <c r="K443" s="208" t="str">
        <f>=VLOOKUP(E443,'2025期功能研发汇总表'!E:S,3,FALSE)</f>
        <v>仲光华</v>
      </c>
    </row>
    <row r="444" spans="1:11">
      <c r="A444" s="208" t="s"/>
      <c r="B444" s="208" t="s"/>
      <c r="C444" s="208" t="s"/>
      <c r="D444" s="207" t="s">
        <v>863</v>
      </c>
      <c r="E444" s="207" t="s">
        <v>864</v>
      </c>
      <c r="F444" s="208" t="str">
        <f>=VLOOKUP(E444,'2025期功能研发汇总表'!E:S,10,FALSE)</f>
        <v>V3.7.0(20260312)</v>
      </c>
      <c r="G444" s="209" t="s">
        <v>38</v>
      </c>
      <c r="H444" s="208" t="str">
        <f>=VLOOKUP(E444,'2025期功能研发汇总表'!E:S,7,FALSE)</f>
        <v>运营·深耕/弱口令与扫描管理/扫描指标管理</v>
      </c>
      <c r="I444" s="208" t="str">
        <f>=VLOOKUP(E444,'2025期功能研发汇总表'!E:S,8,FALSE)</f>
        <v>/防护指标管理</v>
      </c>
      <c r="J444" s="208" t="str">
        <f>=VLOOKUP(E444,'2025期功能研发汇总表'!E:S,9,FALSE)</f>
        <v>["https://docimg4.docs.qq.com/image/AgAABqoC77eu9SmHzs1HHaox5T1Imd8Z.png?w=1919&amp;h=884",400,184]</v>
      </c>
      <c r="K444" s="208" t="str">
        <f>=VLOOKUP(E444,'2025期功能研发汇总表'!E:S,3,FALSE)</f>
        <v>仲光华</v>
      </c>
    </row>
    <row r="445" spans="1:11">
      <c r="A445" s="208" t="s"/>
      <c r="B445" s="208" t="s"/>
      <c r="C445" s="208" t="s"/>
      <c r="D445" s="208" t="s"/>
      <c r="E445" s="207" t="s">
        <v>866</v>
      </c>
      <c r="F445" s="208" t="str">
        <f>=VLOOKUP(E445,'2025期功能研发汇总表'!E:S,10,FALSE)</f>
        <v>V3.7.0(20260312)</v>
      </c>
      <c r="G445" s="209" t="s">
        <v>38</v>
      </c>
      <c r="H445" s="208" t="str">
        <f>=VLOOKUP(E445,'2025期功能研发汇总表'!E:S,7,FALSE)</f>
        <v>运营·深耕/弱口令与扫描管理/扫描指标管理</v>
      </c>
      <c r="I445" s="208">
        <f>=VLOOKUP(E445,'2025期功能研发汇总表'!E:S,8,FALSE)</f>
        <v>0</v>
      </c>
      <c r="J445" s="208">
        <f>=VLOOKUP(E445,'2025期功能研发汇总表'!E:S,9,FALSE)</f>
        <v>0</v>
      </c>
      <c r="K445" s="208" t="str">
        <f>=VLOOKUP(E445,'2025期功能研发汇总表'!E:S,3,FALSE)</f>
        <v>仲光华</v>
      </c>
    </row>
    <row r="446" spans="1:11">
      <c r="A446" s="208" t="s"/>
      <c r="B446" s="208" t="s"/>
      <c r="C446" s="208" t="s"/>
      <c r="D446" s="208" t="s"/>
      <c r="E446" s="207" t="s">
        <v>867</v>
      </c>
      <c r="F446" s="208" t="str">
        <f>=VLOOKUP(E446,'2025期功能研发汇总表'!E:S,10,FALSE)</f>
        <v>V3.7.0(20260312)</v>
      </c>
      <c r="G446" s="209" t="s">
        <v>38</v>
      </c>
      <c r="H446" s="208" t="str">
        <f>=VLOOKUP(E446,'2025期功能研发汇总表'!E:S,7,FALSE)</f>
        <v>运营·深耕/弱口令与扫描管理/扫描指标管理</v>
      </c>
      <c r="I446" s="208">
        <f>=VLOOKUP(E446,'2025期功能研发汇总表'!E:S,8,FALSE)</f>
        <v>0</v>
      </c>
      <c r="J446" s="208">
        <f>=VLOOKUP(E446,'2025期功能研发汇总表'!E:S,9,FALSE)</f>
        <v>0</v>
      </c>
      <c r="K446" s="208" t="str">
        <f>=VLOOKUP(E446,'2025期功能研发汇总表'!E:S,3,FALSE)</f>
        <v>仲光华</v>
      </c>
    </row>
    <row r="447" spans="1:11">
      <c r="A447" s="208" t="s"/>
      <c r="B447" s="208" t="s"/>
      <c r="C447" s="208" t="s"/>
      <c r="D447" s="208" t="s"/>
      <c r="E447" s="207" t="s">
        <v>868</v>
      </c>
      <c r="F447" s="208" t="str">
        <f>=VLOOKUP(E447,'2025期功能研发汇总表'!E:S,10,FALSE)</f>
        <v>V3.7.0(20260312)</v>
      </c>
      <c r="G447" s="209" t="s">
        <v>38</v>
      </c>
      <c r="H447" s="208" t="str">
        <f>=VLOOKUP(E447,'2025期功能研发汇总表'!E:S,7,FALSE)</f>
        <v>运营·深耕/弱口令与扫描管理/扫描指标管理</v>
      </c>
      <c r="I447" s="208">
        <f>=VLOOKUP(E447,'2025期功能研发汇总表'!E:S,8,FALSE)</f>
        <v>0</v>
      </c>
      <c r="J447" s="208">
        <f>=VLOOKUP(E447,'2025期功能研发汇总表'!E:S,9,FALSE)</f>
        <v>0</v>
      </c>
      <c r="K447" s="208" t="str">
        <f>=VLOOKUP(E447,'2025期功能研发汇总表'!E:S,3,FALSE)</f>
        <v>仲光华</v>
      </c>
    </row>
    <row r="448" spans="1:11">
      <c r="A448" s="208" t="s"/>
      <c r="B448" s="208" t="s"/>
      <c r="C448" s="207" t="s">
        <v>996</v>
      </c>
      <c r="D448" s="207" t="s">
        <v>997</v>
      </c>
      <c r="E448" s="207" t="s">
        <v>998</v>
      </c>
      <c r="F448" s="208" t="str">
        <f>=VLOOKUP(E448,'2025期功能研发汇总表'!E:S,10,FALSE)</f>
        <v>V3.7.0(20260312)</v>
      </c>
      <c r="G448" s="209" t="s">
        <v>38</v>
      </c>
      <c r="H448" s="208" t="str">
        <f>=VLOOKUP(E448,'2025期功能研发汇总表'!E:S,7,FALSE)</f>
        <v>运营·深耕/弱口令与扫描管理/安全设备资源</v>
      </c>
      <c r="I448" s="208">
        <f>=VLOOKUP(E448,'2025期功能研发汇总表'!E:S,8,FALSE)</f>
        <v>0</v>
      </c>
      <c r="J448" s="208" t="str">
        <f>=VLOOKUP(E448,'2025期功能研发汇总表'!E:S,9,FALSE)</f>
        <v>["https://docimg9.docs.qq.com/image/AgAABqoC77cvcVPRpiZAJoLpUlgfrMDW.png?w=1689&amp;h=780",400,184]</v>
      </c>
      <c r="K448" s="208" t="str">
        <f>=VLOOKUP(E448,'2025期功能研发汇总表'!E:S,3,FALSE)</f>
        <v>仲光华</v>
      </c>
    </row>
    <row r="449" spans="1:11">
      <c r="A449" s="208" t="s"/>
      <c r="B449" s="208" t="s"/>
      <c r="C449" s="208" t="s"/>
      <c r="D449" s="208" t="s"/>
      <c r="E449" s="207" t="s">
        <v>999</v>
      </c>
      <c r="F449" s="208" t="str">
        <f>=VLOOKUP(E449,'2025期功能研发汇总表'!E:S,10,FALSE)</f>
        <v>V3.7.0(20260312)</v>
      </c>
      <c r="G449" s="209" t="s">
        <v>38</v>
      </c>
      <c r="H449" s="208" t="str">
        <f>=VLOOKUP(E449,'2025期功能研发汇总表'!E:S,7,FALSE)</f>
        <v>运营·深耕/弱口令与扫描管理/安全设备资源</v>
      </c>
      <c r="I449" s="208">
        <f>=VLOOKUP(E449,'2025期功能研发汇总表'!E:S,8,FALSE)</f>
        <v>0</v>
      </c>
      <c r="J449" s="208">
        <f>=VLOOKUP(E449,'2025期功能研发汇总表'!E:S,9,FALSE)</f>
        <v>0</v>
      </c>
      <c r="K449" s="208" t="str">
        <f>=VLOOKUP(E449,'2025期功能研发汇总表'!E:S,3,FALSE)</f>
        <v>仲光华</v>
      </c>
    </row>
    <row r="450" spans="1:11">
      <c r="A450" s="208" t="s"/>
      <c r="B450" s="208" t="s"/>
      <c r="C450" s="208" t="s"/>
      <c r="D450" s="208" t="s"/>
      <c r="E450" s="207" t="s">
        <v>1000</v>
      </c>
      <c r="F450" s="208" t="str">
        <f>=VLOOKUP(E450,'2025期功能研发汇总表'!E:S,10,FALSE)</f>
        <v>V3.7.0(20260312)</v>
      </c>
      <c r="G450" s="209" t="s">
        <v>38</v>
      </c>
      <c r="H450" s="208" t="str">
        <f>=VLOOKUP(E450,'2025期功能研发汇总表'!E:S,7,FALSE)</f>
        <v>运营·深耕/弱口令与扫描管理/安全设备资源</v>
      </c>
      <c r="I450" s="208">
        <f>=VLOOKUP(E450,'2025期功能研发汇总表'!E:S,8,FALSE)</f>
        <v>0</v>
      </c>
      <c r="J450" s="208">
        <f>=VLOOKUP(E450,'2025期功能研发汇总表'!E:S,9,FALSE)</f>
        <v>0</v>
      </c>
      <c r="K450" s="208" t="str">
        <f>=VLOOKUP(E450,'2025期功能研发汇总表'!E:S,3,FALSE)</f>
        <v>仲光华</v>
      </c>
    </row>
    <row r="451" spans="1:11">
      <c r="A451" s="208" t="s"/>
      <c r="B451" s="208" t="s"/>
      <c r="C451" s="208" t="s"/>
      <c r="D451" s="208" t="s"/>
      <c r="E451" s="207" t="s">
        <v>1001</v>
      </c>
      <c r="F451" s="208" t="str">
        <f>=VLOOKUP(E451,'2025期功能研发汇总表'!E:S,10,FALSE)</f>
        <v>V3.7.0(20260312)</v>
      </c>
      <c r="G451" s="209" t="s">
        <v>38</v>
      </c>
      <c r="H451" s="208" t="str">
        <f>=VLOOKUP(E451,'2025期功能研发汇总表'!E:S,7,FALSE)</f>
        <v>运营·深耕/弱口令与扫描管理/安全设备资源</v>
      </c>
      <c r="I451" s="208">
        <f>=VLOOKUP(E451,'2025期功能研发汇总表'!E:S,8,FALSE)</f>
        <v>0</v>
      </c>
      <c r="J451" s="208">
        <f>=VLOOKUP(E451,'2025期功能研发汇总表'!E:S,9,FALSE)</f>
        <v>0</v>
      </c>
      <c r="K451" s="208" t="str">
        <f>=VLOOKUP(E451,'2025期功能研发汇总表'!E:S,3,FALSE)</f>
        <v>仲光华</v>
      </c>
    </row>
    <row r="452" spans="1:11">
      <c r="A452" s="208" t="s"/>
      <c r="B452" s="208" t="s"/>
      <c r="C452" s="208" t="s"/>
      <c r="D452" s="207" t="s">
        <v>1002</v>
      </c>
      <c r="E452" s="207" t="s">
        <v>1003</v>
      </c>
      <c r="F452" s="208" t="str">
        <f>=VLOOKUP(E452,'2025期功能研发汇总表'!E:S,10,FALSE)</f>
        <v>V3.7.0(20260312)</v>
      </c>
      <c r="G452" s="209" t="s">
        <v>38</v>
      </c>
      <c r="H452" s="208" t="str">
        <f>=VLOOKUP(E452,'2025期功能研发汇总表'!E:S,7,FALSE)</f>
        <v>运营·深耕/弱口令与扫描管理/安全设备资源</v>
      </c>
      <c r="I452" s="208">
        <f>=VLOOKUP(E452,'2025期功能研发汇总表'!E:S,8,FALSE)</f>
        <v>0</v>
      </c>
      <c r="J452" s="208" t="str">
        <f>=VLOOKUP(E452,'2025期功能研发汇总表'!E:S,9,FALSE)</f>
        <v>["https://docimg4.docs.qq.com/image/AgAABqoC77ftHtWdi6ZJSrfkG4UlnQkW.png?w=1665&amp;h=778",400,186]</v>
      </c>
      <c r="K452" s="208" t="str">
        <f>=VLOOKUP(E452,'2025期功能研发汇总表'!E:S,3,FALSE)</f>
        <v>仲光华</v>
      </c>
    </row>
    <row r="453" spans="1:11">
      <c r="A453" s="208" t="s"/>
      <c r="B453" s="208" t="s"/>
      <c r="C453" s="208" t="s"/>
      <c r="D453" s="208" t="s"/>
      <c r="E453" s="207" t="s">
        <v>1004</v>
      </c>
      <c r="F453" s="208" t="str">
        <f>=VLOOKUP(E453,'2025期功能研发汇总表'!E:S,10,FALSE)</f>
        <v>V3.7.0(20260312)</v>
      </c>
      <c r="G453" s="209" t="s">
        <v>38</v>
      </c>
      <c r="H453" s="208" t="str">
        <f>=VLOOKUP(E453,'2025期功能研发汇总表'!E:S,7,FALSE)</f>
        <v>运营·深耕/弱口令与扫描管理/安全设备资源</v>
      </c>
      <c r="I453" s="208">
        <f>=VLOOKUP(E453,'2025期功能研发汇总表'!E:S,8,FALSE)</f>
        <v>0</v>
      </c>
      <c r="J453" s="208">
        <f>=VLOOKUP(E453,'2025期功能研发汇总表'!E:S,9,FALSE)</f>
        <v>0</v>
      </c>
      <c r="K453" s="208" t="str">
        <f>=VLOOKUP(E453,'2025期功能研发汇总表'!E:S,3,FALSE)</f>
        <v>仲光华</v>
      </c>
    </row>
    <row r="454" spans="1:11">
      <c r="A454" s="208" t="s"/>
      <c r="B454" s="208" t="s"/>
      <c r="C454" s="208" t="s"/>
      <c r="D454" s="208" t="s"/>
      <c r="E454" s="207" t="s">
        <v>1005</v>
      </c>
      <c r="F454" s="208" t="str">
        <f>=VLOOKUP(E454,'2025期功能研发汇总表'!E:S,10,FALSE)</f>
        <v>V3.7.0(20260312)</v>
      </c>
      <c r="G454" s="209" t="s">
        <v>38</v>
      </c>
      <c r="H454" s="208" t="str">
        <f>=VLOOKUP(E454,'2025期功能研发汇总表'!E:S,7,FALSE)</f>
        <v>运营·深耕/弱口令与扫描管理/安全设备资源</v>
      </c>
      <c r="I454" s="208">
        <f>=VLOOKUP(E454,'2025期功能研发汇总表'!E:S,8,FALSE)</f>
        <v>0</v>
      </c>
      <c r="J454" s="208">
        <f>=VLOOKUP(E454,'2025期功能研发汇总表'!E:S,9,FALSE)</f>
        <v>0</v>
      </c>
      <c r="K454" s="208" t="str">
        <f>=VLOOKUP(E454,'2025期功能研发汇总表'!E:S,3,FALSE)</f>
        <v>仲光华</v>
      </c>
    </row>
    <row r="455" spans="1:11">
      <c r="A455" s="208" t="s"/>
      <c r="B455" s="208" t="s"/>
      <c r="C455" s="208" t="s"/>
      <c r="D455" s="208" t="s"/>
      <c r="E455" s="207" t="s">
        <v>1006</v>
      </c>
      <c r="F455" s="208" t="str">
        <f>=VLOOKUP(E455,'2025期功能研发汇总表'!E:S,10,FALSE)</f>
        <v>V3.7.0(20260312)</v>
      </c>
      <c r="G455" s="209" t="s">
        <v>38</v>
      </c>
      <c r="H455" s="208" t="str">
        <f>=VLOOKUP(E455,'2025期功能研发汇总表'!E:S,7,FALSE)</f>
        <v>运营·深耕/弱口令与扫描管理/安全设备资源</v>
      </c>
      <c r="I455" s="208">
        <f>=VLOOKUP(E455,'2025期功能研发汇总表'!E:S,8,FALSE)</f>
        <v>0</v>
      </c>
      <c r="J455" s="208">
        <f>=VLOOKUP(E455,'2025期功能研发汇总表'!E:S,9,FALSE)</f>
        <v>0</v>
      </c>
      <c r="K455" s="208" t="str">
        <f>=VLOOKUP(E455,'2025期功能研发汇总表'!E:S,3,FALSE)</f>
        <v>仲光华</v>
      </c>
    </row>
    <row r="456" spans="1:11">
      <c r="A456" s="208" t="s"/>
      <c r="B456" s="208" t="s"/>
      <c r="C456" s="208" t="s"/>
      <c r="D456" s="208" t="s"/>
      <c r="E456" s="207" t="s">
        <v>1007</v>
      </c>
      <c r="F456" s="208" t="str">
        <f>=VLOOKUP(E456,'2025期功能研发汇总表'!E:S,10,FALSE)</f>
        <v>V3.7.0(20260312)</v>
      </c>
      <c r="G456" s="209" t="s">
        <v>38</v>
      </c>
      <c r="H456" s="208" t="str">
        <f>=VLOOKUP(E456,'2025期功能研发汇总表'!E:S,7,FALSE)</f>
        <v>运营·深耕/弱口令与扫描管理/安全设备资源</v>
      </c>
      <c r="I456" s="208">
        <f>=VLOOKUP(E456,'2025期功能研发汇总表'!E:S,8,FALSE)</f>
        <v>0</v>
      </c>
      <c r="J456" s="208">
        <f>=VLOOKUP(E456,'2025期功能研发汇总表'!E:S,9,FALSE)</f>
        <v>0</v>
      </c>
      <c r="K456" s="208" t="str">
        <f>=VLOOKUP(E456,'2025期功能研发汇总表'!E:S,3,FALSE)</f>
        <v>仲光华</v>
      </c>
    </row>
    <row r="457" spans="1:11">
      <c r="A457" s="208" t="s"/>
      <c r="B457" s="208" t="s"/>
      <c r="C457" s="208" t="s"/>
      <c r="D457" s="208" t="s"/>
      <c r="E457" s="207" t="s">
        <v>1008</v>
      </c>
      <c r="F457" s="208" t="str">
        <f>=VLOOKUP(E457,'2025期功能研发汇总表'!E:S,10,FALSE)</f>
        <v>V3.7.0(20260312)</v>
      </c>
      <c r="G457" s="209" t="s">
        <v>38</v>
      </c>
      <c r="H457" s="208" t="str">
        <f>=VLOOKUP(E457,'2025期功能研发汇总表'!E:S,7,FALSE)</f>
        <v>运营·深耕/弱口令与扫描管理/安全设备资源</v>
      </c>
      <c r="I457" s="208">
        <f>=VLOOKUP(E457,'2025期功能研发汇总表'!E:S,8,FALSE)</f>
        <v>0</v>
      </c>
      <c r="J457" s="208">
        <f>=VLOOKUP(E457,'2025期功能研发汇总表'!E:S,9,FALSE)</f>
        <v>0</v>
      </c>
      <c r="K457" s="208" t="str">
        <f>=VLOOKUP(E457,'2025期功能研发汇总表'!E:S,3,FALSE)</f>
        <v>仲光华</v>
      </c>
    </row>
    <row r="458" spans="1:11">
      <c r="A458" s="208" t="s"/>
      <c r="B458" s="208" t="s"/>
      <c r="C458" s="208" t="s"/>
      <c r="D458" s="208" t="s"/>
      <c r="E458" s="207" t="s">
        <v>1009</v>
      </c>
      <c r="F458" s="208" t="str">
        <f>=VLOOKUP(E458,'2025期功能研发汇总表'!E:S,10,FALSE)</f>
        <v>V3.7.0(20260312)</v>
      </c>
      <c r="G458" s="209" t="s">
        <v>38</v>
      </c>
      <c r="H458" s="208" t="str">
        <f>=VLOOKUP(E458,'2025期功能研发汇总表'!E:S,7,FALSE)</f>
        <v>运营·深耕/弱口令与扫描管理/安全设备资源</v>
      </c>
      <c r="I458" s="208">
        <f>=VLOOKUP(E458,'2025期功能研发汇总表'!E:S,8,FALSE)</f>
        <v>0</v>
      </c>
      <c r="J458" s="208">
        <f>=VLOOKUP(E458,'2025期功能研发汇总表'!E:S,9,FALSE)</f>
        <v>0</v>
      </c>
      <c r="K458" s="208" t="str">
        <f>=VLOOKUP(E458,'2025期功能研发汇总表'!E:S,3,FALSE)</f>
        <v>仲光华</v>
      </c>
    </row>
    <row r="459" spans="1:11">
      <c r="A459" s="208" t="s"/>
      <c r="B459" s="208" t="s"/>
      <c r="C459" s="208" t="s"/>
      <c r="D459" s="208" t="s"/>
      <c r="E459" s="207" t="s">
        <v>1010</v>
      </c>
      <c r="F459" s="208" t="str">
        <f>=VLOOKUP(E459,'2025期功能研发汇总表'!E:S,10,FALSE)</f>
        <v>V3.7.0(20260312)</v>
      </c>
      <c r="G459" s="209" t="s">
        <v>38</v>
      </c>
      <c r="H459" s="208" t="str">
        <f>=VLOOKUP(E459,'2025期功能研发汇总表'!E:S,7,FALSE)</f>
        <v>运营·深耕/弱口令与扫描管理/安全设备资源</v>
      </c>
      <c r="I459" s="208">
        <f>=VLOOKUP(E459,'2025期功能研发汇总表'!E:S,8,FALSE)</f>
        <v>0</v>
      </c>
      <c r="J459" s="208">
        <f>=VLOOKUP(E459,'2025期功能研发汇总表'!E:S,9,FALSE)</f>
        <v>0</v>
      </c>
      <c r="K459" s="208" t="str">
        <f>=VLOOKUP(E459,'2025期功能研发汇总表'!E:S,3,FALSE)</f>
        <v>仲光华</v>
      </c>
    </row>
    <row r="460" spans="1:11">
      <c r="A460" s="208" t="s"/>
      <c r="B460" s="208" t="s"/>
      <c r="C460" s="208" t="s"/>
      <c r="D460" s="207" t="s">
        <v>869</v>
      </c>
      <c r="E460" s="207" t="s">
        <v>870</v>
      </c>
      <c r="F460" s="208" t="str">
        <f>=VLOOKUP(E460,'2025期功能研发汇总表'!E:S,10,FALSE)</f>
        <v>V3.7.0(20260312)</v>
      </c>
      <c r="G460" s="209" t="s">
        <v>38</v>
      </c>
      <c r="H460" s="208" t="str">
        <f>=VLOOKUP(E460,'2025期功能研发汇总表'!E:S,7,FALSE)</f>
        <v>运营·深耕/弱口令与扫描管理/防护可用性监控</v>
      </c>
      <c r="I460" s="208">
        <f>=VLOOKUP(E460,'2025期功能研发汇总表'!E:S,8,FALSE)</f>
        <v>0</v>
      </c>
      <c r="J460" s="208" t="str">
        <f>=VLOOKUP(E460,'2025期功能研发汇总表'!E:S,9,FALSE)</f>
        <v>["https://docimg7.docs.qq.com/image/AgAABqoC77dPFRmfgWRGCLiCpJ3ghxNv.png?w=1917&amp;h=886",400,184]</v>
      </c>
      <c r="K460" s="208" t="str">
        <f>=VLOOKUP(E460,'2025期功能研发汇总表'!E:S,3,FALSE)</f>
        <v>仲光华</v>
      </c>
    </row>
    <row r="461" spans="1:11">
      <c r="A461" s="208" t="s"/>
      <c r="B461" s="208" t="s"/>
      <c r="C461" s="208" t="s"/>
      <c r="D461" s="208" t="s"/>
      <c r="E461" s="207" t="s">
        <v>873</v>
      </c>
      <c r="F461" s="208" t="str">
        <f>=VLOOKUP(E461,'2025期功能研发汇总表'!E:S,10,FALSE)</f>
        <v>V3.7.0(20260312)</v>
      </c>
      <c r="G461" s="209" t="s">
        <v>38</v>
      </c>
      <c r="H461" s="208" t="str">
        <f>=VLOOKUP(E461,'2025期功能研发汇总表'!E:S,7,FALSE)</f>
        <v>运营·深耕/弱口令与扫描管理/防护可用性监控</v>
      </c>
      <c r="I461" s="208">
        <f>=VLOOKUP(E461,'2025期功能研发汇总表'!E:S,8,FALSE)</f>
        <v>0</v>
      </c>
      <c r="J461" s="208">
        <f>=VLOOKUP(E461,'2025期功能研发汇总表'!E:S,9,FALSE)</f>
        <v>0</v>
      </c>
      <c r="K461" s="208" t="str">
        <f>=VLOOKUP(E461,'2025期功能研发汇总表'!E:S,3,FALSE)</f>
        <v>仲光华</v>
      </c>
    </row>
    <row r="462" spans="1:11">
      <c r="A462" s="208" t="s"/>
      <c r="B462" s="208" t="s"/>
      <c r="C462" s="208" t="s"/>
      <c r="D462" s="208" t="s"/>
      <c r="E462" s="207" t="s">
        <v>874</v>
      </c>
      <c r="F462" s="208" t="str">
        <f>=VLOOKUP(E462,'2025期功能研发汇总表'!E:S,10,FALSE)</f>
        <v>V3.7.0(20260312)</v>
      </c>
      <c r="G462" s="209" t="s">
        <v>38</v>
      </c>
      <c r="H462" s="208" t="str">
        <f>=VLOOKUP(E462,'2025期功能研发汇总表'!E:S,7,FALSE)</f>
        <v>运营·深耕/弱口令与扫描管理/防护可用性监控</v>
      </c>
      <c r="I462" s="208">
        <f>=VLOOKUP(E462,'2025期功能研发汇总表'!E:S,8,FALSE)</f>
        <v>0</v>
      </c>
      <c r="J462" s="208">
        <f>=VLOOKUP(E462,'2025期功能研发汇总表'!E:S,9,FALSE)</f>
        <v>0</v>
      </c>
      <c r="K462" s="208" t="str">
        <f>=VLOOKUP(E462,'2025期功能研发汇总表'!E:S,3,FALSE)</f>
        <v>仲光华</v>
      </c>
    </row>
    <row r="463" spans="1:11">
      <c r="A463" s="208" t="s"/>
      <c r="B463" s="208" t="s"/>
      <c r="C463" s="208" t="s"/>
      <c r="D463" s="208" t="s"/>
      <c r="E463" s="207" t="s">
        <v>875</v>
      </c>
      <c r="F463" s="208" t="str">
        <f>=VLOOKUP(E463,'2025期功能研发汇总表'!E:S,10,FALSE)</f>
        <v>V3.7.0(20260312)</v>
      </c>
      <c r="G463" s="209" t="s">
        <v>38</v>
      </c>
      <c r="H463" s="208" t="str">
        <f>=VLOOKUP(E463,'2025期功能研发汇总表'!E:S,7,FALSE)</f>
        <v>运营·深耕/弱口令与扫描管理/防护可用性监控</v>
      </c>
      <c r="I463" s="208">
        <f>=VLOOKUP(E463,'2025期功能研发汇总表'!E:S,8,FALSE)</f>
        <v>0</v>
      </c>
      <c r="J463" s="208">
        <f>=VLOOKUP(E463,'2025期功能研发汇总表'!E:S,9,FALSE)</f>
        <v>0</v>
      </c>
      <c r="K463" s="208" t="str">
        <f>=VLOOKUP(E463,'2025期功能研发汇总表'!E:S,3,FALSE)</f>
        <v>仲光华</v>
      </c>
    </row>
    <row r="464" spans="1:11">
      <c r="A464" s="208" t="s"/>
      <c r="B464" s="207" t="s">
        <v>876</v>
      </c>
      <c r="C464" s="207" t="s">
        <v>877</v>
      </c>
      <c r="D464" s="207" t="s">
        <v>878</v>
      </c>
      <c r="E464" s="207" t="s">
        <v>879</v>
      </c>
      <c r="F464" s="208" t="str">
        <f>=VLOOKUP(E464,'2025期功能研发汇总表'!E:S,10,FALSE)</f>
        <v>V3.7.0(20260312)</v>
      </c>
      <c r="G464" s="209" t="s">
        <v>38</v>
      </c>
      <c r="H464" s="208" t="str">
        <f>=VLOOKUP(E464,'2025期功能研发汇总表'!E:S,7,FALSE)</f>
        <v>运营·深耕/任务监控与协同/任务自动化分配管理</v>
      </c>
      <c r="I464" s="208" t="str">
        <f>=VLOOKUP(E464,'2025期功能研发汇总表'!E:S,8,FALSE)</f>
        <v>新增按钮</v>
      </c>
      <c r="J464" s="208">
        <f>=VLOOKUP(E464,'2025期功能研发汇总表'!E:S,9,FALSE)</f>
        <v>0</v>
      </c>
      <c r="K464" s="208" t="str">
        <f>=VLOOKUP(E464,'2025期功能研发汇总表'!E:S,3,FALSE)</f>
        <v>蔡云飞</v>
      </c>
    </row>
    <row r="465" spans="1:11">
      <c r="A465" s="208" t="s"/>
      <c r="B465" s="208" t="s"/>
      <c r="C465" s="208" t="s"/>
      <c r="D465" s="208" t="s"/>
      <c r="E465" s="207" t="s">
        <v>882</v>
      </c>
      <c r="F465" s="208" t="str">
        <f>=VLOOKUP(E465,'2025期功能研发汇总表'!E:S,10,FALSE)</f>
        <v>V3.7.0(20260312)</v>
      </c>
      <c r="G465" s="209" t="s">
        <v>38</v>
      </c>
      <c r="H465" s="208" t="str">
        <f>=VLOOKUP(E465,'2025期功能研发汇总表'!E:S,7,FALSE)</f>
        <v>运营·深耕/任务监控与协同/任务自动化分配管理</v>
      </c>
      <c r="I465" s="208" t="str">
        <f>=VLOOKUP(E465,'2025期功能研发汇总表'!E:S,8,FALSE)</f>
        <v>查询按钮</v>
      </c>
      <c r="J465" s="208">
        <f>=VLOOKUP(E465,'2025期功能研发汇总表'!E:S,9,FALSE)</f>
        <v>0</v>
      </c>
      <c r="K465" s="208" t="str">
        <f>=VLOOKUP(E465,'2025期功能研发汇总表'!E:S,3,FALSE)</f>
        <v>蔡云飞</v>
      </c>
    </row>
    <row r="466" spans="1:11">
      <c r="A466" s="208" t="s"/>
      <c r="B466" s="208" t="s"/>
      <c r="C466" s="208" t="s"/>
      <c r="D466" s="208" t="s"/>
      <c r="E466" s="207" t="s">
        <v>883</v>
      </c>
      <c r="F466" s="208" t="str">
        <f>=VLOOKUP(E466,'2025期功能研发汇总表'!E:S,10,FALSE)</f>
        <v>V3.7.0(20260312)</v>
      </c>
      <c r="G466" s="209" t="s">
        <v>38</v>
      </c>
      <c r="H466" s="208" t="str">
        <f>=VLOOKUP(E466,'2025期功能研发汇总表'!E:S,7,FALSE)</f>
        <v>运营·深耕/任务监控与协同/任务自动化分配管理</v>
      </c>
      <c r="I466" s="208" t="str">
        <f>=VLOOKUP(E466,'2025期功能研发汇总表'!E:S,8,FALSE)</f>
        <v>修改按钮</v>
      </c>
      <c r="J466" s="208">
        <f>=VLOOKUP(E466,'2025期功能研发汇总表'!E:S,9,FALSE)</f>
        <v>0</v>
      </c>
      <c r="K466" s="208" t="str">
        <f>=VLOOKUP(E466,'2025期功能研发汇总表'!E:S,3,FALSE)</f>
        <v>蔡云飞</v>
      </c>
    </row>
    <row r="467" spans="1:11">
      <c r="A467" s="208" t="s"/>
      <c r="B467" s="208" t="s"/>
      <c r="C467" s="208" t="s"/>
      <c r="D467" s="208" t="s"/>
      <c r="E467" s="207" t="s">
        <v>884</v>
      </c>
      <c r="F467" s="208" t="str">
        <f>=VLOOKUP(E467,'2025期功能研发汇总表'!E:S,10,FALSE)</f>
        <v>V3.7.0(20260312)</v>
      </c>
      <c r="G467" s="209" t="s">
        <v>38</v>
      </c>
      <c r="H467" s="208" t="str">
        <f>=VLOOKUP(E467,'2025期功能研发汇总表'!E:S,7,FALSE)</f>
        <v>运营·深耕/任务监控与协同/任务自动化分配管理</v>
      </c>
      <c r="I467" s="208" t="str">
        <f>=VLOOKUP(E467,'2025期功能研发汇总表'!E:S,8,FALSE)</f>
        <v>删除按钮</v>
      </c>
      <c r="J467" s="208">
        <f>=VLOOKUP(E467,'2025期功能研发汇总表'!E:S,9,FALSE)</f>
        <v>0</v>
      </c>
      <c r="K467" s="208" t="str">
        <f>=VLOOKUP(E467,'2025期功能研发汇总表'!E:S,3,FALSE)</f>
        <v>蔡云飞</v>
      </c>
    </row>
    <row r="468" spans="1:11">
      <c r="A468" s="208" t="s"/>
      <c r="B468" s="208" t="s"/>
      <c r="C468" s="208" t="s"/>
      <c r="D468" s="208" t="s"/>
      <c r="E468" s="207" t="s">
        <v>885</v>
      </c>
      <c r="F468" s="208" t="str">
        <f>=VLOOKUP(E468,'2025期功能研发汇总表'!E:S,10,FALSE)</f>
        <v>V3.7.0(20260312)</v>
      </c>
      <c r="G468" s="209" t="s">
        <v>38</v>
      </c>
      <c r="H468" s="208" t="str">
        <f>=VLOOKUP(E468,'2025期功能研发汇总表'!E:S,7,FALSE)</f>
        <v>运营·深耕/任务监控与协同/扫描日志管理</v>
      </c>
      <c r="I468" s="208" t="str">
        <f>=VLOOKUP(E468,'2025期功能研发汇总表'!E:S,8,FALSE)</f>
        <v>存储日志</v>
      </c>
      <c r="J468" s="208">
        <f>=VLOOKUP(E468,'2025期功能研发汇总表'!E:S,9,FALSE)</f>
        <v>0</v>
      </c>
      <c r="K468" s="208" t="str">
        <f>=VLOOKUP(E468,'2025期功能研发汇总表'!E:S,3,FALSE)</f>
        <v>蔡云飞</v>
      </c>
    </row>
    <row r="469" spans="1:11">
      <c r="A469" s="208" t="s"/>
      <c r="B469" s="208" t="s"/>
      <c r="C469" s="208" t="s"/>
      <c r="D469" s="208" t="s"/>
      <c r="E469" s="207" t="s">
        <v>890</v>
      </c>
      <c r="F469" s="208" t="str">
        <f>=VLOOKUP(E469,'2025期功能研发汇总表'!E:S,10,FALSE)</f>
        <v>V3.7.0(20260312)</v>
      </c>
      <c r="G469" s="209" t="s">
        <v>38</v>
      </c>
      <c r="H469" s="208" t="str">
        <f>=VLOOKUP(E469,'2025期功能研发汇总表'!E:S,7,FALSE)</f>
        <v>运营·深耕/任务监控与协同/任务自动化分配管理</v>
      </c>
      <c r="I469" s="208" t="str">
        <f>=VLOOKUP(E469,'2025期功能研发汇总表'!E:S,8,FALSE)</f>
        <v>后台程序默认执行</v>
      </c>
      <c r="J469" s="208">
        <f>=VLOOKUP(E469,'2025期功能研发汇总表'!E:S,9,FALSE)</f>
        <v>0</v>
      </c>
      <c r="K469" s="208" t="str">
        <f>=VLOOKUP(E469,'2025期功能研发汇总表'!E:S,3,FALSE)</f>
        <v>蔡云飞</v>
      </c>
    </row>
    <row r="470" spans="1:11">
      <c r="A470" s="208" t="s"/>
      <c r="B470" s="208" t="s"/>
      <c r="C470" s="208" t="s"/>
      <c r="D470" s="207" t="s">
        <v>892</v>
      </c>
      <c r="E470" s="207" t="s">
        <v>893</v>
      </c>
      <c r="F470" s="208" t="str">
        <f>=VLOOKUP(E470,'2025期功能研发汇总表'!E:S,10,FALSE)</f>
        <v>V3.7.0(20260312)</v>
      </c>
      <c r="G470" s="209" t="s">
        <v>38</v>
      </c>
      <c r="H470" s="208" t="str">
        <f>=VLOOKUP(E470,'2025期功能研发汇总表'!E:S,7,FALSE)</f>
        <v>运营·深耕/任务监控与协同/任务执行流程自动化</v>
      </c>
      <c r="I470" s="208" t="str">
        <f>=VLOOKUP(E470,'2025期功能研发汇总表'!E:S,8,FALSE)</f>
        <v>修改按钮</v>
      </c>
      <c r="J470" s="208">
        <f>=VLOOKUP(E470,'2025期功能研发汇总表'!E:S,9,FALSE)</f>
        <v>0</v>
      </c>
      <c r="K470" s="208" t="str">
        <f>=VLOOKUP(E470,'2025期功能研发汇总表'!E:S,3,FALSE)</f>
        <v>蔡云飞</v>
      </c>
    </row>
    <row r="471" spans="1:11">
      <c r="A471" s="208" t="s"/>
      <c r="B471" s="208" t="s"/>
      <c r="C471" s="208" t="s"/>
      <c r="D471" s="208" t="s"/>
      <c r="E471" s="207" t="s">
        <v>896</v>
      </c>
      <c r="F471" s="208" t="str">
        <f>=VLOOKUP(E471,'2025期功能研发汇总表'!E:S,10,FALSE)</f>
        <v>V3.7.0(20260312)</v>
      </c>
      <c r="G471" s="209" t="s">
        <v>38</v>
      </c>
      <c r="H471" s="208" t="str">
        <f>=VLOOKUP(E471,'2025期功能研发汇总表'!E:S,7,FALSE)</f>
        <v>运营·深耕/任务监控与协同/任务执行流程自动化</v>
      </c>
      <c r="I471" s="208" t="str">
        <f>=VLOOKUP(E471,'2025期功能研发汇总表'!E:S,8,FALSE)</f>
        <v>删除按钮</v>
      </c>
      <c r="J471" s="208">
        <f>=VLOOKUP(E471,'2025期功能研发汇总表'!E:S,9,FALSE)</f>
        <v>0</v>
      </c>
      <c r="K471" s="208" t="str">
        <f>=VLOOKUP(E471,'2025期功能研发汇总表'!E:S,3,FALSE)</f>
        <v>蔡云飞</v>
      </c>
    </row>
    <row r="472" spans="1:11">
      <c r="A472" s="208" t="s"/>
      <c r="B472" s="208" t="s"/>
      <c r="C472" s="208" t="s"/>
      <c r="D472" s="208" t="s"/>
      <c r="E472" s="207" t="s">
        <v>897</v>
      </c>
      <c r="F472" s="208" t="str">
        <f>=VLOOKUP(E472,'2025期功能研发汇总表'!E:S,10,FALSE)</f>
        <v>V3.7.0(20260312)</v>
      </c>
      <c r="G472" s="209" t="s">
        <v>38</v>
      </c>
      <c r="H472" s="208" t="str">
        <f>=VLOOKUP(E472,'2025期功能研发汇总表'!E:S,7,FALSE)</f>
        <v>运营·深耕/任务监控与协同/任务执行流程自动化</v>
      </c>
      <c r="I472" s="208" t="str">
        <f>=VLOOKUP(E472,'2025期功能研发汇总表'!E:S,8,FALSE)</f>
        <v>新增按钮</v>
      </c>
      <c r="J472" s="208">
        <f>=VLOOKUP(E472,'2025期功能研发汇总表'!E:S,9,FALSE)</f>
        <v>0</v>
      </c>
      <c r="K472" s="208" t="str">
        <f>=VLOOKUP(E472,'2025期功能研发汇总表'!E:S,3,FALSE)</f>
        <v>蔡云飞</v>
      </c>
    </row>
    <row r="473" spans="1:11">
      <c r="A473" s="208" t="s"/>
      <c r="B473" s="208" t="s"/>
      <c r="C473" s="208" t="s"/>
      <c r="D473" s="208" t="s"/>
      <c r="E473" s="207" t="s">
        <v>898</v>
      </c>
      <c r="F473" s="208" t="str">
        <f>=VLOOKUP(E473,'2025期功能研发汇总表'!E:S,10,FALSE)</f>
        <v>V3.7.0(20260312)</v>
      </c>
      <c r="G473" s="209" t="s">
        <v>38</v>
      </c>
      <c r="H473" s="208" t="str">
        <f>=VLOOKUP(E473,'2025期功能研发汇总表'!E:S,7,FALSE)</f>
        <v>运营·深耕/任务监控与协同/任务执行流程自动化</v>
      </c>
      <c r="I473" s="208" t="str">
        <f>=VLOOKUP(E473,'2025期功能研发汇总表'!E:S,8,FALSE)</f>
        <v>查询按钮</v>
      </c>
      <c r="J473" s="208">
        <f>=VLOOKUP(E473,'2025期功能研发汇总表'!E:S,9,FALSE)</f>
        <v>0</v>
      </c>
      <c r="K473" s="208" t="str">
        <f>=VLOOKUP(E473,'2025期功能研发汇总表'!E:S,3,FALSE)</f>
        <v>蔡云飞</v>
      </c>
    </row>
    <row r="474" spans="1:11">
      <c r="A474" s="208" t="s"/>
      <c r="B474" s="208" t="s"/>
      <c r="C474" s="207" t="s">
        <v>899</v>
      </c>
      <c r="D474" s="207" t="s">
        <v>900</v>
      </c>
      <c r="E474" s="210" t="s">
        <v>901</v>
      </c>
      <c r="F474" s="208" t="str">
        <f>=VLOOKUP(E474,'2025期功能研发汇总表'!E:S,10,FALSE)</f>
        <v>V3.7.0(20260312)</v>
      </c>
      <c r="G474" s="209" t="s">
        <v>38</v>
      </c>
      <c r="H474" s="208" t="str">
        <f>=VLOOKUP(E474,'2025期功能研发汇总表'!E:S,7,FALSE)</f>
        <v>运营·深耕/任务监控与协同/实时监控记录</v>
      </c>
      <c r="I474" s="208" t="str">
        <f>=VLOOKUP(E474,'2025期功能研发汇总表'!E:S,8,FALSE)</f>
        <v>后台脚本触发</v>
      </c>
      <c r="J474" s="208" t="str">
        <f>=VLOOKUP(E474,'2025期功能研发汇总表'!E:S,9,FALSE)</f>
        <v>["https://docimg10.docs.qq.com/image/AgAABqoC77dYpHB4QfNIqoVEg-L3aERW.png?w=1920&amp;h=919",400,191]</v>
      </c>
      <c r="K474" s="208" t="str">
        <f>=VLOOKUP(E474,'2025期功能研发汇总表'!E:S,3,FALSE)</f>
        <v>窦鹏岐</v>
      </c>
    </row>
    <row r="475" spans="1:11">
      <c r="A475" s="208" t="s"/>
      <c r="B475" s="208" t="s"/>
      <c r="C475" s="208" t="s"/>
      <c r="D475" s="208" t="s"/>
      <c r="E475" s="207" t="s">
        <v>905</v>
      </c>
      <c r="F475" s="208" t="str">
        <f>=VLOOKUP(E475,'2025期功能研发汇总表'!E:S,10,FALSE)</f>
        <v>V3.7.0(20260312)</v>
      </c>
      <c r="G475" s="209" t="s">
        <v>38</v>
      </c>
      <c r="H475" s="208" t="str">
        <f>=VLOOKUP(E475,'2025期功能研发汇总表'!E:S,7,FALSE)</f>
        <v>运营·深耕/任务监控与协同/实时监控记录</v>
      </c>
      <c r="I475" s="208" t="str">
        <f>=VLOOKUP(E475,'2025期功能研发汇总表'!E:S,8,FALSE)</f>
        <v>后台脚本触发</v>
      </c>
      <c r="J475" s="208">
        <f>=VLOOKUP(E475,'2025期功能研发汇总表'!E:S,9,FALSE)</f>
        <v>0</v>
      </c>
      <c r="K475" s="208" t="str">
        <f>=VLOOKUP(E475,'2025期功能研发汇总表'!E:S,3,FALSE)</f>
        <v>窦鹏岐</v>
      </c>
    </row>
    <row r="476" spans="1:11">
      <c r="A476" s="208" t="s"/>
      <c r="B476" s="208" t="s"/>
      <c r="C476" s="208" t="s"/>
      <c r="D476" s="208" t="s"/>
      <c r="E476" s="207" t="s">
        <v>906</v>
      </c>
      <c r="F476" s="208" t="str">
        <f>=VLOOKUP(E476,'2025期功能研发汇总表'!E:S,10,FALSE)</f>
        <v>V3.7.0(20260312)</v>
      </c>
      <c r="G476" s="209" t="s">
        <v>38</v>
      </c>
      <c r="H476" s="208" t="str">
        <f>=VLOOKUP(E476,'2025期功能研发汇总表'!E:S,7,FALSE)</f>
        <v>运营·深耕/任务监控与协同/实时监控记录</v>
      </c>
      <c r="I476" s="208">
        <f>=VLOOKUP(E476,'2025期功能研发汇总表'!E:S,8,FALSE)</f>
        <v>0</v>
      </c>
      <c r="J476" s="208">
        <f>=VLOOKUP(E476,'2025期功能研发汇总表'!E:S,9,FALSE)</f>
        <v>0</v>
      </c>
      <c r="K476" s="208" t="str">
        <f>=VLOOKUP(E476,'2025期功能研发汇总表'!E:S,3,FALSE)</f>
        <v>窦鹏岐</v>
      </c>
    </row>
    <row r="477" spans="1:11">
      <c r="A477" s="208" t="s"/>
      <c r="B477" s="208" t="s"/>
      <c r="C477" s="208" t="s"/>
      <c r="D477" s="208" t="s"/>
      <c r="E477" s="207" t="s">
        <v>907</v>
      </c>
      <c r="F477" s="208" t="str">
        <f>=VLOOKUP(E477,'2025期功能研发汇总表'!E:S,10,FALSE)</f>
        <v>V3.7.0(20260312)</v>
      </c>
      <c r="G477" s="209" t="s">
        <v>38</v>
      </c>
      <c r="H477" s="208" t="str">
        <f>=VLOOKUP(E477,'2025期功能研发汇总表'!E:S,7,FALSE)</f>
        <v>运营·深耕/任务监控与协同/实时监控记录</v>
      </c>
      <c r="I477" s="208">
        <f>=VLOOKUP(E477,'2025期功能研发汇总表'!E:S,8,FALSE)</f>
        <v>0</v>
      </c>
      <c r="J477" s="208">
        <f>=VLOOKUP(E477,'2025期功能研发汇总表'!E:S,9,FALSE)</f>
        <v>0</v>
      </c>
      <c r="K477" s="208" t="str">
        <f>=VLOOKUP(E477,'2025期功能研发汇总表'!E:S,3,FALSE)</f>
        <v>窦鹏岐</v>
      </c>
    </row>
    <row r="478" spans="1:11">
      <c r="A478" s="208" t="s"/>
      <c r="B478" s="208" t="s"/>
      <c r="C478" s="208" t="s"/>
      <c r="D478" s="208" t="s"/>
      <c r="E478" s="207" t="s">
        <v>908</v>
      </c>
      <c r="F478" s="208" t="str">
        <f>=VLOOKUP(E478,'2025期功能研发汇总表'!E:S,10,FALSE)</f>
        <v>V3.7.0(20260312)</v>
      </c>
      <c r="G478" s="209" t="s">
        <v>38</v>
      </c>
      <c r="H478" s="208" t="str">
        <f>=VLOOKUP(E478,'2025期功能研发汇总表'!E:S,7,FALSE)</f>
        <v>运营·深耕/任务监控与协同/实时监控记录</v>
      </c>
      <c r="I478" s="208">
        <f>=VLOOKUP(E478,'2025期功能研发汇总表'!E:S,8,FALSE)</f>
        <v>0</v>
      </c>
      <c r="J478" s="208">
        <f>=VLOOKUP(E478,'2025期功能研发汇总表'!E:S,9,FALSE)</f>
        <v>0</v>
      </c>
      <c r="K478" s="208" t="str">
        <f>=VLOOKUP(E478,'2025期功能研发汇总表'!E:S,3,FALSE)</f>
        <v>窦鹏岐</v>
      </c>
    </row>
    <row r="479" spans="1:11">
      <c r="A479" s="208" t="s"/>
      <c r="B479" s="208" t="s"/>
      <c r="C479" s="208" t="s"/>
      <c r="D479" s="207" t="s">
        <v>909</v>
      </c>
      <c r="E479" s="207" t="s">
        <v>910</v>
      </c>
      <c r="F479" s="208" t="str">
        <f>=VLOOKUP(E479,'2025期功能研发汇总表'!E:S,10,FALSE)</f>
        <v>未发版</v>
      </c>
      <c r="G479" s="209" t="s"/>
      <c r="H479" s="208" t="str">
        <f>=VLOOKUP(E479,'2025期功能研发汇总表'!E:S,7,FALSE)</f>
        <v>运营·深耕/任务监控与协同/异常情况捕捉</v>
      </c>
      <c r="I479" s="208">
        <f>=VLOOKUP(E479,'2025期功能研发汇总表'!E:S,8,FALSE)</f>
        <v>0</v>
      </c>
      <c r="J479" s="208">
        <f>=VLOOKUP(E479,'2025期功能研发汇总表'!E:S,9,FALSE)</f>
        <v>0</v>
      </c>
      <c r="K479" s="208" t="str">
        <f>=VLOOKUP(E479,'2025期功能研发汇总表'!E:S,3,FALSE)</f>
        <v>窦鹏岐</v>
      </c>
    </row>
    <row r="480" spans="1:11">
      <c r="A480" s="208" t="s"/>
      <c r="B480" s="208" t="s"/>
      <c r="C480" s="208" t="s"/>
      <c r="D480" s="208" t="s"/>
      <c r="E480" s="207" t="s">
        <v>912</v>
      </c>
      <c r="F480" s="208" t="str">
        <f>=VLOOKUP(E480,'2025期功能研发汇总表'!E:S,10,FALSE)</f>
        <v>未发版</v>
      </c>
      <c r="G480" s="209" t="s"/>
      <c r="H480" s="208" t="str">
        <f>=VLOOKUP(E480,'2025期功能研发汇总表'!E:S,7,FALSE)</f>
        <v>运营·深耕/任务监控与协同/异常情况捕捉</v>
      </c>
      <c r="I480" s="208">
        <f>=VLOOKUP(E480,'2025期功能研发汇总表'!E:S,8,FALSE)</f>
        <v>0</v>
      </c>
      <c r="J480" s="208">
        <f>=VLOOKUP(E480,'2025期功能研发汇总表'!E:S,9,FALSE)</f>
        <v>0</v>
      </c>
      <c r="K480" s="208" t="str">
        <f>=VLOOKUP(E480,'2025期功能研发汇总表'!E:S,3,FALSE)</f>
        <v>窦鹏岐</v>
      </c>
    </row>
    <row r="481" spans="1:11">
      <c r="A481" s="208" t="s"/>
      <c r="B481" s="208" t="s"/>
      <c r="C481" s="208" t="s"/>
      <c r="D481" s="208" t="s"/>
      <c r="E481" s="207" t="s">
        <v>913</v>
      </c>
      <c r="F481" s="208" t="str">
        <f>=VLOOKUP(E481,'2025期功能研发汇总表'!E:S,10,FALSE)</f>
        <v>未发版</v>
      </c>
      <c r="G481" s="209" t="s"/>
      <c r="H481" s="208" t="str">
        <f>=VLOOKUP(E481,'2025期功能研发汇总表'!E:S,7,FALSE)</f>
        <v>运营·深耕/任务监控与协同/异常情况捕捉</v>
      </c>
      <c r="I481" s="208" t="str">
        <f>=VLOOKUP(E481,'2025期功能研发汇总表'!E:S,8,FALSE)</f>
        <v>这个应该是查看详情吧，看能不能解释过来</v>
      </c>
      <c r="J481" s="208">
        <f>=VLOOKUP(E481,'2025期功能研发汇总表'!E:S,9,FALSE)</f>
        <v>0</v>
      </c>
      <c r="K481" s="208" t="str">
        <f>=VLOOKUP(E481,'2025期功能研发汇总表'!E:S,3,FALSE)</f>
        <v>窦鹏岐</v>
      </c>
    </row>
    <row r="482" spans="1:11">
      <c r="A482" s="208" t="s"/>
      <c r="B482" s="208" t="s"/>
      <c r="C482" s="207" t="s">
        <v>915</v>
      </c>
      <c r="D482" s="207" t="s">
        <v>916</v>
      </c>
      <c r="E482" s="207" t="s">
        <v>917</v>
      </c>
      <c r="F482" s="208" t="str">
        <f>=VLOOKUP(E482,'2025期功能研发汇总表'!E:S,10,FALSE)</f>
        <v>V3.7.0(20260312)</v>
      </c>
      <c r="G482" s="209" t="s">
        <v>38</v>
      </c>
      <c r="H482" s="208" t="str">
        <f>=VLOOKUP(E482,'2025期功能研发汇总表'!E:S,7,FALSE)</f>
        <v>运营·深耕/任务监控与协同/分批结果上报管理</v>
      </c>
      <c r="I482" s="208">
        <f>=VLOOKUP(E482,'2025期功能研发汇总表'!E:S,8,FALSE)</f>
        <v>0</v>
      </c>
      <c r="J482" s="208">
        <f>=VLOOKUP(E482,'2025期功能研发汇总表'!E:S,9,FALSE)</f>
        <v>0</v>
      </c>
      <c r="K482" s="208" t="str">
        <f>=VLOOKUP(E482,'2025期功能研发汇总表'!E:S,3,FALSE)</f>
        <v>窦鹏岐</v>
      </c>
    </row>
    <row r="483" spans="1:11">
      <c r="A483" s="208" t="s"/>
      <c r="B483" s="208" t="s"/>
      <c r="C483" s="208" t="s"/>
      <c r="D483" s="208" t="s"/>
      <c r="E483" s="207" t="s">
        <v>920</v>
      </c>
      <c r="F483" s="208" t="str">
        <f>=VLOOKUP(E483,'2025期功能研发汇总表'!E:S,10,FALSE)</f>
        <v>V3.7.0(20260312)</v>
      </c>
      <c r="G483" s="209" t="s">
        <v>38</v>
      </c>
      <c r="H483" s="208" t="str">
        <f>=VLOOKUP(E483,'2025期功能研发汇总表'!E:S,7,FALSE)</f>
        <v>运营·深耕/任务监控与协同/分批结果上报管理</v>
      </c>
      <c r="I483" s="208">
        <f>=VLOOKUP(E483,'2025期功能研发汇总表'!E:S,8,FALSE)</f>
        <v>0</v>
      </c>
      <c r="J483" s="208" t="str">
        <f>=VLOOKUP(E483,'2025期功能研发汇总表'!E:S,9,FALSE)</f>
        <v>["https://docimg2.docs.qq.com/image/AgAABqoC77dWCTRlAs9OwJkN3qCglCx5.png?w=1920&amp;h=919",400,191]</v>
      </c>
      <c r="K483" s="208" t="str">
        <f>=VLOOKUP(E483,'2025期功能研发汇总表'!E:S,3,FALSE)</f>
        <v>窦鹏岐</v>
      </c>
    </row>
    <row r="484" spans="1:11">
      <c r="A484" s="208" t="s"/>
      <c r="B484" s="208" t="s"/>
      <c r="C484" s="208" t="s"/>
      <c r="D484" s="208" t="s"/>
      <c r="E484" s="207" t="s">
        <v>921</v>
      </c>
      <c r="F484" s="208" t="str">
        <f>=VLOOKUP(E484,'2025期功能研发汇总表'!E:S,10,FALSE)</f>
        <v>V3.7.0(20260312)</v>
      </c>
      <c r="G484" s="209" t="s">
        <v>38</v>
      </c>
      <c r="H484" s="208" t="str">
        <f>=VLOOKUP(E484,'2025期功能研发汇总表'!E:S,7,FALSE)</f>
        <v>运营·深耕/任务监控与协同/分批结果上报管理</v>
      </c>
      <c r="I484" s="208">
        <f>=VLOOKUP(E484,'2025期功能研发汇总表'!E:S,8,FALSE)</f>
        <v>0</v>
      </c>
      <c r="J484" s="208">
        <f>=VLOOKUP(E484,'2025期功能研发汇总表'!E:S,9,FALSE)</f>
        <v>0</v>
      </c>
      <c r="K484" s="208" t="str">
        <f>=VLOOKUP(E484,'2025期功能研发汇总表'!E:S,3,FALSE)</f>
        <v>窦鹏岐</v>
      </c>
    </row>
    <row r="485" spans="1:11">
      <c r="A485" s="208" t="s"/>
      <c r="B485" s="208" t="s"/>
      <c r="C485" s="208" t="s"/>
      <c r="D485" s="208" t="s"/>
      <c r="E485" s="207" t="s">
        <v>922</v>
      </c>
      <c r="F485" s="208" t="str">
        <f>=VLOOKUP(E485,'2025期功能研发汇总表'!E:S,10,FALSE)</f>
        <v>V3.7.0(20260312)</v>
      </c>
      <c r="G485" s="209" t="s">
        <v>38</v>
      </c>
      <c r="H485" s="208" t="str">
        <f>=VLOOKUP(E485,'2025期功能研发汇总表'!E:S,7,FALSE)</f>
        <v>运营·深耕/任务监控与协同/分批结果上报管理</v>
      </c>
      <c r="I485" s="208">
        <f>=VLOOKUP(E485,'2025期功能研发汇总表'!E:S,8,FALSE)</f>
        <v>0</v>
      </c>
      <c r="J485" s="208">
        <f>=VLOOKUP(E485,'2025期功能研发汇总表'!E:S,9,FALSE)</f>
        <v>0</v>
      </c>
      <c r="K485" s="208" t="str">
        <f>=VLOOKUP(E485,'2025期功能研发汇总表'!E:S,3,FALSE)</f>
        <v>窦鹏岐</v>
      </c>
    </row>
    <row r="486" spans="1:11">
      <c r="A486" s="208" t="s"/>
      <c r="B486" s="208" t="s"/>
      <c r="C486" s="208" t="s"/>
      <c r="D486" s="208" t="s"/>
      <c r="E486" s="207" t="s">
        <v>923</v>
      </c>
      <c r="F486" s="208" t="str">
        <f>=VLOOKUP(E486,'2025期功能研发汇总表'!E:S,10,FALSE)</f>
        <v>V3.7.0(20260312)</v>
      </c>
      <c r="G486" s="209" t="s">
        <v>38</v>
      </c>
      <c r="H486" s="208" t="str">
        <f>=VLOOKUP(E486,'2025期功能研发汇总表'!E:S,7,FALSE)</f>
        <v>运营·深耕/任务监控与协同/分批结果上报管理</v>
      </c>
      <c r="I486" s="208">
        <f>=VLOOKUP(E486,'2025期功能研发汇总表'!E:S,8,FALSE)</f>
        <v>0</v>
      </c>
      <c r="J486" s="208">
        <f>=VLOOKUP(E486,'2025期功能研发汇总表'!E:S,9,FALSE)</f>
        <v>0</v>
      </c>
      <c r="K486" s="208" t="str">
        <f>=VLOOKUP(E486,'2025期功能研发汇总表'!E:S,3,FALSE)</f>
        <v>窦鹏岐</v>
      </c>
    </row>
    <row r="487" spans="1:11">
      <c r="A487" s="208" t="s"/>
      <c r="B487" s="208" t="s"/>
      <c r="C487" s="208" t="s"/>
      <c r="D487" s="208" t="s"/>
      <c r="E487" s="207" t="s">
        <v>924</v>
      </c>
      <c r="F487" s="208" t="str">
        <f>=VLOOKUP(E487,'2025期功能研发汇总表'!E:S,10,FALSE)</f>
        <v>V3.7.0(20260312)</v>
      </c>
      <c r="G487" s="209" t="s">
        <v>38</v>
      </c>
      <c r="H487" s="208" t="str">
        <f>=VLOOKUP(E487,'2025期功能研发汇总表'!E:S,7,FALSE)</f>
        <v>运营·深耕/任务监控与协同/分批结果上报管理</v>
      </c>
      <c r="I487" s="208">
        <f>=VLOOKUP(E487,'2025期功能研发汇总表'!E:S,8,FALSE)</f>
        <v>0</v>
      </c>
      <c r="J487" s="208">
        <f>=VLOOKUP(E487,'2025期功能研发汇总表'!E:S,9,FALSE)</f>
        <v>0</v>
      </c>
      <c r="K487" s="208" t="str">
        <f>=VLOOKUP(E487,'2025期功能研发汇总表'!E:S,3,FALSE)</f>
        <v>窦鹏岐</v>
      </c>
    </row>
    <row r="488" spans="1:11">
      <c r="A488" s="208" t="s"/>
      <c r="B488" s="208" t="s"/>
      <c r="C488" s="208" t="s"/>
      <c r="D488" s="208" t="s"/>
      <c r="E488" s="210" t="s">
        <v>925</v>
      </c>
      <c r="F488" s="208" t="str">
        <f>=VLOOKUP(E488,'2025期功能研发汇总表'!E:S,10,FALSE)</f>
        <v>V3.7.0(20260312)</v>
      </c>
      <c r="G488" s="209" t="s">
        <v>38</v>
      </c>
      <c r="H488" s="208" t="str">
        <f>=VLOOKUP(E488,'2025期功能研发汇总表'!E:S,7,FALSE)</f>
        <v>运营·深耕/任务监控与协同/分批结果上报管理</v>
      </c>
      <c r="I488" s="208">
        <f>=VLOOKUP(E488,'2025期功能研发汇总表'!E:S,8,FALSE)</f>
        <v>0</v>
      </c>
      <c r="J488" s="208">
        <f>=VLOOKUP(E488,'2025期功能研发汇总表'!E:S,9,FALSE)</f>
        <v>0</v>
      </c>
      <c r="K488" s="208" t="str">
        <f>=VLOOKUP(E488,'2025期功能研发汇总表'!E:S,3,FALSE)</f>
        <v>窦鹏岐</v>
      </c>
    </row>
    <row r="489" spans="1:11">
      <c r="A489" s="208" t="s"/>
      <c r="B489" s="208" t="s"/>
      <c r="C489" s="208" t="s"/>
      <c r="D489" s="208" t="s"/>
      <c r="E489" s="210" t="s">
        <v>926</v>
      </c>
      <c r="F489" s="208" t="str">
        <f>=VLOOKUP(E489,'2025期功能研发汇总表'!E:S,10,FALSE)</f>
        <v>V3.7.0(20260312)</v>
      </c>
      <c r="G489" s="209" t="s">
        <v>38</v>
      </c>
      <c r="H489" s="208">
        <f>=VLOOKUP(E489,'2025期功能研发汇总表'!E:S,7,FALSE)</f>
        <v>0</v>
      </c>
      <c r="I489" s="208">
        <f>=VLOOKUP(E489,'2025期功能研发汇总表'!E:S,8,FALSE)</f>
        <v>0</v>
      </c>
      <c r="J489" s="208">
        <f>=VLOOKUP(E489,'2025期功能研发汇总表'!E:S,9,FALSE)</f>
        <v>0</v>
      </c>
      <c r="K489" s="208" t="str">
        <f>=VLOOKUP(E489,'2025期功能研发汇总表'!E:S,3,FALSE)</f>
        <v>窦鹏岐</v>
      </c>
    </row>
    <row r="490" spans="1:11">
      <c r="A490" s="208" t="s"/>
      <c r="B490" s="208" t="s"/>
      <c r="C490" s="208" t="s"/>
      <c r="D490" s="208" t="s"/>
      <c r="E490" s="210" t="s">
        <v>927</v>
      </c>
      <c r="F490" s="208" t="str">
        <f>=VLOOKUP(E490,'2025期功能研发汇总表'!E:S,10,FALSE)</f>
        <v>V3.7.0(20260312)</v>
      </c>
      <c r="G490" s="209" t="s">
        <v>38</v>
      </c>
      <c r="H490" s="208" t="str">
        <f>=VLOOKUP(E490,'2025期功能研发汇总表'!E:S,7,FALSE)</f>
        <v>运营·深耕/任务监控与协同/分批结果上报管理</v>
      </c>
      <c r="I490" s="208">
        <f>=VLOOKUP(E490,'2025期功能研发汇总表'!E:S,8,FALSE)</f>
        <v>0</v>
      </c>
      <c r="J490" s="208">
        <f>=VLOOKUP(E490,'2025期功能研发汇总表'!E:S,9,FALSE)</f>
        <v>0</v>
      </c>
      <c r="K490" s="208" t="str">
        <f>=VLOOKUP(E490,'2025期功能研发汇总表'!E:S,3,FALSE)</f>
        <v>窦鹏岐</v>
      </c>
    </row>
    <row r="491" spans="1:11">
      <c r="A491" s="208" t="s"/>
      <c r="B491" s="208" t="s"/>
      <c r="C491" s="208" t="s"/>
      <c r="D491" s="207" t="s">
        <v>928</v>
      </c>
      <c r="E491" s="210" t="s">
        <v>929</v>
      </c>
      <c r="F491" s="208" t="str">
        <f>=VLOOKUP(E491,'2025期功能研发汇总表'!E:S,10,FALSE)</f>
        <v>V3.8.0-beat.1</v>
      </c>
      <c r="G491" s="209" t="s">
        <v>38</v>
      </c>
      <c r="H491" s="208" t="str">
        <f>=VLOOKUP(E491,'2025期功能研发汇总表'!E:S,7,FALSE)</f>
        <v>运营·深耕/任务监控与协同/上报记录查询</v>
      </c>
      <c r="I491" s="208">
        <f>=VLOOKUP(E491,'2025期功能研发汇总表'!E:S,8,FALSE)</f>
        <v>0</v>
      </c>
      <c r="J491" s="208">
        <f>=VLOOKUP(E491,'2025期功能研发汇总表'!E:S,9,FALSE)</f>
        <v>0</v>
      </c>
      <c r="K491" s="208" t="str">
        <f>=VLOOKUP(E491,'2025期功能研发汇总表'!E:S,3,FALSE)</f>
        <v>窦鹏岐</v>
      </c>
    </row>
    <row r="492" spans="1:11">
      <c r="A492" s="208" t="s"/>
      <c r="B492" s="208" t="s"/>
      <c r="C492" s="208" t="s"/>
      <c r="D492" s="208" t="s"/>
      <c r="E492" s="210" t="s">
        <v>931</v>
      </c>
      <c r="F492" s="208" t="str">
        <f>=VLOOKUP(E492,'2025期功能研发汇总表'!E:S,10,FALSE)</f>
        <v>V3.8.0-beat.1</v>
      </c>
      <c r="G492" s="209" t="s">
        <v>38</v>
      </c>
      <c r="H492" s="208" t="str">
        <f>=VLOOKUP(E492,'2025期功能研发汇总表'!E:S,7,FALSE)</f>
        <v>运营·深耕/任务监控与协同/上报记录查询</v>
      </c>
      <c r="I492" s="208">
        <f>=VLOOKUP(E492,'2025期功能研发汇总表'!E:S,8,FALSE)</f>
        <v>0</v>
      </c>
      <c r="J492" s="208">
        <f>=VLOOKUP(E492,'2025期功能研发汇总表'!E:S,9,FALSE)</f>
        <v>0</v>
      </c>
      <c r="K492" s="208" t="str">
        <f>=VLOOKUP(E492,'2025期功能研发汇总表'!E:S,3,FALSE)</f>
        <v>窦鹏岐</v>
      </c>
    </row>
    <row r="493" spans="1:11">
      <c r="A493" s="208" t="s"/>
      <c r="B493" s="208" t="s"/>
      <c r="C493" s="208" t="s"/>
      <c r="D493" s="208" t="s"/>
      <c r="E493" s="210" t="s">
        <v>932</v>
      </c>
      <c r="F493" s="208" t="str">
        <f>=VLOOKUP(E493,'2025期功能研发汇总表'!E:S,10,FALSE)</f>
        <v>V3.8.0-beat.1</v>
      </c>
      <c r="G493" s="209" t="s">
        <v>38</v>
      </c>
      <c r="H493" s="208" t="str">
        <f>=VLOOKUP(E493,'2025期功能研发汇总表'!E:S,7,FALSE)</f>
        <v>运营·深耕/任务监控与协同/上报记录查询</v>
      </c>
      <c r="I493" s="208">
        <f>=VLOOKUP(E493,'2025期功能研发汇总表'!E:S,8,FALSE)</f>
        <v>0</v>
      </c>
      <c r="J493" s="208">
        <f>=VLOOKUP(E493,'2025期功能研发汇总表'!E:S,9,FALSE)</f>
        <v>0</v>
      </c>
      <c r="K493" s="208" t="str">
        <f>=VLOOKUP(E493,'2025期功能研发汇总表'!E:S,3,FALSE)</f>
        <v>窦鹏岐</v>
      </c>
    </row>
    <row r="494" spans="1:11">
      <c r="A494" s="208" t="s"/>
      <c r="B494" s="208" t="s"/>
      <c r="C494" s="208" t="s"/>
      <c r="D494" s="208" t="s"/>
      <c r="E494" s="210" t="s">
        <v>933</v>
      </c>
      <c r="F494" s="208" t="s"/>
      <c r="G494" s="208" t="s"/>
      <c r="H494" s="208" t="s"/>
      <c r="I494" s="208" t="s"/>
      <c r="J494" s="208" t="s"/>
      <c r="K494" s="208" t="s"/>
    </row>
  </sheetData>
  <mergeCells count="118">
    <mergeCell ref="B2:B54"/>
    <mergeCell ref="C2:C8"/>
    <mergeCell ref="D2:D7"/>
    <mergeCell ref="C9:C23"/>
    <mergeCell ref="D9:D16"/>
    <mergeCell ref="D17:D22"/>
    <mergeCell ref="C24:C31"/>
    <mergeCell ref="D24:D28"/>
    <mergeCell ref="D29:D31"/>
    <mergeCell ref="C32:C54"/>
    <mergeCell ref="D32:D36"/>
    <mergeCell ref="D37:D41"/>
    <mergeCell ref="D42:D44"/>
    <mergeCell ref="D45:D47"/>
    <mergeCell ref="D48:D52"/>
    <mergeCell ref="D53:D54"/>
    <mergeCell ref="B55:B61"/>
    <mergeCell ref="C55:C61"/>
    <mergeCell ref="D55:D56"/>
    <mergeCell ref="D57:D59"/>
    <mergeCell ref="D60:D61"/>
    <mergeCell ref="B62:B73"/>
    <mergeCell ref="C62:C65"/>
    <mergeCell ref="D62:D65"/>
    <mergeCell ref="C66:C69"/>
    <mergeCell ref="D66:D69"/>
    <mergeCell ref="C70:C73"/>
    <mergeCell ref="D70:D73"/>
    <mergeCell ref="B74:B145"/>
    <mergeCell ref="C74:C124"/>
    <mergeCell ref="D74:D83"/>
    <mergeCell ref="D84:D86"/>
    <mergeCell ref="D87:D88"/>
    <mergeCell ref="D89:D97"/>
    <mergeCell ref="D98:D113"/>
    <mergeCell ref="D114:D115"/>
    <mergeCell ref="D116:D124"/>
    <mergeCell ref="C125:C132"/>
    <mergeCell ref="D126:D129"/>
    <mergeCell ref="D130:D132"/>
    <mergeCell ref="C133:C145"/>
    <mergeCell ref="D133:D136"/>
    <mergeCell ref="D137:D140"/>
    <mergeCell ref="D141:D145"/>
    <mergeCell ref="B146:B260"/>
    <mergeCell ref="C146:C164"/>
    <mergeCell ref="D146:D152"/>
    <mergeCell ref="D154:D157"/>
    <mergeCell ref="D158:D164"/>
    <mergeCell ref="C165:C171"/>
    <mergeCell ref="D165:D167"/>
    <mergeCell ref="D168:D171"/>
    <mergeCell ref="C172:C246"/>
    <mergeCell ref="D172:D175"/>
    <mergeCell ref="D176:D246"/>
    <mergeCell ref="C247:C260"/>
    <mergeCell ref="D247:D252"/>
    <mergeCell ref="D253:D257"/>
    <mergeCell ref="D258:D260"/>
    <mergeCell ref="B261:B321"/>
    <mergeCell ref="C261:C271"/>
    <mergeCell ref="D263:D271"/>
    <mergeCell ref="C272:C304"/>
    <mergeCell ref="D272:D296"/>
    <mergeCell ref="D297:D298"/>
    <mergeCell ref="D299:D301"/>
    <mergeCell ref="D302:D304"/>
    <mergeCell ref="C305:C312"/>
    <mergeCell ref="D305:D309"/>
    <mergeCell ref="D311:D312"/>
    <mergeCell ref="C313:C318"/>
    <mergeCell ref="D313:D315"/>
    <mergeCell ref="D317:D318"/>
    <mergeCell ref="C319:C321"/>
    <mergeCell ref="D319:D321"/>
    <mergeCell ref="B322:B373"/>
    <mergeCell ref="C322:C373"/>
    <mergeCell ref="D322:D330"/>
    <mergeCell ref="D333:D357"/>
    <mergeCell ref="D358:D373"/>
    <mergeCell ref="B374:B388"/>
    <mergeCell ref="C374:C388"/>
    <mergeCell ref="D374:D377"/>
    <mergeCell ref="D378:D380"/>
    <mergeCell ref="D381:D382"/>
    <mergeCell ref="D383:D385"/>
    <mergeCell ref="D386:D388"/>
    <mergeCell ref="B389:B417"/>
    <mergeCell ref="C389:C412"/>
    <mergeCell ref="D389:D396"/>
    <mergeCell ref="D397:D404"/>
    <mergeCell ref="D405:D412"/>
    <mergeCell ref="C413:C417"/>
    <mergeCell ref="D413:D415"/>
    <mergeCell ref="B418:B463"/>
    <mergeCell ref="C418:C435"/>
    <mergeCell ref="D418:D423"/>
    <mergeCell ref="D424:D429"/>
    <mergeCell ref="D430:D435"/>
    <mergeCell ref="C436:C447"/>
    <mergeCell ref="D436:D439"/>
    <mergeCell ref="D440:D443"/>
    <mergeCell ref="D444:D447"/>
    <mergeCell ref="C448:C463"/>
    <mergeCell ref="D448:D451"/>
    <mergeCell ref="D452:D459"/>
    <mergeCell ref="D460:D463"/>
    <mergeCell ref="B464:B494"/>
    <mergeCell ref="C464:C473"/>
    <mergeCell ref="D464:D469"/>
    <mergeCell ref="D470:D473"/>
    <mergeCell ref="C474:C481"/>
    <mergeCell ref="D474:D478"/>
    <mergeCell ref="D479:D481"/>
    <mergeCell ref="C482:C494"/>
    <mergeCell ref="D482:D490"/>
    <mergeCell ref="D491:D494"/>
    <mergeCell ref="A2:A494"/>
  </mergeCells>
  <dataValidations>
    <dataValidation type="list" errorStyle="stop" allowBlank="1" showDropDown="0" showInputMessage="1" showErrorMessage="1" prompt="" sqref="G2">
      <formula1>"交付情况,已部署,已接收,已确认,已交付,"</formula1>
    </dataValidation>
    <dataValidation type="list" errorStyle="stop" allowBlank="1" showDropDown="0" showInputMessage="1" showErrorMessage="1" prompt="" sqref="G3:G493">
      <formula1>"已发布,已接收,已确认,已部署,已交付,"</formula1>
    </dataValidation>
  </dataValidations>
</worksheet>
</file>

<file path=xl/worksheets/sheet6.xml><?xml version="1.0" encoding="utf-8"?>
<worksheet xmlns="http://schemas.openxmlformats.org/spreadsheetml/2006/main">
  <sheetPr codeName="天津功能清单">
    <tabColor/>
  </sheetPr>
  <dimension ref="K494"/>
  <sheetViews>
    <sheetView showGridLines="1" workbookViewId="0"/>
  </sheetViews>
  <sheetFormatPr baseColWidth="13" defaultRowHeight="18" customHeight="1"/>
  <cols>
    <col min="1" max="1" width="17.5312" customWidth="1"/>
    <col min="2" max="2" width="24.582" customWidth="1"/>
    <col min="3" max="3" width="22.793" customWidth="1"/>
    <col min="4" max="4" width="26.3828" customWidth="1"/>
    <col min="5" max="5" width="40.8711" customWidth="1"/>
    <col min="6" max="6" width="15.6016" customWidth="1"/>
    <col min="7" max="7" width="12.7227" customWidth="1"/>
    <col min="8" max="8" width="54.3516" customWidth="1"/>
    <col min="9" max="9" width="56.9531" customWidth="1"/>
    <col min="10" max="10" width="40.3711" customWidth="1"/>
    <col min="11" max="11" width="6.60156" customWidth="1"/>
  </cols>
  <sheetData>
    <row r="1" spans="1:11">
      <c r="A1" s="212" t="s">
        <v>2314</v>
      </c>
      <c r="B1" s="212" t="s">
        <v>2</v>
      </c>
      <c r="C1" s="212" t="s">
        <v>3</v>
      </c>
      <c r="D1" s="212" t="s">
        <v>4</v>
      </c>
      <c r="E1" s="213" t="s">
        <v>5</v>
      </c>
      <c r="F1" s="176" t="s">
        <v>2255</v>
      </c>
      <c r="G1" s="177" t="s">
        <v>2256</v>
      </c>
      <c r="H1" s="178" t="s">
        <v>22</v>
      </c>
      <c r="I1" s="178" t="s">
        <v>12</v>
      </c>
      <c r="J1" s="178" t="s">
        <v>13</v>
      </c>
      <c r="K1" s="7" t="s">
        <v>6</v>
      </c>
    </row>
    <row r="2" spans="1:11">
      <c r="A2" s="214" t="s">
        <v>2315</v>
      </c>
      <c r="B2" s="214" t="s">
        <v>23</v>
      </c>
      <c r="C2" s="214" t="s">
        <v>24</v>
      </c>
      <c r="D2" s="214" t="s">
        <v>25</v>
      </c>
      <c r="E2" s="214" t="s">
        <v>26</v>
      </c>
      <c r="F2" s="183" t="str">
        <f>=VLOOKUP(E2,'2025期功能研发汇总表'!E:S,10,FALSE)</f>
        <v>V3.8.0-beat.1</v>
      </c>
      <c r="G2" s="215" t="s">
        <v>34</v>
      </c>
      <c r="H2" s="183" t="str">
        <f>=VLOOKUP(E2,'2025期功能研发汇总表'!E:S,7,FALSE)</f>
        <v>漏洞生命周期管理/产品漏洞管理/CPE文档管理</v>
      </c>
      <c r="I2" s="183" t="str">
        <f>=VLOOKUP(E2,'2025期功能研发汇总表'!E:S,8,FALSE)</f>
        <v>查询按钮</v>
      </c>
      <c r="J2" s="183">
        <f>=VLOOKUP(E2,'2025期功能研发汇总表'!E:S,9,FALSE)</f>
        <v>0</v>
      </c>
      <c r="K2" s="183" t="str">
        <f>=VLOOKUP(E2,'2025期功能研发汇总表'!E:S,3,FALSE)</f>
        <v>蔡云飞</v>
      </c>
    </row>
    <row r="3" spans="1:11">
      <c r="A3" s="45" t="s"/>
      <c r="B3" s="45" t="s"/>
      <c r="C3" s="45" t="s"/>
      <c r="D3" s="45" t="s"/>
      <c r="E3" s="214" t="s">
        <v>35</v>
      </c>
      <c r="F3" s="183" t="str">
        <f>=VLOOKUP(E3,'2025期功能研发汇总表'!E:S,10,FALSE)</f>
        <v>V3.7.0(20260312)</v>
      </c>
      <c r="G3" s="215" t="s">
        <v>38</v>
      </c>
      <c r="H3" s="183" t="str">
        <f>=VLOOKUP(E3,'2025期功能研发汇总表'!E:S,7,FALSE)</f>
        <v>漏洞生命周期管理/产品漏洞管理/CPE文档管理</v>
      </c>
      <c r="I3" s="183" t="str">
        <f>=VLOOKUP(E3,'2025期功能研发汇总表'!E:S,8,FALSE)</f>
        <v>创建按钮</v>
      </c>
      <c r="J3" s="183">
        <f>=VLOOKUP(E3,'2025期功能研发汇总表'!E:S,9,FALSE)</f>
        <v>0</v>
      </c>
      <c r="K3" s="183" t="str">
        <f>=VLOOKUP(E3,'2025期功能研发汇总表'!E:S,3,FALSE)</f>
        <v>蔡云飞</v>
      </c>
    </row>
    <row r="4" spans="1:11">
      <c r="A4" s="45" t="s"/>
      <c r="B4" s="45" t="s"/>
      <c r="C4" s="45" t="s"/>
      <c r="D4" s="45" t="s"/>
      <c r="E4" s="214" t="s">
        <v>39</v>
      </c>
      <c r="F4" s="183" t="str">
        <f>=VLOOKUP(E4,'2025期功能研发汇总表'!E:S,10,FALSE)</f>
        <v>V3.7.0(20260312)</v>
      </c>
      <c r="G4" s="215" t="s">
        <v>38</v>
      </c>
      <c r="H4" s="183" t="str">
        <f>=VLOOKUP(E4,'2025期功能研发汇总表'!E:S,7,FALSE)</f>
        <v>漏洞生命周期管理/产品漏洞管理/CPE文档管理</v>
      </c>
      <c r="I4" s="183" t="str">
        <f>=VLOOKUP(E4,'2025期功能研发汇总表'!E:S,8,FALSE)</f>
        <v>编辑按钮</v>
      </c>
      <c r="J4" s="183">
        <f>=VLOOKUP(E4,'2025期功能研发汇总表'!E:S,9,FALSE)</f>
        <v>0</v>
      </c>
      <c r="K4" s="183" t="str">
        <f>=VLOOKUP(E4,'2025期功能研发汇总表'!E:S,3,FALSE)</f>
        <v>蔡云飞</v>
      </c>
    </row>
    <row r="5" spans="1:11">
      <c r="A5" s="45" t="s"/>
      <c r="B5" s="45" t="s"/>
      <c r="C5" s="45" t="s"/>
      <c r="D5" s="45" t="s"/>
      <c r="E5" s="214" t="s">
        <v>41</v>
      </c>
      <c r="F5" s="183" t="str">
        <f>=VLOOKUP(E5,'2025期功能研发汇总表'!E:S,10,FALSE)</f>
        <v>V3.7.0(20260312)</v>
      </c>
      <c r="G5" s="215" t="s">
        <v>38</v>
      </c>
      <c r="H5" s="183" t="str">
        <f>=VLOOKUP(E5,'2025期功能研发汇总表'!E:S,7,FALSE)</f>
        <v>漏洞生命周期管理/产品漏洞管理/CPE文档管理</v>
      </c>
      <c r="I5" s="183" t="str">
        <f>=VLOOKUP(E5,'2025期功能研发汇总表'!E:S,8,FALSE)</f>
        <v>删除按钮</v>
      </c>
      <c r="J5" s="183">
        <f>=VLOOKUP(E5,'2025期功能研发汇总表'!E:S,9,FALSE)</f>
        <v>0</v>
      </c>
      <c r="K5" s="183" t="str">
        <f>=VLOOKUP(E5,'2025期功能研发汇总表'!E:S,3,FALSE)</f>
        <v>蔡云飞</v>
      </c>
    </row>
    <row r="6" spans="1:11">
      <c r="A6" s="45" t="s"/>
      <c r="B6" s="45" t="s"/>
      <c r="C6" s="45" t="s"/>
      <c r="D6" s="45" t="s"/>
      <c r="E6" s="214" t="s">
        <v>46</v>
      </c>
      <c r="F6" s="183" t="str">
        <f>=VLOOKUP(E6,'2025期功能研发汇总表'!E:S,10,FALSE)</f>
        <v>V3.7.0(20260312)</v>
      </c>
      <c r="G6" s="215" t="s">
        <v>38</v>
      </c>
      <c r="H6" s="183" t="str">
        <f>=VLOOKUP(E6,'2025期功能研发汇总表'!E:S,7,FALSE)</f>
        <v>漏洞生命周期管理/产品漏洞管理/CPE文档管理</v>
      </c>
      <c r="I6" s="183" t="str">
        <f>=VLOOKUP(E6,'2025期功能研发汇总表'!E:S,8,FALSE)</f>
        <v>导入按钮</v>
      </c>
      <c r="J6" s="183">
        <f>=VLOOKUP(E6,'2025期功能研发汇总表'!E:S,9,FALSE)</f>
        <v>0</v>
      </c>
      <c r="K6" s="183" t="str">
        <f>=VLOOKUP(E6,'2025期功能研发汇总表'!E:S,3,FALSE)</f>
        <v>蔡云飞</v>
      </c>
    </row>
    <row r="7" spans="1:11">
      <c r="A7" s="45" t="s"/>
      <c r="B7" s="45" t="s"/>
      <c r="C7" s="45" t="s"/>
      <c r="D7" s="45" t="s"/>
      <c r="E7" s="214" t="s">
        <v>48</v>
      </c>
      <c r="F7" s="183" t="str">
        <f>=VLOOKUP(E7,'2025期功能研发汇总表'!E:S,10,FALSE)</f>
        <v>V3.7.0(20260312)</v>
      </c>
      <c r="G7" s="215" t="s">
        <v>38</v>
      </c>
      <c r="H7" s="183" t="str">
        <f>=VLOOKUP(E7,'2025期功能研发汇总表'!E:S,7,FALSE)</f>
        <v>漏洞生命周期管理/产品漏洞管理/CPE文档管理</v>
      </c>
      <c r="I7" s="183" t="str">
        <f>=VLOOKUP(E7,'2025期功能研发汇总表'!E:S,8,FALSE)</f>
        <v>导出按钮</v>
      </c>
      <c r="J7" s="183">
        <f>=VLOOKUP(E7,'2025期功能研发汇总表'!E:S,9,FALSE)</f>
        <v>0</v>
      </c>
      <c r="K7" s="183" t="str">
        <f>=VLOOKUP(E7,'2025期功能研发汇总表'!E:S,3,FALSE)</f>
        <v>蔡云飞</v>
      </c>
    </row>
    <row r="8" spans="1:11">
      <c r="A8" s="45" t="s"/>
      <c r="B8" s="45" t="s"/>
      <c r="C8" s="45" t="s"/>
      <c r="D8" s="214" t="s">
        <v>50</v>
      </c>
      <c r="E8" s="214" t="s">
        <v>51</v>
      </c>
      <c r="F8" s="183" t="str">
        <f>=VLOOKUP(E8,'2025期功能研发汇总表'!E:S,10,FALSE)</f>
        <v>V3.7.0(20260312)</v>
      </c>
      <c r="G8" s="215" t="s">
        <v>38</v>
      </c>
      <c r="H8" s="183" t="str">
        <f>=VLOOKUP(E8,'2025期功能研发汇总表'!E:S,7,FALSE)</f>
        <v>漏洞生命周期管理/产品漏洞管理/CPE文档管理</v>
      </c>
      <c r="I8" s="183" t="str">
        <f>=VLOOKUP(E8,'2025期功能研发汇总表'!E:S,8,FALSE)</f>
        <v>程序内部自动执行</v>
      </c>
      <c r="J8" s="183">
        <f>=VLOOKUP(E8,'2025期功能研发汇总表'!E:S,9,FALSE)</f>
        <v>0</v>
      </c>
      <c r="K8" s="183" t="str">
        <f>=VLOOKUP(E8,'2025期功能研发汇总表'!E:S,3,FALSE)</f>
        <v>蔡云飞</v>
      </c>
    </row>
    <row r="9" spans="1:11">
      <c r="A9" s="45" t="s"/>
      <c r="B9" s="45" t="s"/>
      <c r="C9" s="214" t="s">
        <v>54</v>
      </c>
      <c r="D9" s="214" t="s">
        <v>55</v>
      </c>
      <c r="E9" s="214" t="s">
        <v>2674</v>
      </c>
      <c r="F9" s="183" t="e">
        <f>=VLOOKUP(E9,'2025期功能研发汇总表'!E:S,10,FALSE)</f>
        <v>#N/A</v>
      </c>
      <c r="G9" s="215" t="s">
        <v>38</v>
      </c>
      <c r="H9" s="183" t="e">
        <f>=VLOOKUP(E9,'2025期功能研发汇总表'!E:S,7,FALSE)</f>
        <v>#N/A</v>
      </c>
      <c r="I9" s="183" t="e">
        <f>=VLOOKUP(E9,'2025期功能研发汇总表'!E:S,8,FALSE)</f>
        <v>#N/A</v>
      </c>
      <c r="J9" s="183" t="e">
        <f>=VLOOKUP(E9,'2025期功能研发汇总表'!E:S,9,FALSE)</f>
        <v>#N/A</v>
      </c>
      <c r="K9" s="183" t="e">
        <f>=VLOOKUP(E9,'2025期功能研发汇总表'!E:S,3,FALSE)</f>
        <v>#N/A</v>
      </c>
    </row>
    <row r="10" spans="1:11">
      <c r="A10" s="45" t="s"/>
      <c r="B10" s="45" t="s"/>
      <c r="C10" s="45" t="s"/>
      <c r="D10" s="45" t="s"/>
      <c r="E10" s="214" t="s">
        <v>59</v>
      </c>
      <c r="F10" s="183" t="str">
        <f>=VLOOKUP(E10,'2025期功能研发汇总表'!E:S,10,FALSE)</f>
        <v>V3.8.0-beat.1</v>
      </c>
      <c r="G10" s="215" t="s">
        <v>38</v>
      </c>
      <c r="H10" s="183" t="str">
        <f>=VLOOKUP(E10,'2025期功能研发汇总表'!E:S,7,FALSE)</f>
        <v>运营·深耕/产品漏洞与风险识别/VEX生命周期管理</v>
      </c>
      <c r="I10" s="183" t="str">
        <f>=VLOOKUP(E10,'2025期功能研发汇总表'!E:S,8,FALSE)</f>
        <v>新增按钮</v>
      </c>
      <c r="J10" s="183">
        <f>=VLOOKUP(E10,'2025期功能研发汇总表'!E:S,9,FALSE)</f>
        <v>0</v>
      </c>
      <c r="K10" s="183" t="str">
        <f>=VLOOKUP(E10,'2025期功能研发汇总表'!E:S,3,FALSE)</f>
        <v>蔡云飞</v>
      </c>
    </row>
    <row r="11" spans="1:11">
      <c r="A11" s="45" t="s"/>
      <c r="B11" s="45" t="s"/>
      <c r="C11" s="45" t="s"/>
      <c r="D11" s="45" t="s"/>
      <c r="E11" s="214" t="s">
        <v>61</v>
      </c>
      <c r="F11" s="183" t="str">
        <f>=VLOOKUP(E11,'2025期功能研发汇总表'!E:S,10,FALSE)</f>
        <v>V3.8.0-beat.1</v>
      </c>
      <c r="G11" s="215" t="s">
        <v>38</v>
      </c>
      <c r="H11" s="183" t="str">
        <f>=VLOOKUP(E11,'2025期功能研发汇总表'!E:S,7,FALSE)</f>
        <v>运营·深耕/产品漏洞与风险识别/VEX生命周期管理</v>
      </c>
      <c r="I11" s="183" t="str">
        <f>=VLOOKUP(E11,'2025期功能研发汇总表'!E:S,8,FALSE)</f>
        <v>删除按钮</v>
      </c>
      <c r="J11" s="183">
        <f>=VLOOKUP(E11,'2025期功能研发汇总表'!E:S,9,FALSE)</f>
        <v>0</v>
      </c>
      <c r="K11" s="183" t="str">
        <f>=VLOOKUP(E11,'2025期功能研发汇总表'!E:S,3,FALSE)</f>
        <v>蔡云飞</v>
      </c>
    </row>
    <row r="12" spans="1:11">
      <c r="A12" s="45" t="s"/>
      <c r="B12" s="45" t="s"/>
      <c r="C12" s="45" t="s"/>
      <c r="D12" s="45" t="s"/>
      <c r="E12" s="214" t="s">
        <v>62</v>
      </c>
      <c r="F12" s="183" t="str">
        <f>=VLOOKUP(E12,'2025期功能研发汇总表'!E:S,10,FALSE)</f>
        <v>V3.8.0-beat.1</v>
      </c>
      <c r="G12" s="215" t="s">
        <v>38</v>
      </c>
      <c r="H12" s="183" t="str">
        <f>=VLOOKUP(E12,'2025期功能研发汇总表'!E:S,7,FALSE)</f>
        <v>运营·深耕/产品漏洞与风险识别/VEX生命周期管理</v>
      </c>
      <c r="I12" s="183" t="str">
        <f>=VLOOKUP(E12,'2025期功能研发汇总表'!E:S,8,FALSE)</f>
        <v>导入按钮</v>
      </c>
      <c r="J12" s="183">
        <f>=VLOOKUP(E12,'2025期功能研发汇总表'!E:S,9,FALSE)</f>
        <v>0</v>
      </c>
      <c r="K12" s="183" t="str">
        <f>=VLOOKUP(E12,'2025期功能研发汇总表'!E:S,3,FALSE)</f>
        <v>蔡云飞</v>
      </c>
    </row>
    <row r="13" spans="1:11">
      <c r="A13" s="45" t="s"/>
      <c r="B13" s="45" t="s"/>
      <c r="C13" s="45" t="s"/>
      <c r="D13" s="45" t="s"/>
      <c r="E13" s="214" t="s">
        <v>63</v>
      </c>
      <c r="F13" s="183" t="str">
        <f>=VLOOKUP(E13,'2025期功能研发汇总表'!E:S,10,FALSE)</f>
        <v>V3.8.0-beat.1</v>
      </c>
      <c r="G13" s="215" t="s">
        <v>38</v>
      </c>
      <c r="H13" s="183" t="str">
        <f>=VLOOKUP(E13,'2025期功能研发汇总表'!E:S,7,FALSE)</f>
        <v>运营·深耕/产品漏洞与风险识别/VEX生命周期管理</v>
      </c>
      <c r="I13" s="183" t="str">
        <f>=VLOOKUP(E13,'2025期功能研发汇总表'!E:S,8,FALSE)</f>
        <v>导出按钮</v>
      </c>
      <c r="J13" s="183">
        <f>=VLOOKUP(E13,'2025期功能研发汇总表'!E:S,9,FALSE)</f>
        <v>0</v>
      </c>
      <c r="K13" s="183" t="str">
        <f>=VLOOKUP(E13,'2025期功能研发汇总表'!E:S,3,FALSE)</f>
        <v>蔡云飞</v>
      </c>
    </row>
    <row r="14" spans="1:11">
      <c r="A14" s="45" t="s"/>
      <c r="B14" s="45" t="s"/>
      <c r="C14" s="45" t="s"/>
      <c r="D14" s="45" t="s"/>
      <c r="E14" s="214" t="s">
        <v>64</v>
      </c>
      <c r="F14" s="183" t="str">
        <f>=VLOOKUP(E14,'2025期功能研发汇总表'!E:S,10,FALSE)</f>
        <v>V3.8.0-beat.1</v>
      </c>
      <c r="G14" s="215" t="s">
        <v>38</v>
      </c>
      <c r="H14" s="183" t="str">
        <f>=VLOOKUP(E14,'2025期功能研发汇总表'!E:S,7,FALSE)</f>
        <v>运营·深耕/产品漏洞与风险识别/VEX生命周期管理</v>
      </c>
      <c r="I14" s="183" t="str">
        <f>=VLOOKUP(E14,'2025期功能研发汇总表'!E:S,8,FALSE)</f>
        <v>查询按钮</v>
      </c>
      <c r="J14" s="183">
        <f>=VLOOKUP(E14,'2025期功能研发汇总表'!E:S,9,FALSE)</f>
        <v>0</v>
      </c>
      <c r="K14" s="183" t="str">
        <f>=VLOOKUP(E14,'2025期功能研发汇总表'!E:S,3,FALSE)</f>
        <v>蔡云飞</v>
      </c>
    </row>
    <row r="15" spans="1:11">
      <c r="A15" s="45" t="s"/>
      <c r="B15" s="45" t="s"/>
      <c r="C15" s="45" t="s"/>
      <c r="D15" s="45" t="s"/>
      <c r="E15" s="214" t="s">
        <v>65</v>
      </c>
      <c r="F15" s="183" t="str">
        <f>=VLOOKUP(E15,'2025期功能研发汇总表'!E:S,10,FALSE)</f>
        <v>V3.8.0-beat.1</v>
      </c>
      <c r="G15" s="215" t="s">
        <v>38</v>
      </c>
      <c r="H15" s="183" t="str">
        <f>=VLOOKUP(E15,'2025期功能研发汇总表'!E:S,7,FALSE)</f>
        <v>运营·深耕/产品漏洞与风险识别/VEX生命周期管理</v>
      </c>
      <c r="I15" s="183" t="str">
        <f>=VLOOKUP(E15,'2025期功能研发汇总表'!E:S,8,FALSE)</f>
        <v>修改按钮</v>
      </c>
      <c r="J15" s="183">
        <f>=VLOOKUP(E15,'2025期功能研发汇总表'!E:S,9,FALSE)</f>
        <v>0</v>
      </c>
      <c r="K15" s="183" t="str">
        <f>=VLOOKUP(E15,'2025期功能研发汇总表'!E:S,3,FALSE)</f>
        <v>蔡云飞</v>
      </c>
    </row>
    <row r="16" spans="1:11">
      <c r="A16" s="45" t="s"/>
      <c r="B16" s="45" t="s"/>
      <c r="C16" s="45" t="s"/>
      <c r="D16" s="45" t="s"/>
      <c r="E16" s="214" t="s">
        <v>67</v>
      </c>
      <c r="F16" s="183" t="str">
        <f>=VLOOKUP(E16,'2025期功能研发汇总表'!E:S,10,FALSE)</f>
        <v>V3.8.0-beat.1</v>
      </c>
      <c r="G16" s="215" t="s">
        <v>38</v>
      </c>
      <c r="H16" s="183" t="str">
        <f>=VLOOKUP(E16,'2025期功能研发汇总表'!E:S,7,FALSE)</f>
        <v>运营·深耕/产品漏洞与风险识别/VEX生命周期管理</v>
      </c>
      <c r="I16" s="183" t="str">
        <f>=VLOOKUP(E16,'2025期功能研发汇总表'!E:S,8,FALSE)</f>
        <v>列表关联查询展示</v>
      </c>
      <c r="J16" s="183">
        <f>=VLOOKUP(E16,'2025期功能研发汇总表'!E:S,9,FALSE)</f>
        <v>0</v>
      </c>
      <c r="K16" s="183" t="str">
        <f>=VLOOKUP(E16,'2025期功能研发汇总表'!E:S,3,FALSE)</f>
        <v>蔡云飞</v>
      </c>
    </row>
    <row r="17" spans="1:11">
      <c r="A17" s="45" t="s"/>
      <c r="B17" s="45" t="s"/>
      <c r="C17" s="45" t="s"/>
      <c r="D17" s="214" t="s">
        <v>69</v>
      </c>
      <c r="E17" s="214" t="s">
        <v>70</v>
      </c>
      <c r="F17" s="183" t="str">
        <f>=VLOOKUP(E17,'2025期功能研发汇总表'!E:S,10,FALSE)</f>
        <v>V3.7.0(20260312)</v>
      </c>
      <c r="G17" s="215" t="s">
        <v>38</v>
      </c>
      <c r="H17" s="183" t="str">
        <f>=VLOOKUP(E17,'2025期功能研发汇总表'!E:S,7,FALSE)</f>
        <v>运营·深耕/产品漏洞与风险识别/VEX文档解析管理</v>
      </c>
      <c r="I17" s="183" t="str">
        <f>=VLOOKUP(E17,'2025期功能研发汇总表'!E:S,8,FALSE)</f>
        <v>修改按钮</v>
      </c>
      <c r="J17" s="183">
        <f>=VLOOKUP(E17,'2025期功能研发汇总表'!E:S,9,FALSE)</f>
        <v>0</v>
      </c>
      <c r="K17" s="183" t="str">
        <f>=VLOOKUP(E17,'2025期功能研发汇总表'!E:S,3,FALSE)</f>
        <v>蔡云飞</v>
      </c>
    </row>
    <row r="18" spans="1:11">
      <c r="A18" s="45" t="s"/>
      <c r="B18" s="45" t="s"/>
      <c r="C18" s="45" t="s"/>
      <c r="D18" s="45" t="s"/>
      <c r="E18" s="214" t="s">
        <v>72</v>
      </c>
      <c r="F18" s="183" t="str">
        <f>=VLOOKUP(E18,'2025期功能研发汇总表'!E:S,10,FALSE)</f>
        <v>V3.7.0(20260312)</v>
      </c>
      <c r="G18" s="215" t="s">
        <v>38</v>
      </c>
      <c r="H18" s="183" t="str">
        <f>=VLOOKUP(E18,'2025期功能研发汇总表'!E:S,7,FALSE)</f>
        <v>运营·深耕/产品漏洞与风险识别/VEX文档解析管理</v>
      </c>
      <c r="I18" s="183" t="str">
        <f>=VLOOKUP(E18,'2025期功能研发汇总表'!E:S,8,FALSE)</f>
        <v>删除按钮</v>
      </c>
      <c r="J18" s="183">
        <f>=VLOOKUP(E18,'2025期功能研发汇总表'!E:S,9,FALSE)</f>
        <v>0</v>
      </c>
      <c r="K18" s="183" t="str">
        <f>=VLOOKUP(E18,'2025期功能研发汇总表'!E:S,3,FALSE)</f>
        <v>蔡云飞</v>
      </c>
    </row>
    <row r="19" spans="1:11">
      <c r="A19" s="45" t="s"/>
      <c r="B19" s="45" t="s"/>
      <c r="C19" s="45" t="s"/>
      <c r="D19" s="45" t="s"/>
      <c r="E19" s="214" t="s">
        <v>73</v>
      </c>
      <c r="F19" s="183" t="str">
        <f>=VLOOKUP(E19,'2025期功能研发汇总表'!E:S,10,FALSE)</f>
        <v>V3.7.0(20260312)</v>
      </c>
      <c r="G19" s="215" t="s">
        <v>38</v>
      </c>
      <c r="H19" s="183" t="str">
        <f>=VLOOKUP(E19,'2025期功能研发汇总表'!E:S,7,FALSE)</f>
        <v>运营·深耕/产品漏洞与风险识别/VEX文档解析管理</v>
      </c>
      <c r="I19" s="183" t="str">
        <f>=VLOOKUP(E19,'2025期功能研发汇总表'!E:S,8,FALSE)</f>
        <v>导入按钮</v>
      </c>
      <c r="J19" s="183">
        <f>=VLOOKUP(E19,'2025期功能研发汇总表'!E:S,9,FALSE)</f>
        <v>0</v>
      </c>
      <c r="K19" s="183" t="str">
        <f>=VLOOKUP(E19,'2025期功能研发汇总表'!E:S,3,FALSE)</f>
        <v>蔡云飞</v>
      </c>
    </row>
    <row r="20" spans="1:11">
      <c r="A20" s="45" t="s"/>
      <c r="B20" s="45" t="s"/>
      <c r="C20" s="45" t="s"/>
      <c r="D20" s="45" t="s"/>
      <c r="E20" s="214" t="s">
        <v>74</v>
      </c>
      <c r="F20" s="183" t="str">
        <f>=VLOOKUP(E20,'2025期功能研发汇总表'!E:S,10,FALSE)</f>
        <v>V3.7.0(20260312)</v>
      </c>
      <c r="G20" s="215" t="s">
        <v>38</v>
      </c>
      <c r="H20" s="183" t="str">
        <f>=VLOOKUP(E20,'2025期功能研发汇总表'!E:S,7,FALSE)</f>
        <v>运营·深耕/产品漏洞与风险识别/VEX文档解析管理</v>
      </c>
      <c r="I20" s="183" t="str">
        <f>=VLOOKUP(E20,'2025期功能研发汇总表'!E:S,8,FALSE)</f>
        <v>导出按钮</v>
      </c>
      <c r="J20" s="183">
        <f>=VLOOKUP(E20,'2025期功能研发汇总表'!E:S,9,FALSE)</f>
        <v>0</v>
      </c>
      <c r="K20" s="183" t="str">
        <f>=VLOOKUP(E20,'2025期功能研发汇总表'!E:S,3,FALSE)</f>
        <v>蔡云飞</v>
      </c>
    </row>
    <row r="21" spans="1:11">
      <c r="A21" s="45" t="s"/>
      <c r="B21" s="45" t="s"/>
      <c r="C21" s="45" t="s"/>
      <c r="D21" s="45" t="s"/>
      <c r="E21" s="214" t="s">
        <v>75</v>
      </c>
      <c r="F21" s="183" t="str">
        <f>=VLOOKUP(E21,'2025期功能研发汇总表'!E:S,10,FALSE)</f>
        <v>V3.7.0(20260312)</v>
      </c>
      <c r="G21" s="215" t="s">
        <v>38</v>
      </c>
      <c r="H21" s="183" t="str">
        <f>=VLOOKUP(E21,'2025期功能研发汇总表'!E:S,7,FALSE)</f>
        <v>运营·深耕/产品漏洞与风险识别/VEX文档解析管理</v>
      </c>
      <c r="I21" s="183" t="str">
        <f>=VLOOKUP(E21,'2025期功能研发汇总表'!E:S,8,FALSE)</f>
        <v>查询按钮</v>
      </c>
      <c r="J21" s="183">
        <f>=VLOOKUP(E21,'2025期功能研发汇总表'!E:S,9,FALSE)</f>
        <v>0</v>
      </c>
      <c r="K21" s="183" t="str">
        <f>=VLOOKUP(E21,'2025期功能研发汇总表'!E:S,3,FALSE)</f>
        <v>蔡云飞</v>
      </c>
    </row>
    <row r="22" spans="1:11">
      <c r="A22" s="45" t="s"/>
      <c r="B22" s="45" t="s"/>
      <c r="C22" s="45" t="s"/>
      <c r="D22" s="45" t="s"/>
      <c r="E22" s="214" t="s">
        <v>76</v>
      </c>
      <c r="F22" s="183" t="str">
        <f>=VLOOKUP(E22,'2025期功能研发汇总表'!E:S,10,FALSE)</f>
        <v>V3.7.0(20260312)</v>
      </c>
      <c r="G22" s="215" t="s">
        <v>38</v>
      </c>
      <c r="H22" s="183" t="str">
        <f>=VLOOKUP(E22,'2025期功能研发汇总表'!E:S,7,FALSE)</f>
        <v>运营·深耕/产品漏洞与风险识别/VEX文档解析管理</v>
      </c>
      <c r="I22" s="183" t="str">
        <f>=VLOOKUP(E22,'2025期功能研发汇总表'!E:S,8,FALSE)</f>
        <v>新增按钮</v>
      </c>
      <c r="J22" s="183">
        <f>=VLOOKUP(E22,'2025期功能研发汇总表'!E:S,9,FALSE)</f>
        <v>0</v>
      </c>
      <c r="K22" s="183" t="str">
        <f>=VLOOKUP(E22,'2025期功能研发汇总表'!E:S,3,FALSE)</f>
        <v>蔡云飞</v>
      </c>
    </row>
    <row r="23" spans="1:11">
      <c r="A23" s="45" t="s"/>
      <c r="B23" s="45" t="s"/>
      <c r="C23" s="45" t="s"/>
      <c r="D23" s="214" t="s">
        <v>77</v>
      </c>
      <c r="E23" s="214" t="s">
        <v>78</v>
      </c>
      <c r="F23" s="183" t="str">
        <f>=VLOOKUP(E23,'2025期功能研发汇总表'!E:S,10,FALSE)</f>
        <v>V3.7.0(20260312)</v>
      </c>
      <c r="G23" s="215" t="s">
        <v>38</v>
      </c>
      <c r="H23" s="183" t="str">
        <f>=VLOOKUP(E23,'2025期功能研发汇总表'!E:S,7,FALSE)</f>
        <v>运营·深耕/产品漏洞与风险识别/VEX文档解析管理</v>
      </c>
      <c r="I23" s="183" t="str">
        <f>=VLOOKUP(E23,'2025期功能研发汇总表'!E:S,8,FALSE)</f>
        <v>程序内部自动检测执行</v>
      </c>
      <c r="J23" s="183">
        <f>=VLOOKUP(E23,'2025期功能研发汇总表'!E:S,9,FALSE)</f>
        <v>0</v>
      </c>
      <c r="K23" s="183" t="str">
        <f>=VLOOKUP(E23,'2025期功能研发汇总表'!E:S,3,FALSE)</f>
        <v>蔡云飞</v>
      </c>
    </row>
    <row r="24" spans="1:11">
      <c r="A24" s="45" t="s"/>
      <c r="B24" s="45" t="s"/>
      <c r="C24" s="214" t="s">
        <v>80</v>
      </c>
      <c r="D24" s="214" t="s">
        <v>81</v>
      </c>
      <c r="E24" s="216" t="s">
        <v>82</v>
      </c>
      <c r="F24" s="183" t="str">
        <f>=VLOOKUP(E24,'2025期功能研发汇总表'!E:S,10,FALSE)</f>
        <v>V3.7.0(20260312)</v>
      </c>
      <c r="G24" s="215" t="s">
        <v>38</v>
      </c>
      <c r="H24" s="183" t="str">
        <f>=VLOOKUP(E24,'2025期功能研发汇总表'!E:S,7,FALSE)</f>
        <v>信息化资产管理/资产管理/已知风险资产组件管理</v>
      </c>
      <c r="I24" s="183" t="str">
        <f>=VLOOKUP(E24,'2025期功能研发汇总表'!E:S,8,FALSE)</f>
        <v>查询按钮</v>
      </c>
      <c r="J24" s="183">
        <f>=VLOOKUP(E24,'2025期功能研发汇总表'!E:S,9,FALSE)</f>
        <v>0</v>
      </c>
      <c r="K24" s="183" t="str">
        <f>=VLOOKUP(E24,'2025期功能研发汇总表'!E:S,3,FALSE)</f>
        <v>蔡云飞</v>
      </c>
    </row>
    <row r="25" spans="1:11">
      <c r="A25" s="45" t="s"/>
      <c r="B25" s="45" t="s"/>
      <c r="C25" s="45" t="s"/>
      <c r="D25" s="45" t="s"/>
      <c r="E25" s="214" t="s">
        <v>84</v>
      </c>
      <c r="F25" s="183" t="str">
        <f>=VLOOKUP(E25,'2025期功能研发汇总表'!E:S,10,FALSE)</f>
        <v>V3.7.0(20260312)</v>
      </c>
      <c r="G25" s="215" t="s">
        <v>38</v>
      </c>
      <c r="H25" s="183" t="str">
        <f>=VLOOKUP(E25,'2025期功能研发汇总表'!E:S,7,FALSE)</f>
        <v>信息化资产管理/资产管理/已知风险资产组件管理</v>
      </c>
      <c r="I25" s="183" t="str">
        <f>=VLOOKUP(E25,'2025期功能研发汇总表'!E:S,8,FALSE)</f>
        <v>新增按钮</v>
      </c>
      <c r="J25" s="183">
        <f>=VLOOKUP(E25,'2025期功能研发汇总表'!E:S,9,FALSE)</f>
        <v>0</v>
      </c>
      <c r="K25" s="183" t="str">
        <f>=VLOOKUP(E25,'2025期功能研发汇总表'!E:S,3,FALSE)</f>
        <v>蔡云飞</v>
      </c>
    </row>
    <row r="26" spans="1:11">
      <c r="A26" s="45" t="s"/>
      <c r="B26" s="45" t="s"/>
      <c r="C26" s="45" t="s"/>
      <c r="D26" s="45" t="s"/>
      <c r="E26" s="214" t="s">
        <v>85</v>
      </c>
      <c r="F26" s="183" t="str">
        <f>=VLOOKUP(E26,'2025期功能研发汇总表'!E:S,10,FALSE)</f>
        <v>V3.7.0(20260312)</v>
      </c>
      <c r="G26" s="215" t="s">
        <v>38</v>
      </c>
      <c r="H26" s="183" t="str">
        <f>=VLOOKUP(E26,'2025期功能研发汇总表'!E:S,7,FALSE)</f>
        <v>信息化资产管理/资产管理/已知风险资产组件管理</v>
      </c>
      <c r="I26" s="183" t="str">
        <f>=VLOOKUP(E26,'2025期功能研发汇总表'!E:S,8,FALSE)</f>
        <v>删除按钮</v>
      </c>
      <c r="J26" s="183">
        <f>=VLOOKUP(E26,'2025期功能研发汇总表'!E:S,9,FALSE)</f>
        <v>0</v>
      </c>
      <c r="K26" s="183" t="str">
        <f>=VLOOKUP(E26,'2025期功能研发汇总表'!E:S,3,FALSE)</f>
        <v>蔡云飞</v>
      </c>
    </row>
    <row r="27" spans="1:11">
      <c r="A27" s="45" t="s"/>
      <c r="B27" s="45" t="s"/>
      <c r="C27" s="45" t="s"/>
      <c r="D27" s="45" t="s"/>
      <c r="E27" s="214" t="s">
        <v>86</v>
      </c>
      <c r="F27" s="183" t="str">
        <f>=VLOOKUP(E27,'2025期功能研发汇总表'!E:S,10,FALSE)</f>
        <v>V3.7.0(20260312)</v>
      </c>
      <c r="G27" s="215" t="s">
        <v>38</v>
      </c>
      <c r="H27" s="183" t="str">
        <f>=VLOOKUP(E27,'2025期功能研发汇总表'!E:S,7,FALSE)</f>
        <v>信息化资产管理/资产管理/已知风险资产组件管理</v>
      </c>
      <c r="I27" s="183" t="str">
        <f>=VLOOKUP(E27,'2025期功能研发汇总表'!E:S,8,FALSE)</f>
        <v>修改按钮</v>
      </c>
      <c r="J27" s="183">
        <f>=VLOOKUP(E27,'2025期功能研发汇总表'!E:S,9,FALSE)</f>
        <v>0</v>
      </c>
      <c r="K27" s="183" t="str">
        <f>=VLOOKUP(E27,'2025期功能研发汇总表'!E:S,3,FALSE)</f>
        <v>蔡云飞</v>
      </c>
    </row>
    <row r="28" spans="1:11">
      <c r="A28" s="45" t="s"/>
      <c r="B28" s="45" t="s"/>
      <c r="C28" s="45" t="s"/>
      <c r="D28" s="45" t="s"/>
      <c r="E28" s="214" t="s">
        <v>87</v>
      </c>
      <c r="F28" s="183" t="str">
        <f>=VLOOKUP(E28,'2025期功能研发汇总表'!E:S,10,FALSE)</f>
        <v>V3.8.0-beat.1</v>
      </c>
      <c r="G28" s="215" t="s">
        <v>38</v>
      </c>
      <c r="H28" s="183" t="str">
        <f>=VLOOKUP(E28,'2025期功能研发汇总表'!E:S,7,FALSE)</f>
        <v>信息化资产管理/资产管理/已知风险资产组件管理</v>
      </c>
      <c r="I28" s="183" t="str">
        <f>=VLOOKUP(E28,'2025期功能研发汇总表'!E:S,8,FALSE)</f>
        <v>查询按钮</v>
      </c>
      <c r="J28" s="183">
        <f>=VLOOKUP(E28,'2025期功能研发汇总表'!E:S,9,FALSE)</f>
        <v>0</v>
      </c>
      <c r="K28" s="183" t="str">
        <f>=VLOOKUP(E28,'2025期功能研发汇总表'!E:S,3,FALSE)</f>
        <v>蔡云飞</v>
      </c>
    </row>
    <row r="29" spans="1:11">
      <c r="A29" s="45" t="s"/>
      <c r="B29" s="45" t="s"/>
      <c r="C29" s="45" t="s"/>
      <c r="D29" s="214" t="s">
        <v>88</v>
      </c>
      <c r="E29" s="214" t="s">
        <v>89</v>
      </c>
      <c r="F29" s="183" t="str">
        <f>=VLOOKUP(E29,'2025期功能研发汇总表'!E:S,10,FALSE)</f>
        <v>V3.8.0-beat.1</v>
      </c>
      <c r="G29" s="215" t="s">
        <v>38</v>
      </c>
      <c r="H29" s="183" t="str">
        <f>=VLOOKUP(E29,'2025期功能研发汇总表'!E:S,7,FALSE)</f>
        <v>信息化资产管理/资产管理/风险资产组件评分管理</v>
      </c>
      <c r="I29" s="183" t="str">
        <f>=VLOOKUP(E29,'2025期功能研发汇总表'!E:S,8,FALSE)</f>
        <v>计算按钮</v>
      </c>
      <c r="J29" s="183">
        <f>=VLOOKUP(E29,'2025期功能研发汇总表'!E:S,9,FALSE)</f>
        <v>0</v>
      </c>
      <c r="K29" s="183" t="str">
        <f>=VLOOKUP(E29,'2025期功能研发汇总表'!E:S,3,FALSE)</f>
        <v>蔡云飞</v>
      </c>
    </row>
    <row r="30" spans="1:11">
      <c r="A30" s="45" t="s"/>
      <c r="B30" s="45" t="s"/>
      <c r="C30" s="45" t="s"/>
      <c r="D30" s="45" t="s"/>
      <c r="E30" s="214" t="s">
        <v>93</v>
      </c>
      <c r="F30" s="183" t="str">
        <f>=VLOOKUP(E30,'2025期功能研发汇总表'!E:S,10,FALSE)</f>
        <v>V3.8.0-beat.1</v>
      </c>
      <c r="G30" s="215" t="s">
        <v>38</v>
      </c>
      <c r="H30" s="183" t="str">
        <f>=VLOOKUP(E30,'2025期功能研发汇总表'!E:S,7,FALSE)</f>
        <v>信息化资产管理/资产管理/风险资产组件评分管理</v>
      </c>
      <c r="I30" s="183" t="str">
        <f>=VLOOKUP(E30,'2025期功能研发汇总表'!E:S,8,FALSE)</f>
        <v>修改按钮</v>
      </c>
      <c r="J30" s="183">
        <f>=VLOOKUP(E30,'2025期功能研发汇总表'!E:S,9,FALSE)</f>
        <v>0</v>
      </c>
      <c r="K30" s="183" t="str">
        <f>=VLOOKUP(E30,'2025期功能研发汇总表'!E:S,3,FALSE)</f>
        <v>蔡云飞</v>
      </c>
    </row>
    <row r="31" spans="1:11">
      <c r="A31" s="45" t="s"/>
      <c r="B31" s="45" t="s"/>
      <c r="C31" s="45" t="s"/>
      <c r="D31" s="45" t="s"/>
      <c r="E31" s="214" t="s">
        <v>95</v>
      </c>
      <c r="F31" s="183" t="str">
        <f>=VLOOKUP(E31,'2025期功能研发汇总表'!E:S,10,FALSE)</f>
        <v>V3.8.0-beat.1</v>
      </c>
      <c r="G31" s="215" t="s">
        <v>38</v>
      </c>
      <c r="H31" s="183" t="str">
        <f>=VLOOKUP(E31,'2025期功能研发汇总表'!E:S,7,FALSE)</f>
        <v>信息化资产管理/资产管理/风险资产组件评分管理</v>
      </c>
      <c r="I31" s="183" t="str">
        <f>=VLOOKUP(E31,'2025期功能研发汇总表'!E:S,8,FALSE)</f>
        <v>配置按钮</v>
      </c>
      <c r="J31" s="183">
        <f>=VLOOKUP(E31,'2025期功能研发汇总表'!E:S,9,FALSE)</f>
        <v>0</v>
      </c>
      <c r="K31" s="183" t="str">
        <f>=VLOOKUP(E31,'2025期功能研发汇总表'!E:S,3,FALSE)</f>
        <v>蔡云飞</v>
      </c>
    </row>
    <row r="32" spans="1:11">
      <c r="A32" s="45" t="s"/>
      <c r="B32" s="45" t="s"/>
      <c r="C32" s="214" t="s">
        <v>934</v>
      </c>
      <c r="D32" s="214" t="s">
        <v>935</v>
      </c>
      <c r="E32" s="214" t="s">
        <v>936</v>
      </c>
      <c r="F32" s="183" t="str">
        <f>=VLOOKUP(E32,'2025期功能研发汇总表'!E:S,10,FALSE)</f>
        <v>V3.7.0(20260312)</v>
      </c>
      <c r="G32" s="215" t="s">
        <v>38</v>
      </c>
      <c r="H32" s="183" t="str">
        <f>=VLOOKUP(E32,'2025期功能研发汇总表'!E:S,7,FALSE)</f>
        <v>漏洞管理平台/工单管理/系统漏洞工单</v>
      </c>
      <c r="I32" s="183" t="str">
        <f>=VLOOKUP(E32,'2025期功能研发汇总表'!E:S,8,FALSE)</f>
        <v>弱口令的工单，可以同步至弱口令管理页面，以便同步至扫描器</v>
      </c>
      <c r="J32" s="183" t="str">
        <f>=VLOOKUP(E32,'2025期功能研发汇总表'!E:S,9,FALSE)</f>
        <v>["https://docimg2.docs.qq.com/image/AgAABqoC77fz5Pb9rbxOuIl0OUEAcGGP.png?w=1674&amp;h=774",400,184]</v>
      </c>
      <c r="K32" s="183" t="str">
        <f>=VLOOKUP(E32,'2025期功能研发汇总表'!E:S,3,FALSE)</f>
        <v>仲光华</v>
      </c>
    </row>
    <row r="33" spans="1:11">
      <c r="A33" s="45" t="s"/>
      <c r="B33" s="45" t="s"/>
      <c r="C33" s="45" t="s"/>
      <c r="D33" s="45" t="s"/>
      <c r="E33" s="214" t="s">
        <v>938</v>
      </c>
      <c r="F33" s="183" t="str">
        <f>=VLOOKUP(E33,'2025期功能研发汇总表'!E:S,10,FALSE)</f>
        <v>V3.7.0(20260312)</v>
      </c>
      <c r="G33" s="215" t="s">
        <v>38</v>
      </c>
      <c r="H33" s="183" t="str">
        <f>=VLOOKUP(E33,'2025期功能研发汇总表'!E:S,7,FALSE)</f>
        <v>运营·深耕/弱口令与扫描管理</v>
      </c>
      <c r="I33" s="183">
        <f>=VLOOKUP(E33,'2025期功能研发汇总表'!E:S,8,FALSE)</f>
        <v>0</v>
      </c>
      <c r="J33" s="183" t="str">
        <f>=VLOOKUP(E33,'2025期功能研发汇总表'!E:S,9,FALSE)</f>
        <v>["https://docimg9.docs.qq.com/image/AgAABqoC77d-6wotv31KcaXA51pk6VdU.png?w=1682&amp;h=775",400,184]</v>
      </c>
      <c r="K33" s="183" t="str">
        <f>=VLOOKUP(E33,'2025期功能研发汇总表'!E:S,3,FALSE)</f>
        <v>仲光华</v>
      </c>
    </row>
    <row r="34" spans="1:11">
      <c r="A34" s="45" t="s"/>
      <c r="B34" s="45" t="s"/>
      <c r="C34" s="45" t="s"/>
      <c r="D34" s="45" t="s"/>
      <c r="E34" s="214" t="s">
        <v>941</v>
      </c>
      <c r="F34" s="183" t="str">
        <f>=VLOOKUP(E34,'2025期功能研发汇总表'!E:S,10,FALSE)</f>
        <v>V3.7.0(20260312)</v>
      </c>
      <c r="G34" s="215" t="s">
        <v>38</v>
      </c>
      <c r="H34" s="183" t="str">
        <f>=VLOOKUP(E34,'2025期功能研发汇总表'!E:S,7,FALSE)</f>
        <v>运营·深耕/弱口令与扫描管理</v>
      </c>
      <c r="I34" s="45" t="s"/>
      <c r="J34" s="183" t="str">
        <f>=VLOOKUP(E34,'2025期功能研发汇总表'!E:S,9,FALSE)</f>
        <v>["https://docimg3.docs.qq.com/image/AgAABqoC77cyDwXFvH5ETJEQ9ZVOmE5m.png?w=1673&amp;h=776",400,185]</v>
      </c>
      <c r="K34" s="183" t="str">
        <f>=VLOOKUP(E34,'2025期功能研发汇总表'!E:S,3,FALSE)</f>
        <v>仲光华</v>
      </c>
    </row>
    <row r="35" spans="1:11">
      <c r="A35" s="45" t="s"/>
      <c r="B35" s="45" t="s"/>
      <c r="C35" s="45" t="s"/>
      <c r="D35" s="45" t="s"/>
      <c r="E35" s="214" t="s">
        <v>942</v>
      </c>
      <c r="F35" s="183" t="str">
        <f>=VLOOKUP(E35,'2025期功能研发汇总表'!E:S,10,FALSE)</f>
        <v>V3.7.0(20260312)</v>
      </c>
      <c r="G35" s="215" t="s">
        <v>38</v>
      </c>
      <c r="H35" s="183" t="str">
        <f>=VLOOKUP(E35,'2025期功能研发汇总表'!E:S,7,FALSE)</f>
        <v>运营·深耕/弱口令与扫描管理</v>
      </c>
      <c r="I35" s="45" t="s"/>
      <c r="J35" s="183" t="str">
        <f>=VLOOKUP(E35,'2025期功能研发汇总表'!E:S,9,FALSE)</f>
        <v>["https://docimg7.docs.qq.com/image/AgAABqoC77fVx1ZoTwNCDrEnZykm3vRU.png?w=1666&amp;h=773",400,185]</v>
      </c>
      <c r="K35" s="183" t="str">
        <f>=VLOOKUP(E35,'2025期功能研发汇总表'!E:S,3,FALSE)</f>
        <v>仲光华</v>
      </c>
    </row>
    <row r="36" spans="1:11">
      <c r="A36" s="45" t="s"/>
      <c r="B36" s="45" t="s"/>
      <c r="C36" s="45" t="s"/>
      <c r="D36" s="45" t="s"/>
      <c r="E36" s="214" t="s">
        <v>943</v>
      </c>
      <c r="F36" s="183" t="str">
        <f>=VLOOKUP(E36,'2025期功能研发汇总表'!E:S,10,FALSE)</f>
        <v>V3.7.0(20260312)</v>
      </c>
      <c r="G36" s="215" t="s">
        <v>38</v>
      </c>
      <c r="H36" s="183" t="str">
        <f>=VLOOKUP(E36,'2025期功能研发汇总表'!E:S,7,FALSE)</f>
        <v>运营·深耕/弱口令与扫描管理</v>
      </c>
      <c r="I36" s="45" t="s"/>
      <c r="J36" s="183">
        <f>=VLOOKUP(E36,'2025期功能研发汇总表'!E:S,9,FALSE)</f>
        <v>0</v>
      </c>
      <c r="K36" s="183" t="str">
        <f>=VLOOKUP(E36,'2025期功能研发汇总表'!E:S,3,FALSE)</f>
        <v>仲光华</v>
      </c>
    </row>
    <row r="37" spans="1:11">
      <c r="A37" s="45" t="s"/>
      <c r="B37" s="45" t="s"/>
      <c r="C37" s="45" t="s"/>
      <c r="D37" s="214" t="s">
        <v>944</v>
      </c>
      <c r="E37" s="214" t="s">
        <v>945</v>
      </c>
      <c r="F37" s="183" t="str">
        <f>=VLOOKUP(E37,'2025期功能研发汇总表'!E:S,10,FALSE)</f>
        <v>V3.7.0(20260312)</v>
      </c>
      <c r="G37" s="215" t="s">
        <v>38</v>
      </c>
      <c r="H37" s="183" t="str">
        <f>=VLOOKUP(E37,'2025期功能研发汇总表'!E:S,7,FALSE)</f>
        <v>运营·深耕/弱口令与扫描管理/弱口令管理</v>
      </c>
      <c r="I37" s="183">
        <f>=VLOOKUP(E34,'2025期功能研发汇总表'!E:S,8,FALSE)</f>
        <v>0</v>
      </c>
      <c r="J37" s="183" t="str">
        <f>=VLOOKUP(E37,'2025期功能研发汇总表'!E:S,9,FALSE)</f>
        <v>["https://docimg9.docs.qq.com/image/AgAABqoC77dqA0KHtsJPcrj0qjGILR-F.png?w=1665&amp;h=775",400,186]</v>
      </c>
      <c r="K37" s="183" t="str">
        <f>=VLOOKUP(E37,'2025期功能研发汇总表'!E:S,3,FALSE)</f>
        <v>仲光华</v>
      </c>
    </row>
    <row r="38" spans="1:11">
      <c r="A38" s="45" t="s"/>
      <c r="B38" s="45" t="s"/>
      <c r="C38" s="45" t="s"/>
      <c r="D38" s="45" t="s"/>
      <c r="E38" s="214" t="s">
        <v>948</v>
      </c>
      <c r="F38" s="183" t="str">
        <f>=VLOOKUP(E38,'2025期功能研发汇总表'!E:S,10,FALSE)</f>
        <v>V3.7.0(20260312)</v>
      </c>
      <c r="G38" s="215" t="s">
        <v>38</v>
      </c>
      <c r="H38" s="183" t="str">
        <f>=VLOOKUP(E38,'2025期功能研发汇总表'!E:S,7,FALSE)</f>
        <v>运营·深耕/弱口令与扫描管理/弱口令管理</v>
      </c>
      <c r="I38" s="183">
        <f>=VLOOKUP(E35,'2025期功能研发汇总表'!E:S,8,FALSE)</f>
        <v>0</v>
      </c>
      <c r="J38" s="183">
        <f>=VLOOKUP(E38,'2025期功能研发汇总表'!E:S,9,FALSE)</f>
        <v>0</v>
      </c>
      <c r="K38" s="183" t="str">
        <f>=VLOOKUP(E38,'2025期功能研发汇总表'!E:S,3,FALSE)</f>
        <v>仲光华</v>
      </c>
    </row>
    <row r="39" spans="1:11">
      <c r="A39" s="45" t="s"/>
      <c r="B39" s="45" t="s"/>
      <c r="C39" s="45" t="s"/>
      <c r="D39" s="45" t="s"/>
      <c r="E39" s="214" t="s">
        <v>949</v>
      </c>
      <c r="F39" s="183" t="str">
        <f>=VLOOKUP(E39,'2025期功能研发汇总表'!E:S,10,FALSE)</f>
        <v>V3.7.0(20260312)</v>
      </c>
      <c r="G39" s="215" t="s">
        <v>38</v>
      </c>
      <c r="H39" s="183" t="str">
        <f>=VLOOKUP(E39,'2025期功能研发汇总表'!E:S,7,FALSE)</f>
        <v>运营·深耕/弱口令与扫描管理/弱口令管理</v>
      </c>
      <c r="I39" s="183">
        <f>=VLOOKUP(E36,'2025期功能研发汇总表'!E:S,8,FALSE)</f>
        <v>0</v>
      </c>
      <c r="J39" s="183">
        <f>=VLOOKUP(E39,'2025期功能研发汇总表'!E:S,9,FALSE)</f>
        <v>0</v>
      </c>
      <c r="K39" s="183" t="str">
        <f>=VLOOKUP(E39,'2025期功能研发汇总表'!E:S,3,FALSE)</f>
        <v>仲光华</v>
      </c>
    </row>
    <row r="40" spans="1:11">
      <c r="A40" s="45" t="s"/>
      <c r="B40" s="45" t="s"/>
      <c r="C40" s="45" t="s"/>
      <c r="D40" s="45" t="s"/>
      <c r="E40" s="214" t="s">
        <v>950</v>
      </c>
      <c r="F40" s="183" t="str">
        <f>=VLOOKUP(E40,'2025期功能研发汇总表'!E:S,10,FALSE)</f>
        <v>V3.7.0(20260312)</v>
      </c>
      <c r="G40" s="215" t="s">
        <v>38</v>
      </c>
      <c r="H40" s="183" t="str">
        <f>=VLOOKUP(E40,'2025期功能研发汇总表'!E:S,7,FALSE)</f>
        <v>运营·深耕/弱口令与扫描管理/弱口令管理</v>
      </c>
      <c r="I40" s="183">
        <f>=VLOOKUP(E40,'2025期功能研发汇总表'!E:S,8,FALSE)</f>
        <v>0</v>
      </c>
      <c r="J40" s="183">
        <f>=VLOOKUP(E40,'2025期功能研发汇总表'!E:S,9,FALSE)</f>
        <v>0</v>
      </c>
      <c r="K40" s="183" t="str">
        <f>=VLOOKUP(E40,'2025期功能研发汇总表'!E:S,3,FALSE)</f>
        <v>仲光华</v>
      </c>
    </row>
    <row r="41" spans="1:11">
      <c r="A41" s="45" t="s"/>
      <c r="B41" s="45" t="s"/>
      <c r="C41" s="45" t="s"/>
      <c r="D41" s="45" t="s"/>
      <c r="E41" s="214" t="s">
        <v>951</v>
      </c>
      <c r="F41" s="183" t="str">
        <f>=VLOOKUP(E41,'2025期功能研发汇总表'!E:S,10,FALSE)</f>
        <v>V3.7.0(20260312)</v>
      </c>
      <c r="G41" s="215" t="s">
        <v>38</v>
      </c>
      <c r="H41" s="183" t="str">
        <f>=VLOOKUP(E41,'2025期功能研发汇总表'!E:S,7,FALSE)</f>
        <v>运营·深耕/弱口令与扫描管理/弱口令管理</v>
      </c>
      <c r="I41" s="183">
        <f>=VLOOKUP(E41,'2025期功能研发汇总表'!E:S,8,FALSE)</f>
        <v>0</v>
      </c>
      <c r="J41" s="183">
        <f>=VLOOKUP(E41,'2025期功能研发汇总表'!E:S,9,FALSE)</f>
        <v>0</v>
      </c>
      <c r="K41" s="183" t="str">
        <f>=VLOOKUP(E41,'2025期功能研发汇总表'!E:S,3,FALSE)</f>
        <v>仲光华</v>
      </c>
    </row>
    <row r="42" spans="1:11">
      <c r="A42" s="45" t="s"/>
      <c r="B42" s="45" t="s"/>
      <c r="C42" s="45" t="s"/>
      <c r="D42" s="214" t="s">
        <v>952</v>
      </c>
      <c r="E42" s="214" t="s">
        <v>953</v>
      </c>
      <c r="F42" s="183" t="str">
        <f>=VLOOKUP(E42,'2025期功能研发汇总表'!E:S,10,FALSE)</f>
        <v>V3.7.0(20260312)</v>
      </c>
      <c r="G42" s="215" t="s">
        <v>38</v>
      </c>
      <c r="H42" s="183" t="str">
        <f>=VLOOKUP(E42,'2025期功能研发汇总表'!E:S,7,FALSE)</f>
        <v>运营·深耕/弱口令与扫描管理/弱口令管理</v>
      </c>
      <c r="I42" s="183">
        <f>=VLOOKUP(E42,'2025期功能研发汇总表'!E:S,8,FALSE)</f>
        <v>0</v>
      </c>
      <c r="J42" s="183" t="str">
        <f>=VLOOKUP(E42,'2025期功能研发汇总表'!E:S,9,FALSE)</f>
        <v>["https://docimg7.docs.qq.com/image/AgAABqoC77e2beZPR3tPzrZZCDsSamg2.png?w=1668&amp;h=772",400,185]</v>
      </c>
      <c r="K42" s="183" t="str">
        <f>=VLOOKUP(E42,'2025期功能研发汇总表'!E:S,3,FALSE)</f>
        <v>仲光华</v>
      </c>
    </row>
    <row r="43" spans="1:11">
      <c r="A43" s="45" t="s"/>
      <c r="B43" s="45" t="s"/>
      <c r="C43" s="45" t="s"/>
      <c r="D43" s="45" t="s"/>
      <c r="E43" s="214" t="s">
        <v>954</v>
      </c>
      <c r="F43" s="183" t="str">
        <f>=VLOOKUP(E43,'2025期功能研发汇总表'!E:S,10,FALSE)</f>
        <v>V3.7.0(20260312)</v>
      </c>
      <c r="G43" s="215" t="s">
        <v>38</v>
      </c>
      <c r="H43" s="183" t="str">
        <f>=VLOOKUP(E43,'2025期功能研发汇总表'!E:S,7,FALSE)</f>
        <v>运营·深耕/弱口令与扫描管理/弱口令管理</v>
      </c>
      <c r="I43" s="183">
        <f>=VLOOKUP(E43,'2025期功能研发汇总表'!E:S,8,FALSE)</f>
        <v>0</v>
      </c>
      <c r="J43" s="183">
        <f>=VLOOKUP(E43,'2025期功能研发汇总表'!E:S,9,FALSE)</f>
        <v>0</v>
      </c>
      <c r="K43" s="183" t="str">
        <f>=VLOOKUP(E43,'2025期功能研发汇总表'!E:S,3,FALSE)</f>
        <v>仲光华</v>
      </c>
    </row>
    <row r="44" spans="1:11">
      <c r="A44" s="45" t="s"/>
      <c r="B44" s="45" t="s"/>
      <c r="C44" s="45" t="s"/>
      <c r="D44" s="45" t="s"/>
      <c r="E44" s="214" t="s">
        <v>955</v>
      </c>
      <c r="F44" s="183" t="str">
        <f>=VLOOKUP(E44,'2025期功能研发汇总表'!E:S,10,FALSE)</f>
        <v>V3.7.0(20260312)</v>
      </c>
      <c r="G44" s="215" t="s">
        <v>38</v>
      </c>
      <c r="H44" s="183" t="str">
        <f>=VLOOKUP(E44,'2025期功能研发汇总表'!E:S,7,FALSE)</f>
        <v>运营·深耕/弱口令与扫描管理/弱口令管理</v>
      </c>
      <c r="I44" s="183">
        <f>=VLOOKUP(E44,'2025期功能研发汇总表'!E:S,8,FALSE)</f>
        <v>0</v>
      </c>
      <c r="J44" s="183">
        <f>=VLOOKUP(E44,'2025期功能研发汇总表'!E:S,9,FALSE)</f>
        <v>0</v>
      </c>
      <c r="K44" s="183" t="str">
        <f>=VLOOKUP(E44,'2025期功能研发汇总表'!E:S,3,FALSE)</f>
        <v>仲光华</v>
      </c>
    </row>
    <row r="45" spans="1:11">
      <c r="A45" s="45" t="s"/>
      <c r="B45" s="45" t="s"/>
      <c r="C45" s="45" t="s"/>
      <c r="D45" s="214" t="s">
        <v>956</v>
      </c>
      <c r="E45" s="214" t="s">
        <v>957</v>
      </c>
      <c r="F45" s="183" t="str">
        <f>=VLOOKUP(E45,'2025期功能研发汇总表'!E:S,10,FALSE)</f>
        <v>V3.7.0(20260312)</v>
      </c>
      <c r="G45" s="215" t="s">
        <v>38</v>
      </c>
      <c r="H45" s="183" t="str">
        <f>=VLOOKUP(E45,'2025期功能研发汇总表'!E:S,7,FALSE)</f>
        <v>运营·深耕/弱口令与扫描管理/弱口令管理</v>
      </c>
      <c r="I45" s="183">
        <f>=VLOOKUP(E45,'2025期功能研发汇总表'!E:S,8,FALSE)</f>
        <v>0</v>
      </c>
      <c r="J45" s="183" t="str">
        <f>=VLOOKUP(E45,'2025期功能研发汇总表'!E:S,9,FALSE)</f>
        <v>["https://docimg3.docs.qq.com/image/AgAABqoC77duJRvLKi5FSbwEOiCz_ZRW.png?w=1676&amp;h=775",400,184]</v>
      </c>
      <c r="K45" s="183" t="str">
        <f>=VLOOKUP(E45,'2025期功能研发汇总表'!E:S,3,FALSE)</f>
        <v>仲光华</v>
      </c>
    </row>
    <row r="46" spans="1:11">
      <c r="A46" s="45" t="s"/>
      <c r="B46" s="45" t="s"/>
      <c r="C46" s="45" t="s"/>
      <c r="D46" s="45" t="s"/>
      <c r="E46" s="214" t="s">
        <v>958</v>
      </c>
      <c r="F46" s="183" t="str">
        <f>=VLOOKUP(E46,'2025期功能研发汇总表'!E:S,10,FALSE)</f>
        <v>V3.7.0(20260312)</v>
      </c>
      <c r="G46" s="215" t="s">
        <v>38</v>
      </c>
      <c r="H46" s="183" t="str">
        <f>=VLOOKUP(E46,'2025期功能研发汇总表'!E:S,7,FALSE)</f>
        <v>运营·深耕/弱口令与扫描管理/弱口令管理</v>
      </c>
      <c r="I46" s="183">
        <f>=VLOOKUP(E46,'2025期功能研发汇总表'!E:S,8,FALSE)</f>
        <v>0</v>
      </c>
      <c r="J46" s="183" t="str">
        <f>=VLOOKUP(E46,'2025期功能研发汇总表'!E:S,9,FALSE)</f>
        <v>["https://docimg10.docs.qq.com/image/AgAABqoC77douhPCY39Gwpwq3pVLLrcC.png?w=1668&amp;h=772",400,185]</v>
      </c>
      <c r="K46" s="183" t="str">
        <f>=VLOOKUP(E46,'2025期功能研发汇总表'!E:S,3,FALSE)</f>
        <v>仲光华</v>
      </c>
    </row>
    <row r="47" spans="1:11">
      <c r="A47" s="45" t="s"/>
      <c r="B47" s="45" t="s"/>
      <c r="C47" s="45" t="s"/>
      <c r="D47" s="45" t="s"/>
      <c r="E47" s="214" t="s">
        <v>959</v>
      </c>
      <c r="F47" s="183" t="str">
        <f>=VLOOKUP(E47,'2025期功能研发汇总表'!E:S,10,FALSE)</f>
        <v>V3.7.0(20260312)</v>
      </c>
      <c r="G47" s="215" t="s">
        <v>38</v>
      </c>
      <c r="H47" s="183" t="str">
        <f>=VLOOKUP(E47,'2025期功能研发汇总表'!E:S,7,FALSE)</f>
        <v>运营·深耕/弱口令与扫描管理/弱口令管理</v>
      </c>
      <c r="I47" s="183">
        <f>=VLOOKUP(E47,'2025期功能研发汇总表'!E:S,8,FALSE)</f>
        <v>0</v>
      </c>
      <c r="J47" s="183">
        <f>=VLOOKUP(E47,'2025期功能研发汇总表'!E:S,9,FALSE)</f>
        <v>0</v>
      </c>
      <c r="K47" s="183" t="str">
        <f>=VLOOKUP(E47,'2025期功能研发汇总表'!E:S,3,FALSE)</f>
        <v>仲光华</v>
      </c>
    </row>
    <row r="48" spans="1:11">
      <c r="A48" s="45" t="s"/>
      <c r="B48" s="45" t="s"/>
      <c r="C48" s="45" t="s"/>
      <c r="D48" s="214" t="s">
        <v>960</v>
      </c>
      <c r="E48" s="214" t="s">
        <v>961</v>
      </c>
      <c r="F48" s="183" t="str">
        <f>=VLOOKUP(E48,'2025期功能研发汇总表'!E:S,10,FALSE)</f>
        <v>V3.7.0(20260312)</v>
      </c>
      <c r="G48" s="215" t="s">
        <v>38</v>
      </c>
      <c r="H48" s="183" t="str">
        <f>=VLOOKUP(E48,'2025期功能研发汇总表'!E:S,7,FALSE)</f>
        <v>运营·深耕/弱口令与扫描管理/弱口令配置</v>
      </c>
      <c r="I48" s="183">
        <f>=VLOOKUP(E48,'2025期功能研发汇总表'!E:S,8,FALSE)</f>
        <v>0</v>
      </c>
      <c r="J48" s="183" t="str">
        <f>=VLOOKUP(E48,'2025期功能研发汇总表'!E:S,9,FALSE)</f>
        <v>["https://docimg4.docs.qq.com/image/AgAABqoC77domYiGmqBCVaY3INjJifio.png?w=1917&amp;h=891",400,185]</v>
      </c>
      <c r="K48" s="183" t="str">
        <f>=VLOOKUP(E48,'2025期功能研发汇总表'!E:S,3,FALSE)</f>
        <v>仲光华</v>
      </c>
    </row>
    <row r="49" spans="1:11">
      <c r="A49" s="45" t="s"/>
      <c r="B49" s="45" t="s"/>
      <c r="C49" s="45" t="s"/>
      <c r="D49" s="45" t="s"/>
      <c r="E49" s="214" t="s">
        <v>964</v>
      </c>
      <c r="F49" s="183" t="str">
        <f>=VLOOKUP(E49,'2025期功能研发汇总表'!E:S,10,FALSE)</f>
        <v>V3.7.0(20260312)</v>
      </c>
      <c r="G49" s="215" t="s">
        <v>38</v>
      </c>
      <c r="H49" s="183" t="str">
        <f>=VLOOKUP(E49,'2025期功能研发汇总表'!E:S,7,FALSE)</f>
        <v>运营·深耕/弱口令与扫描管理/弱口令配置</v>
      </c>
      <c r="I49" s="183">
        <f>=VLOOKUP(E49,'2025期功能研发汇总表'!E:S,8,FALSE)</f>
        <v>0</v>
      </c>
      <c r="J49" s="183">
        <f>=VLOOKUP(E49,'2025期功能研发汇总表'!E:S,9,FALSE)</f>
        <v>0</v>
      </c>
      <c r="K49" s="183" t="str">
        <f>=VLOOKUP(E49,'2025期功能研发汇总表'!E:S,3,FALSE)</f>
        <v>仲光华</v>
      </c>
    </row>
    <row r="50" spans="1:11">
      <c r="A50" s="45" t="s"/>
      <c r="B50" s="45" t="s"/>
      <c r="C50" s="45" t="s"/>
      <c r="D50" s="45" t="s"/>
      <c r="E50" s="214" t="s">
        <v>965</v>
      </c>
      <c r="F50" s="183" t="str">
        <f>=VLOOKUP(E50,'2025期功能研发汇总表'!E:S,10,FALSE)</f>
        <v>V3.7.0(20260312)</v>
      </c>
      <c r="G50" s="215" t="s">
        <v>38</v>
      </c>
      <c r="H50" s="183" t="str">
        <f>=VLOOKUP(E50,'2025期功能研发汇总表'!E:S,7,FALSE)</f>
        <v>运营·深耕/弱口令与扫描管理/弱口令配置</v>
      </c>
      <c r="I50" s="183">
        <f>=VLOOKUP(E50,'2025期功能研发汇总表'!E:S,8,FALSE)</f>
        <v>0</v>
      </c>
      <c r="J50" s="183">
        <f>=VLOOKUP(E50,'2025期功能研发汇总表'!E:S,9,FALSE)</f>
        <v>0</v>
      </c>
      <c r="K50" s="183" t="str">
        <f>=VLOOKUP(E50,'2025期功能研发汇总表'!E:S,3,FALSE)</f>
        <v>仲光华</v>
      </c>
    </row>
    <row r="51" spans="1:11">
      <c r="A51" s="45" t="s"/>
      <c r="B51" s="45" t="s"/>
      <c r="C51" s="45" t="s"/>
      <c r="D51" s="45" t="s"/>
      <c r="E51" s="214" t="s">
        <v>966</v>
      </c>
      <c r="F51" s="183" t="str">
        <f>=VLOOKUP(E51,'2025期功能研发汇总表'!E:S,10,FALSE)</f>
        <v>V3.7.0(20260312)</v>
      </c>
      <c r="G51" s="215" t="s">
        <v>38</v>
      </c>
      <c r="H51" s="183" t="str">
        <f>=VLOOKUP(E51,'2025期功能研发汇总表'!E:S,7,FALSE)</f>
        <v>运营·深耕/弱口令与扫描管理/弱口令配置</v>
      </c>
      <c r="I51" s="183">
        <f>=VLOOKUP(E51,'2025期功能研发汇总表'!E:S,8,FALSE)</f>
        <v>0</v>
      </c>
      <c r="J51" s="183">
        <f>=VLOOKUP(E51,'2025期功能研发汇总表'!E:S,9,FALSE)</f>
        <v>0</v>
      </c>
      <c r="K51" s="183" t="str">
        <f>=VLOOKUP(E51,'2025期功能研发汇总表'!E:S,3,FALSE)</f>
        <v>仲光华</v>
      </c>
    </row>
    <row r="52" spans="1:11">
      <c r="A52" s="45" t="s"/>
      <c r="B52" s="45" t="s"/>
      <c r="C52" s="45" t="s"/>
      <c r="D52" s="45" t="s"/>
      <c r="E52" s="214" t="s">
        <v>967</v>
      </c>
      <c r="F52" s="183" t="str">
        <f>=VLOOKUP(E52,'2025期功能研发汇总表'!E:S,10,FALSE)</f>
        <v>V3.7.0(20260312)</v>
      </c>
      <c r="G52" s="215" t="s">
        <v>38</v>
      </c>
      <c r="H52" s="183" t="str">
        <f>=VLOOKUP(E52,'2025期功能研发汇总表'!E:S,7,FALSE)</f>
        <v>运营·深耕/弱口令与扫描管理/弱口令配置</v>
      </c>
      <c r="I52" s="183">
        <f>=VLOOKUP(E52,'2025期功能研发汇总表'!E:S,8,FALSE)</f>
        <v>0</v>
      </c>
      <c r="J52" s="183">
        <f>=VLOOKUP(E52,'2025期功能研发汇总表'!E:S,9,FALSE)</f>
        <v>0</v>
      </c>
      <c r="K52" s="183" t="str">
        <f>=VLOOKUP(E52,'2025期功能研发汇总表'!E:S,3,FALSE)</f>
        <v>仲光华</v>
      </c>
    </row>
    <row r="53" spans="1:11">
      <c r="A53" s="45" t="s"/>
      <c r="B53" s="45" t="s"/>
      <c r="C53" s="45" t="s"/>
      <c r="D53" s="214" t="s">
        <v>97</v>
      </c>
      <c r="E53" s="214" t="s">
        <v>98</v>
      </c>
      <c r="F53" s="183" t="str">
        <f>=VLOOKUP(E53,'2025期功能研发汇总表'!E:S,10,FALSE)</f>
        <v>V3.7.0(20260312)</v>
      </c>
      <c r="G53" s="215" t="s">
        <v>38</v>
      </c>
      <c r="H53" s="183" t="str">
        <f>=VLOOKUP(E53,'2025期功能研发汇总表'!E:S,7,FALSE)</f>
        <v>漏洞管理平台/工单管理/系统漏洞工单</v>
      </c>
      <c r="I53" s="183" t="str">
        <f>=VLOOKUP(E53,'2025期功能研发汇总表'!E:S,8,FALSE)</f>
        <v>搜索处置方式是字典组合爆破的，可以看到未回传的任务</v>
      </c>
      <c r="J53" s="183" t="str">
        <f>=VLOOKUP(E53,'2025期功能研发汇总表'!E:S,9,FALSE)</f>
        <v>["https://docimg8.docs.qq.com/image/AgAABqoC77dISMkIlf1GkZTO73rM0eL3.png?w=1919&amp;h=888",400,185]</v>
      </c>
      <c r="K53" s="183" t="str">
        <f>=VLOOKUP(E53,'2025期功能研发汇总表'!E:S,3,FALSE)</f>
        <v>仲光华</v>
      </c>
    </row>
    <row r="54" spans="1:11">
      <c r="A54" s="45" t="s"/>
      <c r="B54" s="45" t="s"/>
      <c r="C54" s="45" t="s"/>
      <c r="D54" s="45" t="s"/>
      <c r="E54" s="214" t="s">
        <v>103</v>
      </c>
      <c r="F54" s="183" t="str">
        <f>=VLOOKUP(E54,'2025期功能研发汇总表'!E:S,10,FALSE)</f>
        <v>V3.7.0(20260312)</v>
      </c>
      <c r="G54" s="215" t="s">
        <v>38</v>
      </c>
      <c r="H54" s="183" t="str">
        <f>=VLOOKUP(E54,'2025期功能研发汇总表'!E:S,7,FALSE)</f>
        <v>漏洞管理平台/任务管理/口令字典上传任务</v>
      </c>
      <c r="I54" s="183" t="str">
        <f>=VLOOKUP(E54,'2025期功能研发汇总表'!E:S,8,FALSE)</f>
        <v>选择业务场景后，点击上传按钮进行回传</v>
      </c>
      <c r="J54" s="183" t="str">
        <f>=VLOOKUP(E54,'2025期功能研发汇总表'!E:S,9,FALSE)</f>
        <v>["https://docimg7.docs.qq.com/image/AgAABqoC77cGvGgneVROnKuhI7yvUdOJ.png?w=1917&amp;h=885",400,184]</v>
      </c>
      <c r="K54" s="183" t="str">
        <f>=VLOOKUP(E54,'2025期功能研发汇总表'!E:S,3,FALSE)</f>
        <v>仲光华</v>
      </c>
    </row>
    <row r="55" spans="1:11">
      <c r="A55" s="45" t="s"/>
      <c r="B55" s="214" t="s">
        <v>106</v>
      </c>
      <c r="C55" s="214" t="s">
        <v>107</v>
      </c>
      <c r="D55" s="214" t="s">
        <v>108</v>
      </c>
      <c r="E55" s="214" t="s">
        <v>109</v>
      </c>
      <c r="F55" s="183" t="str">
        <f>=VLOOKUP(E55,'2025期功能研发汇总表'!E:S,10,FALSE)</f>
        <v>V3.7.0(20260312)</v>
      </c>
      <c r="G55" s="215" t="s">
        <v>38</v>
      </c>
      <c r="H55" s="183" t="str">
        <f>=VLOOKUP(E55,'2025期功能研发汇总表'!E:S,7,FALSE)</f>
        <v>漏洞管理平台/任务管理/产品漏洞预警任务</v>
      </c>
      <c r="I55" s="183" t="str">
        <f>=VLOOKUP(E55,'2025期功能研发汇总表'!E:S,8,FALSE)</f>
        <v>工单详情 &gt; 任务下发；任务详情</v>
      </c>
      <c r="J55" s="183">
        <f>=VLOOKUP(E55,'2025期功能研发汇总表'!E:S,9,FALSE)</f>
        <v>0</v>
      </c>
      <c r="K55" s="183" t="str">
        <f>=VLOOKUP(E55,'2025期功能研发汇总表'!E:S,3,FALSE)</f>
        <v>张明峰</v>
      </c>
    </row>
    <row r="56" spans="1:11">
      <c r="A56" s="45" t="s"/>
      <c r="B56" s="45" t="s"/>
      <c r="C56" s="45" t="s"/>
      <c r="D56" s="45" t="s"/>
      <c r="E56" s="214" t="s">
        <v>112</v>
      </c>
      <c r="F56" s="183" t="str">
        <f>=VLOOKUP(E56,'2025期功能研发汇总表'!E:S,10,FALSE)</f>
        <v>V3.7.0(20260312)</v>
      </c>
      <c r="G56" s="215" t="s">
        <v>38</v>
      </c>
      <c r="H56" s="183">
        <f>=VLOOKUP(E56,'2025期功能研发汇总表'!E:S,7,FALSE)</f>
        <v>0</v>
      </c>
      <c r="I56" s="183">
        <f>=VLOOKUP(E56,'2025期功能研发汇总表'!E:S,8,FALSE)</f>
        <v>0</v>
      </c>
      <c r="J56" s="183">
        <f>=VLOOKUP(E56,'2025期功能研发汇总表'!E:S,9,FALSE)</f>
        <v>0</v>
      </c>
      <c r="K56" s="183" t="str">
        <f>=VLOOKUP(E56,'2025期功能研发汇总表'!E:S,3,FALSE)</f>
        <v>张明峰</v>
      </c>
    </row>
    <row r="57" spans="1:11">
      <c r="A57" s="45" t="s"/>
      <c r="B57" s="45" t="s"/>
      <c r="C57" s="45" t="s"/>
      <c r="D57" s="214" t="s">
        <v>113</v>
      </c>
      <c r="E57" s="214" t="s">
        <v>114</v>
      </c>
      <c r="F57" s="183" t="str">
        <f>=VLOOKUP(E57,'2025期功能研发汇总表'!E:S,10,FALSE)</f>
        <v>V3.8.0-beat.1</v>
      </c>
      <c r="G57" s="215" t="s">
        <v>38</v>
      </c>
      <c r="H57" s="183" t="str">
        <f>=VLOOKUP(E57,'2025期功能研发汇总表'!E:S,7,FALSE)</f>
        <v>运营·深耕/产品漏洞与风险识别/修复决策支持</v>
      </c>
      <c r="I57" s="183">
        <f>=VLOOKUP(E57,'2025期功能研发汇总表'!E:S,8,FALSE)</f>
        <v>0</v>
      </c>
      <c r="J57" s="183">
        <f>=VLOOKUP(E57,'2025期功能研发汇总表'!E:S,9,FALSE)</f>
        <v>0</v>
      </c>
      <c r="K57" s="183" t="str">
        <f>=VLOOKUP(E57,'2025期功能研发汇总表'!E:S,3,FALSE)</f>
        <v>张明峰</v>
      </c>
    </row>
    <row r="58" spans="1:11">
      <c r="A58" s="45" t="s"/>
      <c r="B58" s="45" t="s"/>
      <c r="C58" s="45" t="s"/>
      <c r="D58" s="45" t="s"/>
      <c r="E58" s="214" t="s">
        <v>117</v>
      </c>
      <c r="F58" s="183" t="str">
        <f>=VLOOKUP(E58,'2025期功能研发汇总表'!E:S,10,FALSE)</f>
        <v>V3.8.0-beat.1</v>
      </c>
      <c r="G58" s="215" t="s">
        <v>38</v>
      </c>
      <c r="H58" s="183" t="str">
        <f>=VLOOKUP(E58,'2025期功能研发汇总表'!E:S,7,FALSE)</f>
        <v>运营·深耕/产品漏洞与风险识别/修复决策支持</v>
      </c>
      <c r="I58" s="183">
        <f>=VLOOKUP(E58,'2025期功能研发汇总表'!E:S,8,FALSE)</f>
        <v>0</v>
      </c>
      <c r="J58" s="183">
        <f>=VLOOKUP(E58,'2025期功能研发汇总表'!E:S,9,FALSE)</f>
        <v>0</v>
      </c>
      <c r="K58" s="183" t="str">
        <f>=VLOOKUP(E58,'2025期功能研发汇总表'!E:S,3,FALSE)</f>
        <v>张明峰</v>
      </c>
    </row>
    <row r="59" spans="1:11">
      <c r="A59" s="45" t="s"/>
      <c r="B59" s="45" t="s"/>
      <c r="C59" s="45" t="s"/>
      <c r="D59" s="45" t="s"/>
      <c r="E59" s="214" t="s">
        <v>118</v>
      </c>
      <c r="F59" s="183" t="str">
        <f>=VLOOKUP(E59,'2025期功能研发汇总表'!E:S,10,FALSE)</f>
        <v>V3.8.0-beat.1</v>
      </c>
      <c r="G59" s="215" t="s">
        <v>38</v>
      </c>
      <c r="H59" s="183" t="str">
        <f>=VLOOKUP(E59,'2025期功能研发汇总表'!E:S,7,FALSE)</f>
        <v>运营·深耕/产品漏洞与风险识别/修复决策支持</v>
      </c>
      <c r="I59" s="183">
        <f>=VLOOKUP(E59,'2025期功能研发汇总表'!E:S,8,FALSE)</f>
        <v>0</v>
      </c>
      <c r="J59" s="183">
        <f>=VLOOKUP(E59,'2025期功能研发汇总表'!E:S,9,FALSE)</f>
        <v>0</v>
      </c>
      <c r="K59" s="183" t="str">
        <f>=VLOOKUP(E59,'2025期功能研发汇总表'!E:S,3,FALSE)</f>
        <v>张明峰</v>
      </c>
    </row>
    <row r="60" spans="1:11">
      <c r="A60" s="45" t="s"/>
      <c r="B60" s="45" t="s"/>
      <c r="C60" s="45" t="s"/>
      <c r="D60" s="214" t="s">
        <v>119</v>
      </c>
      <c r="E60" s="214" t="s">
        <v>120</v>
      </c>
      <c r="F60" s="183" t="str">
        <f>=VLOOKUP(E60,'2025期功能研发汇总表'!E:S,10,FALSE)</f>
        <v>V3.8.0-beat.1</v>
      </c>
      <c r="G60" s="215" t="s">
        <v>38</v>
      </c>
      <c r="H60" s="183" t="str">
        <f>=VLOOKUP(E60,'2025期功能研发汇总表'!E:S,7,FALSE)</f>
        <v>信息化资产管理/资产管理/漏洞指纹管理</v>
      </c>
      <c r="I60" s="183" t="str">
        <f>=VLOOKUP(E60,'2025期功能研发汇总表'!E:S,8,FALSE)</f>
        <v>漏洞扫描任务发现漏洞后，自动标准化资产组件信息同步到漏洞指纹库</v>
      </c>
      <c r="J60" s="183">
        <f>=VLOOKUP(E60,'2025期功能研发汇总表'!E:S,9,FALSE)</f>
        <v>0</v>
      </c>
      <c r="K60" s="183" t="str">
        <f>=VLOOKUP(E60,'2025期功能研发汇总表'!E:S,3,FALSE)</f>
        <v>张明峰</v>
      </c>
    </row>
    <row r="61" spans="1:11">
      <c r="A61" s="45" t="s"/>
      <c r="B61" s="45" t="s"/>
      <c r="C61" s="45" t="s"/>
      <c r="D61" s="45" t="s"/>
      <c r="E61" s="214" t="s">
        <v>123</v>
      </c>
      <c r="F61" s="183" t="str">
        <f>=VLOOKUP(E61,'2025期功能研发汇总表'!E:S,10,FALSE)</f>
        <v>V3.8.0-beat.1</v>
      </c>
      <c r="G61" s="215" t="s">
        <v>38</v>
      </c>
      <c r="H61" s="183" t="str">
        <f>=VLOOKUP(E61,'2025期功能研发汇总表'!E:S,7,FALSE)</f>
        <v>信息化资产管理/资产管理/漏洞指纹管理</v>
      </c>
      <c r="I61" s="183" t="str">
        <f>=VLOOKUP(E61,'2025期功能研发汇总表'!E:S,8,FALSE)</f>
        <v>从列表查看漏洞扫描任务发现的漏洞指纹信息，当前仅支持开放端口</v>
      </c>
      <c r="J61" s="183">
        <f>=VLOOKUP(E61,'2025期功能研发汇总表'!E:S,9,FALSE)</f>
        <v>0</v>
      </c>
      <c r="K61" s="183" t="str">
        <f>=VLOOKUP(E61,'2025期功能研发汇总表'!E:S,3,FALSE)</f>
        <v>张明峰</v>
      </c>
    </row>
    <row r="62" spans="1:11">
      <c r="A62" s="45" t="s"/>
      <c r="B62" s="214" t="s">
        <v>125</v>
      </c>
      <c r="C62" s="214" t="s">
        <v>126</v>
      </c>
      <c r="D62" s="214" t="s">
        <v>127</v>
      </c>
      <c r="E62" s="214" t="s">
        <v>128</v>
      </c>
      <c r="F62" s="183" t="str">
        <f>=VLOOKUP(E62,'2025期功能研发汇总表'!E:S,10,FALSE)</f>
        <v>V3.8.0-beat.1</v>
      </c>
      <c r="G62" s="215" t="s">
        <v>38</v>
      </c>
      <c r="H62" s="183" t="str">
        <f>=VLOOKUP(E62,'2025期功能研发汇总表'!E:S,7,FALSE)</f>
        <v>运营·深耕/产品漏洞与风险识别/VEX数据接口管理</v>
      </c>
      <c r="I62" s="183" t="str">
        <f>=VLOOKUP(E62,'2025期功能研发汇总表'!E:S,8,FALSE)</f>
        <v>上传按钮</v>
      </c>
      <c r="J62" s="183">
        <f>=VLOOKUP(E62,'2025期功能研发汇总表'!E:S,9,FALSE)</f>
        <v>0</v>
      </c>
      <c r="K62" s="183" t="str">
        <f>=VLOOKUP(E62,'2025期功能研发汇总表'!E:S,3,FALSE)</f>
        <v>蔡云飞</v>
      </c>
    </row>
    <row r="63" spans="1:11">
      <c r="A63" s="45" t="s"/>
      <c r="B63" s="45" t="s"/>
      <c r="C63" s="45" t="s"/>
      <c r="D63" s="45" t="s"/>
      <c r="E63" s="214" t="s">
        <v>132</v>
      </c>
      <c r="F63" s="183" t="str">
        <f>=VLOOKUP(E63,'2025期功能研发汇总表'!E:S,10,FALSE)</f>
        <v>V3.8.0-beat.1</v>
      </c>
      <c r="G63" s="215" t="s">
        <v>38</v>
      </c>
      <c r="H63" s="183" t="str">
        <f>=VLOOKUP(E63,'2025期功能研发汇总表'!E:S,7,FALSE)</f>
        <v>运营·深耕/产品漏洞与风险识别/VEX数据接口管理</v>
      </c>
      <c r="I63" s="183" t="str">
        <f>=VLOOKUP(E63,'2025期功能研发汇总表'!E:S,8,FALSE)</f>
        <v>接收按钮</v>
      </c>
      <c r="J63" s="183">
        <f>=VLOOKUP(E63,'2025期功能研发汇总表'!E:S,9,FALSE)</f>
        <v>0</v>
      </c>
      <c r="K63" s="183" t="str">
        <f>=VLOOKUP(E63,'2025期功能研发汇总表'!E:S,3,FALSE)</f>
        <v>蔡云飞</v>
      </c>
    </row>
    <row r="64" spans="1:11">
      <c r="A64" s="45" t="s"/>
      <c r="B64" s="45" t="s"/>
      <c r="C64" s="45" t="s"/>
      <c r="D64" s="45" t="s"/>
      <c r="E64" s="216" t="s">
        <v>2675</v>
      </c>
      <c r="F64" s="183" t="str">
        <f>=VLOOKUP(E64,'2025期功能研发汇总表'!E:S,10,FALSE)</f>
        <v>V3.8.0-beat.1</v>
      </c>
      <c r="G64" s="215" t="s">
        <v>38</v>
      </c>
      <c r="H64" s="183" t="str">
        <f>=VLOOKUP(E64,'2025期功能研发汇总表'!E:S,7,FALSE)</f>
        <v>运营·深耕/产品漏洞与风险识别/VEX数据接口管理</v>
      </c>
      <c r="I64" s="183" t="str">
        <f>=VLOOKUP(E64,'2025期功能研发汇总表'!E:S,8,FALSE)</f>
        <v>详情查询按钮</v>
      </c>
      <c r="J64" s="183">
        <f>=VLOOKUP(E64,'2025期功能研发汇总表'!E:S,9,FALSE)</f>
        <v>0</v>
      </c>
      <c r="K64" s="183" t="str">
        <f>=VLOOKUP(E64,'2025期功能研发汇总表'!E:S,3,FALSE)</f>
        <v>蔡云飞</v>
      </c>
    </row>
    <row r="65" spans="1:11">
      <c r="A65" s="45" t="s"/>
      <c r="B65" s="45" t="s"/>
      <c r="C65" s="45" t="s"/>
      <c r="D65" s="45" t="s"/>
      <c r="E65" s="216" t="s">
        <v>134</v>
      </c>
      <c r="F65" s="183" t="str">
        <f>=VLOOKUP(E65,'2025期功能研发汇总表'!E:S,10,FALSE)</f>
        <v>V3.8.0-beat.1</v>
      </c>
      <c r="G65" s="215" t="s">
        <v>38</v>
      </c>
      <c r="H65" s="183" t="str">
        <f>=VLOOKUP(E65,'2025期功能研发汇总表'!E:S,7,FALSE)</f>
        <v>运营·深耕/产品漏洞与风险识别/VEX数据接口管理</v>
      </c>
      <c r="I65" s="183" t="str">
        <f>=VLOOKUP(E65,'2025期功能研发汇总表'!E:S,8,FALSE)</f>
        <v>查询按钮</v>
      </c>
      <c r="J65" s="183">
        <f>=VLOOKUP(E65,'2025期功能研发汇总表'!E:S,9,FALSE)</f>
        <v>0</v>
      </c>
      <c r="K65" s="183" t="str">
        <f>=VLOOKUP(E65,'2025期功能研发汇总表'!E:S,3,FALSE)</f>
        <v>蔡云飞</v>
      </c>
    </row>
    <row r="66" spans="1:11">
      <c r="A66" s="45" t="s"/>
      <c r="B66" s="45" t="s"/>
      <c r="C66" s="214" t="s">
        <v>135</v>
      </c>
      <c r="D66" s="214" t="s">
        <v>136</v>
      </c>
      <c r="E66" s="214" t="s">
        <v>137</v>
      </c>
      <c r="F66" s="183" t="str">
        <f>=VLOOKUP(E66,'2025期功能研发汇总表'!E:S,10,FALSE)</f>
        <v>V3.7.0(20260312)</v>
      </c>
      <c r="G66" s="215" t="s">
        <v>38</v>
      </c>
      <c r="H66" s="183" t="str">
        <f>=VLOOKUP(E66,'2025期功能研发汇总表'!E:S,7,FALSE)</f>
        <v>运营·深耕/漏洞修复核验/漏洞修复状态同步管理</v>
      </c>
      <c r="I66" s="183" t="str">
        <f>=VLOOKUP(E66,'2025期功能研发汇总表'!E:S,8,FALSE)</f>
        <v>查询按钮</v>
      </c>
      <c r="J66" s="183">
        <f>=VLOOKUP(E66,'2025期功能研发汇总表'!E:S,9,FALSE)</f>
        <v>0</v>
      </c>
      <c r="K66" s="183" t="str">
        <f>=VLOOKUP(E66,'2025期功能研发汇总表'!E:S,3,FALSE)</f>
        <v>蔡云飞</v>
      </c>
    </row>
    <row r="67" spans="1:11">
      <c r="A67" s="45" t="s"/>
      <c r="B67" s="45" t="s"/>
      <c r="C67" s="45" t="s"/>
      <c r="D67" s="45" t="s"/>
      <c r="E67" s="214" t="s">
        <v>140</v>
      </c>
      <c r="F67" s="183" t="str">
        <f>=VLOOKUP(E67,'2025期功能研发汇总表'!E:S,10,FALSE)</f>
        <v>V3.7.0(20260312)</v>
      </c>
      <c r="G67" s="215" t="s">
        <v>38</v>
      </c>
      <c r="H67" s="183" t="str">
        <f>=VLOOKUP(E67,'2025期功能研发汇总表'!E:S,7,FALSE)</f>
        <v>运营·深耕/漏洞修复核验/漏洞修复状态同步管理</v>
      </c>
      <c r="I67" s="183" t="str">
        <f>=VLOOKUP(E67,'2025期功能研发汇总表'!E:S,8,FALSE)</f>
        <v>修改按钮</v>
      </c>
      <c r="J67" s="183">
        <f>=VLOOKUP(E67,'2025期功能研发汇总表'!E:S,9,FALSE)</f>
        <v>0</v>
      </c>
      <c r="K67" s="183" t="str">
        <f>=VLOOKUP(E67,'2025期功能研发汇总表'!E:S,3,FALSE)</f>
        <v>蔡云飞</v>
      </c>
    </row>
    <row r="68" spans="1:11">
      <c r="A68" s="45" t="s"/>
      <c r="B68" s="45" t="s"/>
      <c r="C68" s="45" t="s"/>
      <c r="D68" s="45" t="s"/>
      <c r="E68" s="214" t="s">
        <v>142</v>
      </c>
      <c r="F68" s="183" t="str">
        <f>=VLOOKUP(E68,'2025期功能研发汇总表'!E:S,10,FALSE)</f>
        <v>V3.7.0(20260312)</v>
      </c>
      <c r="G68" s="215" t="s">
        <v>38</v>
      </c>
      <c r="H68" s="183" t="str">
        <f>=VLOOKUP(E68,'2025期功能研发汇总表'!E:S,7,FALSE)</f>
        <v>运营·深耕/漏洞修复核验/漏洞修复状态同步管理</v>
      </c>
      <c r="I68" s="183" t="str">
        <f>=VLOOKUP(E68,'2025期功能研发汇总表'!E:S,8,FALSE)</f>
        <v>同步数据按钮</v>
      </c>
      <c r="J68" s="183">
        <f>=VLOOKUP(E68,'2025期功能研发汇总表'!E:S,9,FALSE)</f>
        <v>0</v>
      </c>
      <c r="K68" s="183" t="str">
        <f>=VLOOKUP(E68,'2025期功能研发汇总表'!E:S,3,FALSE)</f>
        <v>蔡云飞</v>
      </c>
    </row>
    <row r="69" spans="1:11">
      <c r="A69" s="45" t="s"/>
      <c r="B69" s="45" t="s"/>
      <c r="C69" s="45" t="s"/>
      <c r="D69" s="45" t="s"/>
      <c r="E69" s="214" t="s">
        <v>144</v>
      </c>
      <c r="F69" s="183" t="str">
        <f>=VLOOKUP(E69,'2025期功能研发汇总表'!E:S,10,FALSE)</f>
        <v>V3.7.0(20260312)</v>
      </c>
      <c r="G69" s="217" t="s">
        <v>38</v>
      </c>
      <c r="H69" s="183" t="str">
        <f>=VLOOKUP(E69,'2025期功能研发汇总表'!E:S,7,FALSE)</f>
        <v>运营·深耕/漏洞修复核验/漏洞修复状态同步管理</v>
      </c>
      <c r="I69" s="183" t="str">
        <f>=VLOOKUP(E69,'2025期功能研发汇总表'!E:S,8,FALSE)</f>
        <v>同步查询按钮</v>
      </c>
      <c r="J69" s="183">
        <f>=VLOOKUP(E69,'2025期功能研发汇总表'!E:S,9,FALSE)</f>
        <v>0</v>
      </c>
      <c r="K69" s="183" t="str">
        <f>=VLOOKUP(E69,'2025期功能研发汇总表'!E:S,3,FALSE)</f>
        <v>蔡云飞</v>
      </c>
    </row>
    <row r="70" spans="1:11">
      <c r="A70" s="45" t="s"/>
      <c r="B70" s="45" t="s"/>
      <c r="C70" s="214" t="s">
        <v>146</v>
      </c>
      <c r="D70" s="214" t="s">
        <v>147</v>
      </c>
      <c r="E70" s="214" t="s">
        <v>148</v>
      </c>
      <c r="F70" s="183" t="str">
        <f>=VLOOKUP(E70,'2025期功能研发汇总表'!E:S,10,FALSE)</f>
        <v>V3.7.0(20260312)</v>
      </c>
      <c r="G70" s="217" t="s">
        <v>151</v>
      </c>
      <c r="H70" s="183" t="str">
        <f>=VLOOKUP(E70,'2025期功能研发汇总表'!E:S,7,FALSE)</f>
        <v>运营·深耕/漏洞修复核验/数据一致性审批</v>
      </c>
      <c r="I70" s="183" t="str">
        <f>=VLOOKUP(E70,'2025期功能研发汇总表'!E:S,8,FALSE)</f>
        <v>审批查询按钮</v>
      </c>
      <c r="J70" s="183">
        <f>=VLOOKUP(E70,'2025期功能研发汇总表'!E:S,9,FALSE)</f>
        <v>0</v>
      </c>
      <c r="K70" s="183" t="str">
        <f>=VLOOKUP(E70,'2025期功能研发汇总表'!E:S,3,FALSE)</f>
        <v>蔡云飞</v>
      </c>
    </row>
    <row r="71" spans="1:11">
      <c r="A71" s="45" t="s"/>
      <c r="B71" s="45" t="s"/>
      <c r="C71" s="45" t="s"/>
      <c r="D71" s="45" t="s"/>
      <c r="E71" s="214" t="s">
        <v>153</v>
      </c>
      <c r="F71" s="183" t="str">
        <f>=VLOOKUP(E71,'2025期功能研发汇总表'!E:S,10,FALSE)</f>
        <v>V3.7.0(20260312)</v>
      </c>
      <c r="G71" s="217" t="s">
        <v>151</v>
      </c>
      <c r="H71" s="183" t="str">
        <f>=VLOOKUP(E71,'2025期功能研发汇总表'!E:S,7,FALSE)</f>
        <v>运营·深耕/漏洞修复核验/数据一致性审批</v>
      </c>
      <c r="I71" s="183" t="str">
        <f>=VLOOKUP(E71,'2025期功能研发汇总表'!E:S,8,FALSE)</f>
        <v>新增按钮</v>
      </c>
      <c r="J71" s="183">
        <f>=VLOOKUP(E71,'2025期功能研发汇总表'!E:S,9,FALSE)</f>
        <v>0</v>
      </c>
      <c r="K71" s="183" t="str">
        <f>=VLOOKUP(E71,'2025期功能研发汇总表'!E:S,3,FALSE)</f>
        <v>蔡云飞</v>
      </c>
    </row>
    <row r="72" spans="1:11">
      <c r="A72" s="45" t="s"/>
      <c r="B72" s="45" t="s"/>
      <c r="C72" s="45" t="s"/>
      <c r="D72" s="45" t="s"/>
      <c r="E72" s="214" t="s">
        <v>154</v>
      </c>
      <c r="F72" s="183" t="str">
        <f>=VLOOKUP(E72,'2025期功能研发汇总表'!E:S,10,FALSE)</f>
        <v>V3.7.0(20260312)</v>
      </c>
      <c r="G72" s="217" t="s">
        <v>38</v>
      </c>
      <c r="H72" s="183" t="str">
        <f>=VLOOKUP(E72,'2025期功能研发汇总表'!E:S,7,FALSE)</f>
        <v>运营·深耕/漏洞修复核验/数据一致性审批</v>
      </c>
      <c r="I72" s="183" t="str">
        <f>=VLOOKUP(E72,'2025期功能研发汇总表'!E:S,8,FALSE)</f>
        <v>启动按钮</v>
      </c>
      <c r="J72" s="183">
        <f>=VLOOKUP(E72,'2025期功能研发汇总表'!E:S,9,FALSE)</f>
        <v>0</v>
      </c>
      <c r="K72" s="183" t="str">
        <f>=VLOOKUP(E72,'2025期功能研发汇总表'!E:S,3,FALSE)</f>
        <v>蔡云飞</v>
      </c>
    </row>
    <row r="73" spans="1:11">
      <c r="A73" s="45" t="s"/>
      <c r="B73" s="45" t="s"/>
      <c r="C73" s="45" t="s"/>
      <c r="D73" s="45" t="s"/>
      <c r="E73" s="214" t="s">
        <v>156</v>
      </c>
      <c r="F73" s="183" t="str">
        <f>=VLOOKUP(E73,'2025期功能研发汇总表'!E:S,10,FALSE)</f>
        <v>V3.7.0(20260312)</v>
      </c>
      <c r="G73" s="217" t="s">
        <v>151</v>
      </c>
      <c r="H73" s="183" t="str">
        <f>=VLOOKUP(E73,'2025期功能研发汇总表'!E:S,7,FALSE)</f>
        <v>运营·深耕/漏洞修复核验/数据一致性审批</v>
      </c>
      <c r="I73" s="183" t="str">
        <f>=VLOOKUP(E73,'2025期功能研发汇总表'!E:S,8,FALSE)</f>
        <v>审批结果查询按钮</v>
      </c>
      <c r="J73" s="183">
        <f>=VLOOKUP(E73,'2025期功能研发汇总表'!E:S,9,FALSE)</f>
        <v>0</v>
      </c>
      <c r="K73" s="183" t="str">
        <f>=VLOOKUP(E73,'2025期功能研发汇总表'!E:S,3,FALSE)</f>
        <v>蔡云飞</v>
      </c>
    </row>
    <row r="74" spans="1:11">
      <c r="A74" s="45" t="s"/>
      <c r="B74" s="214" t="s">
        <v>159</v>
      </c>
      <c r="C74" s="214" t="s">
        <v>160</v>
      </c>
      <c r="D74" s="214" t="s">
        <v>161</v>
      </c>
      <c r="E74" s="216" t="s">
        <v>2676</v>
      </c>
      <c r="F74" s="183" t="str">
        <f>=VLOOKUP(E74,'2025期功能研发汇总表'!E:S,10,FALSE)</f>
        <v>V3.7.0(20260312)</v>
      </c>
      <c r="G74" s="217" t="s">
        <v>151</v>
      </c>
      <c r="H74" s="183" t="str">
        <f>=VLOOKUP(E74,'2025期功能研发汇总表'!E:S,7,FALSE)</f>
        <v>运营·深耕/漏洞概念验证/插件本地管理</v>
      </c>
      <c r="I74" s="183" t="str">
        <f>=VLOOKUP(E74,'2025期功能研发汇总表'!E:S,8,FALSE)</f>
        <v>新增按钮</v>
      </c>
      <c r="J74" s="183">
        <f>=VLOOKUP(E74,'2025期功能研发汇总表'!E:S,9,FALSE)</f>
        <v>0</v>
      </c>
      <c r="K74" s="183" t="str">
        <f>=VLOOKUP(E74,'2025期功能研发汇总表'!E:S,3,FALSE)</f>
        <v>张明峰</v>
      </c>
    </row>
    <row r="75" spans="1:11">
      <c r="A75" s="45" t="s"/>
      <c r="B75" s="45" t="s"/>
      <c r="C75" s="45" t="s"/>
      <c r="D75" s="45" t="s"/>
      <c r="E75" s="216" t="s">
        <v>164</v>
      </c>
      <c r="F75" s="183" t="str">
        <f>=VLOOKUP(E75,'2025期功能研发汇总表'!E:S,10,FALSE)</f>
        <v>V3.7.0(20260312)</v>
      </c>
      <c r="G75" s="217" t="s">
        <v>151</v>
      </c>
      <c r="H75" s="183" t="str">
        <f>=VLOOKUP(E75,'2025期功能研发汇总表'!E:S,7,FALSE)</f>
        <v>运营·深耕/漏洞概念验证/插件本地管理</v>
      </c>
      <c r="I75" s="183" t="str">
        <f>=VLOOKUP(E75,'2025期功能研发汇总表'!E:S,8,FALSE)</f>
        <v>列表数据提交审核</v>
      </c>
      <c r="J75" s="183">
        <f>=VLOOKUP(E75,'2025期功能研发汇总表'!E:S,9,FALSE)</f>
        <v>0</v>
      </c>
      <c r="K75" s="183" t="str">
        <f>=VLOOKUP(E75,'2025期功能研发汇总表'!E:S,3,FALSE)</f>
        <v>张明峰</v>
      </c>
    </row>
    <row r="76" spans="1:11">
      <c r="A76" s="45" t="s"/>
      <c r="B76" s="45" t="s"/>
      <c r="C76" s="45" t="s"/>
      <c r="D76" s="45" t="s"/>
      <c r="E76" s="216" t="s">
        <v>166</v>
      </c>
      <c r="F76" s="183" t="str">
        <f>=VLOOKUP(E76,'2025期功能研发汇总表'!E:S,10,FALSE)</f>
        <v>V3.7.0(20260312)</v>
      </c>
      <c r="G76" s="217" t="s">
        <v>151</v>
      </c>
      <c r="H76" s="183" t="str">
        <f>=VLOOKUP(E76,'2025期功能研发汇总表'!E:S,7,FALSE)</f>
        <v>运营·深耕/漏洞概念验证/插件本地管理</v>
      </c>
      <c r="I76" s="183" t="str">
        <f>=VLOOKUP(E76,'2025期功能研发汇总表'!E:S,8,FALSE)</f>
        <v>列表数据提交审核</v>
      </c>
      <c r="J76" s="183">
        <f>=VLOOKUP(E76,'2025期功能研发汇总表'!E:S,9,FALSE)</f>
        <v>0</v>
      </c>
      <c r="K76" s="183" t="str">
        <f>=VLOOKUP(E76,'2025期功能研发汇总表'!E:S,3,FALSE)</f>
        <v>张明峰</v>
      </c>
    </row>
    <row r="77" spans="1:11">
      <c r="A77" s="45" t="s"/>
      <c r="B77" s="45" t="s"/>
      <c r="C77" s="45" t="s"/>
      <c r="D77" s="45" t="s"/>
      <c r="E77" s="214" t="s">
        <v>167</v>
      </c>
      <c r="F77" s="183" t="str">
        <f>=VLOOKUP(E77,'2025期功能研发汇总表'!E:S,10,FALSE)</f>
        <v>V3.7.0(20260312)</v>
      </c>
      <c r="G77" s="215" t="s">
        <v>38</v>
      </c>
      <c r="H77" s="183" t="str">
        <f>=VLOOKUP(E77,'2025期功能研发汇总表'!E:S,7,FALSE)</f>
        <v>运营·深耕/漏洞概念验证/插件本地管理</v>
      </c>
      <c r="I77" s="183" t="str">
        <f>=VLOOKUP(E77,'2025期功能研发汇总表'!E:S,8,FALSE)</f>
        <v>上传文件</v>
      </c>
      <c r="J77" s="183">
        <f>=VLOOKUP(E77,'2025期功能研发汇总表'!E:S,9,FALSE)</f>
        <v>0</v>
      </c>
      <c r="K77" s="183" t="str">
        <f>=VLOOKUP(E77,'2025期功能研发汇总表'!E:S,3,FALSE)</f>
        <v>张明峰</v>
      </c>
    </row>
    <row r="78" spans="1:11">
      <c r="A78" s="45" t="s"/>
      <c r="B78" s="45" t="s"/>
      <c r="C78" s="45" t="s"/>
      <c r="D78" s="45" t="s"/>
      <c r="E78" s="214" t="s">
        <v>169</v>
      </c>
      <c r="F78" s="183" t="str">
        <f>=VLOOKUP(E78,'2025期功能研发汇总表'!E:S,10,FALSE)</f>
        <v>V3.7.0(20260312)</v>
      </c>
      <c r="G78" s="215" t="s">
        <v>38</v>
      </c>
      <c r="H78" s="183" t="str">
        <f>=VLOOKUP(E78,'2025期功能研发汇总表'!E:S,7,FALSE)</f>
        <v>运营·深耕/漏洞概念验证/插件本地管理</v>
      </c>
      <c r="I78" s="183" t="str">
        <f>=VLOOKUP(E78,'2025期功能研发汇总表'!E:S,8,FALSE)</f>
        <v>列表数据编辑按钮</v>
      </c>
      <c r="J78" s="183">
        <f>=VLOOKUP(E78,'2025期功能研发汇总表'!E:S,9,FALSE)</f>
        <v>0</v>
      </c>
      <c r="K78" s="183" t="str">
        <f>=VLOOKUP(E78,'2025期功能研发汇总表'!E:S,3,FALSE)</f>
        <v>张明峰</v>
      </c>
    </row>
    <row r="79" spans="1:11">
      <c r="A79" s="45" t="s"/>
      <c r="B79" s="45" t="s"/>
      <c r="C79" s="45" t="s"/>
      <c r="D79" s="45" t="s"/>
      <c r="E79" s="216" t="s">
        <v>2677</v>
      </c>
      <c r="F79" s="183" t="str">
        <f>=VLOOKUP(E79,'2025期功能研发汇总表'!E:S,10,FALSE)</f>
        <v>V3.7.0(20260312)</v>
      </c>
      <c r="G79" s="215" t="s">
        <v>38</v>
      </c>
      <c r="H79" s="183" t="str">
        <f>=VLOOKUP(E79,'2025期功能研发汇总表'!E:S,7,FALSE)</f>
        <v>运营·深耕/漏洞概念验证/插件本地管理</v>
      </c>
      <c r="I79" s="183" t="str">
        <f>=VLOOKUP(E79,'2025期功能研发汇总表'!E:S,8,FALSE)</f>
        <v>点击列表数据漏洞ID弹窗</v>
      </c>
      <c r="J79" s="183">
        <f>=VLOOKUP(E79,'2025期功能研发汇总表'!E:S,9,FALSE)</f>
        <v>0</v>
      </c>
      <c r="K79" s="183" t="str">
        <f>=VLOOKUP(E79,'2025期功能研发汇总表'!E:S,3,FALSE)</f>
        <v>张明峰</v>
      </c>
    </row>
    <row r="80" spans="1:11">
      <c r="A80" s="45" t="s"/>
      <c r="B80" s="45" t="s"/>
      <c r="C80" s="45" t="s"/>
      <c r="D80" s="45" t="s"/>
      <c r="E80" s="214" t="s">
        <v>172</v>
      </c>
      <c r="F80" s="183" t="str">
        <f>=VLOOKUP(E80,'2025期功能研发汇总表'!E:S,10,FALSE)</f>
        <v>V3.7.0(20260312)</v>
      </c>
      <c r="G80" s="215" t="s">
        <v>38</v>
      </c>
      <c r="H80" s="183" t="str">
        <f>=VLOOKUP(E80,'2025期功能研发汇总表'!E:S,7,FALSE)</f>
        <v>运营·深耕/漏洞概念验证/插件本地管理</v>
      </c>
      <c r="I80" s="183" t="str">
        <f>=VLOOKUP(E80,'2025期功能研发汇总表'!E:S,8,FALSE)</f>
        <v>点击列表数据查看按钮</v>
      </c>
      <c r="J80" s="183">
        <f>=VLOOKUP(E80,'2025期功能研发汇总表'!E:S,9,FALSE)</f>
        <v>0</v>
      </c>
      <c r="K80" s="183" t="str">
        <f>=VLOOKUP(E80,'2025期功能研发汇总表'!E:S,3,FALSE)</f>
        <v>张明峰</v>
      </c>
    </row>
    <row r="81" spans="1:11">
      <c r="A81" s="45" t="s"/>
      <c r="B81" s="45" t="s"/>
      <c r="C81" s="45" t="s"/>
      <c r="D81" s="45" t="s"/>
      <c r="E81" s="214" t="s">
        <v>174</v>
      </c>
      <c r="F81" s="183" t="str">
        <f>=VLOOKUP(E81,'2025期功能研发汇总表'!E:S,10,FALSE)</f>
        <v>V3.7.0(20260312)</v>
      </c>
      <c r="G81" s="215" t="s">
        <v>38</v>
      </c>
      <c r="H81" s="183" t="str">
        <f>=VLOOKUP(E81,'2025期功能研发汇总表'!E:S,7,FALSE)</f>
        <v>运营·深耕/漏洞概念验证/插件本地管理</v>
      </c>
      <c r="I81" s="183" t="str">
        <f>=VLOOKUP(E81,'2025期功能研发汇总表'!E:S,8,FALSE)</f>
        <v>列表数据校验按钮</v>
      </c>
      <c r="J81" s="183">
        <f>=VLOOKUP(E81,'2025期功能研发汇总表'!E:S,9,FALSE)</f>
        <v>0</v>
      </c>
      <c r="K81" s="183" t="str">
        <f>=VLOOKUP(E81,'2025期功能研发汇总表'!E:S,3,FALSE)</f>
        <v>张明峰</v>
      </c>
    </row>
    <row r="82" spans="1:11">
      <c r="A82" s="45" t="s"/>
      <c r="B82" s="45" t="s"/>
      <c r="C82" s="45" t="s"/>
      <c r="D82" s="45" t="s"/>
      <c r="E82" s="214" t="s">
        <v>176</v>
      </c>
      <c r="F82" s="183" t="str">
        <f>=VLOOKUP(E82,'2025期功能研发汇总表'!E:S,10,FALSE)</f>
        <v>V3.7.0(20260312)</v>
      </c>
      <c r="G82" s="215" t="s">
        <v>38</v>
      </c>
      <c r="H82" s="183" t="str">
        <f>=VLOOKUP(E82,'2025期功能研发汇总表'!E:S,7,FALSE)</f>
        <v>运营·深耕/漏洞概念验证/插件本地管理</v>
      </c>
      <c r="I82" s="183" t="str">
        <f>=VLOOKUP(E82,'2025期功能研发汇总表'!E:S,8,FALSE)</f>
        <v>选中数据导出选中、行数据下载</v>
      </c>
      <c r="J82" s="183">
        <f>=VLOOKUP(E82,'2025期功能研发汇总表'!E:S,9,FALSE)</f>
        <v>0</v>
      </c>
      <c r="K82" s="183" t="str">
        <f>=VLOOKUP(E82,'2025期功能研发汇总表'!E:S,3,FALSE)</f>
        <v>张明峰</v>
      </c>
    </row>
    <row r="83" spans="1:11">
      <c r="A83" s="45" t="s"/>
      <c r="B83" s="45" t="s"/>
      <c r="C83" s="45" t="s"/>
      <c r="D83" s="45" t="s"/>
      <c r="E83" s="214" t="s">
        <v>178</v>
      </c>
      <c r="F83" s="183" t="str">
        <f>=VLOOKUP(E83,'2025期功能研发汇总表'!E:S,10,FALSE)</f>
        <v>V3.7.0(20260312)</v>
      </c>
      <c r="G83" s="215" t="s">
        <v>38</v>
      </c>
      <c r="H83" s="183" t="str">
        <f>=VLOOKUP(E83,'2025期功能研发汇总表'!E:S,7,FALSE)</f>
        <v>运营·深耕/漏洞概念验证/插件本地管理</v>
      </c>
      <c r="I83" s="183" t="str">
        <f>=VLOOKUP(E83,'2025期功能研发汇总表'!E:S,8,FALSE)</f>
        <v>列表数据删除按钮</v>
      </c>
      <c r="J83" s="183">
        <f>=VLOOKUP(E83,'2025期功能研发汇总表'!E:S,9,FALSE)</f>
        <v>0</v>
      </c>
      <c r="K83" s="183" t="str">
        <f>=VLOOKUP(E83,'2025期功能研发汇总表'!E:S,3,FALSE)</f>
        <v>张明峰</v>
      </c>
    </row>
    <row r="84" spans="1:11">
      <c r="A84" s="45" t="s"/>
      <c r="B84" s="45" t="s"/>
      <c r="C84" s="45" t="s"/>
      <c r="D84" s="214" t="s">
        <v>180</v>
      </c>
      <c r="E84" s="214" t="s">
        <v>181</v>
      </c>
      <c r="F84" s="183" t="str">
        <f>=VLOOKUP(E84,'2025期功能研发汇总表'!E:S,10,FALSE)</f>
        <v>V3.7.0(20260312)</v>
      </c>
      <c r="G84" s="215" t="s">
        <v>38</v>
      </c>
      <c r="H84" s="183" t="str">
        <f>=VLOOKUP(E84,'2025期功能研发汇总表'!E:S,7,FALSE)</f>
        <v>运营·深耕/漏洞概念验证/插件参数设置</v>
      </c>
      <c r="I84" s="183" t="str">
        <f>=VLOOKUP(E84,'2025期功能研发汇总表'!E:S,8,FALSE)</f>
        <v>新建模板</v>
      </c>
      <c r="J84" s="183">
        <f>=VLOOKUP(E84,'2025期功能研发汇总表'!E:S,9,FALSE)</f>
        <v>0</v>
      </c>
      <c r="K84" s="183" t="str">
        <f>=VLOOKUP(E84,'2025期功能研发汇总表'!E:S,3,FALSE)</f>
        <v>张明峰</v>
      </c>
    </row>
    <row r="85" spans="1:11">
      <c r="A85" s="45" t="s"/>
      <c r="B85" s="45" t="s"/>
      <c r="C85" s="45" t="s"/>
      <c r="D85" s="45" t="s"/>
      <c r="E85" s="214" t="s">
        <v>185</v>
      </c>
      <c r="F85" s="183" t="str">
        <f>=VLOOKUP(E85,'2025期功能研发汇总表'!E:S,10,FALSE)</f>
        <v>V3.7.0(20260312)</v>
      </c>
      <c r="G85" s="215" t="s">
        <v>38</v>
      </c>
      <c r="H85" s="183" t="str">
        <f>=VLOOKUP(E85,'2025期功能研发汇总表'!E:S,7,FALSE)</f>
        <v>运营·深耕/漏洞概念验证/插件参数设置</v>
      </c>
      <c r="I85" s="183" t="str">
        <f>=VLOOKUP(E85,'2025期功能研发汇总表'!E:S,8,FALSE)</f>
        <v>编辑按钮</v>
      </c>
      <c r="J85" s="183">
        <f>=VLOOKUP(E85,'2025期功能研发汇总表'!E:S,9,FALSE)</f>
        <v>0</v>
      </c>
      <c r="K85" s="183" t="str">
        <f>=VLOOKUP(E85,'2025期功能研发汇总表'!E:S,3,FALSE)</f>
        <v>张明峰</v>
      </c>
    </row>
    <row r="86" spans="1:11">
      <c r="A86" s="45" t="s"/>
      <c r="B86" s="45" t="s"/>
      <c r="C86" s="45" t="s"/>
      <c r="D86" s="45" t="s"/>
      <c r="E86" s="214" t="s">
        <v>186</v>
      </c>
      <c r="F86" s="183" t="str">
        <f>=VLOOKUP(E86,'2025期功能研发汇总表'!E:S,10,FALSE)</f>
        <v>V3.7.0(20260312)</v>
      </c>
      <c r="G86" s="215" t="s">
        <v>38</v>
      </c>
      <c r="H86" s="183" t="str">
        <f>=VLOOKUP(E86,'2025期功能研发汇总表'!E:S,7,FALSE)</f>
        <v>运营·深耕/漏洞概念验证/插件参数设置</v>
      </c>
      <c r="I86" s="183" t="str">
        <f>=VLOOKUP(E86,'2025期功能研发汇总表'!E:S,8,FALSE)</f>
        <v>选中数据导出选中、行数据下载</v>
      </c>
      <c r="J86" s="183">
        <f>=VLOOKUP(E86,'2025期功能研发汇总表'!E:S,9,FALSE)</f>
        <v>0</v>
      </c>
      <c r="K86" s="183" t="str">
        <f>=VLOOKUP(E86,'2025期功能研发汇总表'!E:S,3,FALSE)</f>
        <v>张明峰</v>
      </c>
    </row>
    <row r="87" spans="1:11">
      <c r="A87" s="45" t="s"/>
      <c r="B87" s="45" t="s"/>
      <c r="C87" s="45" t="s"/>
      <c r="D87" s="214" t="s">
        <v>187</v>
      </c>
      <c r="E87" s="214" t="s">
        <v>188</v>
      </c>
      <c r="F87" s="183" t="str">
        <f>=VLOOKUP(E87,'2025期功能研发汇总表'!E:S,10,FALSE)</f>
        <v>V3.7.0(20260312)</v>
      </c>
      <c r="G87" s="215" t="s">
        <v>38</v>
      </c>
      <c r="H87" s="183" t="str">
        <f>=VLOOKUP(E87,'2025期功能研发汇总表'!E:S,7,FALSE)</f>
        <v>运营·深耕/漏洞概念验证/插件版本控制</v>
      </c>
      <c r="I87" s="183" t="str">
        <f>=VLOOKUP(E87,'2025期功能研发汇总表'!E:S,8,FALSE)</f>
        <v>标记过时按钮</v>
      </c>
      <c r="J87" s="183">
        <f>=VLOOKUP(E87,'2025期功能研发汇总表'!E:S,9,FALSE)</f>
        <v>0</v>
      </c>
      <c r="K87" s="183" t="str">
        <f>=VLOOKUP(E87,'2025期功能研发汇总表'!E:S,3,FALSE)</f>
        <v>张明峰</v>
      </c>
    </row>
    <row r="88" spans="1:11">
      <c r="A88" s="45" t="s"/>
      <c r="B88" s="45" t="s"/>
      <c r="C88" s="45" t="s"/>
      <c r="D88" s="45" t="s"/>
      <c r="E88" s="214" t="s">
        <v>192</v>
      </c>
      <c r="F88" s="183" t="str">
        <f>=VLOOKUP(E88,'2025期功能研发汇总表'!E:S,10,FALSE)</f>
        <v>V3.7.0(20260312)</v>
      </c>
      <c r="G88" s="215" t="s">
        <v>38</v>
      </c>
      <c r="H88" s="183" t="str">
        <f>=VLOOKUP(E88,'2025期功能研发汇总表'!E:S,7,FALSE)</f>
        <v>运营·深耕/漏洞概念验证/插件版本控制</v>
      </c>
      <c r="I88" s="183" t="str">
        <f>=VLOOKUP(E88,'2025期功能研发汇总表'!E:S,8,FALSE)</f>
        <v>删除按钮</v>
      </c>
      <c r="J88" s="183">
        <f>=VLOOKUP(E88,'2025期功能研发汇总表'!E:S,9,FALSE)</f>
        <v>0</v>
      </c>
      <c r="K88" s="183" t="str">
        <f>=VLOOKUP(E88,'2025期功能研发汇总表'!E:S,3,FALSE)</f>
        <v>张明峰</v>
      </c>
    </row>
    <row r="89" spans="1:11">
      <c r="A89" s="45" t="s"/>
      <c r="B89" s="45" t="s"/>
      <c r="C89" s="45" t="s"/>
      <c r="D89" s="214" t="s">
        <v>193</v>
      </c>
      <c r="E89" s="214" t="s">
        <v>194</v>
      </c>
      <c r="F89" s="183" t="str">
        <f>=VLOOKUP(E89,'2025期功能研发汇总表'!E:S,10,FALSE)</f>
        <v>V3.7.0(20260312)</v>
      </c>
      <c r="G89" s="215" t="s">
        <v>38</v>
      </c>
      <c r="H89" s="183" t="str">
        <f>=VLOOKUP(E89,'2025期功能研发汇总表'!E:S,7,FALSE)</f>
        <v>运营·深耕/漏洞概念验证/插件本地管理</v>
      </c>
      <c r="I89" s="183" t="str">
        <f>=VLOOKUP(E89,'2025期功能研发汇总表'!E:S,8,FALSE)</f>
        <v>点击列表数据漏洞ID</v>
      </c>
      <c r="J89" s="183">
        <f>=VLOOKUP(E89,'2025期功能研发汇总表'!E:S,9,FALSE)</f>
        <v>0</v>
      </c>
      <c r="K89" s="183" t="str">
        <f>=VLOOKUP(E89,'2025期功能研发汇总表'!E:S,3,FALSE)</f>
        <v>张明峰</v>
      </c>
    </row>
    <row r="90" spans="1:11">
      <c r="A90" s="45" t="s"/>
      <c r="B90" s="45" t="s"/>
      <c r="C90" s="45" t="s"/>
      <c r="D90" s="45" t="s"/>
      <c r="E90" s="214" t="s">
        <v>196</v>
      </c>
      <c r="F90" s="183" t="str">
        <f>=VLOOKUP(E90,'2025期功能研发汇总表'!E:S,10,FALSE)</f>
        <v>已废弃</v>
      </c>
      <c r="G90" s="215" t="s"/>
      <c r="H90" s="183">
        <f>=VLOOKUP(E90,'2025期功能研发汇总表'!E:S,7,FALSE)</f>
        <v>0</v>
      </c>
      <c r="I90" s="183">
        <f>=VLOOKUP(E90,'2025期功能研发汇总表'!E:S,8,FALSE)</f>
        <v>0</v>
      </c>
      <c r="J90" s="183">
        <f>=VLOOKUP(E90,'2025期功能研发汇总表'!E:S,9,FALSE)</f>
        <v>0</v>
      </c>
      <c r="K90" s="183" t="str">
        <f>=VLOOKUP(E90,'2025期功能研发汇总表'!E:S,3,FALSE)</f>
        <v>张明峰</v>
      </c>
    </row>
    <row r="91" spans="1:11">
      <c r="A91" s="45" t="s"/>
      <c r="B91" s="45" t="s"/>
      <c r="C91" s="45" t="s"/>
      <c r="D91" s="45" t="s"/>
      <c r="E91" s="216" t="s">
        <v>208</v>
      </c>
      <c r="F91" s="183" t="str">
        <f>=VLOOKUP(E91,'2025期功能研发汇总表'!E:S,10,FALSE)</f>
        <v>未发版</v>
      </c>
      <c r="G91" s="215" t="s"/>
      <c r="H91" s="183" t="str">
        <f>=VLOOKUP(E91,'2025期功能研发汇总表'!E:S,7,FALSE)</f>
        <v>运营·深耕/漏洞概念验证/插件验证与审核</v>
      </c>
      <c r="I91" s="183" t="str">
        <f>=VLOOKUP(E91,'2025期功能研发汇总表'!E:S,8,FALSE)</f>
        <v>点击"安全检测"按钮打开界面操作</v>
      </c>
      <c r="J91" s="183">
        <f>=VLOOKUP(E91,'2025期功能研发汇总表'!E:S,9,FALSE)</f>
        <v>0</v>
      </c>
      <c r="K91" s="183" t="str">
        <f>=VLOOKUP(E91,'2025期功能研发汇总表'!E:S,3,FALSE)</f>
        <v>张明峰</v>
      </c>
    </row>
    <row r="92" spans="1:11">
      <c r="A92" s="45" t="s"/>
      <c r="B92" s="45" t="s"/>
      <c r="C92" s="45" t="s"/>
      <c r="D92" s="45" t="s"/>
      <c r="E92" s="216" t="s">
        <v>211</v>
      </c>
      <c r="F92" s="183" t="str">
        <f>=VLOOKUP(E92,'2025期功能研发汇总表'!E:S,10,FALSE)</f>
        <v>已废弃</v>
      </c>
      <c r="G92" s="215" t="s"/>
      <c r="H92" s="183" t="str">
        <f>=VLOOKUP(E92,'2025期功能研发汇总表'!E:S,7,FALSE)</f>
        <v>运营·深耕/漏洞概念验证/插件验证与审核</v>
      </c>
      <c r="I92" s="183">
        <f>=VLOOKUP(E92,'2025期功能研发汇总表'!E:S,8,FALSE)</f>
        <v>0</v>
      </c>
      <c r="J92" s="183">
        <f>=VLOOKUP(E92,'2025期功能研发汇总表'!E:S,9,FALSE)</f>
        <v>0</v>
      </c>
      <c r="K92" s="183" t="str">
        <f>=VLOOKUP(E92,'2025期功能研发汇总表'!E:S,3,FALSE)</f>
        <v>张明峰</v>
      </c>
    </row>
    <row r="93" spans="1:11">
      <c r="A93" s="45" t="s"/>
      <c r="B93" s="45" t="s"/>
      <c r="C93" s="45" t="s"/>
      <c r="D93" s="45" t="s"/>
      <c r="E93" s="214" t="s">
        <v>212</v>
      </c>
      <c r="F93" s="183" t="str">
        <f>=VLOOKUP(E93,'2025期功能研发汇总表'!E:S,10,FALSE)</f>
        <v>V3.7.0(20260312)</v>
      </c>
      <c r="G93" s="217" t="s">
        <v>38</v>
      </c>
      <c r="H93" s="183" t="str">
        <f>=VLOOKUP(E93,'2025期功能研发汇总表'!E:S,7,FALSE)</f>
        <v>运营·深耕/漏洞概念验证/插件验证与审核</v>
      </c>
      <c r="I93" s="183" t="str">
        <f>=VLOOKUP(E93,'2025期功能研发汇总表'!E:S,8,FALSE)</f>
        <v>点击"提交审核"按钮打开界面操作</v>
      </c>
      <c r="J93" s="183">
        <f>=VLOOKUP(E93,'2025期功能研发汇总表'!E:S,9,FALSE)</f>
        <v>0</v>
      </c>
      <c r="K93" s="183" t="str">
        <f>=VLOOKUP(E93,'2025期功能研发汇总表'!E:S,3,FALSE)</f>
        <v>张明峰</v>
      </c>
    </row>
    <row r="94" spans="1:11">
      <c r="A94" s="45" t="s"/>
      <c r="B94" s="45" t="s"/>
      <c r="C94" s="45" t="s"/>
      <c r="D94" s="45" t="s"/>
      <c r="E94" s="214" t="s">
        <v>214</v>
      </c>
      <c r="F94" s="183" t="str">
        <f>=VLOOKUP(E94,'2025期功能研发汇总表'!E:S,10,FALSE)</f>
        <v>未发版</v>
      </c>
      <c r="G94" s="217" t="s"/>
      <c r="H94" s="183" t="str">
        <f>=VLOOKUP(E94,'2025期功能研发汇总表'!E:S,7,FALSE)</f>
        <v>运营·深耕/漏洞概念验证/插件验证与审核</v>
      </c>
      <c r="I94" s="183" t="str">
        <f>=VLOOKUP(E94,'2025期功能研发汇总表'!E:S,8,FALSE)</f>
        <v>点击"等级评定"按钮打开界面操作</v>
      </c>
      <c r="J94" s="183">
        <f>=VLOOKUP(E94,'2025期功能研发汇总表'!E:S,9,FALSE)</f>
        <v>0</v>
      </c>
      <c r="K94" s="183" t="str">
        <f>=VLOOKUP(E94,'2025期功能研发汇总表'!E:S,3,FALSE)</f>
        <v>张明峰</v>
      </c>
    </row>
    <row r="95" spans="1:11">
      <c r="A95" s="45" t="s"/>
      <c r="B95" s="45" t="s"/>
      <c r="C95" s="45" t="s"/>
      <c r="D95" s="45" t="s"/>
      <c r="E95" s="214" t="s">
        <v>216</v>
      </c>
      <c r="F95" s="183" t="str">
        <f>=VLOOKUP(E95,'2025期功能研发汇总表'!E:S,10,FALSE)</f>
        <v>未发版</v>
      </c>
      <c r="G95" s="217" t="s"/>
      <c r="H95" s="183" t="str">
        <f>=VLOOKUP(E95,'2025期功能研发汇总表'!E:S,7,FALSE)</f>
        <v>运营·深耕/漏洞概念验证/插件验证与审核</v>
      </c>
      <c r="I95" s="183" t="str">
        <f>=VLOOKUP(E95,'2025期功能研发汇总表'!E:S,8,FALSE)</f>
        <v>点击"状态判定"按钮打开界面操作</v>
      </c>
      <c r="J95" s="183">
        <f>=VLOOKUP(E95,'2025期功能研发汇总表'!E:S,9,FALSE)</f>
        <v>0</v>
      </c>
      <c r="K95" s="183" t="str">
        <f>=VLOOKUP(E95,'2025期功能研发汇总表'!E:S,3,FALSE)</f>
        <v>张明峰</v>
      </c>
    </row>
    <row r="96" spans="1:11">
      <c r="A96" s="45" t="s"/>
      <c r="B96" s="45" t="s"/>
      <c r="C96" s="45" t="s"/>
      <c r="D96" s="45" t="s"/>
      <c r="E96" s="214" t="s">
        <v>219</v>
      </c>
      <c r="F96" s="183" t="str">
        <f>=VLOOKUP(E96,'2025期功能研发汇总表'!E:S,10,FALSE)</f>
        <v>未发版</v>
      </c>
      <c r="G96" s="217" t="s"/>
      <c r="H96" s="183" t="str">
        <f>=VLOOKUP(E96,'2025期功能研发汇总表'!E:S,7,FALSE)</f>
        <v>运营·深耕/漏洞概念验证/插件验证与审核</v>
      </c>
      <c r="I96" s="183" t="str">
        <f>=VLOOKUP(E96,'2025期功能研发汇总表'!E:S,8,FALSE)</f>
        <v>点击"同步结果"按钮打开界面操作</v>
      </c>
      <c r="J96" s="183">
        <f>=VLOOKUP(E96,'2025期功能研发汇总表'!E:S,9,FALSE)</f>
        <v>0</v>
      </c>
      <c r="K96" s="183" t="str">
        <f>=VLOOKUP(E96,'2025期功能研发汇总表'!E:S,3,FALSE)</f>
        <v>张明峰</v>
      </c>
    </row>
    <row r="97" spans="1:11">
      <c r="A97" s="45" t="s"/>
      <c r="B97" s="45" t="s"/>
      <c r="C97" s="45" t="s"/>
      <c r="D97" s="45" t="s"/>
      <c r="E97" s="214" t="s">
        <v>222</v>
      </c>
      <c r="F97" s="183" t="str">
        <f>=VLOOKUP(E97,'2025期功能研发汇总表'!E:S,10,FALSE)</f>
        <v>已废弃</v>
      </c>
      <c r="G97" s="215" t="s"/>
      <c r="H97" s="183" t="str">
        <f>=VLOOKUP(E97,'2025期功能研发汇总表'!E:S,7,FALSE)</f>
        <v>运营·深耕/漏洞概念验证/插件验证与审核</v>
      </c>
      <c r="I97" s="183">
        <f>=VLOOKUP(E97,'2025期功能研发汇总表'!E:S,8,FALSE)</f>
        <v>0</v>
      </c>
      <c r="J97" s="183">
        <f>=VLOOKUP(E97,'2025期功能研发汇总表'!E:S,9,FALSE)</f>
        <v>0</v>
      </c>
      <c r="K97" s="183" t="str">
        <f>=VLOOKUP(E97,'2025期功能研发汇总表'!E:S,3,FALSE)</f>
        <v>张明峰</v>
      </c>
    </row>
    <row r="98" spans="1:11">
      <c r="A98" s="45" t="s"/>
      <c r="B98" s="45" t="s"/>
      <c r="C98" s="45" t="s"/>
      <c r="D98" s="214" t="s">
        <v>227</v>
      </c>
      <c r="E98" s="214" t="s">
        <v>228</v>
      </c>
      <c r="F98" s="183" t="str">
        <f>=VLOOKUP(E98,'2025期功能研发汇总表'!E:S,10,FALSE)</f>
        <v>V3.7.0(20260312)</v>
      </c>
      <c r="G98" s="217" t="s">
        <v>38</v>
      </c>
      <c r="H98" s="183" t="str">
        <f>=VLOOKUP(E98,'2025期功能研发汇总表'!E:S,7,FALSE)</f>
        <v>运营·深耕/漏洞概念验证/POC插件运行管理</v>
      </c>
      <c r="I98" s="183">
        <f>=VLOOKUP(E98,'2025期功能研发汇总表'!E:S,8,FALSE)</f>
        <v>0</v>
      </c>
      <c r="J98" s="183">
        <f>=VLOOKUP(E98,'2025期功能研发汇总表'!E:S,9,FALSE)</f>
        <v>0</v>
      </c>
      <c r="K98" s="183" t="str">
        <f>=VLOOKUP(E98,'2025期功能研发汇总表'!E:S,3,FALSE)</f>
        <v>张明峰</v>
      </c>
    </row>
    <row r="99" spans="1:11">
      <c r="A99" s="45" t="s"/>
      <c r="B99" s="45" t="s"/>
      <c r="C99" s="45" t="s"/>
      <c r="D99" s="45" t="s"/>
      <c r="E99" s="214" t="s">
        <v>230</v>
      </c>
      <c r="F99" s="183" t="str">
        <f>=VLOOKUP(E99,'2025期功能研发汇总表'!E:S,10,FALSE)</f>
        <v>V3.7.0(20260312)</v>
      </c>
      <c r="G99" s="217" t="s">
        <v>38</v>
      </c>
      <c r="H99" s="183" t="str">
        <f>=VLOOKUP(E99,'2025期功能研发汇总表'!E:S,7,FALSE)</f>
        <v>运营·深耕/漏洞概念验证/POC插件运行管理</v>
      </c>
      <c r="I99" s="183">
        <f>=VLOOKUP(E99,'2025期功能研发汇总表'!E:S,8,FALSE)</f>
        <v>0</v>
      </c>
      <c r="J99" s="183">
        <f>=VLOOKUP(E99,'2025期功能研发汇总表'!E:S,9,FALSE)</f>
        <v>0</v>
      </c>
      <c r="K99" s="183" t="str">
        <f>=VLOOKUP(E99,'2025期功能研发汇总表'!E:S,3,FALSE)</f>
        <v>张明峰</v>
      </c>
    </row>
    <row r="100" spans="1:11">
      <c r="A100" s="45" t="s"/>
      <c r="B100" s="45" t="s"/>
      <c r="C100" s="45" t="s"/>
      <c r="D100" s="45" t="s"/>
      <c r="E100" s="216" t="s">
        <v>231</v>
      </c>
      <c r="F100" s="183" t="str">
        <f>=VLOOKUP(E100,'2025期功能研发汇总表'!E:S,10,FALSE)</f>
        <v>V3.7.0(20260312)</v>
      </c>
      <c r="G100" s="217" t="s">
        <v>38</v>
      </c>
      <c r="H100" s="183" t="str">
        <f>=VLOOKUP(E100,'2025期功能研发汇总表'!E:S,7,FALSE)</f>
        <v>运营·深耕/漏洞概念验证/POC插件运行管理</v>
      </c>
      <c r="I100" s="183">
        <f>=VLOOKUP(E100,'2025期功能研发汇总表'!E:S,8,FALSE)</f>
        <v>0</v>
      </c>
      <c r="J100" s="183">
        <f>=VLOOKUP(E100,'2025期功能研发汇总表'!E:S,9,FALSE)</f>
        <v>0</v>
      </c>
      <c r="K100" s="183" t="str">
        <f>=VLOOKUP(E100,'2025期功能研发汇总表'!E:S,3,FALSE)</f>
        <v>张明峰</v>
      </c>
    </row>
    <row r="101" spans="1:11">
      <c r="A101" s="45" t="s"/>
      <c r="B101" s="45" t="s"/>
      <c r="C101" s="45" t="s"/>
      <c r="D101" s="45" t="s"/>
      <c r="E101" s="216" t="s">
        <v>232</v>
      </c>
      <c r="F101" s="183" t="str">
        <f>=VLOOKUP(E101,'2025期功能研发汇总表'!E:S,10,FALSE)</f>
        <v>V3.7.0(20260312)</v>
      </c>
      <c r="G101" s="217" t="s">
        <v>38</v>
      </c>
      <c r="H101" s="183" t="str">
        <f>=VLOOKUP(E101,'2025期功能研发汇总表'!E:S,7,FALSE)</f>
        <v>运营·深耕/漏洞概念验证/POC插件运行管理</v>
      </c>
      <c r="I101" s="183">
        <f>=VLOOKUP(E101,'2025期功能研发汇总表'!E:S,8,FALSE)</f>
        <v>0</v>
      </c>
      <c r="J101" s="183">
        <f>=VLOOKUP(E101,'2025期功能研发汇总表'!E:S,9,FALSE)</f>
        <v>0</v>
      </c>
      <c r="K101" s="183" t="str">
        <f>=VLOOKUP(E101,'2025期功能研发汇总表'!E:S,3,FALSE)</f>
        <v>张明峰</v>
      </c>
    </row>
    <row r="102" spans="1:11">
      <c r="A102" s="45" t="s"/>
      <c r="B102" s="45" t="s"/>
      <c r="C102" s="45" t="s"/>
      <c r="D102" s="45" t="s"/>
      <c r="E102" s="214" t="s">
        <v>233</v>
      </c>
      <c r="F102" s="183" t="str">
        <f>=VLOOKUP(E102,'2025期功能研发汇总表'!E:S,10,FALSE)</f>
        <v>V3.7.0(20260312)</v>
      </c>
      <c r="G102" s="217" t="s">
        <v>38</v>
      </c>
      <c r="H102" s="183" t="str">
        <f>=VLOOKUP(E102,'2025期功能研发汇总表'!E:S,7,FALSE)</f>
        <v>运营·深耕/漏洞概念验证/POC插件运行管理</v>
      </c>
      <c r="I102" s="183">
        <f>=VLOOKUP(E102,'2025期功能研发汇总表'!E:S,8,FALSE)</f>
        <v>0</v>
      </c>
      <c r="J102" s="183">
        <f>=VLOOKUP(E102,'2025期功能研发汇总表'!E:S,9,FALSE)</f>
        <v>0</v>
      </c>
      <c r="K102" s="183" t="str">
        <f>=VLOOKUP(E102,'2025期功能研发汇总表'!E:S,3,FALSE)</f>
        <v>张明峰</v>
      </c>
    </row>
    <row r="103" spans="1:11">
      <c r="A103" s="45" t="s"/>
      <c r="B103" s="45" t="s"/>
      <c r="C103" s="45" t="s"/>
      <c r="D103" s="45" t="s"/>
      <c r="E103" s="216" t="s">
        <v>2316</v>
      </c>
      <c r="F103" s="183" t="e">
        <f>=VLOOKUP(E103,'2025期功能研发汇总表'!E:S,10,FALSE)</f>
        <v>#N/A</v>
      </c>
      <c r="G103" s="215" t="s"/>
      <c r="H103" s="183" t="e">
        <f>=VLOOKUP(E103,'2025期功能研发汇总表'!E:S,7,FALSE)</f>
        <v>#N/A</v>
      </c>
      <c r="I103" s="183" t="e">
        <f>=VLOOKUP(E103,'2025期功能研发汇总表'!E:S,8,FALSE)</f>
        <v>#N/A</v>
      </c>
      <c r="J103" s="183" t="e">
        <f>=VLOOKUP(E103,'2025期功能研发汇总表'!E:S,9,FALSE)</f>
        <v>#N/A</v>
      </c>
      <c r="K103" s="183" t="e">
        <f>=VLOOKUP(E103,'2025期功能研发汇总表'!E:S,3,FALSE)</f>
        <v>#N/A</v>
      </c>
    </row>
    <row r="104" spans="1:11">
      <c r="A104" s="45" t="s"/>
      <c r="B104" s="45" t="s"/>
      <c r="C104" s="45" t="s"/>
      <c r="D104" s="45" t="s"/>
      <c r="E104" s="216" t="s">
        <v>234</v>
      </c>
      <c r="F104" s="183" t="str">
        <f>=VLOOKUP(E104,'2025期功能研发汇总表'!E:S,10,FALSE)</f>
        <v>V3.7.0(20260312)</v>
      </c>
      <c r="G104" s="215" t="s">
        <v>38</v>
      </c>
      <c r="H104" s="183" t="str">
        <f>=VLOOKUP(E104,'2025期功能研发汇总表'!E:S,7,FALSE)</f>
        <v>运营·深耕/漏洞概念验证/POC插件运行管理</v>
      </c>
      <c r="I104" s="183">
        <f>=VLOOKUP(E104,'2025期功能研发汇总表'!E:S,8,FALSE)</f>
        <v>0</v>
      </c>
      <c r="J104" s="183">
        <f>=VLOOKUP(E104,'2025期功能研发汇总表'!E:S,9,FALSE)</f>
        <v>0</v>
      </c>
      <c r="K104" s="183" t="str">
        <f>=VLOOKUP(E104,'2025期功能研发汇总表'!E:S,3,FALSE)</f>
        <v>张明峰</v>
      </c>
    </row>
    <row r="105" spans="1:11">
      <c r="A105" s="45" t="s"/>
      <c r="B105" s="45" t="s"/>
      <c r="C105" s="45" t="s"/>
      <c r="D105" s="45" t="s"/>
      <c r="E105" s="214" t="s">
        <v>235</v>
      </c>
      <c r="F105" s="183" t="str">
        <f>=VLOOKUP(E105,'2025期功能研发汇总表'!E:S,10,FALSE)</f>
        <v>V3.7.0(20260312)</v>
      </c>
      <c r="G105" s="215" t="s">
        <v>38</v>
      </c>
      <c r="H105" s="183" t="str">
        <f>=VLOOKUP(E105,'2025期功能研发汇总表'!E:S,7,FALSE)</f>
        <v>运营·深耕/漏洞概念验证/POC插件运行管理</v>
      </c>
      <c r="I105" s="183">
        <f>=VLOOKUP(E105,'2025期功能研发汇总表'!E:S,8,FALSE)</f>
        <v>0</v>
      </c>
      <c r="J105" s="183">
        <f>=VLOOKUP(E105,'2025期功能研发汇总表'!E:S,9,FALSE)</f>
        <v>0</v>
      </c>
      <c r="K105" s="183" t="str">
        <f>=VLOOKUP(E105,'2025期功能研发汇总表'!E:S,3,FALSE)</f>
        <v>张明峰</v>
      </c>
    </row>
    <row r="106" spans="1:11">
      <c r="A106" s="45" t="s"/>
      <c r="B106" s="45" t="s"/>
      <c r="C106" s="45" t="s"/>
      <c r="D106" s="45" t="s"/>
      <c r="E106" s="214" t="s">
        <v>236</v>
      </c>
      <c r="F106" s="183" t="str">
        <f>=VLOOKUP(E106,'2025期功能研发汇总表'!E:S,10,FALSE)</f>
        <v>V3.7.0(20260312)</v>
      </c>
      <c r="G106" s="215" t="s">
        <v>38</v>
      </c>
      <c r="H106" s="183" t="str">
        <f>=VLOOKUP(E106,'2025期功能研发汇总表'!E:S,7,FALSE)</f>
        <v>运营·深耕/漏洞概念验证/POC插件运行管理</v>
      </c>
      <c r="I106" s="183">
        <f>=VLOOKUP(E106,'2025期功能研发汇总表'!E:S,8,FALSE)</f>
        <v>0</v>
      </c>
      <c r="J106" s="183">
        <f>=VLOOKUP(E106,'2025期功能研发汇总表'!E:S,9,FALSE)</f>
        <v>0</v>
      </c>
      <c r="K106" s="183" t="str">
        <f>=VLOOKUP(E106,'2025期功能研发汇总表'!E:S,3,FALSE)</f>
        <v>张明峰</v>
      </c>
    </row>
    <row r="107" spans="1:11">
      <c r="A107" s="45" t="s"/>
      <c r="B107" s="45" t="s"/>
      <c r="C107" s="45" t="s"/>
      <c r="D107" s="45" t="s"/>
      <c r="E107" s="214" t="s">
        <v>237</v>
      </c>
      <c r="F107" s="183" t="str">
        <f>=VLOOKUP(E107,'2025期功能研发汇总表'!E:S,10,FALSE)</f>
        <v>V3.7.0(20260312)</v>
      </c>
      <c r="G107" s="215" t="s">
        <v>38</v>
      </c>
      <c r="H107" s="183" t="str">
        <f>=VLOOKUP(E107,'2025期功能研发汇总表'!E:S,7,FALSE)</f>
        <v>运营·深耕/漏洞概念验证/POC插件运行管理</v>
      </c>
      <c r="I107" s="183">
        <f>=VLOOKUP(E107,'2025期功能研发汇总表'!E:S,8,FALSE)</f>
        <v>0</v>
      </c>
      <c r="J107" s="183">
        <f>=VLOOKUP(E107,'2025期功能研发汇总表'!E:S,9,FALSE)</f>
        <v>0</v>
      </c>
      <c r="K107" s="183" t="str">
        <f>=VLOOKUP(E107,'2025期功能研发汇总表'!E:S,3,FALSE)</f>
        <v>张明峰</v>
      </c>
    </row>
    <row r="108" spans="1:11">
      <c r="A108" s="45" t="s"/>
      <c r="B108" s="45" t="s"/>
      <c r="C108" s="45" t="s"/>
      <c r="D108" s="45" t="s"/>
      <c r="E108" s="214" t="s">
        <v>238</v>
      </c>
      <c r="F108" s="183" t="str">
        <f>=VLOOKUP(E108,'2025期功能研发汇总表'!E:S,10,FALSE)</f>
        <v>V3.7.0(20260312)</v>
      </c>
      <c r="G108" s="215" t="s">
        <v>38</v>
      </c>
      <c r="H108" s="183" t="str">
        <f>=VLOOKUP(E108,'2025期功能研发汇总表'!E:S,7,FALSE)</f>
        <v>运营·深耕/漏洞概念验证/POC插件运行管理</v>
      </c>
      <c r="I108" s="183">
        <f>=VLOOKUP(E108,'2025期功能研发汇总表'!E:S,8,FALSE)</f>
        <v>0</v>
      </c>
      <c r="J108" s="183">
        <f>=VLOOKUP(E108,'2025期功能研发汇总表'!E:S,9,FALSE)</f>
        <v>0</v>
      </c>
      <c r="K108" s="183" t="str">
        <f>=VLOOKUP(E108,'2025期功能研发汇总表'!E:S,3,FALSE)</f>
        <v>张明峰</v>
      </c>
    </row>
    <row r="109" spans="1:11">
      <c r="A109" s="45" t="s"/>
      <c r="B109" s="45" t="s"/>
      <c r="C109" s="45" t="s"/>
      <c r="D109" s="45" t="s"/>
      <c r="E109" s="214" t="s">
        <v>239</v>
      </c>
      <c r="F109" s="183" t="str">
        <f>=VLOOKUP(E109,'2025期功能研发汇总表'!E:S,10,FALSE)</f>
        <v>V3.7.0(20260312)</v>
      </c>
      <c r="G109" s="215" t="s">
        <v>38</v>
      </c>
      <c r="H109" s="183" t="str">
        <f>=VLOOKUP(E109,'2025期功能研发汇总表'!E:S,7,FALSE)</f>
        <v>运营·深耕/漏洞概念验证/POC插件运行管理</v>
      </c>
      <c r="I109" s="183">
        <f>=VLOOKUP(E109,'2025期功能研发汇总表'!E:S,8,FALSE)</f>
        <v>0</v>
      </c>
      <c r="J109" s="183">
        <f>=VLOOKUP(E109,'2025期功能研发汇总表'!E:S,9,FALSE)</f>
        <v>0</v>
      </c>
      <c r="K109" s="183" t="str">
        <f>=VLOOKUP(E109,'2025期功能研发汇总表'!E:S,3,FALSE)</f>
        <v>张明峰</v>
      </c>
    </row>
    <row r="110" spans="1:11">
      <c r="A110" s="45" t="s"/>
      <c r="B110" s="45" t="s"/>
      <c r="C110" s="45" t="s"/>
      <c r="D110" s="45" t="s"/>
      <c r="E110" s="214" t="s">
        <v>240</v>
      </c>
      <c r="F110" s="183" t="str">
        <f>=VLOOKUP(E110,'2025期功能研发汇总表'!E:S,10,FALSE)</f>
        <v>V3.7.0(20260312)</v>
      </c>
      <c r="G110" s="215" t="s">
        <v>38</v>
      </c>
      <c r="H110" s="183" t="str">
        <f>=VLOOKUP(E110,'2025期功能研发汇总表'!E:S,7,FALSE)</f>
        <v>运营·深耕/漏洞概念验证/POC插件运行管理</v>
      </c>
      <c r="I110" s="183">
        <f>=VLOOKUP(E110,'2025期功能研发汇总表'!E:S,8,FALSE)</f>
        <v>0</v>
      </c>
      <c r="J110" s="183">
        <f>=VLOOKUP(E110,'2025期功能研发汇总表'!E:S,9,FALSE)</f>
        <v>0</v>
      </c>
      <c r="K110" s="183" t="str">
        <f>=VLOOKUP(E110,'2025期功能研发汇总表'!E:S,3,FALSE)</f>
        <v>张明峰</v>
      </c>
    </row>
    <row r="111" spans="1:11">
      <c r="A111" s="45" t="s"/>
      <c r="B111" s="45" t="s"/>
      <c r="C111" s="45" t="s"/>
      <c r="D111" s="45" t="s"/>
      <c r="E111" s="214" t="s">
        <v>241</v>
      </c>
      <c r="F111" s="183" t="str">
        <f>=VLOOKUP(E111,'2025期功能研发汇总表'!E:S,10,FALSE)</f>
        <v>V3.7.0(20260312)</v>
      </c>
      <c r="G111" s="215" t="s">
        <v>38</v>
      </c>
      <c r="H111" s="183" t="str">
        <f>=VLOOKUP(E111,'2025期功能研发汇总表'!E:S,7,FALSE)</f>
        <v>运营·深耕/漏洞概念验证/POC插件运行管理</v>
      </c>
      <c r="I111" s="183">
        <f>=VLOOKUP(E111,'2025期功能研发汇总表'!E:S,8,FALSE)</f>
        <v>0</v>
      </c>
      <c r="J111" s="183">
        <f>=VLOOKUP(E111,'2025期功能研发汇总表'!E:S,9,FALSE)</f>
        <v>0</v>
      </c>
      <c r="K111" s="183" t="str">
        <f>=VLOOKUP(E111,'2025期功能研发汇总表'!E:S,3,FALSE)</f>
        <v>张明峰</v>
      </c>
    </row>
    <row r="112" spans="1:11">
      <c r="A112" s="45" t="s"/>
      <c r="B112" s="45" t="s"/>
      <c r="C112" s="45" t="s"/>
      <c r="D112" s="45" t="s"/>
      <c r="E112" s="214" t="s">
        <v>242</v>
      </c>
      <c r="F112" s="183" t="str">
        <f>=VLOOKUP(E112,'2025期功能研发汇总表'!E:S,10,FALSE)</f>
        <v>V3.7.0(20260312)</v>
      </c>
      <c r="G112" s="215" t="s">
        <v>38</v>
      </c>
      <c r="H112" s="183" t="str">
        <f>=VLOOKUP(E112,'2025期功能研发汇总表'!E:S,7,FALSE)</f>
        <v>运营·深耕/漏洞概念验证/POC插件运行管理</v>
      </c>
      <c r="I112" s="183">
        <f>=VLOOKUP(E112,'2025期功能研发汇总表'!E:S,8,FALSE)</f>
        <v>0</v>
      </c>
      <c r="J112" s="183">
        <f>=VLOOKUP(E112,'2025期功能研发汇总表'!E:S,9,FALSE)</f>
        <v>0</v>
      </c>
      <c r="K112" s="183" t="str">
        <f>=VLOOKUP(E112,'2025期功能研发汇总表'!E:S,3,FALSE)</f>
        <v>张明峰</v>
      </c>
    </row>
    <row r="113" spans="1:11">
      <c r="A113" s="45" t="s"/>
      <c r="B113" s="45" t="s"/>
      <c r="C113" s="45" t="s"/>
      <c r="D113" s="45" t="s"/>
      <c r="E113" s="214" t="s">
        <v>243</v>
      </c>
      <c r="F113" s="183" t="str">
        <f>=VLOOKUP(E113,'2025期功能研发汇总表'!E:S,10,FALSE)</f>
        <v>V3.7.0(20260312)</v>
      </c>
      <c r="G113" s="215" t="s">
        <v>38</v>
      </c>
      <c r="H113" s="183" t="str">
        <f>=VLOOKUP(E113,'2025期功能研发汇总表'!E:S,7,FALSE)</f>
        <v>运营·深耕/漏洞概念验证/POC插件运行管理</v>
      </c>
      <c r="I113" s="183">
        <f>=VLOOKUP(E113,'2025期功能研发汇总表'!E:S,8,FALSE)</f>
        <v>0</v>
      </c>
      <c r="J113" s="183">
        <f>=VLOOKUP(E113,'2025期功能研发汇总表'!E:S,9,FALSE)</f>
        <v>0</v>
      </c>
      <c r="K113" s="183" t="str">
        <f>=VLOOKUP(E113,'2025期功能研发汇总表'!E:S,3,FALSE)</f>
        <v>张明峰</v>
      </c>
    </row>
    <row r="114" spans="1:11">
      <c r="A114" s="45" t="s"/>
      <c r="B114" s="45" t="s"/>
      <c r="C114" s="45" t="s"/>
      <c r="D114" s="214" t="s">
        <v>244</v>
      </c>
      <c r="E114" s="214" t="s">
        <v>245</v>
      </c>
      <c r="F114" s="183" t="str">
        <f>=VLOOKUP(E114,'2025期功能研发汇总表'!E:S,10,FALSE)</f>
        <v>V3.8.0-beat.1</v>
      </c>
      <c r="G114" s="215" t="s">
        <v>38</v>
      </c>
      <c r="H114" s="183" t="str">
        <f>=VLOOKUP(E114,'2025期功能研发汇总表'!E:S,7,FALSE)</f>
        <v>运营·深耕/漏洞概念验证/POC插件运行管理</v>
      </c>
      <c r="I114" s="183" t="str">
        <f>=VLOOKUP(E114,'2025期功能研发汇总表'!E:S,8,FALSE)</f>
        <v>导入按钮</v>
      </c>
      <c r="J114" s="183">
        <f>=VLOOKUP(E114,'2025期功能研发汇总表'!E:S,9,FALSE)</f>
        <v>0</v>
      </c>
      <c r="K114" s="183" t="str">
        <f>=VLOOKUP(E114,'2025期功能研发汇总表'!E:S,3,FALSE)</f>
        <v>张明峰</v>
      </c>
    </row>
    <row r="115" spans="1:11">
      <c r="A115" s="45" t="s"/>
      <c r="B115" s="45" t="s"/>
      <c r="C115" s="45" t="s"/>
      <c r="D115" s="45" t="s"/>
      <c r="E115" s="214" t="s">
        <v>247</v>
      </c>
      <c r="F115" s="183" t="str">
        <f>=VLOOKUP(E115,'2025期功能研发汇总表'!E:S,10,FALSE)</f>
        <v>已废弃</v>
      </c>
      <c r="G115" s="215" t="s">
        <v>38</v>
      </c>
      <c r="H115" s="183">
        <f>=VLOOKUP(E115,'2025期功能研发汇总表'!E:S,7,FALSE)</f>
        <v>0</v>
      </c>
      <c r="I115" s="183">
        <f>=VLOOKUP(E115,'2025期功能研发汇总表'!E:S,8,FALSE)</f>
        <v>0</v>
      </c>
      <c r="J115" s="183">
        <f>=VLOOKUP(E115,'2025期功能研发汇总表'!E:S,9,FALSE)</f>
        <v>0</v>
      </c>
      <c r="K115" s="183" t="str">
        <f>=VLOOKUP(E115,'2025期功能研发汇总表'!E:S,3,FALSE)</f>
        <v>张明峰</v>
      </c>
    </row>
    <row r="116" spans="1:11">
      <c r="A116" s="45" t="s"/>
      <c r="B116" s="45" t="s"/>
      <c r="C116" s="45" t="s"/>
      <c r="D116" s="214" t="s">
        <v>248</v>
      </c>
      <c r="E116" s="214" t="s">
        <v>249</v>
      </c>
      <c r="F116" s="183" t="str">
        <f>=VLOOKUP(E116,'2025期功能研发汇总表'!E:S,10,FALSE)</f>
        <v>已废弃</v>
      </c>
      <c r="G116" s="215" t="s"/>
      <c r="H116" s="183">
        <f>=VLOOKUP(E116,'2025期功能研发汇总表'!E:S,7,FALSE)</f>
        <v>0</v>
      </c>
      <c r="I116" s="183">
        <f>=VLOOKUP(E116,'2025期功能研发汇总表'!E:S,8,FALSE)</f>
        <v>0</v>
      </c>
      <c r="J116" s="183">
        <f>=VLOOKUP(E116,'2025期功能研发汇总表'!E:S,9,FALSE)</f>
        <v>0</v>
      </c>
      <c r="K116" s="183" t="str">
        <f>=VLOOKUP(E116,'2025期功能研发汇总表'!E:S,3,FALSE)</f>
        <v>张明峰</v>
      </c>
    </row>
    <row r="117" spans="1:11">
      <c r="A117" s="45" t="s"/>
      <c r="B117" s="45" t="s"/>
      <c r="C117" s="45" t="s"/>
      <c r="D117" s="45" t="s"/>
      <c r="E117" s="214" t="s">
        <v>258</v>
      </c>
      <c r="F117" s="183" t="str">
        <f>=VLOOKUP(E117,'2025期功能研发汇总表'!E:S,10,FALSE)</f>
        <v>未发版</v>
      </c>
      <c r="G117" s="215" t="s"/>
      <c r="H117" s="183" t="str">
        <f>=VLOOKUP(E117,'2025期功能研发汇总表'!E:S,7,FALSE)</f>
        <v>运营·深耕/漏洞概念验证/插件执行回收与迭代优化</v>
      </c>
      <c r="I117" s="183" t="str">
        <f>=VLOOKUP(E117,'2025期功能研发汇总表'!E:S,8,FALSE)</f>
        <v>点击生成报告按钮，"选择扫描任务"页查询任务列表</v>
      </c>
      <c r="J117" s="183">
        <f>=VLOOKUP(E117,'2025期功能研发汇总表'!E:S,9,FALSE)</f>
        <v>0</v>
      </c>
      <c r="K117" s="183" t="str">
        <f>=VLOOKUP(E117,'2025期功能研发汇总表'!E:S,3,FALSE)</f>
        <v>张明峰</v>
      </c>
    </row>
    <row r="118" spans="1:11">
      <c r="A118" s="45" t="s"/>
      <c r="B118" s="45" t="s"/>
      <c r="C118" s="45" t="s"/>
      <c r="D118" s="45" t="s"/>
      <c r="E118" s="214" t="s">
        <v>260</v>
      </c>
      <c r="F118" s="183" t="str">
        <f>=VLOOKUP(E118,'2025期功能研发汇总表'!E:S,10,FALSE)</f>
        <v>未发版</v>
      </c>
      <c r="G118" s="215" t="s"/>
      <c r="H118" s="183" t="str">
        <f>=VLOOKUP(E118,'2025期功能研发汇总表'!E:S,7,FALSE)</f>
        <v>运营·深耕/漏洞概念验证/插件执行回收与迭代优化</v>
      </c>
      <c r="I118" s="183" t="str">
        <f>=VLOOKUP(E118,'2025期功能研发汇总表'!E:S,8,FALSE)</f>
        <v>点击生成报告按钮，"确认提交"页提交申请</v>
      </c>
      <c r="J118" s="183">
        <f>=VLOOKUP(E118,'2025期功能研发汇总表'!E:S,9,FALSE)</f>
        <v>0</v>
      </c>
      <c r="K118" s="183" t="str">
        <f>=VLOOKUP(E118,'2025期功能研发汇总表'!E:S,3,FALSE)</f>
        <v>张明峰</v>
      </c>
    </row>
    <row r="119" spans="1:11">
      <c r="A119" s="45" t="s"/>
      <c r="B119" s="45" t="s"/>
      <c r="C119" s="45" t="s"/>
      <c r="D119" s="45" t="s"/>
      <c r="E119" s="216" t="s">
        <v>262</v>
      </c>
      <c r="F119" s="183" t="str">
        <f>=VLOOKUP(E119,'2025期功能研发汇总表'!E:S,10,FALSE)</f>
        <v>已废弃</v>
      </c>
      <c r="G119" s="215" t="s"/>
      <c r="H119" s="183">
        <f>=VLOOKUP(E119,'2025期功能研发汇总表'!E:S,7,FALSE)</f>
        <v>0</v>
      </c>
      <c r="I119" s="183">
        <f>=VLOOKUP(E119,'2025期功能研发汇总表'!E:S,8,FALSE)</f>
        <v>0</v>
      </c>
      <c r="J119" s="183">
        <f>=VLOOKUP(E119,'2025期功能研发汇总表'!E:S,9,FALSE)</f>
        <v>0</v>
      </c>
      <c r="K119" s="183" t="str">
        <f>=VLOOKUP(E119,'2025期功能研发汇总表'!E:S,3,FALSE)</f>
        <v>张明峰</v>
      </c>
    </row>
    <row r="120" spans="1:11">
      <c r="A120" s="45" t="s"/>
      <c r="B120" s="45" t="s"/>
      <c r="C120" s="45" t="s"/>
      <c r="D120" s="45" t="s"/>
      <c r="E120" s="216" t="s">
        <v>267</v>
      </c>
      <c r="F120" s="183" t="str">
        <f>=VLOOKUP(E120,'2025期功能研发汇总表'!E:S,10,FALSE)</f>
        <v>未发版</v>
      </c>
      <c r="G120" s="215" t="s">
        <v>38</v>
      </c>
      <c r="H120" s="183">
        <f>=VLOOKUP(E120,'2025期功能研发汇总表'!E:S,7,FALSE)</f>
        <v>0</v>
      </c>
      <c r="I120" s="183">
        <f>=VLOOKUP(E120,'2025期功能研发汇总表'!E:S,8,FALSE)</f>
        <v>0</v>
      </c>
      <c r="J120" s="183">
        <f>=VLOOKUP(E120,'2025期功能研发汇总表'!E:S,9,FALSE)</f>
        <v>0</v>
      </c>
      <c r="K120" s="183" t="str">
        <f>=VLOOKUP(E120,'2025期功能研发汇总表'!E:S,3,FALSE)</f>
        <v>张明峰</v>
      </c>
    </row>
    <row r="121" spans="1:11">
      <c r="A121" s="45" t="s"/>
      <c r="B121" s="45" t="s"/>
      <c r="C121" s="45" t="s"/>
      <c r="D121" s="45" t="s"/>
      <c r="E121" s="214" t="s">
        <v>269</v>
      </c>
      <c r="F121" s="183" t="str">
        <f>=VLOOKUP(E121,'2025期功能研发汇总表'!E:S,10,FALSE)</f>
        <v>已废弃</v>
      </c>
      <c r="G121" s="215" t="s"/>
      <c r="H121" s="183">
        <f>=VLOOKUP(E121,'2025期功能研发汇总表'!E:S,7,FALSE)</f>
        <v>0</v>
      </c>
      <c r="I121" s="183">
        <f>=VLOOKUP(E121,'2025期功能研发汇总表'!E:S,8,FALSE)</f>
        <v>0</v>
      </c>
      <c r="J121" s="183">
        <f>=VLOOKUP(E121,'2025期功能研发汇总表'!E:S,9,FALSE)</f>
        <v>0</v>
      </c>
      <c r="K121" s="183" t="str">
        <f>=VLOOKUP(E121,'2025期功能研发汇总表'!E:S,3,FALSE)</f>
        <v>张明峰</v>
      </c>
    </row>
    <row r="122" spans="1:11">
      <c r="A122" s="45" t="s"/>
      <c r="B122" s="45" t="s"/>
      <c r="C122" s="45" t="s"/>
      <c r="D122" s="45" t="s"/>
      <c r="E122" s="214" t="s">
        <v>270</v>
      </c>
      <c r="F122" s="183" t="str">
        <f>=VLOOKUP(E122,'2025期功能研发汇总表'!E:S,10,FALSE)</f>
        <v>未发版</v>
      </c>
      <c r="G122" s="215" t="s"/>
      <c r="H122" s="183">
        <f>=VLOOKUP(E122,'2025期功能研发汇总表'!E:S,7,FALSE)</f>
        <v>0</v>
      </c>
      <c r="I122" s="183">
        <f>=VLOOKUP(E122,'2025期功能研发汇总表'!E:S,8,FALSE)</f>
        <v>0</v>
      </c>
      <c r="J122" s="183">
        <f>=VLOOKUP(E122,'2025期功能研发汇总表'!E:S,9,FALSE)</f>
        <v>0</v>
      </c>
      <c r="K122" s="183" t="str">
        <f>=VLOOKUP(E122,'2025期功能研发汇总表'!E:S,3,FALSE)</f>
        <v>张明峰</v>
      </c>
    </row>
    <row r="123" spans="1:11">
      <c r="A123" s="45" t="s"/>
      <c r="B123" s="45" t="s"/>
      <c r="C123" s="45" t="s"/>
      <c r="D123" s="45" t="s"/>
      <c r="E123" s="214" t="s">
        <v>271</v>
      </c>
      <c r="F123" s="183" t="str">
        <f>=VLOOKUP(E123,'2025期功能研发汇总表'!E:S,10,FALSE)</f>
        <v>已废弃</v>
      </c>
      <c r="G123" s="215" t="s"/>
      <c r="H123" s="183">
        <f>=VLOOKUP(E123,'2025期功能研发汇总表'!E:S,7,FALSE)</f>
        <v>0</v>
      </c>
      <c r="I123" s="183">
        <f>=VLOOKUP(E123,'2025期功能研发汇总表'!E:S,8,FALSE)</f>
        <v>0</v>
      </c>
      <c r="J123" s="183">
        <f>=VLOOKUP(E123,'2025期功能研发汇总表'!E:S,9,FALSE)</f>
        <v>0</v>
      </c>
      <c r="K123" s="183" t="str">
        <f>=VLOOKUP(E123,'2025期功能研发汇总表'!E:S,3,FALSE)</f>
        <v>张明峰</v>
      </c>
    </row>
    <row r="124" spans="1:11">
      <c r="A124" s="45" t="s"/>
      <c r="B124" s="45" t="s"/>
      <c r="C124" s="45" t="s"/>
      <c r="D124" s="45" t="s"/>
      <c r="E124" s="214" t="s">
        <v>272</v>
      </c>
      <c r="F124" s="183" t="str">
        <f>=VLOOKUP(E124,'2025期功能研发汇总表'!E:S,10,FALSE)</f>
        <v>未发版</v>
      </c>
      <c r="G124" s="215" t="s"/>
      <c r="H124" s="183" t="str">
        <f>=VLOOKUP(E124,'2025期功能研发汇总表'!E:S,7,FALSE)</f>
        <v>运营·深耕/漏洞概念验证/插件执行回收与迭代优化</v>
      </c>
      <c r="I124" s="183" t="str">
        <f>=VLOOKUP(E124,'2025期功能研发汇总表'!E:S,8,FALSE)</f>
        <v>点击菜单进入显示列表，在目标数据上点击"文件图标"按钮</v>
      </c>
      <c r="J124" s="183">
        <f>=VLOOKUP(E124,'2025期功能研发汇总表'!E:S,9,FALSE)</f>
        <v>0</v>
      </c>
      <c r="K124" s="183" t="str">
        <f>=VLOOKUP(E124,'2025期功能研发汇总表'!E:S,3,FALSE)</f>
        <v>张明峰</v>
      </c>
    </row>
    <row r="125" spans="1:11">
      <c r="A125" s="45" t="s"/>
      <c r="B125" s="45" t="s"/>
      <c r="C125" s="214" t="s">
        <v>286</v>
      </c>
      <c r="D125" s="214" t="s">
        <v>287</v>
      </c>
      <c r="E125" s="214" t="s">
        <v>288</v>
      </c>
      <c r="F125" s="183" t="str">
        <f>=VLOOKUP(E125,'2025期功能研发汇总表'!E:S,10,FALSE)</f>
        <v>V3.8.0-beat.1</v>
      </c>
      <c r="G125" s="215" t="s">
        <v>38</v>
      </c>
      <c r="H125" s="183" t="str">
        <f>=VLOOKUP(E125,'2025期功能研发汇总表'!E:S,7,FALSE)</f>
        <v>运营·深耕/漏洞概念验证/插件效能与统计分析</v>
      </c>
      <c r="I125" s="183">
        <f>=VLOOKUP(E125,'2025期功能研发汇总表'!E:S,8,FALSE)</f>
        <v>0</v>
      </c>
      <c r="J125" s="183">
        <f>=VLOOKUP(E125,'2025期功能研发汇总表'!E:S,9,FALSE)</f>
        <v>0</v>
      </c>
      <c r="K125" s="183" t="str">
        <f>=VLOOKUP(E125,'2025期功能研发汇总表'!E:S,3,FALSE)</f>
        <v>张明峰</v>
      </c>
    </row>
    <row r="126" spans="1:11">
      <c r="A126" s="45" t="s"/>
      <c r="B126" s="45" t="s"/>
      <c r="C126" s="45" t="s"/>
      <c r="D126" s="214" t="s">
        <v>291</v>
      </c>
      <c r="E126" s="214" t="s">
        <v>292</v>
      </c>
      <c r="F126" s="183" t="str">
        <f>=VLOOKUP(E126,'2025期功能研发汇总表'!E:S,10,FALSE)</f>
        <v>V3.8.0-beat.1</v>
      </c>
      <c r="G126" s="215" t="s">
        <v>38</v>
      </c>
      <c r="H126" s="183" t="str">
        <f>=VLOOKUP(E126,'2025期功能研发汇总表'!E:S,7,FALSE)</f>
        <v>运营·深耕/漏洞概念验证/插件效能与统计分析</v>
      </c>
      <c r="I126" s="183">
        <f>=VLOOKUP(E126,'2025期功能研发汇总表'!E:S,8,FALSE)</f>
        <v>0</v>
      </c>
      <c r="J126" s="183">
        <f>=VLOOKUP(E126,'2025期功能研发汇总表'!E:S,9,FALSE)</f>
        <v>0</v>
      </c>
      <c r="K126" s="183" t="str">
        <f>=VLOOKUP(E126,'2025期功能研发汇总表'!E:S,3,FALSE)</f>
        <v>张明峰</v>
      </c>
    </row>
    <row r="127" spans="1:11">
      <c r="A127" s="45" t="s"/>
      <c r="B127" s="45" t="s"/>
      <c r="C127" s="45" t="s"/>
      <c r="D127" s="45" t="s"/>
      <c r="E127" s="214" t="s">
        <v>293</v>
      </c>
      <c r="F127" s="183" t="str">
        <f>=VLOOKUP(E127,'2025期功能研发汇总表'!E:S,10,FALSE)</f>
        <v>V3.8.0-beat.1</v>
      </c>
      <c r="G127" s="215" t="s">
        <v>38</v>
      </c>
      <c r="H127" s="183" t="str">
        <f>=VLOOKUP(E127,'2025期功能研发汇总表'!E:S,7,FALSE)</f>
        <v>运营·深耕/漏洞概念验证/插件效能与统计分析</v>
      </c>
      <c r="I127" s="183">
        <f>=VLOOKUP(E127,'2025期功能研发汇总表'!E:S,8,FALSE)</f>
        <v>0</v>
      </c>
      <c r="J127" s="183">
        <f>=VLOOKUP(E127,'2025期功能研发汇总表'!E:S,9,FALSE)</f>
        <v>0</v>
      </c>
      <c r="K127" s="183" t="str">
        <f>=VLOOKUP(E127,'2025期功能研发汇总表'!E:S,3,FALSE)</f>
        <v>张明峰</v>
      </c>
    </row>
    <row r="128" spans="1:11">
      <c r="A128" s="45" t="s"/>
      <c r="B128" s="45" t="s"/>
      <c r="C128" s="45" t="s"/>
      <c r="D128" s="45" t="s"/>
      <c r="E128" s="214" t="s">
        <v>294</v>
      </c>
      <c r="F128" s="183" t="str">
        <f>=VLOOKUP(E128,'2025期功能研发汇总表'!E:S,10,FALSE)</f>
        <v>V3.8.0-beat.1</v>
      </c>
      <c r="G128" s="215" t="s">
        <v>38</v>
      </c>
      <c r="H128" s="183" t="str">
        <f>=VLOOKUP(E128,'2025期功能研发汇总表'!E:S,7,FALSE)</f>
        <v>运营·深耕/漏洞概念验证/插件效能与统计分析</v>
      </c>
      <c r="I128" s="183">
        <f>=VLOOKUP(E128,'2025期功能研发汇总表'!E:S,8,FALSE)</f>
        <v>0</v>
      </c>
      <c r="J128" s="183">
        <f>=VLOOKUP(E128,'2025期功能研发汇总表'!E:S,9,FALSE)</f>
        <v>0</v>
      </c>
      <c r="K128" s="183" t="str">
        <f>=VLOOKUP(E128,'2025期功能研发汇总表'!E:S,3,FALSE)</f>
        <v>张明峰</v>
      </c>
    </row>
    <row r="129" spans="1:11">
      <c r="A129" s="45" t="s"/>
      <c r="B129" s="45" t="s"/>
      <c r="C129" s="45" t="s"/>
      <c r="D129" s="45" t="s"/>
      <c r="E129" s="214" t="s">
        <v>295</v>
      </c>
      <c r="F129" s="183" t="str">
        <f>=VLOOKUP(E129,'2025期功能研发汇总表'!E:S,10,FALSE)</f>
        <v>V3.8.0-beat.1</v>
      </c>
      <c r="G129" s="215" t="s">
        <v>38</v>
      </c>
      <c r="H129" s="183" t="str">
        <f>=VLOOKUP(E129,'2025期功能研发汇总表'!E:S,7,FALSE)</f>
        <v>运营·深耕/漏洞概念验证/插件效能与统计分析</v>
      </c>
      <c r="I129" s="183">
        <f>=VLOOKUP(E129,'2025期功能研发汇总表'!E:S,8,FALSE)</f>
        <v>0</v>
      </c>
      <c r="J129" s="183">
        <f>=VLOOKUP(E129,'2025期功能研发汇总表'!E:S,9,FALSE)</f>
        <v>0</v>
      </c>
      <c r="K129" s="183" t="str">
        <f>=VLOOKUP(E129,'2025期功能研发汇总表'!E:S,3,FALSE)</f>
        <v>张明峰</v>
      </c>
    </row>
    <row r="130" spans="1:11">
      <c r="A130" s="45" t="s"/>
      <c r="B130" s="45" t="s"/>
      <c r="C130" s="45" t="s"/>
      <c r="D130" s="214" t="s">
        <v>296</v>
      </c>
      <c r="E130" s="214" t="s">
        <v>297</v>
      </c>
      <c r="F130" s="183" t="str">
        <f>=VLOOKUP(E130,'2025期功能研发汇总表'!E:S,10,FALSE)</f>
        <v>V3.8.0-beat.1</v>
      </c>
      <c r="G130" s="215" t="s">
        <v>38</v>
      </c>
      <c r="H130" s="183" t="str">
        <f>=VLOOKUP(E130,'2025期功能研发汇总表'!E:S,7,FALSE)</f>
        <v>运营·深耕/漏洞概念验证/插件效能与统计分析</v>
      </c>
      <c r="I130" s="183">
        <f>=VLOOKUP(E130,'2025期功能研发汇总表'!E:S,8,FALSE)</f>
        <v>0</v>
      </c>
      <c r="J130" s="183">
        <f>=VLOOKUP(E130,'2025期功能研发汇总表'!E:S,9,FALSE)</f>
        <v>0</v>
      </c>
      <c r="K130" s="183" t="str">
        <f>=VLOOKUP(E130,'2025期功能研发汇总表'!E:S,3,FALSE)</f>
        <v>张明峰</v>
      </c>
    </row>
    <row r="131" spans="1:11">
      <c r="A131" s="45" t="s"/>
      <c r="B131" s="45" t="s"/>
      <c r="C131" s="45" t="s"/>
      <c r="D131" s="45" t="s"/>
      <c r="E131" s="216" t="s">
        <v>2678</v>
      </c>
      <c r="F131" s="183" t="str">
        <f>=VLOOKUP(E131,'2025期功能研发汇总表'!E:S,10,FALSE)</f>
        <v>V3.8.0-beat.1</v>
      </c>
      <c r="G131" s="215" t="s">
        <v>38</v>
      </c>
      <c r="H131" s="183" t="str">
        <f>=VLOOKUP(E131,'2025期功能研发汇总表'!E:S,7,FALSE)</f>
        <v>运营·深耕/漏洞概念验证/插件效能与统计分析</v>
      </c>
      <c r="I131" s="183">
        <f>=VLOOKUP(E131,'2025期功能研发汇总表'!E:S,8,FALSE)</f>
        <v>0</v>
      </c>
      <c r="J131" s="183">
        <f>=VLOOKUP(E131,'2025期功能研发汇总表'!E:S,9,FALSE)</f>
        <v>0</v>
      </c>
      <c r="K131" s="183" t="str">
        <f>=VLOOKUP(E131,'2025期功能研发汇总表'!E:S,3,FALSE)</f>
        <v>张明峰</v>
      </c>
    </row>
    <row r="132" spans="1:11">
      <c r="A132" s="45" t="s"/>
      <c r="B132" s="45" t="s"/>
      <c r="C132" s="45" t="s"/>
      <c r="D132" s="45" t="s"/>
      <c r="E132" s="214" t="s">
        <v>298</v>
      </c>
      <c r="F132" s="183" t="str">
        <f>=VLOOKUP(E132,'2025期功能研发汇总表'!E:S,10,FALSE)</f>
        <v>V3.8.0-beat.1</v>
      </c>
      <c r="G132" s="215" t="s">
        <v>38</v>
      </c>
      <c r="H132" s="183" t="str">
        <f>=VLOOKUP(E132,'2025期功能研发汇总表'!E:S,7,FALSE)</f>
        <v>运营·深耕/漏洞概念验证/插件效能与统计分析</v>
      </c>
      <c r="I132" s="183">
        <f>=VLOOKUP(E132,'2025期功能研发汇总表'!E:S,8,FALSE)</f>
        <v>0</v>
      </c>
      <c r="J132" s="183">
        <f>=VLOOKUP(E132,'2025期功能研发汇总表'!E:S,9,FALSE)</f>
        <v>0</v>
      </c>
      <c r="K132" s="183" t="str">
        <f>=VLOOKUP(E132,'2025期功能研发汇总表'!E:S,3,FALSE)</f>
        <v>张明峰</v>
      </c>
    </row>
    <row r="133" spans="1:11">
      <c r="A133" s="45" t="s"/>
      <c r="B133" s="45" t="s"/>
      <c r="C133" s="214" t="s">
        <v>299</v>
      </c>
      <c r="D133" s="214" t="s">
        <v>300</v>
      </c>
      <c r="E133" s="214" t="s">
        <v>301</v>
      </c>
      <c r="F133" s="183" t="str">
        <f>=VLOOKUP(E133,'2025期功能研发汇总表'!E:S,10,FALSE)</f>
        <v>V3.7.0(20260312)</v>
      </c>
      <c r="G133" s="215" t="s">
        <v>38</v>
      </c>
      <c r="H133" s="183" t="str">
        <f>=VLOOKUP(E133,'2025期功能研发汇总表'!E:S,7,FALSE)</f>
        <v>运营·深耕/漏洞概念验证/接口自动化及配置</v>
      </c>
      <c r="I133" s="183" t="str">
        <f>=VLOOKUP(E133,'2025期功能研发汇总表'!E:S,8,FALSE)</f>
        <v>点击部企接口自动化及配置按钮，弹出页左侧为配置列表</v>
      </c>
      <c r="J133" s="183">
        <f>=VLOOKUP(E133,'2025期功能研发汇总表'!E:S,9,FALSE)</f>
        <v>0</v>
      </c>
      <c r="K133" s="183" t="str">
        <f>=VLOOKUP(E133,'2025期功能研发汇总表'!E:S,3,FALSE)</f>
        <v>张明峰</v>
      </c>
    </row>
    <row r="134" spans="1:11">
      <c r="A134" s="45" t="s"/>
      <c r="B134" s="45" t="s"/>
      <c r="C134" s="45" t="s"/>
      <c r="D134" s="45" t="s"/>
      <c r="E134" s="214" t="s">
        <v>305</v>
      </c>
      <c r="F134" s="183" t="str">
        <f>=VLOOKUP(E134,'2025期功能研发汇总表'!E:S,10,FALSE)</f>
        <v>V3.7.0(20260312)</v>
      </c>
      <c r="G134" s="215" t="s">
        <v>38</v>
      </c>
      <c r="H134" s="183" t="str">
        <f>=VLOOKUP(E134,'2025期功能研发汇总表'!E:S,7,FALSE)</f>
        <v>运营·深耕/漏洞概念验证/接口自动化及配置</v>
      </c>
      <c r="I134" s="183" t="str">
        <f>=VLOOKUP(E134,'2025期功能研发汇总表'!E:S,8,FALSE)</f>
        <v>点击菜单默认展示调用记录</v>
      </c>
      <c r="J134" s="183">
        <f>=VLOOKUP(E134,'2025期功能研发汇总表'!E:S,9,FALSE)</f>
        <v>0</v>
      </c>
      <c r="K134" s="183" t="str">
        <f>=VLOOKUP(E134,'2025期功能研发汇总表'!E:S,3,FALSE)</f>
        <v>张明峰</v>
      </c>
    </row>
    <row r="135" spans="1:11">
      <c r="A135" s="45" t="s"/>
      <c r="B135" s="45" t="s"/>
      <c r="C135" s="45" t="s"/>
      <c r="D135" s="45" t="s"/>
      <c r="E135" s="214" t="s">
        <v>307</v>
      </c>
      <c r="F135" s="183" t="str">
        <f>=VLOOKUP(E135,'2025期功能研发汇总表'!E:S,10,FALSE)</f>
        <v>V3.7.0(20260312)</v>
      </c>
      <c r="G135" s="215" t="s">
        <v>38</v>
      </c>
      <c r="H135" s="183" t="str">
        <f>=VLOOKUP(E135,'2025期功能研发汇总表'!E:S,7,FALSE)</f>
        <v>运营·深耕/漏洞概念验证/接口自动化及配置</v>
      </c>
      <c r="I135" s="183" t="str">
        <f>=VLOOKUP(E135,'2025期功能研发汇总表'!E:S,8,FALSE)</f>
        <v>点击菜单后，选择列表中的调用记录数据中详情按钮查看调用内容</v>
      </c>
      <c r="J135" s="183">
        <f>=VLOOKUP(E135,'2025期功能研发汇总表'!E:S,9,FALSE)</f>
        <v>0</v>
      </c>
      <c r="K135" s="183" t="str">
        <f>=VLOOKUP(E135,'2025期功能研发汇总表'!E:S,3,FALSE)</f>
        <v>张明峰</v>
      </c>
    </row>
    <row r="136" spans="1:11">
      <c r="A136" s="45" t="s"/>
      <c r="B136" s="45" t="s"/>
      <c r="C136" s="45" t="s"/>
      <c r="D136" s="45" t="s"/>
      <c r="E136" s="214" t="s">
        <v>309</v>
      </c>
      <c r="F136" s="183" t="str">
        <f>=VLOOKUP(E136,'2025期功能研发汇总表'!E:S,10,FALSE)</f>
        <v>V3.7.0(20260312)</v>
      </c>
      <c r="G136" s="215" t="s">
        <v>38</v>
      </c>
      <c r="H136" s="183" t="str">
        <f>=VLOOKUP(E136,'2025期功能研发汇总表'!E:S,7,FALSE)</f>
        <v>运营·深耕/漏洞概念验证/接口自动化及配置</v>
      </c>
      <c r="I136" s="183" t="str">
        <f>=VLOOKUP(E136,'2025期功能研发汇总表'!E:S,8,FALSE)</f>
        <v>点击部企接口自动化及配置按钮，弹出页选中左侧配置数据，右侧修改</v>
      </c>
      <c r="J136" s="183">
        <f>=VLOOKUP(E136,'2025期功能研发汇总表'!E:S,9,FALSE)</f>
        <v>0</v>
      </c>
      <c r="K136" s="183" t="str">
        <f>=VLOOKUP(E136,'2025期功能研发汇总表'!E:S,3,FALSE)</f>
        <v>张明峰</v>
      </c>
    </row>
    <row r="137" spans="1:11">
      <c r="A137" s="45" t="s"/>
      <c r="B137" s="45" t="s"/>
      <c r="C137" s="45" t="s"/>
      <c r="D137" s="214" t="s">
        <v>311</v>
      </c>
      <c r="E137" s="216" t="s">
        <v>312</v>
      </c>
      <c r="F137" s="183" t="str">
        <f>=VLOOKUP(E137,'2025期功能研发汇总表'!E:S,10,FALSE)</f>
        <v>V3.8.0-beat.1</v>
      </c>
      <c r="G137" s="215" t="s">
        <v>38</v>
      </c>
      <c r="H137" s="183" t="str">
        <f>=VLOOKUP(E137,'2025期功能研发汇总表'!E:S,7,FALSE)</f>
        <v>运营·深耕/漏洞概念验证/接口自动化及配置</v>
      </c>
      <c r="I137" s="183">
        <f>=VLOOKUP(E137,'2025期功能研发汇总表'!E:S,8,FALSE)</f>
        <v>0</v>
      </c>
      <c r="J137" s="183">
        <f>=VLOOKUP(E137,'2025期功能研发汇总表'!E:S,9,FALSE)</f>
        <v>0</v>
      </c>
      <c r="K137" s="183" t="str">
        <f>=VLOOKUP(E137,'2025期功能研发汇总表'!E:S,3,FALSE)</f>
        <v>张明峰</v>
      </c>
    </row>
    <row r="138" spans="1:11">
      <c r="A138" s="45" t="s"/>
      <c r="B138" s="45" t="s"/>
      <c r="C138" s="45" t="s"/>
      <c r="D138" s="45" t="s"/>
      <c r="E138" s="214" t="s">
        <v>313</v>
      </c>
      <c r="F138" s="183" t="str">
        <f>=VLOOKUP(E138,'2025期功能研发汇总表'!E:S,10,FALSE)</f>
        <v>V3.8.0-beat.1</v>
      </c>
      <c r="G138" s="215" t="s">
        <v>38</v>
      </c>
      <c r="H138" s="183" t="str">
        <f>=VLOOKUP(E138,'2025期功能研发汇总表'!E:S,7,FALSE)</f>
        <v>运营·深耕/漏洞概念验证/接口自动化及配置</v>
      </c>
      <c r="I138" s="183">
        <f>=VLOOKUP(E138,'2025期功能研发汇总表'!E:S,8,FALSE)</f>
        <v>0</v>
      </c>
      <c r="J138" s="183">
        <f>=VLOOKUP(E138,'2025期功能研发汇总表'!E:S,9,FALSE)</f>
        <v>0</v>
      </c>
      <c r="K138" s="183" t="str">
        <f>=VLOOKUP(E138,'2025期功能研发汇总表'!E:S,3,FALSE)</f>
        <v>张明峰</v>
      </c>
    </row>
    <row r="139" spans="1:11">
      <c r="A139" s="45" t="s"/>
      <c r="B139" s="45" t="s"/>
      <c r="C139" s="45" t="s"/>
      <c r="D139" s="45" t="s"/>
      <c r="E139" s="214" t="s">
        <v>314</v>
      </c>
      <c r="F139" s="183" t="str">
        <f>=VLOOKUP(E139,'2025期功能研发汇总表'!E:S,10,FALSE)</f>
        <v>V3.8.0-beat.1</v>
      </c>
      <c r="G139" s="215" t="s">
        <v>38</v>
      </c>
      <c r="H139" s="183" t="str">
        <f>=VLOOKUP(E139,'2025期功能研发汇总表'!E:S,7,FALSE)</f>
        <v>运营·深耕/漏洞概念验证/接口自动化及配置</v>
      </c>
      <c r="I139" s="183">
        <f>=VLOOKUP(E139,'2025期功能研发汇总表'!E:S,8,FALSE)</f>
        <v>0</v>
      </c>
      <c r="J139" s="183">
        <f>=VLOOKUP(E139,'2025期功能研发汇总表'!E:S,9,FALSE)</f>
        <v>0</v>
      </c>
      <c r="K139" s="183" t="str">
        <f>=VLOOKUP(E139,'2025期功能研发汇总表'!E:S,3,FALSE)</f>
        <v>张明峰</v>
      </c>
    </row>
    <row r="140" spans="1:11">
      <c r="A140" s="45" t="s"/>
      <c r="B140" s="45" t="s"/>
      <c r="C140" s="45" t="s"/>
      <c r="D140" s="45" t="s"/>
      <c r="E140" s="214" t="s">
        <v>315</v>
      </c>
      <c r="F140" s="183" t="str">
        <f>=VLOOKUP(E140,'2025期功能研发汇总表'!E:S,10,FALSE)</f>
        <v>V3.8.0-beat.1</v>
      </c>
      <c r="G140" s="215" t="s">
        <v>38</v>
      </c>
      <c r="H140" s="183" t="str">
        <f>=VLOOKUP(E140,'2025期功能研发汇总表'!E:S,7,FALSE)</f>
        <v>运营·深耕/漏洞概念验证/接口自动化及配置</v>
      </c>
      <c r="I140" s="183">
        <f>=VLOOKUP(E140,'2025期功能研发汇总表'!E:S,8,FALSE)</f>
        <v>0</v>
      </c>
      <c r="J140" s="183">
        <f>=VLOOKUP(E140,'2025期功能研发汇总表'!E:S,9,FALSE)</f>
        <v>0</v>
      </c>
      <c r="K140" s="183" t="str">
        <f>=VLOOKUP(E140,'2025期功能研发汇总表'!E:S,3,FALSE)</f>
        <v>张明峰</v>
      </c>
    </row>
    <row r="141" spans="1:11">
      <c r="A141" s="45" t="s"/>
      <c r="B141" s="45" t="s"/>
      <c r="C141" s="45" t="s"/>
      <c r="D141" s="214" t="s">
        <v>316</v>
      </c>
      <c r="E141" s="214" t="s">
        <v>317</v>
      </c>
      <c r="F141" s="183" t="str">
        <f>=VLOOKUP(E141,'2025期功能研发汇总表'!E:S,10,FALSE)</f>
        <v>V3.8.0-beat.1</v>
      </c>
      <c r="G141" s="215" t="s">
        <v>38</v>
      </c>
      <c r="H141" s="183" t="str">
        <f>=VLOOKUP(E141,'2025期功能研发汇总表'!E:S,7,FALSE)</f>
        <v>运营·深耕/漏洞概念验证/接口自动化及配置</v>
      </c>
      <c r="I141" s="183">
        <f>=VLOOKUP(E141,'2025期功能研发汇总表'!E:S,8,FALSE)</f>
        <v>0</v>
      </c>
      <c r="J141" s="183">
        <f>=VLOOKUP(E141,'2025期功能研发汇总表'!E:S,9,FALSE)</f>
        <v>0</v>
      </c>
      <c r="K141" s="183" t="str">
        <f>=VLOOKUP(E141,'2025期功能研发汇总表'!E:S,3,FALSE)</f>
        <v>张明峰</v>
      </c>
    </row>
    <row r="142" spans="1:11">
      <c r="A142" s="45" t="s"/>
      <c r="B142" s="45" t="s"/>
      <c r="C142" s="45" t="s"/>
      <c r="D142" s="45" t="s"/>
      <c r="E142" s="214" t="s">
        <v>318</v>
      </c>
      <c r="F142" s="183" t="str">
        <f>=VLOOKUP(E142,'2025期功能研发汇总表'!E:S,10,FALSE)</f>
        <v>V3.8.0-beat.1</v>
      </c>
      <c r="G142" s="215" t="s">
        <v>38</v>
      </c>
      <c r="H142" s="183" t="str">
        <f>=VLOOKUP(E142,'2025期功能研发汇总表'!E:S,7,FALSE)</f>
        <v>运营·深耕/漏洞概念验证/接口自动化及配置</v>
      </c>
      <c r="I142" s="183">
        <f>=VLOOKUP(E142,'2025期功能研发汇总表'!E:S,8,FALSE)</f>
        <v>0</v>
      </c>
      <c r="J142" s="183">
        <f>=VLOOKUP(E142,'2025期功能研发汇总表'!E:S,9,FALSE)</f>
        <v>0</v>
      </c>
      <c r="K142" s="183" t="str">
        <f>=VLOOKUP(E142,'2025期功能研发汇总表'!E:S,3,FALSE)</f>
        <v>张明峰</v>
      </c>
    </row>
    <row r="143" spans="1:11">
      <c r="A143" s="45" t="s"/>
      <c r="B143" s="45" t="s"/>
      <c r="C143" s="45" t="s"/>
      <c r="D143" s="45" t="s"/>
      <c r="E143" s="214" t="s">
        <v>319</v>
      </c>
      <c r="F143" s="183" t="str">
        <f>=VLOOKUP(E143,'2025期功能研发汇总表'!E:S,10,FALSE)</f>
        <v>V3.8.0-beat.1</v>
      </c>
      <c r="G143" s="215" t="s">
        <v>38</v>
      </c>
      <c r="H143" s="183" t="str">
        <f>=VLOOKUP(E143,'2025期功能研发汇总表'!E:S,7,FALSE)</f>
        <v>运营·深耕/漏洞概念验证/接口自动化及配置</v>
      </c>
      <c r="I143" s="183">
        <f>=VLOOKUP(E143,'2025期功能研发汇总表'!E:S,8,FALSE)</f>
        <v>0</v>
      </c>
      <c r="J143" s="183">
        <f>=VLOOKUP(E143,'2025期功能研发汇总表'!E:S,9,FALSE)</f>
        <v>0</v>
      </c>
      <c r="K143" s="183" t="str">
        <f>=VLOOKUP(E143,'2025期功能研发汇总表'!E:S,3,FALSE)</f>
        <v>张明峰</v>
      </c>
    </row>
    <row r="144" spans="1:11">
      <c r="A144" s="45" t="s"/>
      <c r="B144" s="45" t="s"/>
      <c r="C144" s="45" t="s"/>
      <c r="D144" s="45" t="s"/>
      <c r="E144" s="214" t="s">
        <v>320</v>
      </c>
      <c r="F144" s="183" t="str">
        <f>=VLOOKUP(E144,'2025期功能研发汇总表'!E:S,10,FALSE)</f>
        <v>V3.8.0-beat.1</v>
      </c>
      <c r="G144" s="215" t="s">
        <v>38</v>
      </c>
      <c r="H144" s="183" t="str">
        <f>=VLOOKUP(E144,'2025期功能研发汇总表'!E:S,7,FALSE)</f>
        <v>运营·深耕/漏洞概念验证/接口自动化及配置</v>
      </c>
      <c r="I144" s="183">
        <f>=VLOOKUP(E144,'2025期功能研发汇总表'!E:S,8,FALSE)</f>
        <v>0</v>
      </c>
      <c r="J144" s="183">
        <f>=VLOOKUP(E144,'2025期功能研发汇总表'!E:S,9,FALSE)</f>
        <v>0</v>
      </c>
      <c r="K144" s="183" t="str">
        <f>=VLOOKUP(E144,'2025期功能研发汇总表'!E:S,3,FALSE)</f>
        <v>张明峰</v>
      </c>
    </row>
    <row r="145" spans="1:11">
      <c r="A145" s="45" t="s"/>
      <c r="B145" s="45" t="s"/>
      <c r="C145" s="45" t="s"/>
      <c r="D145" s="45" t="s"/>
      <c r="E145" s="214" t="s">
        <v>321</v>
      </c>
      <c r="F145" s="183" t="str">
        <f>=VLOOKUP(E145,'2025期功能研发汇总表'!E:S,10,FALSE)</f>
        <v>V3.8.0-beat.1</v>
      </c>
      <c r="G145" s="215" t="s">
        <v>38</v>
      </c>
      <c r="H145" s="183" t="str">
        <f>=VLOOKUP(E145,'2025期功能研发汇总表'!E:S,7,FALSE)</f>
        <v>运营·深耕/漏洞概念验证/接口自动化及配置</v>
      </c>
      <c r="I145" s="183">
        <f>=VLOOKUP(E145,'2025期功能研发汇总表'!E:S,8,FALSE)</f>
        <v>0</v>
      </c>
      <c r="J145" s="183">
        <f>=VLOOKUP(E145,'2025期功能研发汇总表'!E:S,9,FALSE)</f>
        <v>0</v>
      </c>
      <c r="K145" s="183" t="str">
        <f>=VLOOKUP(E145,'2025期功能研发汇总表'!E:S,3,FALSE)</f>
        <v>张明峰</v>
      </c>
    </row>
    <row r="146" spans="1:11">
      <c r="A146" s="45" t="s"/>
      <c r="B146" s="214" t="s">
        <v>322</v>
      </c>
      <c r="C146" s="214" t="s">
        <v>323</v>
      </c>
      <c r="D146" s="214" t="s">
        <v>324</v>
      </c>
      <c r="E146" s="216" t="s">
        <v>325</v>
      </c>
      <c r="F146" s="183" t="str">
        <f>=VLOOKUP(E146,'2025期功能研发汇总表'!E:S,10,FALSE)</f>
        <v>V3.7.0(20260312)</v>
      </c>
      <c r="G146" s="215" t="s">
        <v>38</v>
      </c>
      <c r="H146" s="183" t="str">
        <f>=VLOOKUP(E146,'2025期功能研发汇总表'!E:S,7,FALSE)</f>
        <v>运营·深耕/资产与知识库/漏洞归属规则设定</v>
      </c>
      <c r="I146" s="183">
        <f>=VLOOKUP(E146,'2025期功能研发汇总表'!E:S,8,FALSE)</f>
        <v>0</v>
      </c>
      <c r="J146" s="183">
        <f>=VLOOKUP(E146,'2025期功能研发汇总表'!E:S,9,FALSE)</f>
        <v>0</v>
      </c>
      <c r="K146" s="183" t="str">
        <f>=VLOOKUP(E146,'2025期功能研发汇总表'!E:S,3,FALSE)</f>
        <v>窦鹏岐</v>
      </c>
    </row>
    <row r="147" spans="1:11">
      <c r="A147" s="45" t="s"/>
      <c r="B147" s="45" t="s"/>
      <c r="C147" s="45" t="s"/>
      <c r="D147" s="45" t="s"/>
      <c r="E147" s="214" t="s">
        <v>329</v>
      </c>
      <c r="F147" s="183" t="str">
        <f>=VLOOKUP(E147,'2025期功能研发汇总表'!E:S,10,FALSE)</f>
        <v>V3.7.0(20260312)</v>
      </c>
      <c r="G147" s="215" t="s">
        <v>38</v>
      </c>
      <c r="H147" s="183" t="str">
        <f>=VLOOKUP(E147,'2025期功能研发汇总表'!E:S,7,FALSE)</f>
        <v>运营·深耕/资产与知识库/漏洞归属规则设定</v>
      </c>
      <c r="I147" s="183">
        <f>=VLOOKUP(E147,'2025期功能研发汇总表'!E:S,8,FALSE)</f>
        <v>0</v>
      </c>
      <c r="J147" s="183" t="str">
        <f>=VLOOKUP(E147,'2025期功能研发汇总表'!E:S,9,FALSE)</f>
        <v>["https://docimg1.docs.qq.com/image/AgAABqoC77czVBFECq1Df5DIHOjRk2Gq.png?w=1920&amp;h=919",400,191]</v>
      </c>
      <c r="K147" s="183" t="str">
        <f>=VLOOKUP(E147,'2025期功能研发汇总表'!E:S,3,FALSE)</f>
        <v>窦鹏岐</v>
      </c>
    </row>
    <row r="148" spans="1:11">
      <c r="A148" s="45" t="s"/>
      <c r="B148" s="45" t="s"/>
      <c r="C148" s="45" t="s"/>
      <c r="D148" s="45" t="s"/>
      <c r="E148" s="214" t="s">
        <v>330</v>
      </c>
      <c r="F148" s="183" t="str">
        <f>=VLOOKUP(E148,'2025期功能研发汇总表'!E:S,10,FALSE)</f>
        <v>V3.7.0(20260312)</v>
      </c>
      <c r="G148" s="215" t="s">
        <v>38</v>
      </c>
      <c r="H148" s="183" t="str">
        <f>=VLOOKUP(E148,'2025期功能研发汇总表'!E:S,7,FALSE)</f>
        <v>运营·深耕/资产与知识库/漏洞归属规则设定</v>
      </c>
      <c r="I148" s="183">
        <f>=VLOOKUP(E148,'2025期功能研发汇总表'!E:S,8,FALSE)</f>
        <v>0</v>
      </c>
      <c r="J148" s="183">
        <f>=VLOOKUP(E148,'2025期功能研发汇总表'!E:S,9,FALSE)</f>
        <v>0</v>
      </c>
      <c r="K148" s="183" t="str">
        <f>=VLOOKUP(E148,'2025期功能研发汇总表'!E:S,3,FALSE)</f>
        <v>窦鹏岐</v>
      </c>
    </row>
    <row r="149" spans="1:11">
      <c r="A149" s="45" t="s"/>
      <c r="B149" s="45" t="s"/>
      <c r="C149" s="45" t="s"/>
      <c r="D149" s="45" t="s"/>
      <c r="E149" s="214" t="s">
        <v>331</v>
      </c>
      <c r="F149" s="183" t="str">
        <f>=VLOOKUP(E149,'2025期功能研发汇总表'!E:S,10,FALSE)</f>
        <v>V3.7.0(20260312)</v>
      </c>
      <c r="G149" s="215" t="s">
        <v>38</v>
      </c>
      <c r="H149" s="183" t="str">
        <f>=VLOOKUP(E149,'2025期功能研发汇总表'!E:S,7,FALSE)</f>
        <v>运营·深耕/资产与知识库/漏洞归属规则设定</v>
      </c>
      <c r="I149" s="183">
        <f>=VLOOKUP(E149,'2025期功能研发汇总表'!E:S,8,FALSE)</f>
        <v>0</v>
      </c>
      <c r="J149" s="183">
        <f>=VLOOKUP(E149,'2025期功能研发汇总表'!E:S,9,FALSE)</f>
        <v>0</v>
      </c>
      <c r="K149" s="183" t="str">
        <f>=VLOOKUP(E149,'2025期功能研发汇总表'!E:S,3,FALSE)</f>
        <v>窦鹏岐</v>
      </c>
    </row>
    <row r="150" spans="1:11">
      <c r="A150" s="45" t="s"/>
      <c r="B150" s="45" t="s"/>
      <c r="C150" s="45" t="s"/>
      <c r="D150" s="45" t="s"/>
      <c r="E150" s="214" t="s">
        <v>332</v>
      </c>
      <c r="F150" s="183" t="str">
        <f>=VLOOKUP(E150,'2025期功能研发汇总表'!E:S,10,FALSE)</f>
        <v>V3.7.0(20260312)</v>
      </c>
      <c r="G150" s="215" t="s">
        <v>38</v>
      </c>
      <c r="H150" s="183" t="str">
        <f>=VLOOKUP(E150,'2025期功能研发汇总表'!E:S,7,FALSE)</f>
        <v>运营·深耕/资产与知识库/漏洞归属规则设定</v>
      </c>
      <c r="I150" s="183">
        <f>=VLOOKUP(E150,'2025期功能研发汇总表'!E:S,8,FALSE)</f>
        <v>0</v>
      </c>
      <c r="J150" s="183">
        <f>=VLOOKUP(E150,'2025期功能研发汇总表'!E:S,9,FALSE)</f>
        <v>0</v>
      </c>
      <c r="K150" s="183" t="str">
        <f>=VLOOKUP(E150,'2025期功能研发汇总表'!E:S,3,FALSE)</f>
        <v>窦鹏岐</v>
      </c>
    </row>
    <row r="151" spans="1:11">
      <c r="A151" s="45" t="s"/>
      <c r="B151" s="45" t="s"/>
      <c r="C151" s="45" t="s"/>
      <c r="D151" s="45" t="s"/>
      <c r="E151" s="214" t="s">
        <v>333</v>
      </c>
      <c r="F151" s="183" t="str">
        <f>=VLOOKUP(E151,'2025期功能研发汇总表'!E:S,10,FALSE)</f>
        <v>V3.7.0(20260312)</v>
      </c>
      <c r="G151" s="215" t="s">
        <v>38</v>
      </c>
      <c r="H151" s="183" t="str">
        <f>=VLOOKUP(E151,'2025期功能研发汇总表'!E:S,7,FALSE)</f>
        <v>运营·深耕/资产与知识库/漏洞归属规则设定</v>
      </c>
      <c r="I151" s="183">
        <f>=VLOOKUP(E151,'2025期功能研发汇总表'!E:S,8,FALSE)</f>
        <v>0</v>
      </c>
      <c r="J151" s="183">
        <f>=VLOOKUP(E151,'2025期功能研发汇总表'!E:S,9,FALSE)</f>
        <v>0</v>
      </c>
      <c r="K151" s="183" t="str">
        <f>=VLOOKUP(E151,'2025期功能研发汇总表'!E:S,3,FALSE)</f>
        <v>窦鹏岐</v>
      </c>
    </row>
    <row r="152" spans="1:11">
      <c r="A152" s="45" t="s"/>
      <c r="B152" s="45" t="s"/>
      <c r="C152" s="45" t="s"/>
      <c r="D152" s="45" t="s"/>
      <c r="E152" s="214" t="s">
        <v>334</v>
      </c>
      <c r="F152" s="183" t="str">
        <f>=VLOOKUP(E152,'2025期功能研发汇总表'!E:S,10,FALSE)</f>
        <v>V3.7.0(20260312)</v>
      </c>
      <c r="G152" s="215" t="s">
        <v>38</v>
      </c>
      <c r="H152" s="183" t="str">
        <f>=VLOOKUP(E152,'2025期功能研发汇总表'!E:S,7,FALSE)</f>
        <v>运营·深耕/资产与知识库/漏洞归属规则设定</v>
      </c>
      <c r="I152" s="183">
        <f>=VLOOKUP(E152,'2025期功能研发汇总表'!E:S,8,FALSE)</f>
        <v>0</v>
      </c>
      <c r="J152" s="183">
        <f>=VLOOKUP(E152,'2025期功能研发汇总表'!E:S,9,FALSE)</f>
        <v>0</v>
      </c>
      <c r="K152" s="183" t="str">
        <f>=VLOOKUP(E152,'2025期功能研发汇总表'!E:S,3,FALSE)</f>
        <v>窦鹏岐</v>
      </c>
    </row>
    <row r="153" spans="1:11">
      <c r="A153" s="45" t="s"/>
      <c r="B153" s="45" t="s"/>
      <c r="C153" s="45" t="s"/>
      <c r="D153" s="214" t="s">
        <v>335</v>
      </c>
      <c r="E153" s="214" t="s">
        <v>336</v>
      </c>
      <c r="F153" s="183" t="str">
        <f>=VLOOKUP(E153,'2025期功能研发汇总表'!E:S,10,FALSE)</f>
        <v>V3.8.0-beat.1</v>
      </c>
      <c r="G153" s="215" t="s">
        <v>38</v>
      </c>
      <c r="H153" s="183" t="str">
        <f>=VLOOKUP(E153,'2025期功能研发汇总表'!E:S,7,FALSE)</f>
        <v>运营·深耕/资产与知识库/漏洞归属划分</v>
      </c>
      <c r="I153" s="183">
        <f>=VLOOKUP(E153,'2025期功能研发汇总表'!E:S,8,FALSE)</f>
        <v>0</v>
      </c>
      <c r="J153" s="183">
        <f>=VLOOKUP(E153,'2025期功能研发汇总表'!E:S,9,FALSE)</f>
        <v>0</v>
      </c>
      <c r="K153" s="183" t="str">
        <f>=VLOOKUP(E153,'2025期功能研发汇总表'!E:S,3,FALSE)</f>
        <v>窦鹏岐</v>
      </c>
    </row>
    <row r="154" spans="1:11">
      <c r="A154" s="45" t="s"/>
      <c r="B154" s="45" t="s"/>
      <c r="C154" s="45" t="s"/>
      <c r="D154" s="214" t="s">
        <v>338</v>
      </c>
      <c r="E154" s="214" t="s">
        <v>339</v>
      </c>
      <c r="F154" s="183" t="str">
        <f>=VLOOKUP(E154,'2025期功能研发汇总表'!E:S,10,FALSE)</f>
        <v>V3.8.0-beat.1</v>
      </c>
      <c r="G154" s="215" t="s">
        <v>38</v>
      </c>
      <c r="H154" s="183" t="str">
        <f>=VLOOKUP(E154,'2025期功能研发汇总表'!E:S,7,FALSE)</f>
        <v>运营·深耕/资产与知识库/漏洞归属划分</v>
      </c>
      <c r="I154" s="183">
        <f>=VLOOKUP(E154,'2025期功能研发汇总表'!E:S,8,FALSE)</f>
        <v>0</v>
      </c>
      <c r="J154" s="183">
        <f>=VLOOKUP(E154,'2025期功能研发汇总表'!E:S,9,FALSE)</f>
        <v>0</v>
      </c>
      <c r="K154" s="183" t="str">
        <f>=VLOOKUP(E154,'2025期功能研发汇总表'!E:S,3,FALSE)</f>
        <v>窦鹏岐</v>
      </c>
    </row>
    <row r="155" spans="1:11">
      <c r="A155" s="45" t="s"/>
      <c r="B155" s="45" t="s"/>
      <c r="C155" s="45" t="s"/>
      <c r="D155" s="45" t="s"/>
      <c r="E155" s="216" t="s">
        <v>340</v>
      </c>
      <c r="F155" s="183" t="str">
        <f>=VLOOKUP(E155,'2025期功能研发汇总表'!E:S,10,FALSE)</f>
        <v>V3.8.0-beat.1</v>
      </c>
      <c r="G155" s="215" t="s">
        <v>38</v>
      </c>
      <c r="H155" s="183" t="str">
        <f>=VLOOKUP(E155,'2025期功能研发汇总表'!E:S,7,FALSE)</f>
        <v>运营·深耕/资产与知识库/漏洞归属划分</v>
      </c>
      <c r="I155" s="183">
        <f>=VLOOKUP(E155,'2025期功能研发汇总表'!E:S,8,FALSE)</f>
        <v>0</v>
      </c>
      <c r="J155" s="183">
        <f>=VLOOKUP(E155,'2025期功能研发汇总表'!E:S,9,FALSE)</f>
        <v>0</v>
      </c>
      <c r="K155" s="183" t="str">
        <f>=VLOOKUP(E155,'2025期功能研发汇总表'!E:S,3,FALSE)</f>
        <v>窦鹏岐</v>
      </c>
    </row>
    <row r="156" spans="1:11">
      <c r="A156" s="45" t="s"/>
      <c r="B156" s="45" t="s"/>
      <c r="C156" s="45" t="s"/>
      <c r="D156" s="45" t="s"/>
      <c r="E156" s="216" t="s">
        <v>341</v>
      </c>
      <c r="F156" s="183" t="str">
        <f>=VLOOKUP(E156,'2025期功能研发汇总表'!E:S,10,FALSE)</f>
        <v>V3.8.0-beat.1</v>
      </c>
      <c r="G156" s="215" t="s">
        <v>38</v>
      </c>
      <c r="H156" s="183" t="str">
        <f>=VLOOKUP(E156,'2025期功能研发汇总表'!E:S,7,FALSE)</f>
        <v>运营·深耕/资产与知识库/漏洞归属划分</v>
      </c>
      <c r="I156" s="183">
        <f>=VLOOKUP(E156,'2025期功能研发汇总表'!E:S,8,FALSE)</f>
        <v>0</v>
      </c>
      <c r="J156" s="183">
        <f>=VLOOKUP(E156,'2025期功能研发汇总表'!E:S,9,FALSE)</f>
        <v>0</v>
      </c>
      <c r="K156" s="183" t="str">
        <f>=VLOOKUP(E156,'2025期功能研发汇总表'!E:S,3,FALSE)</f>
        <v>窦鹏岐</v>
      </c>
    </row>
    <row r="157" spans="1:11">
      <c r="A157" s="45" t="s"/>
      <c r="B157" s="45" t="s"/>
      <c r="C157" s="45" t="s"/>
      <c r="D157" s="45" t="s"/>
      <c r="E157" s="214" t="s">
        <v>342</v>
      </c>
      <c r="F157" s="183" t="str">
        <f>=VLOOKUP(E157,'2025期功能研发汇总表'!E:S,10,FALSE)</f>
        <v>V3.8.0-beat.1</v>
      </c>
      <c r="G157" s="215" t="s">
        <v>38</v>
      </c>
      <c r="H157" s="183" t="str">
        <f>=VLOOKUP(E157,'2025期功能研发汇总表'!E:S,7,FALSE)</f>
        <v>运营·深耕/资产与知识库/漏洞归属划分</v>
      </c>
      <c r="I157" s="183">
        <f>=VLOOKUP(E157,'2025期功能研发汇总表'!E:S,8,FALSE)</f>
        <v>0</v>
      </c>
      <c r="J157" s="183">
        <f>=VLOOKUP(E157,'2025期功能研发汇总表'!E:S,9,FALSE)</f>
        <v>0</v>
      </c>
      <c r="K157" s="183" t="str">
        <f>=VLOOKUP(E157,'2025期功能研发汇总表'!E:S,3,FALSE)</f>
        <v>窦鹏岐</v>
      </c>
    </row>
    <row r="158" spans="1:11">
      <c r="A158" s="45" t="s"/>
      <c r="B158" s="45" t="s"/>
      <c r="C158" s="45" t="s"/>
      <c r="D158" s="214" t="s">
        <v>343</v>
      </c>
      <c r="E158" s="214" t="s">
        <v>344</v>
      </c>
      <c r="F158" s="183" t="str">
        <f>=VLOOKUP(E158,'2025期功能研发汇总表'!E:S,10,FALSE)</f>
        <v>V3.7.0(20260312)</v>
      </c>
      <c r="G158" s="215" t="s">
        <v>38</v>
      </c>
      <c r="H158" s="183" t="str">
        <f>=VLOOKUP(E158,'2025期功能研发汇总表'!E:S,7,FALSE)</f>
        <v>运营·深耕/资产与知识库/漏洞归属统计分析</v>
      </c>
      <c r="I158" s="183">
        <f>=VLOOKUP(E158,'2025期功能研发汇总表'!E:S,8,FALSE)</f>
        <v>0</v>
      </c>
      <c r="J158" s="183" t="str">
        <f>=VLOOKUP(E158,'2025期功能研发汇总表'!E:S,9,FALSE)</f>
        <v>["https://docimg1.docs.qq.com/image/AgAABqoC77f5ZSkLE75D9KBGDJVlNsec.png?w=1920&amp;h=919",400,191]</v>
      </c>
      <c r="K158" s="183" t="str">
        <f>=VLOOKUP(E158,'2025期功能研发汇总表'!E:S,3,FALSE)</f>
        <v>窦鹏岐</v>
      </c>
    </row>
    <row r="159" spans="1:11">
      <c r="A159" s="45" t="s"/>
      <c r="B159" s="45" t="s"/>
      <c r="C159" s="45" t="s"/>
      <c r="D159" s="45" t="s"/>
      <c r="E159" s="214" t="s">
        <v>347</v>
      </c>
      <c r="F159" s="183" t="str">
        <f>=VLOOKUP(E159,'2025期功能研发汇总表'!E:S,10,FALSE)</f>
        <v>V3.7.0(20260312)</v>
      </c>
      <c r="G159" s="215" t="s">
        <v>38</v>
      </c>
      <c r="H159" s="183" t="str">
        <f>=VLOOKUP(E159,'2025期功能研发汇总表'!E:S,7,FALSE)</f>
        <v>运营·深耕/资产与知识库/漏洞归属统计分析</v>
      </c>
      <c r="I159" s="183">
        <f>=VLOOKUP(E159,'2025期功能研发汇总表'!E:S,8,FALSE)</f>
        <v>0</v>
      </c>
      <c r="J159" s="183" t="str">
        <f>=VLOOKUP(E159,'2025期功能研发汇总表'!E:S,9,FALSE)</f>
        <v>根据view_type查询结果。查不到就不显示图表了·</v>
      </c>
      <c r="K159" s="183" t="str">
        <f>=VLOOKUP(E159,'2025期功能研发汇总表'!E:S,3,FALSE)</f>
        <v>窦鹏岐</v>
      </c>
    </row>
    <row r="160" spans="1:11">
      <c r="A160" s="45" t="s"/>
      <c r="B160" s="45" t="s"/>
      <c r="C160" s="45" t="s"/>
      <c r="D160" s="45" t="s"/>
      <c r="E160" s="214" t="s">
        <v>349</v>
      </c>
      <c r="F160" s="183" t="str">
        <f>=VLOOKUP(E160,'2025期功能研发汇总表'!E:S,10,FALSE)</f>
        <v>V3.7.0(20260312)</v>
      </c>
      <c r="G160" s="215" t="s">
        <v>38</v>
      </c>
      <c r="H160" s="183" t="str">
        <f>=VLOOKUP(E160,'2025期功能研发汇总表'!E:S,7,FALSE)</f>
        <v>运营·深耕/资产与知识库/漏洞归属统计分析</v>
      </c>
      <c r="I160" s="183">
        <f>=VLOOKUP(E160,'2025期功能研发汇总表'!E:S,8,FALSE)</f>
        <v>0</v>
      </c>
      <c r="J160" s="183" t="str">
        <f>=VLOOKUP(E160,'2025期功能研发汇总表'!E:S,9,FALSE)</f>
        <v>["https://docimg7.docs.qq.com/image/AgAABqoC77dax6Yu4S9HVaq5wjBnbphx.png?w=1765&amp;h=904",400,204]</v>
      </c>
      <c r="K160" s="183" t="str">
        <f>=VLOOKUP(E160,'2025期功能研发汇总表'!E:S,3,FALSE)</f>
        <v>窦鹏岐</v>
      </c>
    </row>
    <row r="161" spans="1:11">
      <c r="A161" s="45" t="s"/>
      <c r="B161" s="45" t="s"/>
      <c r="C161" s="45" t="s"/>
      <c r="D161" s="45" t="s"/>
      <c r="E161" s="214" t="s">
        <v>350</v>
      </c>
      <c r="F161" s="183" t="str">
        <f>=VLOOKUP(E161,'2025期功能研发汇总表'!E:S,10,FALSE)</f>
        <v>V3.7.0(20260312)</v>
      </c>
      <c r="G161" s="215" t="s">
        <v>38</v>
      </c>
      <c r="H161" s="183" t="str">
        <f>=VLOOKUP(E161,'2025期功能研发汇总表'!E:S,7,FALSE)</f>
        <v>运营·深耕/资产与知识库/漏洞归属统计分析</v>
      </c>
      <c r="I161" s="183">
        <f>=VLOOKUP(E161,'2025期功能研发汇总表'!E:S,8,FALSE)</f>
        <v>0</v>
      </c>
      <c r="J161" s="183">
        <f>=VLOOKUP(E161,'2025期功能研发汇总表'!E:S,9,FALSE)</f>
        <v>0</v>
      </c>
      <c r="K161" s="183" t="str">
        <f>=VLOOKUP(E161,'2025期功能研发汇总表'!E:S,3,FALSE)</f>
        <v>窦鹏岐</v>
      </c>
    </row>
    <row r="162" spans="1:11">
      <c r="A162" s="45" t="s"/>
      <c r="B162" s="45" t="s"/>
      <c r="C162" s="45" t="s"/>
      <c r="D162" s="45" t="s"/>
      <c r="E162" s="214" t="s">
        <v>351</v>
      </c>
      <c r="F162" s="183" t="str">
        <f>=VLOOKUP(E162,'2025期功能研发汇总表'!E:S,10,FALSE)</f>
        <v>V3.7.0(20260312)</v>
      </c>
      <c r="G162" s="215" t="s">
        <v>38</v>
      </c>
      <c r="H162" s="183" t="str">
        <f>=VLOOKUP(E162,'2025期功能研发汇总表'!E:S,7,FALSE)</f>
        <v>运营·深耕/资产与知识库/漏洞归属统计分析</v>
      </c>
      <c r="I162" s="183">
        <f>=VLOOKUP(E162,'2025期功能研发汇总表'!E:S,8,FALSE)</f>
        <v>0</v>
      </c>
      <c r="J162" s="183">
        <f>=VLOOKUP(E162,'2025期功能研发汇总表'!E:S,9,FALSE)</f>
        <v>0</v>
      </c>
      <c r="K162" s="183" t="str">
        <f>=VLOOKUP(E162,'2025期功能研发汇总表'!E:S,3,FALSE)</f>
        <v>窦鹏岐</v>
      </c>
    </row>
    <row r="163" spans="1:11">
      <c r="A163" s="45" t="s"/>
      <c r="B163" s="45" t="s"/>
      <c r="C163" s="45" t="s"/>
      <c r="D163" s="45" t="s"/>
      <c r="E163" s="214" t="s">
        <v>352</v>
      </c>
      <c r="F163" s="183" t="str">
        <f>=VLOOKUP(E163,'2025期功能研发汇总表'!E:S,10,FALSE)</f>
        <v>V3.7.0(20260312)</v>
      </c>
      <c r="G163" s="215" t="s">
        <v>38</v>
      </c>
      <c r="H163" s="183" t="str">
        <f>=VLOOKUP(E163,'2025期功能研发汇总表'!E:S,7,FALSE)</f>
        <v>运营·深耕/资产与知识库/漏洞归属统计分析</v>
      </c>
      <c r="I163" s="183">
        <f>=VLOOKUP(E163,'2025期功能研发汇总表'!E:S,8,FALSE)</f>
        <v>0</v>
      </c>
      <c r="J163" s="183">
        <f>=VLOOKUP(E163,'2025期功能研发汇总表'!E:S,9,FALSE)</f>
        <v>0</v>
      </c>
      <c r="K163" s="183" t="str">
        <f>=VLOOKUP(E163,'2025期功能研发汇总表'!E:S,3,FALSE)</f>
        <v>窦鹏岐</v>
      </c>
    </row>
    <row r="164" spans="1:11">
      <c r="A164" s="45" t="s"/>
      <c r="B164" s="45" t="s"/>
      <c r="C164" s="45" t="s"/>
      <c r="D164" s="45" t="s"/>
      <c r="E164" s="214" t="s">
        <v>353</v>
      </c>
      <c r="F164" s="183" t="str">
        <f>=VLOOKUP(E164,'2025期功能研发汇总表'!E:S,10,FALSE)</f>
        <v>V3.7.0(20260312)</v>
      </c>
      <c r="G164" s="215" t="s">
        <v>38</v>
      </c>
      <c r="H164" s="183" t="str">
        <f>=VLOOKUP(E164,'2025期功能研发汇总表'!E:S,7,FALSE)</f>
        <v>运营·深耕/资产与知识库/漏洞归属统计分析</v>
      </c>
      <c r="I164" s="183">
        <f>=VLOOKUP(E164,'2025期功能研发汇总表'!E:S,8,FALSE)</f>
        <v>0</v>
      </c>
      <c r="J164" s="183">
        <f>=VLOOKUP(E164,'2025期功能研发汇总表'!E:S,9,FALSE)</f>
        <v>0</v>
      </c>
      <c r="K164" s="183" t="str">
        <f>=VLOOKUP(E164,'2025期功能研发汇总表'!E:S,3,FALSE)</f>
        <v>窦鹏岐</v>
      </c>
    </row>
    <row r="165" spans="1:11">
      <c r="A165" s="45" t="s"/>
      <c r="B165" s="45" t="s"/>
      <c r="C165" s="214" t="s">
        <v>354</v>
      </c>
      <c r="D165" s="214" t="s">
        <v>355</v>
      </c>
      <c r="E165" s="214" t="s">
        <v>356</v>
      </c>
      <c r="F165" s="183" t="str">
        <f>=VLOOKUP(E165,'2025期功能研发汇总表'!E:S,10,FALSE)</f>
        <v>V3.8.0-beat.1</v>
      </c>
      <c r="G165" s="215" t="s">
        <v>38</v>
      </c>
      <c r="H165" s="183" t="str">
        <f>=VLOOKUP(E165,'2025期功能研发汇总表'!E:S,7,FALSE)</f>
        <v>运营·深耕/资产与知识库/资产列表</v>
      </c>
      <c r="I165" s="183">
        <f>=VLOOKUP(E165,'2025期功能研发汇总表'!E:S,8,FALSE)</f>
        <v>0</v>
      </c>
      <c r="J165" s="183">
        <f>=VLOOKUP(E165,'2025期功能研发汇总表'!E:S,9,FALSE)</f>
        <v>0</v>
      </c>
      <c r="K165" s="183" t="str">
        <f>=VLOOKUP(E165,'2025期功能研发汇总表'!E:S,3,FALSE)</f>
        <v>窦鹏岐</v>
      </c>
    </row>
    <row r="166" spans="1:11">
      <c r="A166" s="45" t="s"/>
      <c r="B166" s="45" t="s"/>
      <c r="C166" s="45" t="s"/>
      <c r="D166" s="45" t="s"/>
      <c r="E166" s="214" t="s">
        <v>359</v>
      </c>
      <c r="F166" s="183" t="str">
        <f>=VLOOKUP(E166,'2025期功能研发汇总表'!E:S,10,FALSE)</f>
        <v>V3.8.0-beat.1</v>
      </c>
      <c r="G166" s="215" t="s">
        <v>38</v>
      </c>
      <c r="H166" s="183" t="str">
        <f>=VLOOKUP(E166,'2025期功能研发汇总表'!E:S,7,FALSE)</f>
        <v>运营·深耕/资产与知识库/资产列表</v>
      </c>
      <c r="I166" s="183" t="str">
        <f>=VLOOKUP(E166,'2025期功能研发汇总表'!E:S,8,FALSE)</f>
        <v>漏洞关联按钮</v>
      </c>
      <c r="J166" s="183">
        <f>=VLOOKUP(E166,'2025期功能研发汇总表'!E:S,9,FALSE)</f>
        <v>0</v>
      </c>
      <c r="K166" s="183" t="str">
        <f>=VLOOKUP(E166,'2025期功能研发汇总表'!E:S,3,FALSE)</f>
        <v>窦鹏岐</v>
      </c>
    </row>
    <row r="167" spans="1:11">
      <c r="A167" s="45" t="s"/>
      <c r="B167" s="45" t="s"/>
      <c r="C167" s="45" t="s"/>
      <c r="D167" s="45" t="s"/>
      <c r="E167" s="214" t="s">
        <v>361</v>
      </c>
      <c r="F167" s="183" t="str">
        <f>=VLOOKUP(E167,'2025期功能研发汇总表'!E:S,10,FALSE)</f>
        <v>V3.8.0-beat.1</v>
      </c>
      <c r="G167" s="215" t="s">
        <v>38</v>
      </c>
      <c r="H167" s="183" t="str">
        <f>=VLOOKUP(E167,'2025期功能研发汇总表'!E:S,7,FALSE)</f>
        <v>运营·深耕/资产与知识库/资产列表</v>
      </c>
      <c r="I167" s="183" t="str">
        <f>=VLOOKUP(E167,'2025期功能研发汇总表'!E:S,8,FALSE)</f>
        <v>关联任务历史按钮</v>
      </c>
      <c r="J167" s="183">
        <f>=VLOOKUP(E167,'2025期功能研发汇总表'!E:S,9,FALSE)</f>
        <v>0</v>
      </c>
      <c r="K167" s="183" t="str">
        <f>=VLOOKUP(E167,'2025期功能研发汇总表'!E:S,3,FALSE)</f>
        <v>窦鹏岐</v>
      </c>
    </row>
    <row r="168" spans="1:11">
      <c r="A168" s="45" t="s"/>
      <c r="B168" s="45" t="s"/>
      <c r="C168" s="45" t="s"/>
      <c r="D168" s="214" t="s">
        <v>363</v>
      </c>
      <c r="E168" s="216" t="s">
        <v>364</v>
      </c>
      <c r="F168" s="183" t="str">
        <f>=VLOOKUP(E168,'2025期功能研发汇总表'!E:S,10,FALSE)</f>
        <v>未发版</v>
      </c>
      <c r="G168" s="217" t="s"/>
      <c r="H168" s="183" t="str">
        <f>=VLOOKUP(E168,'2025期功能研发汇总表'!E:S,7,FALSE)</f>
        <v>信息化资产管理/资产管理/资产变更管理</v>
      </c>
      <c r="I168" s="183">
        <f>=VLOOKUP(E168,'2025期功能研发汇总表'!E:S,8,FALSE)</f>
        <v>0</v>
      </c>
      <c r="J168" s="183">
        <f>=VLOOKUP(E168,'2025期功能研发汇总表'!E:S,9,FALSE)</f>
        <v>0</v>
      </c>
      <c r="K168" s="183" t="str">
        <f>=VLOOKUP(E168,'2025期功能研发汇总表'!E:S,3,FALSE)</f>
        <v>窦鹏岐</v>
      </c>
    </row>
    <row r="169" spans="1:11">
      <c r="A169" s="45" t="s"/>
      <c r="B169" s="45" t="s"/>
      <c r="C169" s="45" t="s"/>
      <c r="D169" s="45" t="s"/>
      <c r="E169" s="216" t="s">
        <v>366</v>
      </c>
      <c r="F169" s="183" t="str">
        <f>=VLOOKUP(E169,'2025期功能研发汇总表'!E:S,10,FALSE)</f>
        <v>未发版</v>
      </c>
      <c r="G169" s="217" t="s"/>
      <c r="H169" s="183" t="str">
        <f>=VLOOKUP(E169,'2025期功能研发汇总表'!E:S,7,FALSE)</f>
        <v>信息化资产管理/资产管理/资产变更管理</v>
      </c>
      <c r="I169" s="183">
        <f>=VLOOKUP(E169,'2025期功能研发汇总表'!E:S,8,FALSE)</f>
        <v>0</v>
      </c>
      <c r="J169" s="183">
        <f>=VLOOKUP(E169,'2025期功能研发汇总表'!E:S,9,FALSE)</f>
        <v>0</v>
      </c>
      <c r="K169" s="183" t="str">
        <f>=VLOOKUP(E169,'2025期功能研发汇总表'!E:S,3,FALSE)</f>
        <v>窦鹏岐</v>
      </c>
    </row>
    <row r="170" spans="1:11">
      <c r="A170" s="45" t="s"/>
      <c r="B170" s="45" t="s"/>
      <c r="C170" s="45" t="s"/>
      <c r="D170" s="45" t="s"/>
      <c r="E170" s="216" t="s">
        <v>367</v>
      </c>
      <c r="F170" s="183" t="str">
        <f>=VLOOKUP(E170,'2025期功能研发汇总表'!E:S,10,FALSE)</f>
        <v>未发版</v>
      </c>
      <c r="G170" s="217" t="s"/>
      <c r="H170" s="183" t="str">
        <f>=VLOOKUP(E170,'2025期功能研发汇总表'!E:S,7,FALSE)</f>
        <v>信息化资产管理/资产管理/资产变更管理</v>
      </c>
      <c r="I170" s="183">
        <f>=VLOOKUP(E170,'2025期功能研发汇总表'!E:S,8,FALSE)</f>
        <v>0</v>
      </c>
      <c r="J170" s="183">
        <f>=VLOOKUP(E170,'2025期功能研发汇总表'!E:S,9,FALSE)</f>
        <v>0</v>
      </c>
      <c r="K170" s="183" t="str">
        <f>=VLOOKUP(E170,'2025期功能研发汇总表'!E:S,3,FALSE)</f>
        <v>窦鹏岐</v>
      </c>
    </row>
    <row r="171" spans="1:11">
      <c r="A171" s="45" t="s"/>
      <c r="B171" s="45" t="s"/>
      <c r="C171" s="45" t="s"/>
      <c r="D171" s="45" t="s"/>
      <c r="E171" s="216" t="s">
        <v>368</v>
      </c>
      <c r="F171" s="183" t="str">
        <f>=VLOOKUP(E171,'2025期功能研发汇总表'!E:S,10,FALSE)</f>
        <v>未发版</v>
      </c>
      <c r="G171" s="217" t="s"/>
      <c r="H171" s="183" t="str">
        <f>=VLOOKUP(E171,'2025期功能研发汇总表'!E:S,7,FALSE)</f>
        <v>信息化资产管理/资产管理/资产变更管理</v>
      </c>
      <c r="I171" s="183" t="str">
        <f>=VLOOKUP(E171,'2025期功能研发汇总表'!E:S,8,FALSE)</f>
        <v>点击变更次数数字，可以看每次变更的内容</v>
      </c>
      <c r="J171" s="183">
        <f>=VLOOKUP(E171,'2025期功能研发汇总表'!E:S,9,FALSE)</f>
        <v>0</v>
      </c>
      <c r="K171" s="183" t="str">
        <f>=VLOOKUP(E171,'2025期功能研发汇总表'!E:S,3,FALSE)</f>
        <v>窦鹏岐</v>
      </c>
    </row>
    <row r="172" spans="1:11">
      <c r="A172" s="45" t="s"/>
      <c r="B172" s="45" t="s"/>
      <c r="C172" s="214" t="s">
        <v>370</v>
      </c>
      <c r="D172" s="214" t="s">
        <v>371</v>
      </c>
      <c r="E172" s="214" t="s">
        <v>372</v>
      </c>
      <c r="F172" s="183" t="str">
        <f>=VLOOKUP(E172,'2025期功能研发汇总表'!E:S,10,FALSE)</f>
        <v>未发版</v>
      </c>
      <c r="G172" s="217" t="s"/>
      <c r="H172" s="183" t="str">
        <f>=VLOOKUP(E172,'2025期功能研发汇总表'!E:S,7,FALSE)</f>
        <v>运营·深耕/资产与知识库/资产列表</v>
      </c>
      <c r="I172" s="183">
        <f>=VLOOKUP(E172,'2025期功能研发汇总表'!E:S,8,FALSE)</f>
        <v>0</v>
      </c>
      <c r="J172" s="183">
        <f>=VLOOKUP(E172,'2025期功能研发汇总表'!E:S,9,FALSE)</f>
        <v>0</v>
      </c>
      <c r="K172" s="183" t="str">
        <f>=VLOOKUP(E172,'2025期功能研发汇总表'!E:S,3,FALSE)</f>
        <v>窦鹏岐</v>
      </c>
    </row>
    <row r="173" spans="1:11">
      <c r="A173" s="45" t="s"/>
      <c r="B173" s="45" t="s"/>
      <c r="C173" s="45" t="s"/>
      <c r="D173" s="45" t="s"/>
      <c r="E173" s="214" t="s">
        <v>373</v>
      </c>
      <c r="F173" s="183" t="str">
        <f>=VLOOKUP(E173,'2025期功能研发汇总表'!E:S,10,FALSE)</f>
        <v>未发版</v>
      </c>
      <c r="G173" s="217" t="s"/>
      <c r="H173" s="183" t="str">
        <f>=VLOOKUP(E173,'2025期功能研发汇总表'!E:S,7,FALSE)</f>
        <v>运营·深耕/资产与知识库/资产列表</v>
      </c>
      <c r="I173" s="183">
        <f>=VLOOKUP(E173,'2025期功能研发汇总表'!E:S,8,FALSE)</f>
        <v>0</v>
      </c>
      <c r="J173" s="183">
        <f>=VLOOKUP(E173,'2025期功能研发汇总表'!E:S,9,FALSE)</f>
        <v>0</v>
      </c>
      <c r="K173" s="183" t="str">
        <f>=VLOOKUP(E173,'2025期功能研发汇总表'!E:S,3,FALSE)</f>
        <v>窦鹏岐</v>
      </c>
    </row>
    <row r="174" spans="1:11">
      <c r="A174" s="45" t="s"/>
      <c r="B174" s="45" t="s"/>
      <c r="C174" s="45" t="s"/>
      <c r="D174" s="45" t="s"/>
      <c r="E174" s="214" t="s">
        <v>374</v>
      </c>
      <c r="F174" s="183" t="str">
        <f>=VLOOKUP(E174,'2025期功能研发汇总表'!E:S,10,FALSE)</f>
        <v>未发版</v>
      </c>
      <c r="G174" s="217" t="s"/>
      <c r="H174" s="183" t="str">
        <f>=VLOOKUP(E174,'2025期功能研发汇总表'!E:S,7,FALSE)</f>
        <v>运营·深耕/资产与知识库/资产列表</v>
      </c>
      <c r="I174" s="183">
        <f>=VLOOKUP(E174,'2025期功能研发汇总表'!E:S,8,FALSE)</f>
        <v>0</v>
      </c>
      <c r="J174" s="183">
        <f>=VLOOKUP(E174,'2025期功能研发汇总表'!E:S,9,FALSE)</f>
        <v>0</v>
      </c>
      <c r="K174" s="183" t="str">
        <f>=VLOOKUP(E174,'2025期功能研发汇总表'!E:S,3,FALSE)</f>
        <v>窦鹏岐</v>
      </c>
    </row>
    <row r="175" spans="1:11">
      <c r="A175" s="45" t="s"/>
      <c r="B175" s="45" t="s"/>
      <c r="C175" s="45" t="s"/>
      <c r="D175" s="45" t="s"/>
      <c r="E175" s="214" t="s">
        <v>375</v>
      </c>
      <c r="F175" s="183" t="str">
        <f>=VLOOKUP(E175,'2025期功能研发汇总表'!E:S,10,FALSE)</f>
        <v>未发版</v>
      </c>
      <c r="G175" s="217" t="s"/>
      <c r="H175" s="183">
        <f>=VLOOKUP(E175,'2025期功能研发汇总表'!E:S,7,FALSE)</f>
        <v>0</v>
      </c>
      <c r="I175" s="183">
        <f>=VLOOKUP(E175,'2025期功能研发汇总表'!E:S,8,FALSE)</f>
        <v>0</v>
      </c>
      <c r="J175" s="183">
        <f>=VLOOKUP(E175,'2025期功能研发汇总表'!E:S,9,FALSE)</f>
        <v>0</v>
      </c>
      <c r="K175" s="183" t="str">
        <f>=VLOOKUP(E175,'2025期功能研发汇总表'!E:S,3,FALSE)</f>
        <v>窦鹏岐</v>
      </c>
    </row>
    <row r="176" spans="1:11">
      <c r="A176" s="45" t="s"/>
      <c r="B176" s="45" t="s"/>
      <c r="C176" s="45" t="s"/>
      <c r="D176" s="214" t="s">
        <v>377</v>
      </c>
      <c r="E176" s="214" t="s">
        <v>378</v>
      </c>
      <c r="F176" s="183" t="str">
        <f>=VLOOKUP(E176,'2025期功能研发汇总表'!E:S,10,FALSE)</f>
        <v>已废弃</v>
      </c>
      <c r="G176" s="217" t="s"/>
      <c r="H176" s="183">
        <f>=VLOOKUP(E176,'2025期功能研发汇总表'!E:S,7,FALSE)</f>
        <v>0</v>
      </c>
      <c r="I176" s="183">
        <f>=VLOOKUP(E176,'2025期功能研发汇总表'!E:S,8,FALSE)</f>
        <v>0</v>
      </c>
      <c r="J176" s="183">
        <f>=VLOOKUP(E176,'2025期功能研发汇总表'!E:S,9,FALSE)</f>
        <v>0</v>
      </c>
      <c r="K176" s="183" t="str">
        <f>=VLOOKUP(E176,'2025期功能研发汇总表'!E:S,3,FALSE)</f>
        <v>窦鹏岐</v>
      </c>
    </row>
    <row r="177" spans="1:11">
      <c r="A177" s="45" t="s"/>
      <c r="B177" s="45" t="s"/>
      <c r="C177" s="45" t="s"/>
      <c r="D177" s="45" t="s"/>
      <c r="E177" s="214" t="s">
        <v>379</v>
      </c>
      <c r="F177" s="183" t="str">
        <f>=VLOOKUP(E177,'2025期功能研发汇总表'!E:S,10,FALSE)</f>
        <v>已废弃</v>
      </c>
      <c r="G177" s="217" t="s"/>
      <c r="H177" s="183">
        <f>=VLOOKUP(E177,'2025期功能研发汇总表'!E:S,7,FALSE)</f>
        <v>0</v>
      </c>
      <c r="I177" s="183">
        <f>=VLOOKUP(E177,'2025期功能研发汇总表'!E:S,8,FALSE)</f>
        <v>0</v>
      </c>
      <c r="J177" s="183">
        <f>=VLOOKUP(E177,'2025期功能研发汇总表'!E:S,9,FALSE)</f>
        <v>0</v>
      </c>
      <c r="K177" s="183" t="str">
        <f>=VLOOKUP(E177,'2025期功能研发汇总表'!E:S,3,FALSE)</f>
        <v>窦鹏岐</v>
      </c>
    </row>
    <row r="178" spans="1:11">
      <c r="A178" s="45" t="s"/>
      <c r="B178" s="45" t="s"/>
      <c r="C178" s="45" t="s"/>
      <c r="D178" s="45" t="s"/>
      <c r="E178" s="214" t="s">
        <v>380</v>
      </c>
      <c r="F178" s="183" t="str">
        <f>=VLOOKUP(E178,'2025期功能研发汇总表'!E:S,10,FALSE)</f>
        <v>已废弃</v>
      </c>
      <c r="G178" s="217" t="s"/>
      <c r="H178" s="183">
        <f>=VLOOKUP(E178,'2025期功能研发汇总表'!E:S,7,FALSE)</f>
        <v>0</v>
      </c>
      <c r="I178" s="183">
        <f>=VLOOKUP(E178,'2025期功能研发汇总表'!E:S,8,FALSE)</f>
        <v>0</v>
      </c>
      <c r="J178" s="183">
        <f>=VLOOKUP(E178,'2025期功能研发汇总表'!E:S,9,FALSE)</f>
        <v>0</v>
      </c>
      <c r="K178" s="183" t="str">
        <f>=VLOOKUP(E178,'2025期功能研发汇总表'!E:S,3,FALSE)</f>
        <v>窦鹏岐</v>
      </c>
    </row>
    <row r="179" spans="1:11">
      <c r="A179" s="45" t="s"/>
      <c r="B179" s="45" t="s"/>
      <c r="C179" s="45" t="s"/>
      <c r="D179" s="45" t="s"/>
      <c r="E179" s="214" t="s">
        <v>385</v>
      </c>
      <c r="F179" s="183" t="str">
        <f>=VLOOKUP(E179,'2025期功能研发汇总表'!E:S,10,FALSE)</f>
        <v>已废弃</v>
      </c>
      <c r="G179" s="217" t="s"/>
      <c r="H179" s="183">
        <f>=VLOOKUP(E179,'2025期功能研发汇总表'!E:S,7,FALSE)</f>
        <v>0</v>
      </c>
      <c r="I179" s="183">
        <f>=VLOOKUP(E179,'2025期功能研发汇总表'!E:S,8,FALSE)</f>
        <v>0</v>
      </c>
      <c r="J179" s="183">
        <f>=VLOOKUP(E179,'2025期功能研发汇总表'!E:S,9,FALSE)</f>
        <v>0</v>
      </c>
      <c r="K179" s="183" t="str">
        <f>=VLOOKUP(E179,'2025期功能研发汇总表'!E:S,3,FALSE)</f>
        <v>窦鹏岐</v>
      </c>
    </row>
    <row r="180" spans="1:11">
      <c r="A180" s="45" t="s"/>
      <c r="B180" s="45" t="s"/>
      <c r="C180" s="45" t="s"/>
      <c r="D180" s="45" t="s"/>
      <c r="E180" s="214" t="s">
        <v>386</v>
      </c>
      <c r="F180" s="183" t="str">
        <f>=VLOOKUP(E180,'2025期功能研发汇总表'!E:S,10,FALSE)</f>
        <v>已废弃</v>
      </c>
      <c r="G180" s="217" t="s"/>
      <c r="H180" s="183">
        <f>=VLOOKUP(E180,'2025期功能研发汇总表'!E:S,7,FALSE)</f>
        <v>0</v>
      </c>
      <c r="I180" s="183">
        <f>=VLOOKUP(E180,'2025期功能研发汇总表'!E:S,8,FALSE)</f>
        <v>0</v>
      </c>
      <c r="J180" s="183">
        <f>=VLOOKUP(E180,'2025期功能研发汇总表'!E:S,9,FALSE)</f>
        <v>0</v>
      </c>
      <c r="K180" s="183" t="str">
        <f>=VLOOKUP(E180,'2025期功能研发汇总表'!E:S,3,FALSE)</f>
        <v>窦鹏岐</v>
      </c>
    </row>
    <row r="181" spans="1:11">
      <c r="A181" s="45" t="s"/>
      <c r="B181" s="45" t="s"/>
      <c r="C181" s="45" t="s"/>
      <c r="D181" s="45" t="s"/>
      <c r="E181" s="214" t="s">
        <v>381</v>
      </c>
      <c r="F181" s="183" t="str">
        <f>=VLOOKUP(E181,'2025期功能研发汇总表'!E:S,10,FALSE)</f>
        <v>已废弃</v>
      </c>
      <c r="G181" s="217" t="s"/>
      <c r="H181" s="183">
        <f>=VLOOKUP(E181,'2025期功能研发汇总表'!E:S,7,FALSE)</f>
        <v>0</v>
      </c>
      <c r="I181" s="183">
        <f>=VLOOKUP(E181,'2025期功能研发汇总表'!E:S,8,FALSE)</f>
        <v>0</v>
      </c>
      <c r="J181" s="183">
        <f>=VLOOKUP(E181,'2025期功能研发汇总表'!E:S,9,FALSE)</f>
        <v>0</v>
      </c>
      <c r="K181" s="183" t="str">
        <f>=VLOOKUP(E181,'2025期功能研发汇总表'!E:S,3,FALSE)</f>
        <v>窦鹏岐</v>
      </c>
    </row>
    <row r="182" spans="1:11">
      <c r="A182" s="45" t="s"/>
      <c r="B182" s="45" t="s"/>
      <c r="C182" s="45" t="s"/>
      <c r="D182" s="45" t="s"/>
      <c r="E182" s="214" t="s">
        <v>390</v>
      </c>
      <c r="F182" s="183" t="str">
        <f>=VLOOKUP(E182,'2025期功能研发汇总表'!E:S,10,FALSE)</f>
        <v>已废弃</v>
      </c>
      <c r="G182" s="217" t="s"/>
      <c r="H182" s="183">
        <f>=VLOOKUP(E182,'2025期功能研发汇总表'!E:S,7,FALSE)</f>
        <v>0</v>
      </c>
      <c r="I182" s="183">
        <f>=VLOOKUP(E182,'2025期功能研发汇总表'!E:S,8,FALSE)</f>
        <v>0</v>
      </c>
      <c r="J182" s="183">
        <f>=VLOOKUP(E182,'2025期功能研发汇总表'!E:S,9,FALSE)</f>
        <v>0</v>
      </c>
      <c r="K182" s="183" t="str">
        <f>=VLOOKUP(E182,'2025期功能研发汇总表'!E:S,3,FALSE)</f>
        <v>窦鹏岐</v>
      </c>
    </row>
    <row r="183" spans="1:11">
      <c r="A183" s="45" t="s"/>
      <c r="B183" s="45" t="s"/>
      <c r="C183" s="45" t="s"/>
      <c r="D183" s="45" t="s"/>
      <c r="E183" s="214" t="s">
        <v>394</v>
      </c>
      <c r="F183" s="183" t="str">
        <f>=VLOOKUP(E183,'2025期功能研发汇总表'!E:S,10,FALSE)</f>
        <v>未发版</v>
      </c>
      <c r="G183" s="217" t="s"/>
      <c r="H183" s="183" t="str">
        <f>=VLOOKUP(E183,'2025期功能研发汇总表'!E:S,7,FALSE)</f>
        <v>运营·深耕/资产与知识库/主机资产</v>
      </c>
      <c r="I183" s="183">
        <f>=VLOOKUP(E183,'2025期功能研发汇总表'!E:S,8,FALSE)</f>
        <v>0</v>
      </c>
      <c r="J183" s="183">
        <f>=VLOOKUP(E183,'2025期功能研发汇总表'!E:S,9,FALSE)</f>
        <v>0</v>
      </c>
      <c r="K183" s="183" t="str">
        <f>=VLOOKUP(E183,'2025期功能研发汇总表'!E:S,3,FALSE)</f>
        <v>窦鹏岐</v>
      </c>
    </row>
    <row r="184" spans="1:11">
      <c r="A184" s="45" t="s"/>
      <c r="B184" s="45" t="s"/>
      <c r="C184" s="45" t="s"/>
      <c r="D184" s="45" t="s"/>
      <c r="E184" s="214" t="s">
        <v>405</v>
      </c>
      <c r="F184" s="183" t="str">
        <f>=VLOOKUP(E184,'2025期功能研发汇总表'!E:S,10,FALSE)</f>
        <v>未发版</v>
      </c>
      <c r="G184" s="217" t="s"/>
      <c r="H184" s="183" t="str">
        <f>=VLOOKUP(E184,'2025期功能研发汇总表'!E:S,7,FALSE)</f>
        <v>运营·深耕/资产与知识库/web资产</v>
      </c>
      <c r="I184" s="183">
        <f>=VLOOKUP(E184,'2025期功能研发汇总表'!E:S,8,FALSE)</f>
        <v>0</v>
      </c>
      <c r="J184" s="183">
        <f>=VLOOKUP(E184,'2025期功能研发汇总表'!E:S,9,FALSE)</f>
        <v>0</v>
      </c>
      <c r="K184" s="183" t="str">
        <f>=VLOOKUP(E184,'2025期功能研发汇总表'!E:S,3,FALSE)</f>
        <v>窦鹏岐</v>
      </c>
    </row>
    <row r="185" spans="1:11">
      <c r="A185" s="45" t="s"/>
      <c r="B185" s="45" t="s"/>
      <c r="C185" s="45" t="s"/>
      <c r="D185" s="45" t="s"/>
      <c r="E185" s="214" t="s">
        <v>416</v>
      </c>
      <c r="F185" s="183" t="str">
        <f>=VLOOKUP(E185,'2025期功能研发汇总表'!E:S,10,FALSE)</f>
        <v>已废弃</v>
      </c>
      <c r="G185" s="217" t="s"/>
      <c r="H185" s="183">
        <f>=VLOOKUP(E185,'2025期功能研发汇总表'!E:S,7,FALSE)</f>
        <v>0</v>
      </c>
      <c r="I185" s="183">
        <f>=VLOOKUP(E185,'2025期功能研发汇总表'!E:S,8,FALSE)</f>
        <v>0</v>
      </c>
      <c r="J185" s="183">
        <f>=VLOOKUP(E185,'2025期功能研发汇总表'!E:S,9,FALSE)</f>
        <v>0</v>
      </c>
      <c r="K185" s="183" t="str">
        <f>=VLOOKUP(E185,'2025期功能研发汇总表'!E:S,3,FALSE)</f>
        <v>窦鹏岐</v>
      </c>
    </row>
    <row r="186" spans="1:11">
      <c r="A186" s="45" t="s"/>
      <c r="B186" s="45" t="s"/>
      <c r="C186" s="45" t="s"/>
      <c r="D186" s="45" t="s"/>
      <c r="E186" s="214" t="s">
        <v>419</v>
      </c>
      <c r="F186" s="183" t="str">
        <f>=VLOOKUP(E186,'2025期功能研发汇总表'!E:S,10,FALSE)</f>
        <v>已废弃</v>
      </c>
      <c r="G186" s="217" t="s"/>
      <c r="H186" s="183">
        <f>=VLOOKUP(E186,'2025期功能研发汇总表'!E:S,7,FALSE)</f>
        <v>0</v>
      </c>
      <c r="I186" s="183">
        <f>=VLOOKUP(E186,'2025期功能研发汇总表'!E:S,8,FALSE)</f>
        <v>0</v>
      </c>
      <c r="J186" s="183">
        <f>=VLOOKUP(E186,'2025期功能研发汇总表'!E:S,9,FALSE)</f>
        <v>0</v>
      </c>
      <c r="K186" s="183" t="str">
        <f>=VLOOKUP(E186,'2025期功能研发汇总表'!E:S,3,FALSE)</f>
        <v>窦鹏岐</v>
      </c>
    </row>
    <row r="187" spans="1:11">
      <c r="A187" s="45" t="s"/>
      <c r="B187" s="45" t="s"/>
      <c r="C187" s="45" t="s"/>
      <c r="D187" s="45" t="s"/>
      <c r="E187" s="214" t="s">
        <v>423</v>
      </c>
      <c r="F187" s="183" t="str">
        <f>=VLOOKUP(E187,'2025期功能研发汇总表'!E:S,10,FALSE)</f>
        <v>已废弃</v>
      </c>
      <c r="G187" s="217" t="s"/>
      <c r="H187" s="183">
        <f>=VLOOKUP(E187,'2025期功能研发汇总表'!E:S,7,FALSE)</f>
        <v>0</v>
      </c>
      <c r="I187" s="183">
        <f>=VLOOKUP(E187,'2025期功能研发汇总表'!E:S,8,FALSE)</f>
        <v>0</v>
      </c>
      <c r="J187" s="183">
        <f>=VLOOKUP(E187,'2025期功能研发汇总表'!E:S,9,FALSE)</f>
        <v>0</v>
      </c>
      <c r="K187" s="183" t="str">
        <f>=VLOOKUP(E187,'2025期功能研发汇总表'!E:S,3,FALSE)</f>
        <v>窦鹏岐</v>
      </c>
    </row>
    <row r="188" spans="1:11">
      <c r="A188" s="45" t="s"/>
      <c r="B188" s="45" t="s"/>
      <c r="C188" s="45" t="s"/>
      <c r="D188" s="45" t="s"/>
      <c r="E188" s="214" t="s">
        <v>424</v>
      </c>
      <c r="F188" s="183" t="str">
        <f>=VLOOKUP(E188,'2025期功能研发汇总表'!E:S,10,FALSE)</f>
        <v>已废弃</v>
      </c>
      <c r="G188" s="217" t="s"/>
      <c r="H188" s="183">
        <f>=VLOOKUP(E188,'2025期功能研发汇总表'!E:S,7,FALSE)</f>
        <v>0</v>
      </c>
      <c r="I188" s="183">
        <f>=VLOOKUP(E188,'2025期功能研发汇总表'!E:S,8,FALSE)</f>
        <v>0</v>
      </c>
      <c r="J188" s="183">
        <f>=VLOOKUP(E188,'2025期功能研发汇总表'!E:S,9,FALSE)</f>
        <v>0</v>
      </c>
      <c r="K188" s="183" t="str">
        <f>=VLOOKUP(E188,'2025期功能研发汇总表'!E:S,3,FALSE)</f>
        <v>窦鹏岐</v>
      </c>
    </row>
    <row r="189" spans="1:11">
      <c r="A189" s="45" t="s"/>
      <c r="B189" s="45" t="s"/>
      <c r="C189" s="45" t="s"/>
      <c r="D189" s="45" t="s"/>
      <c r="E189" s="214" t="s">
        <v>425</v>
      </c>
      <c r="F189" s="183" t="str">
        <f>=VLOOKUP(E189,'2025期功能研发汇总表'!E:S,10,FALSE)</f>
        <v>已废弃</v>
      </c>
      <c r="G189" s="217" t="s"/>
      <c r="H189" s="183">
        <f>=VLOOKUP(E189,'2025期功能研发汇总表'!E:S,7,FALSE)</f>
        <v>0</v>
      </c>
      <c r="I189" s="183">
        <f>=VLOOKUP(E189,'2025期功能研发汇总表'!E:S,8,FALSE)</f>
        <v>0</v>
      </c>
      <c r="J189" s="183">
        <f>=VLOOKUP(E189,'2025期功能研发汇总表'!E:S,9,FALSE)</f>
        <v>0</v>
      </c>
      <c r="K189" s="183" t="str">
        <f>=VLOOKUP(E189,'2025期功能研发汇总表'!E:S,3,FALSE)</f>
        <v>窦鹏岐</v>
      </c>
    </row>
    <row r="190" spans="1:11">
      <c r="A190" s="45" t="s"/>
      <c r="B190" s="45" t="s"/>
      <c r="C190" s="45" t="s"/>
      <c r="D190" s="45" t="s"/>
      <c r="E190" s="214" t="s">
        <v>426</v>
      </c>
      <c r="F190" s="183" t="str">
        <f>=VLOOKUP(E190,'2025期功能研发汇总表'!E:S,10,FALSE)</f>
        <v>已废弃</v>
      </c>
      <c r="G190" s="217" t="s"/>
      <c r="H190" s="183">
        <f>=VLOOKUP(E190,'2025期功能研发汇总表'!E:S,7,FALSE)</f>
        <v>0</v>
      </c>
      <c r="I190" s="183">
        <f>=VLOOKUP(E190,'2025期功能研发汇总表'!E:S,8,FALSE)</f>
        <v>0</v>
      </c>
      <c r="J190" s="183">
        <f>=VLOOKUP(E190,'2025期功能研发汇总表'!E:S,9,FALSE)</f>
        <v>0</v>
      </c>
      <c r="K190" s="183" t="str">
        <f>=VLOOKUP(E190,'2025期功能研发汇总表'!E:S,3,FALSE)</f>
        <v>窦鹏岐</v>
      </c>
    </row>
    <row r="191" spans="1:11">
      <c r="A191" s="45" t="s"/>
      <c r="B191" s="45" t="s"/>
      <c r="C191" s="45" t="s"/>
      <c r="D191" s="45" t="s"/>
      <c r="E191" s="214" t="s">
        <v>427</v>
      </c>
      <c r="F191" s="183" t="str">
        <f>=VLOOKUP(E191,'2025期功能研发汇总表'!E:S,10,FALSE)</f>
        <v>已废弃</v>
      </c>
      <c r="G191" s="217" t="s"/>
      <c r="H191" s="183">
        <f>=VLOOKUP(E191,'2025期功能研发汇总表'!E:S,7,FALSE)</f>
        <v>0</v>
      </c>
      <c r="I191" s="183">
        <f>=VLOOKUP(E191,'2025期功能研发汇总表'!E:S,8,FALSE)</f>
        <v>0</v>
      </c>
      <c r="J191" s="183">
        <f>=VLOOKUP(E191,'2025期功能研发汇总表'!E:S,9,FALSE)</f>
        <v>0</v>
      </c>
      <c r="K191" s="183" t="str">
        <f>=VLOOKUP(E191,'2025期功能研发汇总表'!E:S,3,FALSE)</f>
        <v>窦鹏岐</v>
      </c>
    </row>
    <row r="192" spans="1:11">
      <c r="A192" s="45" t="s"/>
      <c r="B192" s="45" t="s"/>
      <c r="C192" s="45" t="s"/>
      <c r="D192" s="45" t="s"/>
      <c r="E192" s="214" t="s">
        <v>428</v>
      </c>
      <c r="F192" s="183" t="str">
        <f>=VLOOKUP(E192,'2025期功能研发汇总表'!E:S,10,FALSE)</f>
        <v>已废弃</v>
      </c>
      <c r="G192" s="217" t="s"/>
      <c r="H192" s="183">
        <f>=VLOOKUP(E192,'2025期功能研发汇总表'!E:S,7,FALSE)</f>
        <v>0</v>
      </c>
      <c r="I192" s="183">
        <f>=VLOOKUP(E192,'2025期功能研发汇总表'!E:S,8,FALSE)</f>
        <v>0</v>
      </c>
      <c r="J192" s="183">
        <f>=VLOOKUP(E192,'2025期功能研发汇总表'!E:S,9,FALSE)</f>
        <v>0</v>
      </c>
      <c r="K192" s="183" t="str">
        <f>=VLOOKUP(E192,'2025期功能研发汇总表'!E:S,3,FALSE)</f>
        <v>窦鹏岐</v>
      </c>
    </row>
    <row r="193" spans="1:11">
      <c r="A193" s="45" t="s"/>
      <c r="B193" s="45" t="s"/>
      <c r="C193" s="45" t="s"/>
      <c r="D193" s="45" t="s"/>
      <c r="E193" s="214" t="s">
        <v>432</v>
      </c>
      <c r="F193" s="183" t="str">
        <f>=VLOOKUP(E193,'2025期功能研发汇总表'!E:S,10,FALSE)</f>
        <v>已废弃</v>
      </c>
      <c r="G193" s="217" t="s"/>
      <c r="H193" s="183">
        <f>=VLOOKUP(E193,'2025期功能研发汇总表'!E:S,7,FALSE)</f>
        <v>0</v>
      </c>
      <c r="I193" s="183">
        <f>=VLOOKUP(E193,'2025期功能研发汇总表'!E:S,8,FALSE)</f>
        <v>0</v>
      </c>
      <c r="J193" s="183">
        <f>=VLOOKUP(E193,'2025期功能研发汇总表'!E:S,9,FALSE)</f>
        <v>0</v>
      </c>
      <c r="K193" s="183" t="str">
        <f>=VLOOKUP(E193,'2025期功能研发汇总表'!E:S,3,FALSE)</f>
        <v>窦鹏岐</v>
      </c>
    </row>
    <row r="194" spans="1:11">
      <c r="A194" s="45" t="s"/>
      <c r="B194" s="45" t="s"/>
      <c r="C194" s="45" t="s"/>
      <c r="D194" s="45" t="s"/>
      <c r="E194" s="214" t="s">
        <v>433</v>
      </c>
      <c r="F194" s="183" t="str">
        <f>=VLOOKUP(E194,'2025期功能研发汇总表'!E:S,10,FALSE)</f>
        <v>已废弃</v>
      </c>
      <c r="G194" s="217" t="s"/>
      <c r="H194" s="183">
        <f>=VLOOKUP(E194,'2025期功能研发汇总表'!E:S,7,FALSE)</f>
        <v>0</v>
      </c>
      <c r="I194" s="183">
        <f>=VLOOKUP(E194,'2025期功能研发汇总表'!E:S,8,FALSE)</f>
        <v>0</v>
      </c>
      <c r="J194" s="183">
        <f>=VLOOKUP(E194,'2025期功能研发汇总表'!E:S,9,FALSE)</f>
        <v>0</v>
      </c>
      <c r="K194" s="183" t="str">
        <f>=VLOOKUP(E194,'2025期功能研发汇总表'!E:S,3,FALSE)</f>
        <v>窦鹏岐</v>
      </c>
    </row>
    <row r="195" spans="1:11">
      <c r="A195" s="45" t="s"/>
      <c r="B195" s="45" t="s"/>
      <c r="C195" s="45" t="s"/>
      <c r="D195" s="45" t="s"/>
      <c r="E195" s="214" t="s">
        <v>434</v>
      </c>
      <c r="F195" s="183" t="str">
        <f>=VLOOKUP(E195,'2025期功能研发汇总表'!E:S,10,FALSE)</f>
        <v>已废弃</v>
      </c>
      <c r="G195" s="217" t="s"/>
      <c r="H195" s="183">
        <f>=VLOOKUP(E195,'2025期功能研发汇总表'!E:S,7,FALSE)</f>
        <v>0</v>
      </c>
      <c r="I195" s="183">
        <f>=VLOOKUP(E195,'2025期功能研发汇总表'!E:S,8,FALSE)</f>
        <v>0</v>
      </c>
      <c r="J195" s="183">
        <f>=VLOOKUP(E195,'2025期功能研发汇总表'!E:S,9,FALSE)</f>
        <v>0</v>
      </c>
      <c r="K195" s="183" t="str">
        <f>=VLOOKUP(E195,'2025期功能研发汇总表'!E:S,3,FALSE)</f>
        <v>窦鹏岐</v>
      </c>
    </row>
    <row r="196" spans="1:11">
      <c r="A196" s="45" t="s"/>
      <c r="B196" s="45" t="s"/>
      <c r="C196" s="45" t="s"/>
      <c r="D196" s="45" t="s"/>
      <c r="E196" s="214" t="s">
        <v>435</v>
      </c>
      <c r="F196" s="183" t="str">
        <f>=VLOOKUP(E196,'2025期功能研发汇总表'!E:S,10,FALSE)</f>
        <v>已废弃</v>
      </c>
      <c r="G196" s="217" t="s"/>
      <c r="H196" s="183">
        <f>=VLOOKUP(E196,'2025期功能研发汇总表'!E:S,7,FALSE)</f>
        <v>0</v>
      </c>
      <c r="I196" s="183">
        <f>=VLOOKUP(E196,'2025期功能研发汇总表'!E:S,8,FALSE)</f>
        <v>0</v>
      </c>
      <c r="J196" s="183">
        <f>=VLOOKUP(E196,'2025期功能研发汇总表'!E:S,9,FALSE)</f>
        <v>0</v>
      </c>
      <c r="K196" s="183" t="str">
        <f>=VLOOKUP(E196,'2025期功能研发汇总表'!E:S,3,FALSE)</f>
        <v>窦鹏岐</v>
      </c>
    </row>
    <row r="197" spans="1:11">
      <c r="A197" s="45" t="s"/>
      <c r="B197" s="45" t="s"/>
      <c r="C197" s="45" t="s"/>
      <c r="D197" s="45" t="s"/>
      <c r="E197" s="214" t="s">
        <v>436</v>
      </c>
      <c r="F197" s="183" t="str">
        <f>=VLOOKUP(E197,'2025期功能研发汇总表'!E:S,10,FALSE)</f>
        <v>已废弃</v>
      </c>
      <c r="G197" s="217" t="s"/>
      <c r="H197" s="183">
        <f>=VLOOKUP(E197,'2025期功能研发汇总表'!E:S,7,FALSE)</f>
        <v>0</v>
      </c>
      <c r="I197" s="183">
        <f>=VLOOKUP(E197,'2025期功能研发汇总表'!E:S,8,FALSE)</f>
        <v>0</v>
      </c>
      <c r="J197" s="183">
        <f>=VLOOKUP(E197,'2025期功能研发汇总表'!E:S,9,FALSE)</f>
        <v>0</v>
      </c>
      <c r="K197" s="183" t="str">
        <f>=VLOOKUP(E197,'2025期功能研发汇总表'!E:S,3,FALSE)</f>
        <v>窦鹏岐</v>
      </c>
    </row>
    <row r="198" spans="1:11">
      <c r="A198" s="45" t="s"/>
      <c r="B198" s="45" t="s"/>
      <c r="C198" s="45" t="s"/>
      <c r="D198" s="45" t="s"/>
      <c r="E198" s="214" t="s">
        <v>440</v>
      </c>
      <c r="F198" s="183" t="str">
        <f>=VLOOKUP(E198,'2025期功能研发汇总表'!E:S,10,FALSE)</f>
        <v>已废弃</v>
      </c>
      <c r="G198" s="215" t="s">
        <v>38</v>
      </c>
      <c r="H198" s="183">
        <f>=VLOOKUP(E198,'2025期功能研发汇总表'!E:S,7,FALSE)</f>
        <v>0</v>
      </c>
      <c r="I198" s="183">
        <f>=VLOOKUP(E198,'2025期功能研发汇总表'!E:S,8,FALSE)</f>
        <v>0</v>
      </c>
      <c r="J198" s="183">
        <f>=VLOOKUP(E198,'2025期功能研发汇总表'!E:S,9,FALSE)</f>
        <v>0</v>
      </c>
      <c r="K198" s="183" t="str">
        <f>=VLOOKUP(E198,'2025期功能研发汇总表'!E:S,3,FALSE)</f>
        <v>窦鹏岐</v>
      </c>
    </row>
    <row r="199" spans="1:11">
      <c r="A199" s="45" t="s"/>
      <c r="B199" s="45" t="s"/>
      <c r="C199" s="45" t="s"/>
      <c r="D199" s="45" t="s"/>
      <c r="E199" s="214" t="s">
        <v>441</v>
      </c>
      <c r="F199" s="183" t="str">
        <f>=VLOOKUP(E199,'2025期功能研发汇总表'!E:S,10,FALSE)</f>
        <v>已废弃</v>
      </c>
      <c r="G199" s="217" t="s"/>
      <c r="H199" s="183">
        <f>=VLOOKUP(E199,'2025期功能研发汇总表'!E:S,7,FALSE)</f>
        <v>0</v>
      </c>
      <c r="I199" s="183">
        <f>=VLOOKUP(E199,'2025期功能研发汇总表'!E:S,8,FALSE)</f>
        <v>0</v>
      </c>
      <c r="J199" s="183">
        <f>=VLOOKUP(E199,'2025期功能研发汇总表'!E:S,9,FALSE)</f>
        <v>0</v>
      </c>
      <c r="K199" s="183" t="str">
        <f>=VLOOKUP(E199,'2025期功能研发汇总表'!E:S,3,FALSE)</f>
        <v>窦鹏岐</v>
      </c>
    </row>
    <row r="200" spans="1:11">
      <c r="A200" s="45" t="s"/>
      <c r="B200" s="45" t="s"/>
      <c r="C200" s="45" t="s"/>
      <c r="D200" s="45" t="s"/>
      <c r="E200" s="214" t="s">
        <v>442</v>
      </c>
      <c r="F200" s="183" t="str">
        <f>=VLOOKUP(E200,'2025期功能研发汇总表'!E:S,10,FALSE)</f>
        <v>已废弃</v>
      </c>
      <c r="G200" s="217" t="s"/>
      <c r="H200" s="183">
        <f>=VLOOKUP(E200,'2025期功能研发汇总表'!E:S,7,FALSE)</f>
        <v>0</v>
      </c>
      <c r="I200" s="183">
        <f>=VLOOKUP(E200,'2025期功能研发汇总表'!E:S,8,FALSE)</f>
        <v>0</v>
      </c>
      <c r="J200" s="183">
        <f>=VLOOKUP(E200,'2025期功能研发汇总表'!E:S,9,FALSE)</f>
        <v>0</v>
      </c>
      <c r="K200" s="183" t="str">
        <f>=VLOOKUP(E200,'2025期功能研发汇总表'!E:S,3,FALSE)</f>
        <v>窦鹏岐</v>
      </c>
    </row>
    <row r="201" spans="1:11">
      <c r="A201" s="45" t="s"/>
      <c r="B201" s="45" t="s"/>
      <c r="C201" s="45" t="s"/>
      <c r="D201" s="45" t="s"/>
      <c r="E201" s="214" t="s">
        <v>445</v>
      </c>
      <c r="F201" s="183" t="str">
        <f>=VLOOKUP(E201,'2025期功能研发汇总表'!E:S,10,FALSE)</f>
        <v>已废弃</v>
      </c>
      <c r="G201" s="217" t="s"/>
      <c r="H201" s="183">
        <f>=VLOOKUP(E201,'2025期功能研发汇总表'!E:S,7,FALSE)</f>
        <v>0</v>
      </c>
      <c r="I201" s="183">
        <f>=VLOOKUP(E201,'2025期功能研发汇总表'!E:S,8,FALSE)</f>
        <v>0</v>
      </c>
      <c r="J201" s="183">
        <f>=VLOOKUP(E201,'2025期功能研发汇总表'!E:S,9,FALSE)</f>
        <v>0</v>
      </c>
      <c r="K201" s="183" t="str">
        <f>=VLOOKUP(E201,'2025期功能研发汇总表'!E:S,3,FALSE)</f>
        <v>窦鹏岐</v>
      </c>
    </row>
    <row r="202" spans="1:11">
      <c r="A202" s="45" t="s"/>
      <c r="B202" s="45" t="s"/>
      <c r="C202" s="45" t="s"/>
      <c r="D202" s="45" t="s"/>
      <c r="E202" s="214" t="s">
        <v>446</v>
      </c>
      <c r="F202" s="183" t="str">
        <f>=VLOOKUP(E202,'2025期功能研发汇总表'!E:S,10,FALSE)</f>
        <v>已废弃</v>
      </c>
      <c r="G202" s="217" t="s"/>
      <c r="H202" s="183">
        <f>=VLOOKUP(E202,'2025期功能研发汇总表'!E:S,7,FALSE)</f>
        <v>0</v>
      </c>
      <c r="I202" s="183">
        <f>=VLOOKUP(E202,'2025期功能研发汇总表'!E:S,8,FALSE)</f>
        <v>0</v>
      </c>
      <c r="J202" s="183">
        <f>=VLOOKUP(E202,'2025期功能研发汇总表'!E:S,9,FALSE)</f>
        <v>0</v>
      </c>
      <c r="K202" s="183" t="str">
        <f>=VLOOKUP(E202,'2025期功能研发汇总表'!E:S,3,FALSE)</f>
        <v>窦鹏岐</v>
      </c>
    </row>
    <row r="203" spans="1:11">
      <c r="A203" s="45" t="s"/>
      <c r="B203" s="45" t="s"/>
      <c r="C203" s="45" t="s"/>
      <c r="D203" s="45" t="s"/>
      <c r="E203" s="214" t="s">
        <v>447</v>
      </c>
      <c r="F203" s="183" t="str">
        <f>=VLOOKUP(E203,'2025期功能研发汇总表'!E:S,10,FALSE)</f>
        <v>已废弃</v>
      </c>
      <c r="G203" s="217" t="s"/>
      <c r="H203" s="183">
        <f>=VLOOKUP(E203,'2025期功能研发汇总表'!E:S,7,FALSE)</f>
        <v>0</v>
      </c>
      <c r="I203" s="183">
        <f>=VLOOKUP(E203,'2025期功能研发汇总表'!E:S,8,FALSE)</f>
        <v>0</v>
      </c>
      <c r="J203" s="183">
        <f>=VLOOKUP(E203,'2025期功能研发汇总表'!E:S,9,FALSE)</f>
        <v>0</v>
      </c>
      <c r="K203" s="183" t="str">
        <f>=VLOOKUP(E203,'2025期功能研发汇总表'!E:S,3,FALSE)</f>
        <v>窦鹏岐</v>
      </c>
    </row>
    <row r="204" spans="1:11">
      <c r="A204" s="45" t="s"/>
      <c r="B204" s="45" t="s"/>
      <c r="C204" s="45" t="s"/>
      <c r="D204" s="45" t="s"/>
      <c r="E204" s="214" t="s">
        <v>450</v>
      </c>
      <c r="F204" s="183" t="str">
        <f>=VLOOKUP(E204,'2025期功能研发汇总表'!E:S,10,FALSE)</f>
        <v>已废弃</v>
      </c>
      <c r="G204" s="217" t="s"/>
      <c r="H204" s="183">
        <f>=VLOOKUP(E204,'2025期功能研发汇总表'!E:S,7,FALSE)</f>
        <v>0</v>
      </c>
      <c r="I204" s="183">
        <f>=VLOOKUP(E204,'2025期功能研发汇总表'!E:S,8,FALSE)</f>
        <v>0</v>
      </c>
      <c r="J204" s="183">
        <f>=VLOOKUP(E204,'2025期功能研发汇总表'!E:S,9,FALSE)</f>
        <v>0</v>
      </c>
      <c r="K204" s="183" t="str">
        <f>=VLOOKUP(E204,'2025期功能研发汇总表'!E:S,3,FALSE)</f>
        <v>窦鹏岐</v>
      </c>
    </row>
    <row r="205" spans="1:11">
      <c r="A205" s="45" t="s"/>
      <c r="B205" s="45" t="s"/>
      <c r="C205" s="45" t="s"/>
      <c r="D205" s="45" t="s"/>
      <c r="E205" s="214" t="s">
        <v>451</v>
      </c>
      <c r="F205" s="183" t="str">
        <f>=VLOOKUP(E205,'2025期功能研发汇总表'!E:S,10,FALSE)</f>
        <v>已废弃</v>
      </c>
      <c r="G205" s="217" t="s"/>
      <c r="H205" s="183">
        <f>=VLOOKUP(E205,'2025期功能研发汇总表'!E:S,7,FALSE)</f>
        <v>0</v>
      </c>
      <c r="I205" s="183">
        <f>=VLOOKUP(E205,'2025期功能研发汇总表'!E:S,8,FALSE)</f>
        <v>0</v>
      </c>
      <c r="J205" s="183">
        <f>=VLOOKUP(E205,'2025期功能研发汇总表'!E:S,9,FALSE)</f>
        <v>0</v>
      </c>
      <c r="K205" s="183" t="str">
        <f>=VLOOKUP(E205,'2025期功能研发汇总表'!E:S,3,FALSE)</f>
        <v>窦鹏岐</v>
      </c>
    </row>
    <row r="206" spans="1:11">
      <c r="A206" s="45" t="s"/>
      <c r="B206" s="45" t="s"/>
      <c r="C206" s="45" t="s"/>
      <c r="D206" s="45" t="s"/>
      <c r="E206" s="214" t="s">
        <v>452</v>
      </c>
      <c r="F206" s="183" t="str">
        <f>=VLOOKUP(E206,'2025期功能研发汇总表'!E:S,10,FALSE)</f>
        <v>已废弃</v>
      </c>
      <c r="G206" s="217" t="s"/>
      <c r="H206" s="183">
        <f>=VLOOKUP(E206,'2025期功能研发汇总表'!E:S,7,FALSE)</f>
        <v>0</v>
      </c>
      <c r="I206" s="183">
        <f>=VLOOKUP(E206,'2025期功能研发汇总表'!E:S,8,FALSE)</f>
        <v>0</v>
      </c>
      <c r="J206" s="183">
        <f>=VLOOKUP(E206,'2025期功能研发汇总表'!E:S,9,FALSE)</f>
        <v>0</v>
      </c>
      <c r="K206" s="183" t="str">
        <f>=VLOOKUP(E206,'2025期功能研发汇总表'!E:S,3,FALSE)</f>
        <v>窦鹏岐</v>
      </c>
    </row>
    <row r="207" spans="1:11">
      <c r="A207" s="45" t="s"/>
      <c r="B207" s="45" t="s"/>
      <c r="C207" s="45" t="s"/>
      <c r="D207" s="45" t="s"/>
      <c r="E207" s="214" t="s">
        <v>455</v>
      </c>
      <c r="F207" s="183" t="str">
        <f>=VLOOKUP(E207,'2025期功能研发汇总表'!E:S,10,FALSE)</f>
        <v>已废弃</v>
      </c>
      <c r="G207" s="217" t="s"/>
      <c r="H207" s="183">
        <f>=VLOOKUP(E207,'2025期功能研发汇总表'!E:S,7,FALSE)</f>
        <v>0</v>
      </c>
      <c r="I207" s="183">
        <f>=VLOOKUP(E207,'2025期功能研发汇总表'!E:S,8,FALSE)</f>
        <v>0</v>
      </c>
      <c r="J207" s="183">
        <f>=VLOOKUP(E207,'2025期功能研发汇总表'!E:S,9,FALSE)</f>
        <v>0</v>
      </c>
      <c r="K207" s="183" t="str">
        <f>=VLOOKUP(E207,'2025期功能研发汇总表'!E:S,3,FALSE)</f>
        <v>窦鹏岐</v>
      </c>
    </row>
    <row r="208" spans="1:11">
      <c r="A208" s="45" t="s"/>
      <c r="B208" s="45" t="s"/>
      <c r="C208" s="45" t="s"/>
      <c r="D208" s="45" t="s"/>
      <c r="E208" s="214" t="s">
        <v>456</v>
      </c>
      <c r="F208" s="183" t="str">
        <f>=VLOOKUP(E208,'2025期功能研发汇总表'!E:S,10,FALSE)</f>
        <v>已废弃</v>
      </c>
      <c r="G208" s="217" t="s"/>
      <c r="H208" s="183">
        <f>=VLOOKUP(E208,'2025期功能研发汇总表'!E:S,7,FALSE)</f>
        <v>0</v>
      </c>
      <c r="I208" s="183">
        <f>=VLOOKUP(E208,'2025期功能研发汇总表'!E:S,8,FALSE)</f>
        <v>0</v>
      </c>
      <c r="J208" s="183">
        <f>=VLOOKUP(E208,'2025期功能研发汇总表'!E:S,9,FALSE)</f>
        <v>0</v>
      </c>
      <c r="K208" s="183" t="str">
        <f>=VLOOKUP(E208,'2025期功能研发汇总表'!E:S,3,FALSE)</f>
        <v>窦鹏岐</v>
      </c>
    </row>
    <row r="209" spans="1:11">
      <c r="A209" s="45" t="s"/>
      <c r="B209" s="45" t="s"/>
      <c r="C209" s="45" t="s"/>
      <c r="D209" s="45" t="s"/>
      <c r="E209" s="214" t="s">
        <v>457</v>
      </c>
      <c r="F209" s="183" t="str">
        <f>=VLOOKUP(E209,'2025期功能研发汇总表'!E:S,10,FALSE)</f>
        <v>已废弃</v>
      </c>
      <c r="G209" s="217" t="s"/>
      <c r="H209" s="183">
        <f>=VLOOKUP(E209,'2025期功能研发汇总表'!E:S,7,FALSE)</f>
        <v>0</v>
      </c>
      <c r="I209" s="183">
        <f>=VLOOKUP(E209,'2025期功能研发汇总表'!E:S,8,FALSE)</f>
        <v>0</v>
      </c>
      <c r="J209" s="183">
        <f>=VLOOKUP(E209,'2025期功能研发汇总表'!E:S,9,FALSE)</f>
        <v>0</v>
      </c>
      <c r="K209" s="183" t="str">
        <f>=VLOOKUP(E209,'2025期功能研发汇总表'!E:S,3,FALSE)</f>
        <v>窦鹏岐</v>
      </c>
    </row>
    <row r="210" spans="1:11">
      <c r="A210" s="45" t="s"/>
      <c r="B210" s="45" t="s"/>
      <c r="C210" s="45" t="s"/>
      <c r="D210" s="45" t="s"/>
      <c r="E210" s="214" t="s">
        <v>461</v>
      </c>
      <c r="F210" s="183" t="str">
        <f>=VLOOKUP(E210,'2025期功能研发汇总表'!E:S,10,FALSE)</f>
        <v>已废弃</v>
      </c>
      <c r="G210" s="217" t="s"/>
      <c r="H210" s="183">
        <f>=VLOOKUP(E210,'2025期功能研发汇总表'!E:S,7,FALSE)</f>
        <v>0</v>
      </c>
      <c r="I210" s="183">
        <f>=VLOOKUP(E210,'2025期功能研发汇总表'!E:S,8,FALSE)</f>
        <v>0</v>
      </c>
      <c r="J210" s="183">
        <f>=VLOOKUP(E210,'2025期功能研发汇总表'!E:S,9,FALSE)</f>
        <v>0</v>
      </c>
      <c r="K210" s="183" t="str">
        <f>=VLOOKUP(E210,'2025期功能研发汇总表'!E:S,3,FALSE)</f>
        <v>窦鹏岐</v>
      </c>
    </row>
    <row r="211" spans="1:11">
      <c r="A211" s="45" t="s"/>
      <c r="B211" s="45" t="s"/>
      <c r="C211" s="45" t="s"/>
      <c r="D211" s="45" t="s"/>
      <c r="E211" s="214" t="s">
        <v>462</v>
      </c>
      <c r="F211" s="183" t="str">
        <f>=VLOOKUP(E211,'2025期功能研发汇总表'!E:S,10,FALSE)</f>
        <v>已废弃</v>
      </c>
      <c r="G211" s="217" t="s"/>
      <c r="H211" s="183">
        <f>=VLOOKUP(E211,'2025期功能研发汇总表'!E:S,7,FALSE)</f>
        <v>0</v>
      </c>
      <c r="I211" s="183">
        <f>=VLOOKUP(E211,'2025期功能研发汇总表'!E:S,8,FALSE)</f>
        <v>0</v>
      </c>
      <c r="J211" s="183">
        <f>=VLOOKUP(E211,'2025期功能研发汇总表'!E:S,9,FALSE)</f>
        <v>0</v>
      </c>
      <c r="K211" s="183" t="str">
        <f>=VLOOKUP(E211,'2025期功能研发汇总表'!E:S,3,FALSE)</f>
        <v>窦鹏岐</v>
      </c>
    </row>
    <row r="212" spans="1:11">
      <c r="A212" s="45" t="s"/>
      <c r="B212" s="45" t="s"/>
      <c r="C212" s="45" t="s"/>
      <c r="D212" s="45" t="s"/>
      <c r="E212" s="214" t="s">
        <v>463</v>
      </c>
      <c r="F212" s="183" t="str">
        <f>=VLOOKUP(E212,'2025期功能研发汇总表'!E:S,10,FALSE)</f>
        <v>已废弃</v>
      </c>
      <c r="G212" s="217" t="s"/>
      <c r="H212" s="183">
        <f>=VLOOKUP(E212,'2025期功能研发汇总表'!E:S,7,FALSE)</f>
        <v>0</v>
      </c>
      <c r="I212" s="183">
        <f>=VLOOKUP(E212,'2025期功能研发汇总表'!E:S,8,FALSE)</f>
        <v>0</v>
      </c>
      <c r="J212" s="183">
        <f>=VLOOKUP(E212,'2025期功能研发汇总表'!E:S,9,FALSE)</f>
        <v>0</v>
      </c>
      <c r="K212" s="183" t="str">
        <f>=VLOOKUP(E212,'2025期功能研发汇总表'!E:S,3,FALSE)</f>
        <v>窦鹏岐</v>
      </c>
    </row>
    <row r="213" spans="1:11">
      <c r="A213" s="45" t="s"/>
      <c r="B213" s="45" t="s"/>
      <c r="C213" s="45" t="s"/>
      <c r="D213" s="45" t="s"/>
      <c r="E213" s="214" t="s">
        <v>466</v>
      </c>
      <c r="F213" s="183" t="str">
        <f>=VLOOKUP(E213,'2025期功能研发汇总表'!E:S,10,FALSE)</f>
        <v>已废弃</v>
      </c>
      <c r="G213" s="217" t="s"/>
      <c r="H213" s="183">
        <f>=VLOOKUP(E213,'2025期功能研发汇总表'!E:S,7,FALSE)</f>
        <v>0</v>
      </c>
      <c r="I213" s="183">
        <f>=VLOOKUP(E213,'2025期功能研发汇总表'!E:S,8,FALSE)</f>
        <v>0</v>
      </c>
      <c r="J213" s="183">
        <f>=VLOOKUP(E213,'2025期功能研发汇总表'!E:S,9,FALSE)</f>
        <v>0</v>
      </c>
      <c r="K213" s="183" t="str">
        <f>=VLOOKUP(E213,'2025期功能研发汇总表'!E:S,3,FALSE)</f>
        <v>窦鹏岐</v>
      </c>
    </row>
    <row r="214" spans="1:11">
      <c r="A214" s="45" t="s"/>
      <c r="B214" s="45" t="s"/>
      <c r="C214" s="45" t="s"/>
      <c r="D214" s="45" t="s"/>
      <c r="E214" s="214" t="s">
        <v>467</v>
      </c>
      <c r="F214" s="183" t="str">
        <f>=VLOOKUP(E214,'2025期功能研发汇总表'!E:S,10,FALSE)</f>
        <v>已废弃</v>
      </c>
      <c r="G214" s="217" t="s"/>
      <c r="H214" s="183">
        <f>=VLOOKUP(E214,'2025期功能研发汇总表'!E:S,7,FALSE)</f>
        <v>0</v>
      </c>
      <c r="I214" s="183">
        <f>=VLOOKUP(E214,'2025期功能研发汇总表'!E:S,8,FALSE)</f>
        <v>0</v>
      </c>
      <c r="J214" s="183">
        <f>=VLOOKUP(E214,'2025期功能研发汇总表'!E:S,9,FALSE)</f>
        <v>0</v>
      </c>
      <c r="K214" s="183" t="str">
        <f>=VLOOKUP(E214,'2025期功能研发汇总表'!E:S,3,FALSE)</f>
        <v>窦鹏岐</v>
      </c>
    </row>
    <row r="215" spans="1:11">
      <c r="A215" s="45" t="s"/>
      <c r="B215" s="45" t="s"/>
      <c r="C215" s="45" t="s"/>
      <c r="D215" s="45" t="s"/>
      <c r="E215" s="214" t="s">
        <v>468</v>
      </c>
      <c r="F215" s="183" t="str">
        <f>=VLOOKUP(E215,'2025期功能研发汇总表'!E:S,10,FALSE)</f>
        <v>已废弃</v>
      </c>
      <c r="G215" s="217" t="s"/>
      <c r="H215" s="183">
        <f>=VLOOKUP(E215,'2025期功能研发汇总表'!E:S,7,FALSE)</f>
        <v>0</v>
      </c>
      <c r="I215" s="183">
        <f>=VLOOKUP(E215,'2025期功能研发汇总表'!E:S,8,FALSE)</f>
        <v>0</v>
      </c>
      <c r="J215" s="183">
        <f>=VLOOKUP(E215,'2025期功能研发汇总表'!E:S,9,FALSE)</f>
        <v>0</v>
      </c>
      <c r="K215" s="183" t="str">
        <f>=VLOOKUP(E215,'2025期功能研发汇总表'!E:S,3,FALSE)</f>
        <v>窦鹏岐</v>
      </c>
    </row>
    <row r="216" spans="1:11">
      <c r="A216" s="45" t="s"/>
      <c r="B216" s="45" t="s"/>
      <c r="C216" s="45" t="s"/>
      <c r="D216" s="45" t="s"/>
      <c r="E216" s="214" t="s">
        <v>481</v>
      </c>
      <c r="F216" s="183" t="str">
        <f>=VLOOKUP(E216,'2025期功能研发汇总表'!E:S,10,FALSE)</f>
        <v>已废弃</v>
      </c>
      <c r="G216" s="217" t="s"/>
      <c r="H216" s="183">
        <f>=VLOOKUP(E216,'2025期功能研发汇总表'!E:S,7,FALSE)</f>
        <v>0</v>
      </c>
      <c r="I216" s="183">
        <f>=VLOOKUP(E216,'2025期功能研发汇总表'!E:S,8,FALSE)</f>
        <v>0</v>
      </c>
      <c r="J216" s="183">
        <f>=VLOOKUP(E216,'2025期功能研发汇总表'!E:S,9,FALSE)</f>
        <v>0</v>
      </c>
      <c r="K216" s="183" t="str">
        <f>=VLOOKUP(E216,'2025期功能研发汇总表'!E:S,3,FALSE)</f>
        <v>窦鹏岐</v>
      </c>
    </row>
    <row r="217" spans="1:11">
      <c r="A217" s="45" t="s"/>
      <c r="B217" s="45" t="s"/>
      <c r="C217" s="45" t="s"/>
      <c r="D217" s="45" t="s"/>
      <c r="E217" s="214" t="s">
        <v>485</v>
      </c>
      <c r="F217" s="183" t="str">
        <f>=VLOOKUP(E217,'2025期功能研发汇总表'!E:S,10,FALSE)</f>
        <v>已废弃</v>
      </c>
      <c r="G217" s="217" t="s"/>
      <c r="H217" s="183">
        <f>=VLOOKUP(E217,'2025期功能研发汇总表'!E:S,7,FALSE)</f>
        <v>0</v>
      </c>
      <c r="I217" s="183">
        <f>=VLOOKUP(E217,'2025期功能研发汇总表'!E:S,8,FALSE)</f>
        <v>0</v>
      </c>
      <c r="J217" s="183">
        <f>=VLOOKUP(E217,'2025期功能研发汇总表'!E:S,9,FALSE)</f>
        <v>0</v>
      </c>
      <c r="K217" s="183" t="str">
        <f>=VLOOKUP(E217,'2025期功能研发汇总表'!E:S,3,FALSE)</f>
        <v>窦鹏岐</v>
      </c>
    </row>
    <row r="218" spans="1:11">
      <c r="A218" s="45" t="s"/>
      <c r="B218" s="45" t="s"/>
      <c r="C218" s="45" t="s"/>
      <c r="D218" s="45" t="s"/>
      <c r="E218" s="214" t="s">
        <v>486</v>
      </c>
      <c r="F218" s="183" t="str">
        <f>=VLOOKUP(E218,'2025期功能研发汇总表'!E:S,10,FALSE)</f>
        <v>已废弃</v>
      </c>
      <c r="G218" s="215" t="s"/>
      <c r="H218" s="183">
        <f>=VLOOKUP(E218,'2025期功能研发汇总表'!E:S,7,FALSE)</f>
        <v>0</v>
      </c>
      <c r="I218" s="183">
        <f>=VLOOKUP(E218,'2025期功能研发汇总表'!E:S,8,FALSE)</f>
        <v>0</v>
      </c>
      <c r="J218" s="183">
        <f>=VLOOKUP(E218,'2025期功能研发汇总表'!E:S,9,FALSE)</f>
        <v>0</v>
      </c>
      <c r="K218" s="183" t="str">
        <f>=VLOOKUP(E218,'2025期功能研发汇总表'!E:S,3,FALSE)</f>
        <v>窦鹏岐</v>
      </c>
    </row>
    <row r="219" spans="1:11">
      <c r="A219" s="45" t="s"/>
      <c r="B219" s="45" t="s"/>
      <c r="C219" s="45" t="s"/>
      <c r="D219" s="45" t="s"/>
      <c r="E219" s="214" t="s">
        <v>487</v>
      </c>
      <c r="F219" s="183" t="str">
        <f>=VLOOKUP(E219,'2025期功能研发汇总表'!E:S,10,FALSE)</f>
        <v>已废弃</v>
      </c>
      <c r="G219" s="217" t="s"/>
      <c r="H219" s="183">
        <f>=VLOOKUP(E219,'2025期功能研发汇总表'!E:S,7,FALSE)</f>
        <v>0</v>
      </c>
      <c r="I219" s="183">
        <f>=VLOOKUP(E219,'2025期功能研发汇总表'!E:S,8,FALSE)</f>
        <v>0</v>
      </c>
      <c r="J219" s="183">
        <f>=VLOOKUP(E219,'2025期功能研发汇总表'!E:S,9,FALSE)</f>
        <v>0</v>
      </c>
      <c r="K219" s="183" t="str">
        <f>=VLOOKUP(E219,'2025期功能研发汇总表'!E:S,3,FALSE)</f>
        <v>窦鹏岐</v>
      </c>
    </row>
    <row r="220" spans="1:11">
      <c r="A220" s="45" t="s"/>
      <c r="B220" s="45" t="s"/>
      <c r="C220" s="45" t="s"/>
      <c r="D220" s="45" t="s"/>
      <c r="E220" s="214" t="s">
        <v>488</v>
      </c>
      <c r="F220" s="183" t="str">
        <f>=VLOOKUP(E220,'2025期功能研发汇总表'!E:S,10,FALSE)</f>
        <v>V3.8.0-beat.1</v>
      </c>
      <c r="G220" s="217" t="s">
        <v>38</v>
      </c>
      <c r="H220" s="183" t="str">
        <f>=VLOOKUP(E220,'2025期功能研发汇总表'!E:S,7,FALSE)</f>
        <v>运营·深耕/资产与知识库/资产列表</v>
      </c>
      <c r="I220" s="183">
        <f>=VLOOKUP(E220,'2025期功能研发汇总表'!E:S,8,FALSE)</f>
        <v>0</v>
      </c>
      <c r="J220" s="183">
        <f>=VLOOKUP(E220,'2025期功能研发汇总表'!E:S,9,FALSE)</f>
        <v>0</v>
      </c>
      <c r="K220" s="183" t="str">
        <f>=VLOOKUP(E220,'2025期功能研发汇总表'!E:S,3,FALSE)</f>
        <v>窦鹏岐</v>
      </c>
    </row>
    <row r="221" spans="1:11">
      <c r="A221" s="45" t="s"/>
      <c r="B221" s="45" t="s"/>
      <c r="C221" s="45" t="s"/>
      <c r="D221" s="45" t="s"/>
      <c r="E221" s="214" t="s">
        <v>489</v>
      </c>
      <c r="F221" s="183" t="str">
        <f>=VLOOKUP(E221,'2025期功能研发汇总表'!E:S,10,FALSE)</f>
        <v>未发版</v>
      </c>
      <c r="G221" s="217" t="s"/>
      <c r="H221" s="183">
        <f>=VLOOKUP(E221,'2025期功能研发汇总表'!E:S,7,FALSE)</f>
        <v>0</v>
      </c>
      <c r="I221" s="183">
        <f>=VLOOKUP(E221,'2025期功能研发汇总表'!E:S,8,FALSE)</f>
        <v>0</v>
      </c>
      <c r="J221" s="183">
        <f>=VLOOKUP(E221,'2025期功能研发汇总表'!E:S,9,FALSE)</f>
        <v>0</v>
      </c>
      <c r="K221" s="183" t="str">
        <f>=VLOOKUP(E221,'2025期功能研发汇总表'!E:S,3,FALSE)</f>
        <v>窦鹏岐</v>
      </c>
    </row>
    <row r="222" spans="1:11">
      <c r="A222" s="45" t="s"/>
      <c r="B222" s="45" t="s"/>
      <c r="C222" s="45" t="s"/>
      <c r="D222" s="45" t="s"/>
      <c r="E222" s="214" t="s">
        <v>493</v>
      </c>
      <c r="F222" s="183" t="str">
        <f>=VLOOKUP(E222,'2025期功能研发汇总表'!E:S,10,FALSE)</f>
        <v>未发版</v>
      </c>
      <c r="G222" s="217" t="s"/>
      <c r="H222" s="183">
        <f>=VLOOKUP(E222,'2025期功能研发汇总表'!E:S,7,FALSE)</f>
        <v>0</v>
      </c>
      <c r="I222" s="183">
        <f>=VLOOKUP(E222,'2025期功能研发汇总表'!E:S,8,FALSE)</f>
        <v>0</v>
      </c>
      <c r="J222" s="183">
        <f>=VLOOKUP(E222,'2025期功能研发汇总表'!E:S,9,FALSE)</f>
        <v>0</v>
      </c>
      <c r="K222" s="183" t="str">
        <f>=VLOOKUP(E222,'2025期功能研发汇总表'!E:S,3,FALSE)</f>
        <v>窦鹏岐</v>
      </c>
    </row>
    <row r="223" spans="1:11">
      <c r="A223" s="45" t="s"/>
      <c r="B223" s="45" t="s"/>
      <c r="C223" s="45" t="s"/>
      <c r="D223" s="45" t="s"/>
      <c r="E223" s="214" t="s">
        <v>494</v>
      </c>
      <c r="F223" s="183" t="str">
        <f>=VLOOKUP(E223,'2025期功能研发汇总表'!E:S,10,FALSE)</f>
        <v>未发版</v>
      </c>
      <c r="G223" s="217" t="s"/>
      <c r="H223" s="183">
        <f>=VLOOKUP(E223,'2025期功能研发汇总表'!E:S,7,FALSE)</f>
        <v>0</v>
      </c>
      <c r="I223" s="183">
        <f>=VLOOKUP(E223,'2025期功能研发汇总表'!E:S,8,FALSE)</f>
        <v>0</v>
      </c>
      <c r="J223" s="183">
        <f>=VLOOKUP(E223,'2025期功能研发汇总表'!E:S,9,FALSE)</f>
        <v>0</v>
      </c>
      <c r="K223" s="183" t="str">
        <f>=VLOOKUP(E223,'2025期功能研发汇总表'!E:S,3,FALSE)</f>
        <v>窦鹏岐</v>
      </c>
    </row>
    <row r="224" spans="1:11">
      <c r="A224" s="45" t="s"/>
      <c r="B224" s="45" t="s"/>
      <c r="C224" s="45" t="s"/>
      <c r="D224" s="45" t="s"/>
      <c r="E224" s="214" t="s">
        <v>495</v>
      </c>
      <c r="F224" s="183" t="str">
        <f>=VLOOKUP(E224,'2025期功能研发汇总表'!E:S,10,FALSE)</f>
        <v>未发版</v>
      </c>
      <c r="G224" s="215" t="s"/>
      <c r="H224" s="183">
        <f>=VLOOKUP(E224,'2025期功能研发汇总表'!E:S,7,FALSE)</f>
        <v>0</v>
      </c>
      <c r="I224" s="183">
        <f>=VLOOKUP(E224,'2025期功能研发汇总表'!E:S,8,FALSE)</f>
        <v>0</v>
      </c>
      <c r="J224" s="183">
        <f>=VLOOKUP(E224,'2025期功能研发汇总表'!E:S,9,FALSE)</f>
        <v>0</v>
      </c>
      <c r="K224" s="183" t="str">
        <f>=VLOOKUP(E224,'2025期功能研发汇总表'!E:S,3,FALSE)</f>
        <v>窦鹏岐</v>
      </c>
    </row>
    <row r="225" spans="1:11">
      <c r="A225" s="45" t="s"/>
      <c r="B225" s="45" t="s"/>
      <c r="C225" s="45" t="s"/>
      <c r="D225" s="45" t="s"/>
      <c r="E225" s="214" t="s">
        <v>496</v>
      </c>
      <c r="F225" s="183" t="str">
        <f>=VLOOKUP(E225,'2025期功能研发汇总表'!E:S,10,FALSE)</f>
        <v>未发版</v>
      </c>
      <c r="G225" s="215" t="s"/>
      <c r="H225" s="183">
        <f>=VLOOKUP(E225,'2025期功能研发汇总表'!E:S,7,FALSE)</f>
        <v>0</v>
      </c>
      <c r="I225" s="183">
        <f>=VLOOKUP(E225,'2025期功能研发汇总表'!E:S,8,FALSE)</f>
        <v>0</v>
      </c>
      <c r="J225" s="183">
        <f>=VLOOKUP(E225,'2025期功能研发汇总表'!E:S,9,FALSE)</f>
        <v>0</v>
      </c>
      <c r="K225" s="183" t="str">
        <f>=VLOOKUP(E225,'2025期功能研发汇总表'!E:S,3,FALSE)</f>
        <v>窦鹏岐</v>
      </c>
    </row>
    <row r="226" spans="1:11">
      <c r="A226" s="45" t="s"/>
      <c r="B226" s="45" t="s"/>
      <c r="C226" s="45" t="s"/>
      <c r="D226" s="45" t="s"/>
      <c r="E226" s="214" t="s">
        <v>497</v>
      </c>
      <c r="F226" s="183" t="str">
        <f>=VLOOKUP(E226,'2025期功能研发汇总表'!E:S,10,FALSE)</f>
        <v>未发版</v>
      </c>
      <c r="G226" s="215" t="s"/>
      <c r="H226" s="183">
        <f>=VLOOKUP(E226,'2025期功能研发汇总表'!E:S,7,FALSE)</f>
        <v>0</v>
      </c>
      <c r="I226" s="183">
        <f>=VLOOKUP(E226,'2025期功能研发汇总表'!E:S,8,FALSE)</f>
        <v>0</v>
      </c>
      <c r="J226" s="183">
        <f>=VLOOKUP(E226,'2025期功能研发汇总表'!E:S,9,FALSE)</f>
        <v>0</v>
      </c>
      <c r="K226" s="183" t="str">
        <f>=VLOOKUP(E226,'2025期功能研发汇总表'!E:S,3,FALSE)</f>
        <v>窦鹏岐</v>
      </c>
    </row>
    <row r="227" spans="1:11">
      <c r="A227" s="45" t="s"/>
      <c r="B227" s="45" t="s"/>
      <c r="C227" s="45" t="s"/>
      <c r="D227" s="45" t="s"/>
      <c r="E227" s="214" t="s">
        <v>498</v>
      </c>
      <c r="F227" s="183" t="str">
        <f>=VLOOKUP(E227,'2025期功能研发汇总表'!E:S,10,FALSE)</f>
        <v>未发版</v>
      </c>
      <c r="G227" s="215" t="s"/>
      <c r="H227" s="183" t="str">
        <f>=VLOOKUP(E227,'2025期功能研发汇总表'!E:S,7,FALSE)</f>
        <v>运营·深耕/资产与知识库/资产列表</v>
      </c>
      <c r="I227" s="183" t="str">
        <f>=VLOOKUP(E227,'2025期功能研发汇总表'!E:S,8,FALSE)</f>
        <v>知识库统计概览、风险概览、主机风险分布</v>
      </c>
      <c r="J227" s="183">
        <f>=VLOOKUP(E227,'2025期功能研发汇总表'!E:S,9,FALSE)</f>
        <v>0</v>
      </c>
      <c r="K227" s="183" t="str">
        <f>=VLOOKUP(E227,'2025期功能研发汇总表'!E:S,3,FALSE)</f>
        <v>窦鹏岐</v>
      </c>
    </row>
    <row r="228" spans="1:11">
      <c r="A228" s="45" t="s"/>
      <c r="B228" s="45" t="s"/>
      <c r="C228" s="45" t="s"/>
      <c r="D228" s="45" t="s"/>
      <c r="E228" s="214" t="s">
        <v>500</v>
      </c>
      <c r="F228" s="183" t="str">
        <f>=VLOOKUP(E228,'2025期功能研发汇总表'!E:S,10,FALSE)</f>
        <v>未发版</v>
      </c>
      <c r="G228" s="215" t="s"/>
      <c r="H228" s="183">
        <f>=VLOOKUP(E228,'2025期功能研发汇总表'!E:S,7,FALSE)</f>
        <v>0</v>
      </c>
      <c r="I228" s="183">
        <f>=VLOOKUP(E228,'2025期功能研发汇总表'!E:S,8,FALSE)</f>
        <v>0</v>
      </c>
      <c r="J228" s="183">
        <f>=VLOOKUP(E228,'2025期功能研发汇总表'!E:S,9,FALSE)</f>
        <v>0</v>
      </c>
      <c r="K228" s="183" t="str">
        <f>=VLOOKUP(E228,'2025期功能研发汇总表'!E:S,3,FALSE)</f>
        <v>窦鹏岐</v>
      </c>
    </row>
    <row r="229" spans="1:11">
      <c r="A229" s="45" t="s"/>
      <c r="B229" s="45" t="s"/>
      <c r="C229" s="45" t="s"/>
      <c r="D229" s="45" t="s"/>
      <c r="E229" s="214" t="s">
        <v>501</v>
      </c>
      <c r="F229" s="183" t="str">
        <f>=VLOOKUP(E229,'2025期功能研发汇总表'!E:S,10,FALSE)</f>
        <v>未发版</v>
      </c>
      <c r="G229" s="215" t="s"/>
      <c r="H229" s="183">
        <f>=VLOOKUP(E229,'2025期功能研发汇总表'!E:S,7,FALSE)</f>
        <v>0</v>
      </c>
      <c r="I229" s="183">
        <f>=VLOOKUP(E229,'2025期功能研发汇总表'!E:S,8,FALSE)</f>
        <v>0</v>
      </c>
      <c r="J229" s="183">
        <f>=VLOOKUP(E229,'2025期功能研发汇总表'!E:S,9,FALSE)</f>
        <v>0</v>
      </c>
      <c r="K229" s="183" t="str">
        <f>=VLOOKUP(E229,'2025期功能研发汇总表'!E:S,3,FALSE)</f>
        <v>窦鹏岐</v>
      </c>
    </row>
    <row r="230" spans="1:11">
      <c r="A230" s="45" t="s"/>
      <c r="B230" s="45" t="s"/>
      <c r="C230" s="45" t="s"/>
      <c r="D230" s="45" t="s"/>
      <c r="E230" s="214" t="s">
        <v>502</v>
      </c>
      <c r="F230" s="183" t="str">
        <f>=VLOOKUP(E230,'2025期功能研发汇总表'!E:S,10,FALSE)</f>
        <v>未发版</v>
      </c>
      <c r="G230" s="215" t="s"/>
      <c r="H230" s="183">
        <f>=VLOOKUP(E230,'2025期功能研发汇总表'!E:S,7,FALSE)</f>
        <v>0</v>
      </c>
      <c r="I230" s="183">
        <f>=VLOOKUP(E230,'2025期功能研发汇总表'!E:S,8,FALSE)</f>
        <v>0</v>
      </c>
      <c r="J230" s="183">
        <f>=VLOOKUP(E230,'2025期功能研发汇总表'!E:S,9,FALSE)</f>
        <v>0</v>
      </c>
      <c r="K230" s="183" t="str">
        <f>=VLOOKUP(E230,'2025期功能研发汇总表'!E:S,3,FALSE)</f>
        <v>窦鹏岐</v>
      </c>
    </row>
    <row r="231" spans="1:11">
      <c r="A231" s="45" t="s"/>
      <c r="B231" s="45" t="s"/>
      <c r="C231" s="45" t="s"/>
      <c r="D231" s="45" t="s"/>
      <c r="E231" s="214" t="s">
        <v>503</v>
      </c>
      <c r="F231" s="183" t="str">
        <f>=VLOOKUP(E231,'2025期功能研发汇总表'!E:S,10,FALSE)</f>
        <v>未发版</v>
      </c>
      <c r="G231" s="215" t="s"/>
      <c r="H231" s="183">
        <f>=VLOOKUP(E231,'2025期功能研发汇总表'!E:S,7,FALSE)</f>
        <v>0</v>
      </c>
      <c r="I231" s="183">
        <f>=VLOOKUP(E231,'2025期功能研发汇总表'!E:S,8,FALSE)</f>
        <v>0</v>
      </c>
      <c r="J231" s="183">
        <f>=VLOOKUP(E231,'2025期功能研发汇总表'!E:S,9,FALSE)</f>
        <v>0</v>
      </c>
      <c r="K231" s="183" t="str">
        <f>=VLOOKUP(E231,'2025期功能研发汇总表'!E:S,3,FALSE)</f>
        <v>窦鹏岐</v>
      </c>
    </row>
    <row r="232" spans="1:11">
      <c r="A232" s="45" t="s"/>
      <c r="B232" s="45" t="s"/>
      <c r="C232" s="45" t="s"/>
      <c r="D232" s="45" t="s"/>
      <c r="E232" s="214" t="s">
        <v>504</v>
      </c>
      <c r="F232" s="183" t="str">
        <f>=VLOOKUP(E232,'2025期功能研发汇总表'!E:S,10,FALSE)</f>
        <v>未发版</v>
      </c>
      <c r="G232" s="215" t="s"/>
      <c r="H232" s="183">
        <f>=VLOOKUP(E232,'2025期功能研发汇总表'!E:S,7,FALSE)</f>
        <v>0</v>
      </c>
      <c r="I232" s="183">
        <f>=VLOOKUP(E232,'2025期功能研发汇总表'!E:S,8,FALSE)</f>
        <v>0</v>
      </c>
      <c r="J232" s="183">
        <f>=VLOOKUP(E232,'2025期功能研发汇总表'!E:S,9,FALSE)</f>
        <v>0</v>
      </c>
      <c r="K232" s="183" t="str">
        <f>=VLOOKUP(E232,'2025期功能研发汇总表'!E:S,3,FALSE)</f>
        <v>窦鹏岐</v>
      </c>
    </row>
    <row r="233" spans="1:11">
      <c r="A233" s="45" t="s"/>
      <c r="B233" s="45" t="s"/>
      <c r="C233" s="45" t="s"/>
      <c r="D233" s="45" t="s"/>
      <c r="E233" s="214" t="s">
        <v>505</v>
      </c>
      <c r="F233" s="183" t="str">
        <f>=VLOOKUP(E233,'2025期功能研发汇总表'!E:S,10,FALSE)</f>
        <v>未发版</v>
      </c>
      <c r="G233" s="215" t="s"/>
      <c r="H233" s="183">
        <f>=VLOOKUP(E233,'2025期功能研发汇总表'!E:S,7,FALSE)</f>
        <v>0</v>
      </c>
      <c r="I233" s="183">
        <f>=VLOOKUP(E233,'2025期功能研发汇总表'!E:S,8,FALSE)</f>
        <v>0</v>
      </c>
      <c r="J233" s="183">
        <f>=VLOOKUP(E233,'2025期功能研发汇总表'!E:S,9,FALSE)</f>
        <v>0</v>
      </c>
      <c r="K233" s="183" t="str">
        <f>=VLOOKUP(E233,'2025期功能研发汇总表'!E:S,3,FALSE)</f>
        <v>窦鹏岐</v>
      </c>
    </row>
    <row r="234" spans="1:11">
      <c r="A234" s="45" t="s"/>
      <c r="B234" s="45" t="s"/>
      <c r="C234" s="45" t="s"/>
      <c r="D234" s="45" t="s"/>
      <c r="E234" s="214" t="s">
        <v>506</v>
      </c>
      <c r="F234" s="183" t="str">
        <f>=VLOOKUP(E234,'2025期功能研发汇总表'!E:S,10,FALSE)</f>
        <v>未发版</v>
      </c>
      <c r="G234" s="215" t="s"/>
      <c r="H234" s="183">
        <f>=VLOOKUP(E234,'2025期功能研发汇总表'!E:S,7,FALSE)</f>
        <v>0</v>
      </c>
      <c r="I234" s="183">
        <f>=VLOOKUP(E234,'2025期功能研发汇总表'!E:S,8,FALSE)</f>
        <v>0</v>
      </c>
      <c r="J234" s="183">
        <f>=VLOOKUP(E234,'2025期功能研发汇总表'!E:S,9,FALSE)</f>
        <v>0</v>
      </c>
      <c r="K234" s="183" t="str">
        <f>=VLOOKUP(E234,'2025期功能研发汇总表'!E:S,3,FALSE)</f>
        <v>窦鹏岐</v>
      </c>
    </row>
    <row r="235" spans="1:11">
      <c r="A235" s="45" t="s"/>
      <c r="B235" s="45" t="s"/>
      <c r="C235" s="45" t="s"/>
      <c r="D235" s="45" t="s"/>
      <c r="E235" s="214" t="s">
        <v>507</v>
      </c>
      <c r="F235" s="183" t="str">
        <f>=VLOOKUP(E235,'2025期功能研发汇总表'!E:S,10,FALSE)</f>
        <v>未发版</v>
      </c>
      <c r="G235" s="215" t="s"/>
      <c r="H235" s="183" t="str">
        <f>=VLOOKUP(E235,'2025期功能研发汇总表'!E:S,7,FALSE)</f>
        <v>运营·深耕/资产与知识库/资产列表</v>
      </c>
      <c r="I235" s="183" t="str">
        <f>=VLOOKUP(E235,'2025期功能研发汇总表'!E:S,8,FALSE)</f>
        <v>知识库统计概览、风险概览、节点风险概览</v>
      </c>
      <c r="J235" s="183">
        <f>=VLOOKUP(E235,'2025期功能研发汇总表'!E:S,9,FALSE)</f>
        <v>0</v>
      </c>
      <c r="K235" s="183" t="str">
        <f>=VLOOKUP(E235,'2025期功能研发汇总表'!E:S,3,FALSE)</f>
        <v>窦鹏岐</v>
      </c>
    </row>
    <row r="236" spans="1:11">
      <c r="A236" s="45" t="s"/>
      <c r="B236" s="45" t="s"/>
      <c r="C236" s="45" t="s"/>
      <c r="D236" s="45" t="s"/>
      <c r="E236" s="214" t="s">
        <v>509</v>
      </c>
      <c r="F236" s="183" t="str">
        <f>=VLOOKUP(E236,'2025期功能研发汇总表'!E:S,10,FALSE)</f>
        <v>未发版</v>
      </c>
      <c r="G236" s="215" t="s"/>
      <c r="H236" s="183">
        <f>=VLOOKUP(E236,'2025期功能研发汇总表'!E:S,7,FALSE)</f>
        <v>0</v>
      </c>
      <c r="I236" s="183">
        <f>=VLOOKUP(E236,'2025期功能研发汇总表'!E:S,8,FALSE)</f>
        <v>0</v>
      </c>
      <c r="J236" s="183">
        <f>=VLOOKUP(E236,'2025期功能研发汇总表'!E:S,9,FALSE)</f>
        <v>0</v>
      </c>
      <c r="K236" s="183" t="str">
        <f>=VLOOKUP(E236,'2025期功能研发汇总表'!E:S,3,FALSE)</f>
        <v>窦鹏岐</v>
      </c>
    </row>
    <row r="237" spans="1:11">
      <c r="A237" s="45" t="s"/>
      <c r="B237" s="45" t="s"/>
      <c r="C237" s="45" t="s"/>
      <c r="D237" s="45" t="s"/>
      <c r="E237" s="214" t="s">
        <v>510</v>
      </c>
      <c r="F237" s="183" t="str">
        <f>=VLOOKUP(E237,'2025期功能研发汇总表'!E:S,10,FALSE)</f>
        <v>未发版</v>
      </c>
      <c r="G237" s="215" t="s"/>
      <c r="H237" s="183">
        <f>=VLOOKUP(E237,'2025期功能研发汇总表'!E:S,7,FALSE)</f>
        <v>0</v>
      </c>
      <c r="I237" s="183">
        <f>=VLOOKUP(E237,'2025期功能研发汇总表'!E:S,8,FALSE)</f>
        <v>0</v>
      </c>
      <c r="J237" s="183">
        <f>=VLOOKUP(E237,'2025期功能研发汇总表'!E:S,9,FALSE)</f>
        <v>0</v>
      </c>
      <c r="K237" s="183" t="str">
        <f>=VLOOKUP(E237,'2025期功能研发汇总表'!E:S,3,FALSE)</f>
        <v>窦鹏岐</v>
      </c>
    </row>
    <row r="238" spans="1:11">
      <c r="A238" s="45" t="s"/>
      <c r="B238" s="45" t="s"/>
      <c r="C238" s="45" t="s"/>
      <c r="D238" s="45" t="s"/>
      <c r="E238" s="214" t="s">
        <v>511</v>
      </c>
      <c r="F238" s="183" t="str">
        <f>=VLOOKUP(E238,'2025期功能研发汇总表'!E:S,10,FALSE)</f>
        <v>未发版</v>
      </c>
      <c r="G238" s="217" t="s"/>
      <c r="H238" s="183">
        <f>=VLOOKUP(E238,'2025期功能研发汇总表'!E:S,7,FALSE)</f>
        <v>0</v>
      </c>
      <c r="I238" s="183">
        <f>=VLOOKUP(E238,'2025期功能研发汇总表'!E:S,8,FALSE)</f>
        <v>0</v>
      </c>
      <c r="J238" s="183">
        <f>=VLOOKUP(E238,'2025期功能研发汇总表'!E:S,9,FALSE)</f>
        <v>0</v>
      </c>
      <c r="K238" s="183" t="str">
        <f>=VLOOKUP(E238,'2025期功能研发汇总表'!E:S,3,FALSE)</f>
        <v>窦鹏岐</v>
      </c>
    </row>
    <row r="239" spans="1:11">
      <c r="A239" s="45" t="s"/>
      <c r="B239" s="45" t="s"/>
      <c r="C239" s="45" t="s"/>
      <c r="D239" s="45" t="s"/>
      <c r="E239" s="214" t="s">
        <v>512</v>
      </c>
      <c r="F239" s="183" t="str">
        <f>=VLOOKUP(E239,'2025期功能研发汇总表'!E:S,10,FALSE)</f>
        <v>未发版</v>
      </c>
      <c r="G239" s="217" t="s"/>
      <c r="H239" s="183">
        <f>=VLOOKUP(E239,'2025期功能研发汇总表'!E:S,7,FALSE)</f>
        <v>0</v>
      </c>
      <c r="I239" s="183">
        <f>=VLOOKUP(E239,'2025期功能研发汇总表'!E:S,8,FALSE)</f>
        <v>0</v>
      </c>
      <c r="J239" s="183">
        <f>=VLOOKUP(E239,'2025期功能研发汇总表'!E:S,9,FALSE)</f>
        <v>0</v>
      </c>
      <c r="K239" s="183" t="str">
        <f>=VLOOKUP(E239,'2025期功能研发汇总表'!E:S,3,FALSE)</f>
        <v>窦鹏岐</v>
      </c>
    </row>
    <row r="240" spans="1:11">
      <c r="A240" s="45" t="s"/>
      <c r="B240" s="45" t="s"/>
      <c r="C240" s="45" t="s"/>
      <c r="D240" s="45" t="s"/>
      <c r="E240" s="214" t="s">
        <v>513</v>
      </c>
      <c r="F240" s="183" t="str">
        <f>=VLOOKUP(E240,'2025期功能研发汇总表'!E:S,10,FALSE)</f>
        <v>V3.8.0-beat.1</v>
      </c>
      <c r="G240" s="217" t="s">
        <v>38</v>
      </c>
      <c r="H240" s="183" t="str">
        <f>=VLOOKUP(E240,'2025期功能研发汇总表'!E:S,7,FALSE)</f>
        <v>运营·深耕/资产与知识库/资产列表</v>
      </c>
      <c r="I240" s="183">
        <f>=VLOOKUP(E240,'2025期功能研发汇总表'!E:S,8,FALSE)</f>
        <v>0</v>
      </c>
      <c r="J240" s="183">
        <f>=VLOOKUP(E240,'2025期功能研发汇总表'!E:S,9,FALSE)</f>
        <v>0</v>
      </c>
      <c r="K240" s="183" t="str">
        <f>=VLOOKUP(E240,'2025期功能研发汇总表'!E:S,3,FALSE)</f>
        <v>窦鹏岐</v>
      </c>
    </row>
    <row r="241" spans="1:11">
      <c r="A241" s="45" t="s"/>
      <c r="B241" s="45" t="s"/>
      <c r="C241" s="45" t="s"/>
      <c r="D241" s="45" t="s"/>
      <c r="E241" s="214" t="s">
        <v>516</v>
      </c>
      <c r="F241" s="183" t="str">
        <f>=VLOOKUP(E241,'2025期功能研发汇总表'!E:S,10,FALSE)</f>
        <v>未发版</v>
      </c>
      <c r="G241" s="215" t="s"/>
      <c r="H241" s="183" t="str">
        <f>=VLOOKUP(E241,'2025期功能研发汇总表'!E:S,7,FALSE)</f>
        <v>运营·深耕/资产与知识库/资产列表</v>
      </c>
      <c r="I241" s="183" t="str">
        <f>=VLOOKUP(E241,'2025期功能研发汇总表'!E:S,8,FALSE)</f>
        <v>漏洞信息按钮</v>
      </c>
      <c r="J241" s="183">
        <f>=VLOOKUP(E241,'2025期功能研发汇总表'!E:S,9,FALSE)</f>
        <v>0</v>
      </c>
      <c r="K241" s="183" t="str">
        <f>=VLOOKUP(E241,'2025期功能研发汇总表'!E:S,3,FALSE)</f>
        <v>窦鹏岐</v>
      </c>
    </row>
    <row r="242" spans="1:11">
      <c r="A242" s="45" t="s"/>
      <c r="B242" s="45" t="s"/>
      <c r="C242" s="45" t="s"/>
      <c r="D242" s="45" t="s"/>
      <c r="E242" s="214" t="s">
        <v>519</v>
      </c>
      <c r="F242" s="183" t="str">
        <f>=VLOOKUP(E242,'2025期功能研发汇总表'!E:S,10,FALSE)</f>
        <v>未发版</v>
      </c>
      <c r="G242" s="215" t="s"/>
      <c r="H242" s="183">
        <f>=VLOOKUP(E242,'2025期功能研发汇总表'!E:S,7,FALSE)</f>
        <v>0</v>
      </c>
      <c r="I242" s="183">
        <f>=VLOOKUP(E242,'2025期功能研发汇总表'!E:S,8,FALSE)</f>
        <v>0</v>
      </c>
      <c r="J242" s="183">
        <f>=VLOOKUP(E242,'2025期功能研发汇总表'!E:S,9,FALSE)</f>
        <v>0</v>
      </c>
      <c r="K242" s="183" t="str">
        <f>=VLOOKUP(E242,'2025期功能研发汇总表'!E:S,3,FALSE)</f>
        <v>窦鹏岐</v>
      </c>
    </row>
    <row r="243" spans="1:11">
      <c r="A243" s="45" t="s"/>
      <c r="B243" s="45" t="s"/>
      <c r="C243" s="45" t="s"/>
      <c r="D243" s="45" t="s"/>
      <c r="E243" s="214" t="s">
        <v>520</v>
      </c>
      <c r="F243" s="183" t="str">
        <f>=VLOOKUP(E243,'2025期功能研发汇总表'!E:S,10,FALSE)</f>
        <v>未发版</v>
      </c>
      <c r="G243" s="215" t="s"/>
      <c r="H243" s="183">
        <f>=VLOOKUP(E243,'2025期功能研发汇总表'!E:S,7,FALSE)</f>
        <v>0</v>
      </c>
      <c r="I243" s="183">
        <f>=VLOOKUP(E243,'2025期功能研发汇总表'!E:S,8,FALSE)</f>
        <v>0</v>
      </c>
      <c r="J243" s="183">
        <f>=VLOOKUP(E243,'2025期功能研发汇总表'!E:S,9,FALSE)</f>
        <v>0</v>
      </c>
      <c r="K243" s="183" t="str">
        <f>=VLOOKUP(E243,'2025期功能研发汇总表'!E:S,3,FALSE)</f>
        <v>窦鹏岐</v>
      </c>
    </row>
    <row r="244" spans="1:11">
      <c r="A244" s="45" t="s"/>
      <c r="B244" s="45" t="s"/>
      <c r="C244" s="45" t="s"/>
      <c r="D244" s="45" t="s"/>
      <c r="E244" s="214" t="s">
        <v>521</v>
      </c>
      <c r="F244" s="183" t="str">
        <f>=VLOOKUP(E244,'2025期功能研发汇总表'!E:S,10,FALSE)</f>
        <v>未发版</v>
      </c>
      <c r="G244" s="215" t="s"/>
      <c r="H244" s="183">
        <f>=VLOOKUP(E244,'2025期功能研发汇总表'!E:S,7,FALSE)</f>
        <v>0</v>
      </c>
      <c r="I244" s="183">
        <f>=VLOOKUP(E244,'2025期功能研发汇总表'!E:S,8,FALSE)</f>
        <v>0</v>
      </c>
      <c r="J244" s="183">
        <f>=VLOOKUP(E244,'2025期功能研发汇总表'!E:S,9,FALSE)</f>
        <v>0</v>
      </c>
      <c r="K244" s="183" t="str">
        <f>=VLOOKUP(E244,'2025期功能研发汇总表'!E:S,3,FALSE)</f>
        <v>窦鹏岐</v>
      </c>
    </row>
    <row r="245" spans="1:11">
      <c r="A245" s="45" t="s"/>
      <c r="B245" s="45" t="s"/>
      <c r="C245" s="45" t="s"/>
      <c r="D245" s="45" t="s"/>
      <c r="E245" s="214" t="s">
        <v>522</v>
      </c>
      <c r="F245" s="183" t="str">
        <f>=VLOOKUP(E245,'2025期功能研发汇总表'!E:S,10,FALSE)</f>
        <v>未发版</v>
      </c>
      <c r="G245" s="215" t="s"/>
      <c r="H245" s="183" t="str">
        <f>=VLOOKUP(E245,'2025期功能研发汇总表'!E:S,7,FALSE)</f>
        <v>运营·深耕/资产与知识库/资产列表</v>
      </c>
      <c r="I245" s="183" t="str">
        <f>=VLOOKUP(E245,'2025期功能研发汇总表'!E:S,8,FALSE)</f>
        <v>漏洞信息按钮</v>
      </c>
      <c r="J245" s="183">
        <f>=VLOOKUP(E245,'2025期功能研发汇总表'!E:S,9,FALSE)</f>
        <v>0</v>
      </c>
      <c r="K245" s="183" t="str">
        <f>=VLOOKUP(E245,'2025期功能研发汇总表'!E:S,3,FALSE)</f>
        <v>窦鹏岐</v>
      </c>
    </row>
    <row r="246" spans="1:11">
      <c r="A246" s="45" t="s"/>
      <c r="B246" s="45" t="s"/>
      <c r="C246" s="45" t="s"/>
      <c r="D246" s="45" t="s"/>
      <c r="E246" s="214" t="s">
        <v>524</v>
      </c>
      <c r="F246" s="183" t="str">
        <f>=VLOOKUP(E246,'2025期功能研发汇总表'!E:S,10,FALSE)</f>
        <v>V3.8.0-beat.1</v>
      </c>
      <c r="G246" s="215" t="s">
        <v>38</v>
      </c>
      <c r="H246" s="183" t="str">
        <f>=VLOOKUP(E246,'2025期功能研发汇总表'!E:S,7,FALSE)</f>
        <v>运营·深耕/资产与知识库/资产列表</v>
      </c>
      <c r="I246" s="183" t="str">
        <f>=VLOOKUP(E246,'2025期功能研发汇总表'!E:S,8,FALSE)</f>
        <v>资产属性</v>
      </c>
      <c r="J246" s="183">
        <f>=VLOOKUP(E246,'2025期功能研发汇总表'!E:S,9,FALSE)</f>
        <v>0</v>
      </c>
      <c r="K246" s="183" t="str">
        <f>=VLOOKUP(E246,'2025期功能研发汇总表'!E:S,3,FALSE)</f>
        <v>窦鹏岐</v>
      </c>
    </row>
    <row r="247" spans="1:11">
      <c r="A247" s="45" t="s"/>
      <c r="B247" s="45" t="s"/>
      <c r="C247" s="214" t="s">
        <v>578</v>
      </c>
      <c r="D247" s="214" t="s">
        <v>579</v>
      </c>
      <c r="E247" s="214" t="s">
        <v>580</v>
      </c>
      <c r="F247" s="183" t="str">
        <f>=VLOOKUP(E247,'2025期功能研发汇总表'!E:S,10,FALSE)</f>
        <v>V3.7.0(20260312)</v>
      </c>
      <c r="G247" s="215" t="s">
        <v>38</v>
      </c>
      <c r="H247" s="183" t="str">
        <f>=VLOOKUP(E247,'2025期功能研发汇总表'!E:S,7,FALSE)</f>
        <v>运营·深耕/产品漏洞与风险识别/靶标资产信息管理</v>
      </c>
      <c r="I247" s="183">
        <f>=VLOOKUP(E247,'2025期功能研发汇总表'!E:S,8,FALSE)</f>
        <v>0</v>
      </c>
      <c r="J247" s="183">
        <f>=VLOOKUP(E247,'2025期功能研发汇总表'!E:S,9,FALSE)</f>
        <v>0</v>
      </c>
      <c r="K247" s="183" t="str">
        <f>=VLOOKUP(E247,'2025期功能研发汇总表'!E:S,3,FALSE)</f>
        <v>窦鹏岐</v>
      </c>
    </row>
    <row r="248" spans="1:11">
      <c r="A248" s="45" t="s"/>
      <c r="B248" s="45" t="s"/>
      <c r="C248" s="45" t="s"/>
      <c r="D248" s="45" t="s"/>
      <c r="E248" s="214" t="s">
        <v>582</v>
      </c>
      <c r="F248" s="183" t="str">
        <f>=VLOOKUP(E248,'2025期功能研发汇总表'!E:S,10,FALSE)</f>
        <v>V3.7.0(20260312)</v>
      </c>
      <c r="G248" s="215" t="s">
        <v>38</v>
      </c>
      <c r="H248" s="183" t="str">
        <f>=VLOOKUP(E248,'2025期功能研发汇总表'!E:S,7,FALSE)</f>
        <v>运营·深耕/产品漏洞与风险识别/靶标资产信息管理</v>
      </c>
      <c r="I248" s="183">
        <f>=VLOOKUP(E248,'2025期功能研发汇总表'!E:S,8,FALSE)</f>
        <v>0</v>
      </c>
      <c r="J248" s="183">
        <f>=VLOOKUP(E248,'2025期功能研发汇总表'!E:S,9,FALSE)</f>
        <v>0</v>
      </c>
      <c r="K248" s="183" t="str">
        <f>=VLOOKUP(E248,'2025期功能研发汇总表'!E:S,3,FALSE)</f>
        <v>窦鹏岐</v>
      </c>
    </row>
    <row r="249" spans="1:11">
      <c r="A249" s="45" t="s"/>
      <c r="B249" s="45" t="s"/>
      <c r="C249" s="45" t="s"/>
      <c r="D249" s="45" t="s"/>
      <c r="E249" s="216" t="s">
        <v>583</v>
      </c>
      <c r="F249" s="183" t="str">
        <f>=VLOOKUP(E249,'2025期功能研发汇总表'!E:S,10,FALSE)</f>
        <v>V3.7.0(20260312)</v>
      </c>
      <c r="G249" s="215" t="s">
        <v>38</v>
      </c>
      <c r="H249" s="183">
        <f>=VLOOKUP(E249,'2025期功能研发汇总表'!E:S,7,FALSE)</f>
        <v>0</v>
      </c>
      <c r="I249" s="183">
        <f>=VLOOKUP(E249,'2025期功能研发汇总表'!E:S,8,FALSE)</f>
        <v>0</v>
      </c>
      <c r="J249" s="183">
        <f>=VLOOKUP(E249,'2025期功能研发汇总表'!E:S,9,FALSE)</f>
        <v>0</v>
      </c>
      <c r="K249" s="183" t="str">
        <f>=VLOOKUP(E249,'2025期功能研发汇总表'!E:S,3,FALSE)</f>
        <v>窦鹏岐</v>
      </c>
    </row>
    <row r="250" spans="1:11">
      <c r="A250" s="45" t="s"/>
      <c r="B250" s="45" t="s"/>
      <c r="C250" s="45" t="s"/>
      <c r="D250" s="45" t="s"/>
      <c r="E250" s="216" t="s">
        <v>584</v>
      </c>
      <c r="F250" s="183" t="str">
        <f>=VLOOKUP(E250,'2025期功能研发汇总表'!E:S,10,FALSE)</f>
        <v>V3.7.0(20260312)</v>
      </c>
      <c r="G250" s="215" t="s">
        <v>38</v>
      </c>
      <c r="H250" s="183" t="str">
        <f>=VLOOKUP(E250,'2025期功能研发汇总表'!E:S,7,FALSE)</f>
        <v>运营·深耕/产品漏洞与风险识别/靶标资产信息管理</v>
      </c>
      <c r="I250" s="183">
        <f>=VLOOKUP(E250,'2025期功能研发汇总表'!E:S,8,FALSE)</f>
        <v>0</v>
      </c>
      <c r="J250" s="183">
        <f>=VLOOKUP(E250,'2025期功能研发汇总表'!E:S,9,FALSE)</f>
        <v>0</v>
      </c>
      <c r="K250" s="183" t="str">
        <f>=VLOOKUP(E250,'2025期功能研发汇总表'!E:S,3,FALSE)</f>
        <v>窦鹏岐</v>
      </c>
    </row>
    <row r="251" spans="1:11">
      <c r="A251" s="45" t="s"/>
      <c r="B251" s="45" t="s"/>
      <c r="C251" s="45" t="s"/>
      <c r="D251" s="45" t="s"/>
      <c r="E251" s="216" t="s">
        <v>585</v>
      </c>
      <c r="F251" s="183" t="str">
        <f>=VLOOKUP(E251,'2025期功能研发汇总表'!E:S,10,FALSE)</f>
        <v>V3.7.0(20260312)</v>
      </c>
      <c r="G251" s="215" t="s">
        <v>38</v>
      </c>
      <c r="H251" s="183" t="str">
        <f>=VLOOKUP(E251,'2025期功能研发汇总表'!E:S,7,FALSE)</f>
        <v>运营·深耕/产品漏洞与风险识别/靶标资产信息管理</v>
      </c>
      <c r="I251" s="183">
        <f>=VLOOKUP(E251,'2025期功能研发汇总表'!E:S,8,FALSE)</f>
        <v>0</v>
      </c>
      <c r="J251" s="183">
        <f>=VLOOKUP(E251,'2025期功能研发汇总表'!E:S,9,FALSE)</f>
        <v>0</v>
      </c>
      <c r="K251" s="183" t="str">
        <f>=VLOOKUP(E251,'2025期功能研发汇总表'!E:S,3,FALSE)</f>
        <v>窦鹏岐</v>
      </c>
    </row>
    <row r="252" spans="1:11">
      <c r="A252" s="45" t="s"/>
      <c r="B252" s="45" t="s"/>
      <c r="C252" s="45" t="s"/>
      <c r="D252" s="45" t="s"/>
      <c r="E252" s="216" t="s">
        <v>586</v>
      </c>
      <c r="F252" s="183" t="str">
        <f>=VLOOKUP(E252,'2025期功能研发汇总表'!E:S,10,FALSE)</f>
        <v>V3.7.0(20260312)</v>
      </c>
      <c r="G252" s="215" t="s">
        <v>38</v>
      </c>
      <c r="H252" s="183" t="str">
        <f>=VLOOKUP(E252,'2025期功能研发汇总表'!E:S,7,FALSE)</f>
        <v>漏洞管理平台/测试数据交互</v>
      </c>
      <c r="I252" s="183" t="str">
        <f>=VLOOKUP(E252,'2025期功能研发汇总表'!E:S,8,FALSE)</f>
        <v>预警资产数据下发 是接收部侧下发构造资产的数据</v>
      </c>
      <c r="J252" s="183">
        <f>=VLOOKUP(E252,'2025期功能研发汇总表'!E:S,9,FALSE)</f>
        <v>0</v>
      </c>
      <c r="K252" s="183" t="str">
        <f>=VLOOKUP(E252,'2025期功能研发汇总表'!E:S,3,FALSE)</f>
        <v>窦鹏岐</v>
      </c>
    </row>
    <row r="253" spans="1:11">
      <c r="A253" s="45" t="s"/>
      <c r="B253" s="45" t="s"/>
      <c r="C253" s="45" t="s"/>
      <c r="D253" s="214" t="s">
        <v>589</v>
      </c>
      <c r="E253" s="214" t="s">
        <v>590</v>
      </c>
      <c r="F253" s="183" t="str">
        <f>=VLOOKUP(E253,'2025期功能研发汇总表'!E:S,10,FALSE)</f>
        <v>V3.7.0(20260312)</v>
      </c>
      <c r="G253" s="215" t="s">
        <v>38</v>
      </c>
      <c r="H253" s="183" t="str">
        <f>=VLOOKUP(E253,'2025期功能研发汇总表'!E:S,7,FALSE)</f>
        <v>漏洞生命周期管理/产品漏洞管理/靶标资产信息管理</v>
      </c>
      <c r="I253" s="183">
        <f>=VLOOKUP(E253,'2025期功能研发汇总表'!E:S,8,FALSE)</f>
        <v>0</v>
      </c>
      <c r="J253" s="183">
        <f>=VLOOKUP(E253,'2025期功能研发汇总表'!E:S,9,FALSE)</f>
        <v>0</v>
      </c>
      <c r="K253" s="183" t="str">
        <f>=VLOOKUP(E253,'2025期功能研发汇总表'!E:S,3,FALSE)</f>
        <v>窦鹏岐</v>
      </c>
    </row>
    <row r="254" spans="1:11">
      <c r="A254" s="45" t="s"/>
      <c r="B254" s="45" t="s"/>
      <c r="C254" s="45" t="s"/>
      <c r="D254" s="45" t="s"/>
      <c r="E254" s="214" t="s">
        <v>592</v>
      </c>
      <c r="F254" s="183" t="str">
        <f>=VLOOKUP(E254,'2025期功能研发汇总表'!E:S,10,FALSE)</f>
        <v>V3.7.0(20260312)</v>
      </c>
      <c r="G254" s="215" t="s">
        <v>38</v>
      </c>
      <c r="H254" s="183" t="str">
        <f>=VLOOKUP(E254,'2025期功能研发汇总表'!E:S,7,FALSE)</f>
        <v>漏洞生命周期管理/产品漏洞管理/靶标资产信息管理</v>
      </c>
      <c r="I254" s="183">
        <f>=VLOOKUP(E254,'2025期功能研发汇总表'!E:S,8,FALSE)</f>
        <v>0</v>
      </c>
      <c r="J254" s="183">
        <f>=VLOOKUP(E254,'2025期功能研发汇总表'!E:S,9,FALSE)</f>
        <v>0</v>
      </c>
      <c r="K254" s="183" t="str">
        <f>=VLOOKUP(E254,'2025期功能研发汇总表'!E:S,3,FALSE)</f>
        <v>窦鹏岐</v>
      </c>
    </row>
    <row r="255" spans="1:11">
      <c r="A255" s="45" t="s"/>
      <c r="B255" s="45" t="s"/>
      <c r="C255" s="45" t="s"/>
      <c r="D255" s="45" t="s"/>
      <c r="E255" s="214" t="s">
        <v>593</v>
      </c>
      <c r="F255" s="183" t="str">
        <f>=VLOOKUP(E255,'2025期功能研发汇总表'!E:S,10,FALSE)</f>
        <v>V3.7.0(20260312)</v>
      </c>
      <c r="G255" s="215" t="s">
        <v>38</v>
      </c>
      <c r="H255" s="183" t="str">
        <f>=VLOOKUP(E255,'2025期功能研发汇总表'!E:S,7,FALSE)</f>
        <v>漏洞生命周期管理/产品漏洞管理/靶标资产信息管理</v>
      </c>
      <c r="I255" s="183">
        <f>=VLOOKUP(E255,'2025期功能研发汇总表'!E:S,8,FALSE)</f>
        <v>0</v>
      </c>
      <c r="J255" s="183">
        <f>=VLOOKUP(E255,'2025期功能研发汇总表'!E:S,9,FALSE)</f>
        <v>0</v>
      </c>
      <c r="K255" s="183" t="str">
        <f>=VLOOKUP(E255,'2025期功能研发汇总表'!E:S,3,FALSE)</f>
        <v>窦鹏岐</v>
      </c>
    </row>
    <row r="256" spans="1:11">
      <c r="A256" s="45" t="s"/>
      <c r="B256" s="45" t="s"/>
      <c r="C256" s="45" t="s"/>
      <c r="D256" s="45" t="s"/>
      <c r="E256" s="214" t="s">
        <v>594</v>
      </c>
      <c r="F256" s="183" t="str">
        <f>=VLOOKUP(E256,'2025期功能研发汇总表'!E:S,10,FALSE)</f>
        <v>V3.7.0(20260312)</v>
      </c>
      <c r="G256" s="215" t="s">
        <v>38</v>
      </c>
      <c r="H256" s="183" t="str">
        <f>=VLOOKUP(E256,'2025期功能研发汇总表'!E:S,7,FALSE)</f>
        <v>漏洞生命周期管理/产品漏洞管理/靶标资产信息管理</v>
      </c>
      <c r="I256" s="183">
        <f>=VLOOKUP(E256,'2025期功能研发汇总表'!E:S,8,FALSE)</f>
        <v>0</v>
      </c>
      <c r="J256" s="183">
        <f>=VLOOKUP(E256,'2025期功能研发汇总表'!E:S,9,FALSE)</f>
        <v>0</v>
      </c>
      <c r="K256" s="183" t="str">
        <f>=VLOOKUP(E256,'2025期功能研发汇总表'!E:S,3,FALSE)</f>
        <v>窦鹏岐</v>
      </c>
    </row>
    <row r="257" spans="1:11">
      <c r="A257" s="45" t="s"/>
      <c r="B257" s="45" t="s"/>
      <c r="C257" s="45" t="s"/>
      <c r="D257" s="45" t="s"/>
      <c r="E257" s="214" t="s">
        <v>595</v>
      </c>
      <c r="F257" s="183" t="str">
        <f>=VLOOKUP(E257,'2025期功能研发汇总表'!E:S,10,FALSE)</f>
        <v>V3.7.0(20260312)</v>
      </c>
      <c r="G257" s="215" t="s">
        <v>38</v>
      </c>
      <c r="H257" s="183" t="str">
        <f>=VLOOKUP(E257,'2025期功能研发汇总表'!E:S,7,FALSE)</f>
        <v>漏洞生命周期管理/产品漏洞管理/靶标资产信息管理</v>
      </c>
      <c r="I257" s="183">
        <f>=VLOOKUP(E257,'2025期功能研发汇总表'!E:S,8,FALSE)</f>
        <v>0</v>
      </c>
      <c r="J257" s="183">
        <f>=VLOOKUP(E257,'2025期功能研发汇总表'!E:S,9,FALSE)</f>
        <v>0</v>
      </c>
      <c r="K257" s="183" t="str">
        <f>=VLOOKUP(E257,'2025期功能研发汇总表'!E:S,3,FALSE)</f>
        <v>窦鹏岐</v>
      </c>
    </row>
    <row r="258" spans="1:11">
      <c r="A258" s="45" t="s"/>
      <c r="B258" s="45" t="s"/>
      <c r="C258" s="45" t="s"/>
      <c r="D258" s="214" t="s">
        <v>596</v>
      </c>
      <c r="E258" s="214" t="s">
        <v>597</v>
      </c>
      <c r="F258" s="183" t="str">
        <f>=VLOOKUP(E258,'2025期功能研发汇总表'!E:S,10,FALSE)</f>
        <v>V3.7.0(20260312)</v>
      </c>
      <c r="G258" s="215" t="s">
        <v>38</v>
      </c>
      <c r="H258" s="183" t="str">
        <f>=VLOOKUP(E258,'2025期功能研发汇总表'!E:S,7,FALSE)</f>
        <v>漏洞生命周期管理/产品漏洞管理/靶标资产信息管理</v>
      </c>
      <c r="I258" s="183">
        <f>=VLOOKUP(E258,'2025期功能研发汇总表'!E:S,8,FALSE)</f>
        <v>0</v>
      </c>
      <c r="J258" s="183" t="str">
        <f>=VLOOKUP(E258,'2025期功能研发汇总表'!E:S,9,FALSE)</f>
        <v>["https://docimg1.docs.qq.com/image/AgAABqoC77cugc3pyHBFF7IfiTdTPtjE.png?w=1920&amp;h=919",400,191]</v>
      </c>
      <c r="K258" s="183" t="str">
        <f>=VLOOKUP(E258,'2025期功能研发汇总表'!E:S,3,FALSE)</f>
        <v>窦鹏岐</v>
      </c>
    </row>
    <row r="259" spans="1:11">
      <c r="A259" s="45" t="s"/>
      <c r="B259" s="45" t="s"/>
      <c r="C259" s="45" t="s"/>
      <c r="D259" s="45" t="s"/>
      <c r="E259" s="216" t="s">
        <v>598</v>
      </c>
      <c r="F259" s="183" t="str">
        <f>=VLOOKUP(E259,'2025期功能研发汇总表'!E:S,10,FALSE)</f>
        <v>V3.7.0(20260312)</v>
      </c>
      <c r="G259" s="215" t="s">
        <v>38</v>
      </c>
      <c r="H259" s="183" t="str">
        <f>=VLOOKUP(E259,'2025期功能研发汇总表'!E:S,7,FALSE)</f>
        <v>漏洞生命周期管理/产品漏洞管理/靶标资产信息管理</v>
      </c>
      <c r="I259" s="183">
        <f>=VLOOKUP(E259,'2025期功能研发汇总表'!E:S,8,FALSE)</f>
        <v>0</v>
      </c>
      <c r="J259" s="183">
        <f>=VLOOKUP(E259,'2025期功能研发汇总表'!E:S,9,FALSE)</f>
        <v>0</v>
      </c>
      <c r="K259" s="183" t="str">
        <f>=VLOOKUP(E259,'2025期功能研发汇总表'!E:S,3,FALSE)</f>
        <v>窦鹏岐</v>
      </c>
    </row>
    <row r="260" spans="1:11">
      <c r="A260" s="45" t="s"/>
      <c r="B260" s="45" t="s"/>
      <c r="C260" s="45" t="s"/>
      <c r="D260" s="45" t="s"/>
      <c r="E260" s="216" t="s">
        <v>599</v>
      </c>
      <c r="F260" s="183" t="str">
        <f>=VLOOKUP(E260,'2025期功能研发汇总表'!E:S,10,FALSE)</f>
        <v>未发版</v>
      </c>
      <c r="G260" s="215" t="s"/>
      <c r="H260" s="183">
        <f>=VLOOKUP(E260,'2025期功能研发汇总表'!E:S,7,FALSE)</f>
        <v>0</v>
      </c>
      <c r="I260" s="183">
        <f>=VLOOKUP(E260,'2025期功能研发汇总表'!E:S,8,FALSE)</f>
        <v>0</v>
      </c>
      <c r="J260" s="183">
        <f>=VLOOKUP(E260,'2025期功能研发汇总表'!E:S,9,FALSE)</f>
        <v>0</v>
      </c>
      <c r="K260" s="183" t="str">
        <f>=VLOOKUP(E260,'2025期功能研发汇总表'!E:S,3,FALSE)</f>
        <v>窦鹏岐</v>
      </c>
    </row>
    <row r="261" spans="1:11">
      <c r="A261" s="45" t="s"/>
      <c r="B261" s="216" t="s">
        <v>600</v>
      </c>
      <c r="C261" s="214" t="s">
        <v>601</v>
      </c>
      <c r="D261" s="214" t="s">
        <v>602</v>
      </c>
      <c r="E261" s="214" t="s">
        <v>603</v>
      </c>
      <c r="F261" s="183" t="str">
        <f>=VLOOKUP(E261,'2025期功能研发汇总表'!E:S,10,FALSE)</f>
        <v>未发版</v>
      </c>
      <c r="G261" s="215" t="s"/>
      <c r="H261" s="183" t="str">
        <f>=VLOOKUP(E261,'2025期功能研发汇总表'!E:S,7,FALSE)</f>
        <v>运营·深耕/漏洞修复核验/漏洞等效防护处置</v>
      </c>
      <c r="I261" s="183">
        <f>=VLOOKUP(E261,'2025期功能研发汇总表'!E:S,8,FALSE)</f>
        <v>0</v>
      </c>
      <c r="J261" s="183">
        <f>=VLOOKUP(E261,'2025期功能研发汇总表'!E:S,9,FALSE)</f>
        <v>0</v>
      </c>
      <c r="K261" s="183" t="str">
        <f>=VLOOKUP(E261,'2025期功能研发汇总表'!E:S,3,FALSE)</f>
        <v>汤凤欣</v>
      </c>
    </row>
    <row r="262" spans="1:11">
      <c r="A262" s="45" t="s"/>
      <c r="B262" s="45" t="s"/>
      <c r="C262" s="45" t="s"/>
      <c r="D262" s="214" t="s">
        <v>607</v>
      </c>
      <c r="E262" s="214" t="s">
        <v>608</v>
      </c>
      <c r="F262" s="183" t="str">
        <f>=VLOOKUP(E262,'2025期功能研发汇总表'!E:S,10,FALSE)</f>
        <v>未发版</v>
      </c>
      <c r="G262" s="215" t="s"/>
      <c r="H262" s="183" t="str">
        <f>=VLOOKUP(E262,'2025期功能研发汇总表'!E:S,7,FALSE)</f>
        <v>运营·深耕/漏洞修复核验/等效防护策略配置</v>
      </c>
      <c r="I262" s="183">
        <f>=VLOOKUP(E262,'2025期功能研发汇总表'!E:S,8,FALSE)</f>
        <v>0</v>
      </c>
      <c r="J262" s="183">
        <f>=VLOOKUP(E262,'2025期功能研发汇总表'!E:S,9,FALSE)</f>
        <v>0</v>
      </c>
      <c r="K262" s="183" t="str">
        <f>=VLOOKUP(E262,'2025期功能研发汇总表'!E:S,3,FALSE)</f>
        <v>汤凤欣</v>
      </c>
    </row>
    <row r="263" spans="1:11">
      <c r="A263" s="45" t="s"/>
      <c r="B263" s="45" t="s"/>
      <c r="C263" s="45" t="s"/>
      <c r="D263" s="214" t="s">
        <v>610</v>
      </c>
      <c r="E263" s="214" t="s">
        <v>611</v>
      </c>
      <c r="F263" s="183" t="str">
        <f>=VLOOKUP(E263,'2025期功能研发汇总表'!E:S,10,FALSE)</f>
        <v>V3.8.0-beat.1</v>
      </c>
      <c r="G263" s="215" t="s">
        <v>38</v>
      </c>
      <c r="H263" s="183" t="str">
        <f>=VLOOKUP(E263,'2025期功能研发汇总表'!E:S,7,FALSE)</f>
        <v>运营·深耕(2025期)/漏洞概念验证/接口自动化及配置</v>
      </c>
      <c r="I263" s="183">
        <f>=VLOOKUP(E263,'2025期功能研发汇总表'!E:S,8,FALSE)</f>
        <v>0</v>
      </c>
      <c r="J263" s="183">
        <f>=VLOOKUP(E263,'2025期功能研发汇总表'!E:S,9,FALSE)</f>
        <v>0</v>
      </c>
      <c r="K263" s="183" t="str">
        <f>=VLOOKUP(E263,'2025期功能研发汇总表'!E:S,3,FALSE)</f>
        <v>汤凤欣</v>
      </c>
    </row>
    <row r="264" spans="1:11">
      <c r="A264" s="45" t="s"/>
      <c r="B264" s="45" t="s"/>
      <c r="C264" s="45" t="s"/>
      <c r="D264" s="45" t="s"/>
      <c r="E264" s="216" t="s">
        <v>613</v>
      </c>
      <c r="F264" s="183" t="str">
        <f>=VLOOKUP(E264,'2025期功能研发汇总表'!E:S,10,FALSE)</f>
        <v>V3.8.0-beat.1</v>
      </c>
      <c r="G264" s="215" t="s">
        <v>38</v>
      </c>
      <c r="H264" s="183" t="str">
        <f>=VLOOKUP(E264,'2025期功能研发汇总表'!E:S,7,FALSE)</f>
        <v>运营·深耕(2025期)/漏洞概念验证/接口自动化及配置</v>
      </c>
      <c r="I264" s="183">
        <f>=VLOOKUP(E264,'2025期功能研发汇总表'!E:S,8,FALSE)</f>
        <v>0</v>
      </c>
      <c r="J264" s="183">
        <f>=VLOOKUP(E264,'2025期功能研发汇总表'!E:S,9,FALSE)</f>
        <v>0</v>
      </c>
      <c r="K264" s="183" t="str">
        <f>=VLOOKUP(E264,'2025期功能研发汇总表'!E:S,3,FALSE)</f>
        <v>汤凤欣</v>
      </c>
    </row>
    <row r="265" spans="1:11">
      <c r="A265" s="45" t="s"/>
      <c r="B265" s="45" t="s"/>
      <c r="C265" s="45" t="s"/>
      <c r="D265" s="45" t="s"/>
      <c r="E265" s="216" t="s">
        <v>614</v>
      </c>
      <c r="F265" s="183" t="str">
        <f>=VLOOKUP(E265,'2025期功能研发汇总表'!E:S,10,FALSE)</f>
        <v>V3.8.0-beat.1</v>
      </c>
      <c r="G265" s="215" t="s">
        <v>38</v>
      </c>
      <c r="H265" s="183" t="str">
        <f>=VLOOKUP(E265,'2025期功能研发汇总表'!E:S,7,FALSE)</f>
        <v>运营·深耕(2025期)/漏洞概念验证/接口自动化及配置</v>
      </c>
      <c r="I265" s="183">
        <f>=VLOOKUP(E265,'2025期功能研发汇总表'!E:S,8,FALSE)</f>
        <v>0</v>
      </c>
      <c r="J265" s="183">
        <f>=VLOOKUP(E265,'2025期功能研发汇总表'!E:S,9,FALSE)</f>
        <v>0</v>
      </c>
      <c r="K265" s="183" t="str">
        <f>=VLOOKUP(E265,'2025期功能研发汇总表'!E:S,3,FALSE)</f>
        <v>汤凤欣</v>
      </c>
    </row>
    <row r="266" spans="1:11">
      <c r="A266" s="45" t="s"/>
      <c r="B266" s="45" t="s"/>
      <c r="C266" s="45" t="s"/>
      <c r="D266" s="45" t="s"/>
      <c r="E266" s="214" t="s">
        <v>615</v>
      </c>
      <c r="F266" s="183" t="str">
        <f>=VLOOKUP(E266,'2025期功能研发汇总表'!E:S,10,FALSE)</f>
        <v>V3.8.0-beat.1</v>
      </c>
      <c r="G266" s="215" t="s">
        <v>38</v>
      </c>
      <c r="H266" s="183" t="str">
        <f>=VLOOKUP(E266,'2025期功能研发汇总表'!E:S,7,FALSE)</f>
        <v>运营·深耕(2025期)/漏洞概念验证/接口自动化及配置</v>
      </c>
      <c r="I266" s="183">
        <f>=VLOOKUP(E266,'2025期功能研发汇总表'!E:S,8,FALSE)</f>
        <v>0</v>
      </c>
      <c r="J266" s="183">
        <f>=VLOOKUP(E266,'2025期功能研发汇总表'!E:S,9,FALSE)</f>
        <v>0</v>
      </c>
      <c r="K266" s="183" t="str">
        <f>=VLOOKUP(E266,'2025期功能研发汇总表'!E:S,3,FALSE)</f>
        <v>汤凤欣</v>
      </c>
    </row>
    <row r="267" spans="1:11">
      <c r="A267" s="45" t="s"/>
      <c r="B267" s="45" t="s"/>
      <c r="C267" s="45" t="s"/>
      <c r="D267" s="45" t="s"/>
      <c r="E267" s="214" t="s">
        <v>616</v>
      </c>
      <c r="F267" s="183" t="str">
        <f>=VLOOKUP(E267,'2025期功能研发汇总表'!E:S,10,FALSE)</f>
        <v>V3.8.0-beat.1</v>
      </c>
      <c r="G267" s="215" t="s">
        <v>38</v>
      </c>
      <c r="H267" s="183" t="str">
        <f>=VLOOKUP(E267,'2025期功能研发汇总表'!E:S,7,FALSE)</f>
        <v>运营·深耕(2025期)/漏洞概念验证/接口自动化及配置</v>
      </c>
      <c r="I267" s="183">
        <f>=VLOOKUP(E267,'2025期功能研发汇总表'!E:S,8,FALSE)</f>
        <v>0</v>
      </c>
      <c r="J267" s="183">
        <f>=VLOOKUP(E267,'2025期功能研发汇总表'!E:S,9,FALSE)</f>
        <v>0</v>
      </c>
      <c r="K267" s="183" t="str">
        <f>=VLOOKUP(E267,'2025期功能研发汇总表'!E:S,3,FALSE)</f>
        <v>汤凤欣</v>
      </c>
    </row>
    <row r="268" spans="1:11">
      <c r="A268" s="45" t="s"/>
      <c r="B268" s="45" t="s"/>
      <c r="C268" s="45" t="s"/>
      <c r="D268" s="45" t="s"/>
      <c r="E268" s="214" t="s">
        <v>617</v>
      </c>
      <c r="F268" s="183" t="str">
        <f>=VLOOKUP(E268,'2025期功能研发汇总表'!E:S,10,FALSE)</f>
        <v>V3.8.0-beat.1</v>
      </c>
      <c r="G268" s="215" t="s">
        <v>38</v>
      </c>
      <c r="H268" s="183" t="str">
        <f>=VLOOKUP(E268,'2025期功能研发汇总表'!E:S,7,FALSE)</f>
        <v>运营·深耕(2025期)/漏洞概念验证/接口自动化及配置</v>
      </c>
      <c r="I268" s="183">
        <f>=VLOOKUP(E268,'2025期功能研发汇总表'!E:S,8,FALSE)</f>
        <v>0</v>
      </c>
      <c r="J268" s="183">
        <f>=VLOOKUP(E268,'2025期功能研发汇总表'!E:S,9,FALSE)</f>
        <v>0</v>
      </c>
      <c r="K268" s="183" t="str">
        <f>=VLOOKUP(E268,'2025期功能研发汇总表'!E:S,3,FALSE)</f>
        <v>汤凤欣</v>
      </c>
    </row>
    <row r="269" spans="1:11">
      <c r="A269" s="45" t="s"/>
      <c r="B269" s="45" t="s"/>
      <c r="C269" s="45" t="s"/>
      <c r="D269" s="45" t="s"/>
      <c r="E269" s="216" t="s">
        <v>618</v>
      </c>
      <c r="F269" s="183" t="str">
        <f>=VLOOKUP(E269,'2025期功能研发汇总表'!E:S,10,FALSE)</f>
        <v>V3.8.0-beat.1</v>
      </c>
      <c r="G269" s="215" t="s">
        <v>38</v>
      </c>
      <c r="H269" s="183" t="str">
        <f>=VLOOKUP(E269,'2025期功能研发汇总表'!E:S,7,FALSE)</f>
        <v>运营·深耕(2025期)/漏洞概念验证/接口自动化及配置</v>
      </c>
      <c r="I269" s="183">
        <f>=VLOOKUP(E269,'2025期功能研发汇总表'!E:S,8,FALSE)</f>
        <v>0</v>
      </c>
      <c r="J269" s="183">
        <f>=VLOOKUP(E269,'2025期功能研发汇总表'!E:S,9,FALSE)</f>
        <v>0</v>
      </c>
      <c r="K269" s="183" t="str">
        <f>=VLOOKUP(E269,'2025期功能研发汇总表'!E:S,3,FALSE)</f>
        <v>汤凤欣</v>
      </c>
    </row>
    <row r="270" spans="1:11">
      <c r="A270" s="45" t="s"/>
      <c r="B270" s="45" t="s"/>
      <c r="C270" s="45" t="s"/>
      <c r="D270" s="45" t="s"/>
      <c r="E270" s="216" t="s">
        <v>619</v>
      </c>
      <c r="F270" s="183" t="str">
        <f>=VLOOKUP(E270,'2025期功能研发汇总表'!E:S,10,FALSE)</f>
        <v>V3.8.0-beat.1</v>
      </c>
      <c r="G270" s="215" t="s">
        <v>38</v>
      </c>
      <c r="H270" s="183" t="str">
        <f>=VLOOKUP(E270,'2025期功能研发汇总表'!E:S,7,FALSE)</f>
        <v>运营·深耕(2025期)/漏洞概念验证/接口自动化及配置</v>
      </c>
      <c r="I270" s="183">
        <f>=VLOOKUP(E270,'2025期功能研发汇总表'!E:S,8,FALSE)</f>
        <v>0</v>
      </c>
      <c r="J270" s="183">
        <f>=VLOOKUP(E270,'2025期功能研发汇总表'!E:S,9,FALSE)</f>
        <v>0</v>
      </c>
      <c r="K270" s="183" t="str">
        <f>=VLOOKUP(E270,'2025期功能研发汇总表'!E:S,3,FALSE)</f>
        <v>汤凤欣</v>
      </c>
    </row>
    <row r="271" spans="1:11">
      <c r="A271" s="45" t="s"/>
      <c r="B271" s="45" t="s"/>
      <c r="C271" s="45" t="s"/>
      <c r="D271" s="45" t="s"/>
      <c r="E271" s="216" t="s">
        <v>620</v>
      </c>
      <c r="F271" s="183" t="str">
        <f>=VLOOKUP(E271,'2025期功能研发汇总表'!E:S,10,FALSE)</f>
        <v>V3.8.0-beat.1</v>
      </c>
      <c r="G271" s="215" t="s">
        <v>38</v>
      </c>
      <c r="H271" s="183" t="str">
        <f>=VLOOKUP(E271,'2025期功能研发汇总表'!E:S,7,FALSE)</f>
        <v>运营·深耕(2025期)/漏洞概念验证/接口自动化及配置</v>
      </c>
      <c r="I271" s="183">
        <f>=VLOOKUP(E271,'2025期功能研发汇总表'!E:S,8,FALSE)</f>
        <v>0</v>
      </c>
      <c r="J271" s="183">
        <f>=VLOOKUP(E271,'2025期功能研发汇总表'!E:S,9,FALSE)</f>
        <v>0</v>
      </c>
      <c r="K271" s="183" t="str">
        <f>=VLOOKUP(E271,'2025期功能研发汇总表'!E:S,3,FALSE)</f>
        <v>汤凤欣</v>
      </c>
    </row>
    <row r="272" spans="1:11">
      <c r="A272" s="45" t="s"/>
      <c r="B272" s="45" t="s"/>
      <c r="C272" s="214" t="s">
        <v>621</v>
      </c>
      <c r="D272" s="214" t="s">
        <v>622</v>
      </c>
      <c r="E272" s="216" t="s">
        <v>623</v>
      </c>
      <c r="F272" s="183" t="str">
        <f>=VLOOKUP(E272,'2025期功能研发汇总表'!E:S,10,FALSE)</f>
        <v>V3.8.0-beat.1</v>
      </c>
      <c r="G272" s="215" t="s">
        <v>38</v>
      </c>
      <c r="H272" s="183" t="str">
        <f>=VLOOKUP(E272,'2025期功能研发汇总表'!E:S,7,FALSE)</f>
        <v>运营·深耕/漏洞修复核验/响应过程操作日志记录</v>
      </c>
      <c r="I272" s="183">
        <f>=VLOOKUP(E272,'2025期功能研发汇总表'!E:S,8,FALSE)</f>
        <v>0</v>
      </c>
      <c r="J272" s="183">
        <f>=VLOOKUP(E272,'2025期功能研发汇总表'!E:S,9,FALSE)</f>
        <v>0</v>
      </c>
      <c r="K272" s="183" t="str">
        <f>=VLOOKUP(E272,'2025期功能研发汇总表'!E:S,3,FALSE)</f>
        <v>汤凤欣</v>
      </c>
    </row>
    <row r="273" spans="1:11">
      <c r="A273" s="45" t="s"/>
      <c r="B273" s="45" t="s"/>
      <c r="C273" s="45" t="s"/>
      <c r="D273" s="45" t="s"/>
      <c r="E273" s="216" t="s">
        <v>625</v>
      </c>
      <c r="F273" s="183" t="str">
        <f>=VLOOKUP(E273,'2025期功能研发汇总表'!E:S,10,FALSE)</f>
        <v>V3.8.0-beat.1</v>
      </c>
      <c r="G273" s="215" t="s">
        <v>38</v>
      </c>
      <c r="H273" s="183" t="str">
        <f>=VLOOKUP(E273,'2025期功能研发汇总表'!E:S,7,FALSE)</f>
        <v>运营·深耕/漏洞修复核验/响应过程操作日志记录</v>
      </c>
      <c r="I273" s="183">
        <f>=VLOOKUP(E273,'2025期功能研发汇总表'!E:S,8,FALSE)</f>
        <v>0</v>
      </c>
      <c r="J273" s="183">
        <f>=VLOOKUP(E273,'2025期功能研发汇总表'!E:S,9,FALSE)</f>
        <v>0</v>
      </c>
      <c r="K273" s="183" t="str">
        <f>=VLOOKUP(E273,'2025期功能研发汇总表'!E:S,3,FALSE)</f>
        <v>汤凤欣</v>
      </c>
    </row>
    <row r="274" spans="1:11">
      <c r="A274" s="45" t="s"/>
      <c r="B274" s="45" t="s"/>
      <c r="C274" s="45" t="s"/>
      <c r="D274" s="45" t="s"/>
      <c r="E274" s="216" t="s">
        <v>626</v>
      </c>
      <c r="F274" s="183" t="str">
        <f>=VLOOKUP(E274,'2025期功能研发汇总表'!E:S,10,FALSE)</f>
        <v>V3.8.0-beat.1</v>
      </c>
      <c r="G274" s="215" t="s">
        <v>38</v>
      </c>
      <c r="H274" s="183" t="str">
        <f>=VLOOKUP(E274,'2025期功能研发汇总表'!E:S,7,FALSE)</f>
        <v>运营·深耕/漏洞修复核验/响应过程操作日志记录</v>
      </c>
      <c r="I274" s="183">
        <f>=VLOOKUP(E274,'2025期功能研发汇总表'!E:S,8,FALSE)</f>
        <v>0</v>
      </c>
      <c r="J274" s="183">
        <f>=VLOOKUP(E274,'2025期功能研发汇总表'!E:S,9,FALSE)</f>
        <v>0</v>
      </c>
      <c r="K274" s="183" t="str">
        <f>=VLOOKUP(E274,'2025期功能研发汇总表'!E:S,3,FALSE)</f>
        <v>汤凤欣</v>
      </c>
    </row>
    <row r="275" spans="1:11">
      <c r="A275" s="45" t="s"/>
      <c r="B275" s="45" t="s"/>
      <c r="C275" s="45" t="s"/>
      <c r="D275" s="45" t="s"/>
      <c r="E275" s="216" t="s">
        <v>627</v>
      </c>
      <c r="F275" s="183" t="str">
        <f>=VLOOKUP(E275,'2025期功能研发汇总表'!E:S,10,FALSE)</f>
        <v>V3.8.0-beat.1</v>
      </c>
      <c r="G275" s="215" t="s">
        <v>38</v>
      </c>
      <c r="H275" s="183" t="str">
        <f>=VLOOKUP(E275,'2025期功能研发汇总表'!E:S,7,FALSE)</f>
        <v>运营·深耕/漏洞修复核验/响应过程操作日志记录</v>
      </c>
      <c r="I275" s="183">
        <f>=VLOOKUP(E275,'2025期功能研发汇总表'!E:S,8,FALSE)</f>
        <v>0</v>
      </c>
      <c r="J275" s="183">
        <f>=VLOOKUP(E275,'2025期功能研发汇总表'!E:S,9,FALSE)</f>
        <v>0</v>
      </c>
      <c r="K275" s="183" t="str">
        <f>=VLOOKUP(E275,'2025期功能研发汇总表'!E:S,3,FALSE)</f>
        <v>汤凤欣</v>
      </c>
    </row>
    <row r="276" spans="1:11">
      <c r="A276" s="45" t="s"/>
      <c r="B276" s="45" t="s"/>
      <c r="C276" s="45" t="s"/>
      <c r="D276" s="45" t="s"/>
      <c r="E276" s="216" t="s">
        <v>628</v>
      </c>
      <c r="F276" s="183" t="str">
        <f>=VLOOKUP(E276,'2025期功能研发汇总表'!E:S,10,FALSE)</f>
        <v>V3.8.0-beat.1</v>
      </c>
      <c r="G276" s="215" t="s">
        <v>38</v>
      </c>
      <c r="H276" s="183" t="str">
        <f>=VLOOKUP(E276,'2025期功能研发汇总表'!E:S,7,FALSE)</f>
        <v>运营·深耕/漏洞修复核验/响应过程操作日志记录</v>
      </c>
      <c r="I276" s="183">
        <f>=VLOOKUP(E276,'2025期功能研发汇总表'!E:S,8,FALSE)</f>
        <v>0</v>
      </c>
      <c r="J276" s="183">
        <f>=VLOOKUP(E276,'2025期功能研发汇总表'!E:S,9,FALSE)</f>
        <v>0</v>
      </c>
      <c r="K276" s="183" t="str">
        <f>=VLOOKUP(E276,'2025期功能研发汇总表'!E:S,3,FALSE)</f>
        <v>汤凤欣</v>
      </c>
    </row>
    <row r="277" spans="1:11">
      <c r="A277" s="45" t="s"/>
      <c r="B277" s="45" t="s"/>
      <c r="C277" s="45" t="s"/>
      <c r="D277" s="45" t="s"/>
      <c r="E277" s="216" t="s">
        <v>629</v>
      </c>
      <c r="F277" s="183" t="str">
        <f>=VLOOKUP(E277,'2025期功能研发汇总表'!E:S,10,FALSE)</f>
        <v>V3.8.0-beat.1</v>
      </c>
      <c r="G277" s="215" t="s">
        <v>38</v>
      </c>
      <c r="H277" s="183" t="str">
        <f>=VLOOKUP(E277,'2025期功能研发汇总表'!E:S,7,FALSE)</f>
        <v>运营·深耕/漏洞修复核验/响应过程操作日志记录</v>
      </c>
      <c r="I277" s="183">
        <f>=VLOOKUP(E277,'2025期功能研发汇总表'!E:S,8,FALSE)</f>
        <v>0</v>
      </c>
      <c r="J277" s="183">
        <f>=VLOOKUP(E277,'2025期功能研发汇总表'!E:S,9,FALSE)</f>
        <v>0</v>
      </c>
      <c r="K277" s="183" t="str">
        <f>=VLOOKUP(E277,'2025期功能研发汇总表'!E:S,3,FALSE)</f>
        <v>汤凤欣</v>
      </c>
    </row>
    <row r="278" spans="1:11">
      <c r="A278" s="45" t="s"/>
      <c r="B278" s="45" t="s"/>
      <c r="C278" s="45" t="s"/>
      <c r="D278" s="45" t="s"/>
      <c r="E278" s="216" t="s">
        <v>630</v>
      </c>
      <c r="F278" s="183" t="str">
        <f>=VLOOKUP(E278,'2025期功能研发汇总表'!E:S,10,FALSE)</f>
        <v>V3.8.0-beat.1</v>
      </c>
      <c r="G278" s="215" t="s">
        <v>38</v>
      </c>
      <c r="H278" s="183" t="str">
        <f>=VLOOKUP(E278,'2025期功能研发汇总表'!E:S,7,FALSE)</f>
        <v>运营·深耕/漏洞修复核验/响应过程操作日志记录</v>
      </c>
      <c r="I278" s="183">
        <f>=VLOOKUP(E278,'2025期功能研发汇总表'!E:S,8,FALSE)</f>
        <v>0</v>
      </c>
      <c r="J278" s="183">
        <f>=VLOOKUP(E278,'2025期功能研发汇总表'!E:S,9,FALSE)</f>
        <v>0</v>
      </c>
      <c r="K278" s="183" t="str">
        <f>=VLOOKUP(E278,'2025期功能研发汇总表'!E:S,3,FALSE)</f>
        <v>汤凤欣</v>
      </c>
    </row>
    <row r="279" spans="1:11">
      <c r="A279" s="45" t="s"/>
      <c r="B279" s="45" t="s"/>
      <c r="C279" s="45" t="s"/>
      <c r="D279" s="45" t="s"/>
      <c r="E279" s="216" t="s">
        <v>631</v>
      </c>
      <c r="F279" s="183" t="str">
        <f>=VLOOKUP(E279,'2025期功能研发汇总表'!E:S,10,FALSE)</f>
        <v>V3.8.0-beat.1</v>
      </c>
      <c r="G279" s="215" t="s">
        <v>38</v>
      </c>
      <c r="H279" s="183" t="str">
        <f>=VLOOKUP(E279,'2025期功能研发汇总表'!E:S,7,FALSE)</f>
        <v>运营·深耕/漏洞修复核验/响应过程操作日志记录</v>
      </c>
      <c r="I279" s="183">
        <f>=VLOOKUP(E279,'2025期功能研发汇总表'!E:S,8,FALSE)</f>
        <v>0</v>
      </c>
      <c r="J279" s="183">
        <f>=VLOOKUP(E279,'2025期功能研发汇总表'!E:S,9,FALSE)</f>
        <v>0</v>
      </c>
      <c r="K279" s="183" t="str">
        <f>=VLOOKUP(E279,'2025期功能研发汇总表'!E:S,3,FALSE)</f>
        <v>汤凤欣</v>
      </c>
    </row>
    <row r="280" spans="1:11">
      <c r="A280" s="45" t="s"/>
      <c r="B280" s="45" t="s"/>
      <c r="C280" s="45" t="s"/>
      <c r="D280" s="45" t="s"/>
      <c r="E280" s="216" t="s">
        <v>632</v>
      </c>
      <c r="F280" s="183" t="str">
        <f>=VLOOKUP(E280,'2025期功能研发汇总表'!E:S,10,FALSE)</f>
        <v>V3.8.0-beat.1</v>
      </c>
      <c r="G280" s="217" t="s">
        <v>151</v>
      </c>
      <c r="H280" s="183" t="str">
        <f>=VLOOKUP(E280,'2025期功能研发汇总表'!E:S,7,FALSE)</f>
        <v>运营·深耕/漏洞修复核验/响应过程操作日志记录</v>
      </c>
      <c r="I280" s="183">
        <f>=VLOOKUP(E280,'2025期功能研发汇总表'!E:S,8,FALSE)</f>
        <v>0</v>
      </c>
      <c r="J280" s="183">
        <f>=VLOOKUP(E280,'2025期功能研发汇总表'!E:S,9,FALSE)</f>
        <v>0</v>
      </c>
      <c r="K280" s="183" t="str">
        <f>=VLOOKUP(E280,'2025期功能研发汇总表'!E:S,3,FALSE)</f>
        <v>汤凤欣</v>
      </c>
    </row>
    <row r="281" spans="1:11">
      <c r="A281" s="45" t="s"/>
      <c r="B281" s="45" t="s"/>
      <c r="C281" s="45" t="s"/>
      <c r="D281" s="45" t="s"/>
      <c r="E281" s="216" t="s">
        <v>633</v>
      </c>
      <c r="F281" s="183" t="str">
        <f>=VLOOKUP(E281,'2025期功能研发汇总表'!E:S,10,FALSE)</f>
        <v>V3.8.0-beat.1</v>
      </c>
      <c r="G281" s="217" t="s">
        <v>151</v>
      </c>
      <c r="H281" s="183" t="str">
        <f>=VLOOKUP(E281,'2025期功能研发汇总表'!E:S,7,FALSE)</f>
        <v>运营·深耕/漏洞修复核验/响应过程操作日志记录</v>
      </c>
      <c r="I281" s="183">
        <f>=VLOOKUP(E281,'2025期功能研发汇总表'!E:S,8,FALSE)</f>
        <v>0</v>
      </c>
      <c r="J281" s="183">
        <f>=VLOOKUP(E281,'2025期功能研发汇总表'!E:S,9,FALSE)</f>
        <v>0</v>
      </c>
      <c r="K281" s="183" t="str">
        <f>=VLOOKUP(E281,'2025期功能研发汇总表'!E:S,3,FALSE)</f>
        <v>汤凤欣</v>
      </c>
    </row>
    <row r="282" spans="1:11">
      <c r="A282" s="45" t="s"/>
      <c r="B282" s="45" t="s"/>
      <c r="C282" s="45" t="s"/>
      <c r="D282" s="45" t="s"/>
      <c r="E282" s="216" t="s">
        <v>634</v>
      </c>
      <c r="F282" s="183" t="str">
        <f>=VLOOKUP(E282,'2025期功能研发汇总表'!E:S,10,FALSE)</f>
        <v>V3.8.0-beat.1</v>
      </c>
      <c r="G282" s="217" t="s">
        <v>151</v>
      </c>
      <c r="H282" s="183" t="str">
        <f>=VLOOKUP(E282,'2025期功能研发汇总表'!E:S,7,FALSE)</f>
        <v>运营·深耕/漏洞修复核验/响应过程操作日志记录</v>
      </c>
      <c r="I282" s="183">
        <f>=VLOOKUP(E282,'2025期功能研发汇总表'!E:S,8,FALSE)</f>
        <v>0</v>
      </c>
      <c r="J282" s="183">
        <f>=VLOOKUP(E282,'2025期功能研发汇总表'!E:S,9,FALSE)</f>
        <v>0</v>
      </c>
      <c r="K282" s="183" t="str">
        <f>=VLOOKUP(E282,'2025期功能研发汇总表'!E:S,3,FALSE)</f>
        <v>汤凤欣</v>
      </c>
    </row>
    <row r="283" spans="1:11">
      <c r="A283" s="45" t="s"/>
      <c r="B283" s="45" t="s"/>
      <c r="C283" s="45" t="s"/>
      <c r="D283" s="45" t="s"/>
      <c r="E283" s="216" t="s">
        <v>635</v>
      </c>
      <c r="F283" s="183" t="str">
        <f>=VLOOKUP(E283,'2025期功能研发汇总表'!E:S,10,FALSE)</f>
        <v>V3.8.0-beat.1</v>
      </c>
      <c r="G283" s="217" t="s">
        <v>151</v>
      </c>
      <c r="H283" s="183" t="str">
        <f>=VLOOKUP(E283,'2025期功能研发汇总表'!E:S,7,FALSE)</f>
        <v>运营·深耕/漏洞修复核验/响应过程操作日志记录</v>
      </c>
      <c r="I283" s="183">
        <f>=VLOOKUP(E283,'2025期功能研发汇总表'!E:S,8,FALSE)</f>
        <v>0</v>
      </c>
      <c r="J283" s="183">
        <f>=VLOOKUP(E283,'2025期功能研发汇总表'!E:S,9,FALSE)</f>
        <v>0</v>
      </c>
      <c r="K283" s="183" t="str">
        <f>=VLOOKUP(E283,'2025期功能研发汇总表'!E:S,3,FALSE)</f>
        <v>汤凤欣</v>
      </c>
    </row>
    <row r="284" spans="1:11">
      <c r="A284" s="45" t="s"/>
      <c r="B284" s="45" t="s"/>
      <c r="C284" s="45" t="s"/>
      <c r="D284" s="45" t="s"/>
      <c r="E284" s="216" t="s">
        <v>636</v>
      </c>
      <c r="F284" s="183" t="str">
        <f>=VLOOKUP(E284,'2025期功能研发汇总表'!E:S,10,FALSE)</f>
        <v>V3.8.0-beat.1</v>
      </c>
      <c r="G284" s="217" t="s">
        <v>151</v>
      </c>
      <c r="H284" s="183" t="str">
        <f>=VLOOKUP(E284,'2025期功能研发汇总表'!E:S,7,FALSE)</f>
        <v>运营·深耕/漏洞修复核验/响应过程操作日志记录</v>
      </c>
      <c r="I284" s="183">
        <f>=VLOOKUP(E284,'2025期功能研发汇总表'!E:S,8,FALSE)</f>
        <v>0</v>
      </c>
      <c r="J284" s="183">
        <f>=VLOOKUP(E284,'2025期功能研发汇总表'!E:S,9,FALSE)</f>
        <v>0</v>
      </c>
      <c r="K284" s="183" t="str">
        <f>=VLOOKUP(E284,'2025期功能研发汇总表'!E:S,3,FALSE)</f>
        <v>汤凤欣</v>
      </c>
    </row>
    <row r="285" spans="1:11">
      <c r="A285" s="45" t="s"/>
      <c r="B285" s="45" t="s"/>
      <c r="C285" s="45" t="s"/>
      <c r="D285" s="45" t="s"/>
      <c r="E285" s="216" t="s">
        <v>637</v>
      </c>
      <c r="F285" s="183" t="str">
        <f>=VLOOKUP(E285,'2025期功能研发汇总表'!E:S,10,FALSE)</f>
        <v>V3.8.0-beat.1</v>
      </c>
      <c r="G285" s="217" t="s">
        <v>151</v>
      </c>
      <c r="H285" s="183" t="str">
        <f>=VLOOKUP(E285,'2025期功能研发汇总表'!E:S,7,FALSE)</f>
        <v>运营·深耕/漏洞修复核验/响应过程操作日志记录</v>
      </c>
      <c r="I285" s="183">
        <f>=VLOOKUP(E285,'2025期功能研发汇总表'!E:S,8,FALSE)</f>
        <v>0</v>
      </c>
      <c r="J285" s="183">
        <f>=VLOOKUP(E285,'2025期功能研发汇总表'!E:S,9,FALSE)</f>
        <v>0</v>
      </c>
      <c r="K285" s="183" t="str">
        <f>=VLOOKUP(E285,'2025期功能研发汇总表'!E:S,3,FALSE)</f>
        <v>汤凤欣</v>
      </c>
    </row>
    <row r="286" spans="1:11">
      <c r="A286" s="45" t="s"/>
      <c r="B286" s="45" t="s"/>
      <c r="C286" s="45" t="s"/>
      <c r="D286" s="45" t="s"/>
      <c r="E286" s="216" t="s">
        <v>638</v>
      </c>
      <c r="F286" s="183" t="str">
        <f>=VLOOKUP(E286,'2025期功能研发汇总表'!E:S,10,FALSE)</f>
        <v>V3.8.0-beat.1</v>
      </c>
      <c r="G286" s="217" t="s">
        <v>151</v>
      </c>
      <c r="H286" s="183" t="str">
        <f>=VLOOKUP(E286,'2025期功能研发汇总表'!E:S,7,FALSE)</f>
        <v>运营·深耕/漏洞修复核验/响应过程操作日志记录</v>
      </c>
      <c r="I286" s="183">
        <f>=VLOOKUP(E286,'2025期功能研发汇总表'!E:S,8,FALSE)</f>
        <v>0</v>
      </c>
      <c r="J286" s="183">
        <f>=VLOOKUP(E286,'2025期功能研发汇总表'!E:S,9,FALSE)</f>
        <v>0</v>
      </c>
      <c r="K286" s="183" t="str">
        <f>=VLOOKUP(E286,'2025期功能研发汇总表'!E:S,3,FALSE)</f>
        <v>汤凤欣</v>
      </c>
    </row>
    <row r="287" spans="1:11">
      <c r="A287" s="45" t="s"/>
      <c r="B287" s="45" t="s"/>
      <c r="C287" s="45" t="s"/>
      <c r="D287" s="45" t="s"/>
      <c r="E287" s="216" t="s">
        <v>639</v>
      </c>
      <c r="F287" s="183" t="str">
        <f>=VLOOKUP(E287,'2025期功能研发汇总表'!E:S,10,FALSE)</f>
        <v>V3.8.0-beat.1</v>
      </c>
      <c r="G287" s="217" t="s">
        <v>151</v>
      </c>
      <c r="H287" s="183" t="str">
        <f>=VLOOKUP(E287,'2025期功能研发汇总表'!E:S,7,FALSE)</f>
        <v>运营·深耕/漏洞修复核验/响应过程操作日志记录</v>
      </c>
      <c r="I287" s="183">
        <f>=VLOOKUP(E287,'2025期功能研发汇总表'!E:S,8,FALSE)</f>
        <v>0</v>
      </c>
      <c r="J287" s="183">
        <f>=VLOOKUP(E287,'2025期功能研发汇总表'!E:S,9,FALSE)</f>
        <v>0</v>
      </c>
      <c r="K287" s="183" t="str">
        <f>=VLOOKUP(E287,'2025期功能研发汇总表'!E:S,3,FALSE)</f>
        <v>汤凤欣</v>
      </c>
    </row>
    <row r="288" spans="1:11">
      <c r="A288" s="45" t="s"/>
      <c r="B288" s="45" t="s"/>
      <c r="C288" s="45" t="s"/>
      <c r="D288" s="45" t="s"/>
      <c r="E288" s="216" t="s">
        <v>640</v>
      </c>
      <c r="F288" s="183" t="str">
        <f>=VLOOKUP(E288,'2025期功能研发汇总表'!E:S,10,FALSE)</f>
        <v>V3.8.0-beat.1</v>
      </c>
      <c r="G288" s="217" t="s">
        <v>151</v>
      </c>
      <c r="H288" s="183" t="str">
        <f>=VLOOKUP(E288,'2025期功能研发汇总表'!E:S,7,FALSE)</f>
        <v>运营·深耕/漏洞修复核验/响应过程操作日志记录</v>
      </c>
      <c r="I288" s="183">
        <f>=VLOOKUP(E288,'2025期功能研发汇总表'!E:S,8,FALSE)</f>
        <v>0</v>
      </c>
      <c r="J288" s="183">
        <f>=VLOOKUP(E288,'2025期功能研发汇总表'!E:S,9,FALSE)</f>
        <v>0</v>
      </c>
      <c r="K288" s="183" t="str">
        <f>=VLOOKUP(E288,'2025期功能研发汇总表'!E:S,3,FALSE)</f>
        <v>汤凤欣</v>
      </c>
    </row>
    <row r="289" spans="1:11">
      <c r="A289" s="45" t="s"/>
      <c r="B289" s="45" t="s"/>
      <c r="C289" s="45" t="s"/>
      <c r="D289" s="45" t="s"/>
      <c r="E289" s="216" t="s">
        <v>641</v>
      </c>
      <c r="F289" s="183" t="str">
        <f>=VLOOKUP(E289,'2025期功能研发汇总表'!E:S,10,FALSE)</f>
        <v>V3.8.0-beat.1</v>
      </c>
      <c r="G289" s="217" t="s">
        <v>151</v>
      </c>
      <c r="H289" s="183" t="str">
        <f>=VLOOKUP(E289,'2025期功能研发汇总表'!E:S,7,FALSE)</f>
        <v>运营·深耕/漏洞修复核验/响应过程操作日志记录</v>
      </c>
      <c r="I289" s="183">
        <f>=VLOOKUP(E289,'2025期功能研发汇总表'!E:S,8,FALSE)</f>
        <v>0</v>
      </c>
      <c r="J289" s="183">
        <f>=VLOOKUP(E289,'2025期功能研发汇总表'!E:S,9,FALSE)</f>
        <v>0</v>
      </c>
      <c r="K289" s="183" t="str">
        <f>=VLOOKUP(E289,'2025期功能研发汇总表'!E:S,3,FALSE)</f>
        <v>汤凤欣</v>
      </c>
    </row>
    <row r="290" spans="1:11">
      <c r="A290" s="45" t="s"/>
      <c r="B290" s="45" t="s"/>
      <c r="C290" s="45" t="s"/>
      <c r="D290" s="45" t="s"/>
      <c r="E290" s="216" t="s">
        <v>642</v>
      </c>
      <c r="F290" s="183" t="str">
        <f>=VLOOKUP(E290,'2025期功能研发汇总表'!E:S,10,FALSE)</f>
        <v>V3.8.0-beat.1</v>
      </c>
      <c r="G290" s="217" t="s">
        <v>151</v>
      </c>
      <c r="H290" s="183" t="str">
        <f>=VLOOKUP(E290,'2025期功能研发汇总表'!E:S,7,FALSE)</f>
        <v>运营·深耕/漏洞修复核验/响应过程操作日志记录</v>
      </c>
      <c r="I290" s="183">
        <f>=VLOOKUP(E290,'2025期功能研发汇总表'!E:S,8,FALSE)</f>
        <v>0</v>
      </c>
      <c r="J290" s="183">
        <f>=VLOOKUP(E290,'2025期功能研发汇总表'!E:S,9,FALSE)</f>
        <v>0</v>
      </c>
      <c r="K290" s="183" t="str">
        <f>=VLOOKUP(E290,'2025期功能研发汇总表'!E:S,3,FALSE)</f>
        <v>汤凤欣</v>
      </c>
    </row>
    <row r="291" spans="1:11">
      <c r="A291" s="45" t="s"/>
      <c r="B291" s="45" t="s"/>
      <c r="C291" s="45" t="s"/>
      <c r="D291" s="45" t="s"/>
      <c r="E291" s="216" t="s">
        <v>643</v>
      </c>
      <c r="F291" s="183" t="str">
        <f>=VLOOKUP(E291,'2025期功能研发汇总表'!E:S,10,FALSE)</f>
        <v>V3.8.0-beat.1</v>
      </c>
      <c r="G291" s="217" t="s">
        <v>151</v>
      </c>
      <c r="H291" s="183" t="str">
        <f>=VLOOKUP(E291,'2025期功能研发汇总表'!E:S,7,FALSE)</f>
        <v>运营·深耕/漏洞修复核验/响应过程操作日志记录</v>
      </c>
      <c r="I291" s="183">
        <f>=VLOOKUP(E291,'2025期功能研发汇总表'!E:S,8,FALSE)</f>
        <v>0</v>
      </c>
      <c r="J291" s="183">
        <f>=VLOOKUP(E291,'2025期功能研发汇总表'!E:S,9,FALSE)</f>
        <v>0</v>
      </c>
      <c r="K291" s="183" t="str">
        <f>=VLOOKUP(E291,'2025期功能研发汇总表'!E:S,3,FALSE)</f>
        <v>汤凤欣</v>
      </c>
    </row>
    <row r="292" spans="1:11">
      <c r="A292" s="45" t="s"/>
      <c r="B292" s="45" t="s"/>
      <c r="C292" s="45" t="s"/>
      <c r="D292" s="45" t="s"/>
      <c r="E292" s="216" t="s">
        <v>644</v>
      </c>
      <c r="F292" s="183" t="str">
        <f>=VLOOKUP(E292,'2025期功能研发汇总表'!E:S,10,FALSE)</f>
        <v>V3.8.0-beat.1</v>
      </c>
      <c r="G292" s="217" t="s">
        <v>151</v>
      </c>
      <c r="H292" s="183" t="str">
        <f>=VLOOKUP(E292,'2025期功能研发汇总表'!E:S,7,FALSE)</f>
        <v>运营·深耕/漏洞修复核验/响应过程操作日志记录</v>
      </c>
      <c r="I292" s="183">
        <f>=VLOOKUP(E292,'2025期功能研发汇总表'!E:S,8,FALSE)</f>
        <v>0</v>
      </c>
      <c r="J292" s="183">
        <f>=VLOOKUP(E292,'2025期功能研发汇总表'!E:S,9,FALSE)</f>
        <v>0</v>
      </c>
      <c r="K292" s="183" t="str">
        <f>=VLOOKUP(E292,'2025期功能研发汇总表'!E:S,3,FALSE)</f>
        <v>汤凤欣</v>
      </c>
    </row>
    <row r="293" spans="1:11">
      <c r="A293" s="45" t="s"/>
      <c r="B293" s="45" t="s"/>
      <c r="C293" s="45" t="s"/>
      <c r="D293" s="45" t="s"/>
      <c r="E293" s="216" t="s">
        <v>645</v>
      </c>
      <c r="F293" s="183" t="str">
        <f>=VLOOKUP(E293,'2025期功能研发汇总表'!E:S,10,FALSE)</f>
        <v>V3.8.0-beat.1</v>
      </c>
      <c r="G293" s="217" t="s">
        <v>151</v>
      </c>
      <c r="H293" s="183" t="str">
        <f>=VLOOKUP(E293,'2025期功能研发汇总表'!E:S,7,FALSE)</f>
        <v>运营·深耕/漏洞修复核验/响应过程操作日志记录</v>
      </c>
      <c r="I293" s="183">
        <f>=VLOOKUP(E293,'2025期功能研发汇总表'!E:S,8,FALSE)</f>
        <v>0</v>
      </c>
      <c r="J293" s="183">
        <f>=VLOOKUP(E293,'2025期功能研发汇总表'!E:S,9,FALSE)</f>
        <v>0</v>
      </c>
      <c r="K293" s="183" t="str">
        <f>=VLOOKUP(E293,'2025期功能研发汇总表'!E:S,3,FALSE)</f>
        <v>汤凤欣</v>
      </c>
    </row>
    <row r="294" spans="1:11">
      <c r="A294" s="45" t="s"/>
      <c r="B294" s="45" t="s"/>
      <c r="C294" s="45" t="s"/>
      <c r="D294" s="45" t="s"/>
      <c r="E294" s="216" t="s">
        <v>646</v>
      </c>
      <c r="F294" s="183" t="str">
        <f>=VLOOKUP(E294,'2025期功能研发汇总表'!E:S,10,FALSE)</f>
        <v>V3.8.0-beat.1</v>
      </c>
      <c r="G294" s="217" t="s">
        <v>151</v>
      </c>
      <c r="H294" s="183" t="str">
        <f>=VLOOKUP(E294,'2025期功能研发汇总表'!E:S,7,FALSE)</f>
        <v>运营·深耕/漏洞修复核验/响应过程操作日志记录</v>
      </c>
      <c r="I294" s="183">
        <f>=VLOOKUP(E294,'2025期功能研发汇总表'!E:S,8,FALSE)</f>
        <v>0</v>
      </c>
      <c r="J294" s="183">
        <f>=VLOOKUP(E294,'2025期功能研发汇总表'!E:S,9,FALSE)</f>
        <v>0</v>
      </c>
      <c r="K294" s="183" t="str">
        <f>=VLOOKUP(E294,'2025期功能研发汇总表'!E:S,3,FALSE)</f>
        <v>汤凤欣</v>
      </c>
    </row>
    <row r="295" spans="1:11">
      <c r="A295" s="45" t="s"/>
      <c r="B295" s="45" t="s"/>
      <c r="C295" s="45" t="s"/>
      <c r="D295" s="45" t="s"/>
      <c r="E295" s="216" t="s">
        <v>647</v>
      </c>
      <c r="F295" s="183" t="str">
        <f>=VLOOKUP(E295,'2025期功能研发汇总表'!E:S,10,FALSE)</f>
        <v>V3.8.0-beat.1</v>
      </c>
      <c r="G295" s="217" t="s">
        <v>151</v>
      </c>
      <c r="H295" s="183" t="str">
        <f>=VLOOKUP(E295,'2025期功能研发汇总表'!E:S,7,FALSE)</f>
        <v>运营·深耕/漏洞修复核验/响应过程操作日志记录</v>
      </c>
      <c r="I295" s="183">
        <f>=VLOOKUP(E295,'2025期功能研发汇总表'!E:S,8,FALSE)</f>
        <v>0</v>
      </c>
      <c r="J295" s="183">
        <f>=VLOOKUP(E295,'2025期功能研发汇总表'!E:S,9,FALSE)</f>
        <v>0</v>
      </c>
      <c r="K295" s="183" t="str">
        <f>=VLOOKUP(E295,'2025期功能研发汇总表'!E:S,3,FALSE)</f>
        <v>汤凤欣</v>
      </c>
    </row>
    <row r="296" spans="1:11">
      <c r="A296" s="45" t="s"/>
      <c r="B296" s="45" t="s"/>
      <c r="C296" s="45" t="s"/>
      <c r="D296" s="45" t="s"/>
      <c r="E296" s="214" t="s">
        <v>648</v>
      </c>
      <c r="F296" s="183" t="str">
        <f>=VLOOKUP(E296,'2025期功能研发汇总表'!E:S,10,FALSE)</f>
        <v>V3.8.0-beat.1</v>
      </c>
      <c r="G296" s="217" t="s">
        <v>151</v>
      </c>
      <c r="H296" s="183" t="str">
        <f>=VLOOKUP(E296,'2025期功能研发汇总表'!E:S,7,FALSE)</f>
        <v>运营·深耕/漏洞修复核验/响应过程操作日志记录</v>
      </c>
      <c r="I296" s="183">
        <f>=VLOOKUP(E296,'2025期功能研发汇总表'!E:S,8,FALSE)</f>
        <v>0</v>
      </c>
      <c r="J296" s="183">
        <f>=VLOOKUP(E296,'2025期功能研发汇总表'!E:S,9,FALSE)</f>
        <v>0</v>
      </c>
      <c r="K296" s="183" t="str">
        <f>=VLOOKUP(E296,'2025期功能研发汇总表'!E:S,3,FALSE)</f>
        <v>汤凤欣</v>
      </c>
    </row>
    <row r="297" spans="1:11">
      <c r="A297" s="45" t="s"/>
      <c r="B297" s="45" t="s"/>
      <c r="C297" s="45" t="s"/>
      <c r="D297" s="214" t="s">
        <v>649</v>
      </c>
      <c r="E297" s="214" t="s">
        <v>650</v>
      </c>
      <c r="F297" s="183" t="str">
        <f>=VLOOKUP(E297,'2025期功能研发汇总表'!E:S,10,FALSE)</f>
        <v>V3.8.0-beat.1</v>
      </c>
      <c r="G297" s="215" t="s">
        <v>38</v>
      </c>
      <c r="H297" s="183">
        <f>=VLOOKUP(E297,'2025期功能研发汇总表'!E:S,7,FALSE)</f>
        <v>0</v>
      </c>
      <c r="I297" s="183">
        <f>=VLOOKUP(E297,'2025期功能研发汇总表'!E:S,8,FALSE)</f>
        <v>0</v>
      </c>
      <c r="J297" s="183">
        <f>=VLOOKUP(E297,'2025期功能研发汇总表'!E:S,9,FALSE)</f>
        <v>0</v>
      </c>
      <c r="K297" s="183" t="str">
        <f>=VLOOKUP(E297,'2025期功能研发汇总表'!E:S,3,FALSE)</f>
        <v>汤凤欣</v>
      </c>
    </row>
    <row r="298" spans="1:11">
      <c r="A298" s="45" t="s"/>
      <c r="B298" s="45" t="s"/>
      <c r="C298" s="45" t="s"/>
      <c r="D298" s="45" t="s"/>
      <c r="E298" s="214" t="s">
        <v>651</v>
      </c>
      <c r="F298" s="183" t="str">
        <f>=VLOOKUP(E298,'2025期功能研发汇总表'!E:S,10,FALSE)</f>
        <v>V3.8.0-beat.1</v>
      </c>
      <c r="G298" s="215" t="s">
        <v>38</v>
      </c>
      <c r="H298" s="183">
        <f>=VLOOKUP(E298,'2025期功能研发汇总表'!E:S,7,FALSE)</f>
        <v>0</v>
      </c>
      <c r="I298" s="183">
        <f>=VLOOKUP(E298,'2025期功能研发汇总表'!E:S,8,FALSE)</f>
        <v>0</v>
      </c>
      <c r="J298" s="183">
        <f>=VLOOKUP(E298,'2025期功能研发汇总表'!E:S,9,FALSE)</f>
        <v>0</v>
      </c>
      <c r="K298" s="183" t="str">
        <f>=VLOOKUP(E298,'2025期功能研发汇总表'!E:S,3,FALSE)</f>
        <v>汤凤欣</v>
      </c>
    </row>
    <row r="299" spans="1:11">
      <c r="A299" s="45" t="s"/>
      <c r="B299" s="45" t="s"/>
      <c r="C299" s="45" t="s"/>
      <c r="D299" s="214" t="s">
        <v>655</v>
      </c>
      <c r="E299" s="214" t="s">
        <v>656</v>
      </c>
      <c r="F299" s="183" t="str">
        <f>=VLOOKUP(E299,'2025期功能研发汇总表'!E:S,10,FALSE)</f>
        <v>V3.8.0-beat.1</v>
      </c>
      <c r="G299" s="215" t="s">
        <v>38</v>
      </c>
      <c r="H299" s="183" t="str">
        <f>=VLOOKUP(E299,'2025期功能研发汇总表'!E:S,7,FALSE)</f>
        <v>运营·深耕(2025期)/漏洞修复核验/合规审计中心</v>
      </c>
      <c r="I299" s="183">
        <f>=VLOOKUP(E299,'2025期功能研发汇总表'!E:S,8,FALSE)</f>
        <v>0</v>
      </c>
      <c r="J299" s="183">
        <f>=VLOOKUP(E299,'2025期功能研发汇总表'!E:S,9,FALSE)</f>
        <v>0</v>
      </c>
      <c r="K299" s="183" t="str">
        <f>=VLOOKUP(E299,'2025期功能研发汇总表'!E:S,3,FALSE)</f>
        <v>汤凤欣</v>
      </c>
    </row>
    <row r="300" spans="1:11">
      <c r="A300" s="45" t="s"/>
      <c r="B300" s="45" t="s"/>
      <c r="C300" s="45" t="s"/>
      <c r="D300" s="45" t="s"/>
      <c r="E300" s="216" t="s">
        <v>657</v>
      </c>
      <c r="F300" s="183" t="str">
        <f>=VLOOKUP(E300,'2025期功能研发汇总表'!E:S,10,FALSE)</f>
        <v>V3.8.0-beat.1</v>
      </c>
      <c r="G300" s="217" t="s">
        <v>151</v>
      </c>
      <c r="H300" s="183" t="str">
        <f>=VLOOKUP(E300,'2025期功能研发汇总表'!E:S,7,FALSE)</f>
        <v>运营·深耕(2025期)/漏洞修复核验/合规审计中心</v>
      </c>
      <c r="I300" s="183">
        <f>=VLOOKUP(E300,'2025期功能研发汇总表'!E:S,8,FALSE)</f>
        <v>0</v>
      </c>
      <c r="J300" s="183">
        <f>=VLOOKUP(E300,'2025期功能研发汇总表'!E:S,9,FALSE)</f>
        <v>0</v>
      </c>
      <c r="K300" s="183" t="str">
        <f>=VLOOKUP(E300,'2025期功能研发汇总表'!E:S,3,FALSE)</f>
        <v>汤凤欣</v>
      </c>
    </row>
    <row r="301" spans="1:11">
      <c r="A301" s="45" t="s"/>
      <c r="B301" s="45" t="s"/>
      <c r="C301" s="45" t="s"/>
      <c r="D301" s="45" t="s"/>
      <c r="E301" s="214" t="s">
        <v>658</v>
      </c>
      <c r="F301" s="183" t="str">
        <f>=VLOOKUP(E301,'2025期功能研发汇总表'!E:S,10,FALSE)</f>
        <v>V3.8.0-beat.1</v>
      </c>
      <c r="G301" s="217" t="s">
        <v>151</v>
      </c>
      <c r="H301" s="183" t="str">
        <f>=VLOOKUP(E301,'2025期功能研发汇总表'!E:S,7,FALSE)</f>
        <v>运营·深耕(2025期)/漏洞修复核验/合规审计中心</v>
      </c>
      <c r="I301" s="183">
        <f>=VLOOKUP(E301,'2025期功能研发汇总表'!E:S,8,FALSE)</f>
        <v>0</v>
      </c>
      <c r="J301" s="183">
        <f>=VLOOKUP(E301,'2025期功能研发汇总表'!E:S,9,FALSE)</f>
        <v>0</v>
      </c>
      <c r="K301" s="183" t="str">
        <f>=VLOOKUP(E301,'2025期功能研发汇总表'!E:S,3,FALSE)</f>
        <v>汤凤欣</v>
      </c>
    </row>
    <row r="302" spans="1:11">
      <c r="A302" s="45" t="s"/>
      <c r="B302" s="45" t="s"/>
      <c r="C302" s="45" t="s"/>
      <c r="D302" s="214" t="s">
        <v>659</v>
      </c>
      <c r="E302" s="214" t="s">
        <v>660</v>
      </c>
      <c r="F302" s="183" t="str">
        <f>=VLOOKUP(E302,'2025期功能研发汇总表'!E:S,10,FALSE)</f>
        <v>未发版</v>
      </c>
      <c r="G302" s="217" t="s"/>
      <c r="H302" s="183" t="str">
        <f>=VLOOKUP(E302,'2025期功能研发汇总表'!E:S,7,FALSE)</f>
        <v>运营·深耕(2025期)/漏洞修复核验/合规审计中心</v>
      </c>
      <c r="I302" s="183">
        <f>=VLOOKUP(E302,'2025期功能研发汇总表'!E:S,8,FALSE)</f>
        <v>0</v>
      </c>
      <c r="J302" s="183">
        <f>=VLOOKUP(E302,'2025期功能研发汇总表'!E:S,9,FALSE)</f>
        <v>0</v>
      </c>
      <c r="K302" s="183" t="str">
        <f>=VLOOKUP(E302,'2025期功能研发汇总表'!E:S,3,FALSE)</f>
        <v>汤凤欣</v>
      </c>
    </row>
    <row r="303" spans="1:11">
      <c r="A303" s="45" t="s"/>
      <c r="B303" s="45" t="s"/>
      <c r="C303" s="45" t="s"/>
      <c r="D303" s="45" t="s"/>
      <c r="E303" s="216" t="s">
        <v>662</v>
      </c>
      <c r="F303" s="183" t="str">
        <f>=VLOOKUP(E303,'2025期功能研发汇总表'!E:S,10,FALSE)</f>
        <v>未发版</v>
      </c>
      <c r="G303" s="217" t="s"/>
      <c r="H303" s="183" t="str">
        <f>=VLOOKUP(E303,'2025期功能研发汇总表'!E:S,7,FALSE)</f>
        <v>运营·深耕(2025期)/漏洞修复核验/合规审计中心</v>
      </c>
      <c r="I303" s="183">
        <f>=VLOOKUP(E303,'2025期功能研发汇总表'!E:S,8,FALSE)</f>
        <v>0</v>
      </c>
      <c r="J303" s="183">
        <f>=VLOOKUP(E303,'2025期功能研发汇总表'!E:S,9,FALSE)</f>
        <v>0</v>
      </c>
      <c r="K303" s="183" t="str">
        <f>=VLOOKUP(E303,'2025期功能研发汇总表'!E:S,3,FALSE)</f>
        <v>汤凤欣</v>
      </c>
    </row>
    <row r="304" spans="1:11">
      <c r="A304" s="45" t="s"/>
      <c r="B304" s="45" t="s"/>
      <c r="C304" s="45" t="s"/>
      <c r="D304" s="45" t="s"/>
      <c r="E304" s="216" t="s">
        <v>663</v>
      </c>
      <c r="F304" s="183" t="str">
        <f>=VLOOKUP(E304,'2025期功能研发汇总表'!E:S,10,FALSE)</f>
        <v>未发版</v>
      </c>
      <c r="G304" s="217" t="s"/>
      <c r="H304" s="183" t="str">
        <f>=VLOOKUP(E304,'2025期功能研发汇总表'!E:S,7,FALSE)</f>
        <v>运营·深耕(2025期)/漏洞修复核验/合规审计中心</v>
      </c>
      <c r="I304" s="183">
        <f>=VLOOKUP(E304,'2025期功能研发汇总表'!E:S,8,FALSE)</f>
        <v>0</v>
      </c>
      <c r="J304" s="183">
        <f>=VLOOKUP(E304,'2025期功能研发汇总表'!E:S,9,FALSE)</f>
        <v>0</v>
      </c>
      <c r="K304" s="183" t="str">
        <f>=VLOOKUP(E304,'2025期功能研发汇总表'!E:S,3,FALSE)</f>
        <v>汤凤欣</v>
      </c>
    </row>
    <row r="305" spans="1:11">
      <c r="A305" s="45" t="s"/>
      <c r="B305" s="45" t="s"/>
      <c r="C305" s="214" t="s">
        <v>664</v>
      </c>
      <c r="D305" s="214" t="s">
        <v>665</v>
      </c>
      <c r="E305" s="214" t="s">
        <v>666</v>
      </c>
      <c r="F305" s="183" t="str">
        <f>=VLOOKUP(E305,'2025期功能研发汇总表'!E:S,10,FALSE)</f>
        <v>未发版</v>
      </c>
      <c r="G305" s="217" t="s"/>
      <c r="H305" s="183" t="str">
        <f>=VLOOKUP(E305,'2025期功能研发汇总表'!E:S,7,FALSE)</f>
        <v>运营·深耕/漏洞修复核验/核验任务管理</v>
      </c>
      <c r="I305" s="183">
        <f>=VLOOKUP(E305,'2025期功能研发汇总表'!E:S,8,FALSE)</f>
        <v>0</v>
      </c>
      <c r="J305" s="183">
        <f>=VLOOKUP(E305,'2025期功能研发汇总表'!E:S,9,FALSE)</f>
        <v>0</v>
      </c>
      <c r="K305" s="183" t="str">
        <f>=VLOOKUP(E305,'2025期功能研发汇总表'!E:S,3,FALSE)</f>
        <v>汤凤欣</v>
      </c>
    </row>
    <row r="306" spans="1:11">
      <c r="A306" s="45" t="s"/>
      <c r="B306" s="45" t="s"/>
      <c r="C306" s="45" t="s"/>
      <c r="D306" s="45" t="s"/>
      <c r="E306" s="214" t="s">
        <v>671</v>
      </c>
      <c r="F306" s="183">
        <f>=VLOOKUP(E306,'2025期功能研发汇总表'!E:S,10,FALSE)</f>
        <v>0</v>
      </c>
      <c r="G306" s="217" t="s"/>
      <c r="H306" s="183" t="str">
        <f>=VLOOKUP(E306,'2025期功能研发汇总表'!E:S,7,FALSE)</f>
        <v>运营·深耕/漏洞修复核验/核验任务管理</v>
      </c>
      <c r="I306" s="183">
        <f>=VLOOKUP(E306,'2025期功能研发汇总表'!E:S,8,FALSE)</f>
        <v>0</v>
      </c>
      <c r="J306" s="183">
        <f>=VLOOKUP(E306,'2025期功能研发汇总表'!E:S,9,FALSE)</f>
        <v>0</v>
      </c>
      <c r="K306" s="183" t="str">
        <f>=VLOOKUP(E306,'2025期功能研发汇总表'!E:S,3,FALSE)</f>
        <v>汤凤欣</v>
      </c>
    </row>
    <row r="307" spans="1:11">
      <c r="A307" s="45" t="s"/>
      <c r="B307" s="45" t="s"/>
      <c r="C307" s="45" t="s"/>
      <c r="D307" s="45" t="s"/>
      <c r="E307" s="214" t="s">
        <v>672</v>
      </c>
      <c r="F307" s="183">
        <f>=VLOOKUP(E307,'2025期功能研发汇总表'!E:S,10,FALSE)</f>
        <v>0</v>
      </c>
      <c r="G307" s="217" t="s"/>
      <c r="H307" s="183" t="str">
        <f>=VLOOKUP(E307,'2025期功能研发汇总表'!E:S,7,FALSE)</f>
        <v>运营·深耕/漏洞修复核验/核验任务管理</v>
      </c>
      <c r="I307" s="183">
        <f>=VLOOKUP(E307,'2025期功能研发汇总表'!E:S,8,FALSE)</f>
        <v>0</v>
      </c>
      <c r="J307" s="183">
        <f>=VLOOKUP(E307,'2025期功能研发汇总表'!E:S,9,FALSE)</f>
        <v>0</v>
      </c>
      <c r="K307" s="183" t="str">
        <f>=VLOOKUP(E307,'2025期功能研发汇总表'!E:S,3,FALSE)</f>
        <v>汤凤欣</v>
      </c>
    </row>
    <row r="308" spans="1:11">
      <c r="A308" s="45" t="s"/>
      <c r="B308" s="45" t="s"/>
      <c r="C308" s="45" t="s"/>
      <c r="D308" s="45" t="s"/>
      <c r="E308" s="214" t="s">
        <v>673</v>
      </c>
      <c r="F308" s="183">
        <f>=VLOOKUP(E308,'2025期功能研发汇总表'!E:S,10,FALSE)</f>
        <v>0</v>
      </c>
      <c r="G308" s="217" t="s"/>
      <c r="H308" s="183" t="str">
        <f>=VLOOKUP(E308,'2025期功能研发汇总表'!E:S,7,FALSE)</f>
        <v>运营·深耕/漏洞修复核验/核验任务管理</v>
      </c>
      <c r="I308" s="183">
        <f>=VLOOKUP(E308,'2025期功能研发汇总表'!E:S,8,FALSE)</f>
        <v>0</v>
      </c>
      <c r="J308" s="183">
        <f>=VLOOKUP(E308,'2025期功能研发汇总表'!E:S,9,FALSE)</f>
        <v>0</v>
      </c>
      <c r="K308" s="183" t="str">
        <f>=VLOOKUP(E308,'2025期功能研发汇总表'!E:S,3,FALSE)</f>
        <v>汤凤欣</v>
      </c>
    </row>
    <row r="309" spans="1:11">
      <c r="A309" s="45" t="s"/>
      <c r="B309" s="45" t="s"/>
      <c r="C309" s="45" t="s"/>
      <c r="D309" s="45" t="s"/>
      <c r="E309" s="214" t="s">
        <v>674</v>
      </c>
      <c r="F309" s="183">
        <f>=VLOOKUP(E309,'2025期功能研发汇总表'!E:S,10,FALSE)</f>
        <v>0</v>
      </c>
      <c r="G309" s="217" t="s"/>
      <c r="H309" s="183" t="str">
        <f>=VLOOKUP(E309,'2025期功能研发汇总表'!E:S,7,FALSE)</f>
        <v>运营·深耕/漏洞修复核验/核验任务管理</v>
      </c>
      <c r="I309" s="183">
        <f>=VLOOKUP(E309,'2025期功能研发汇总表'!E:S,8,FALSE)</f>
        <v>0</v>
      </c>
      <c r="J309" s="183">
        <f>=VLOOKUP(E309,'2025期功能研发汇总表'!E:S,9,FALSE)</f>
        <v>0</v>
      </c>
      <c r="K309" s="183" t="str">
        <f>=VLOOKUP(E309,'2025期功能研发汇总表'!E:S,3,FALSE)</f>
        <v>汤凤欣</v>
      </c>
    </row>
    <row r="310" spans="1:11">
      <c r="A310" s="45" t="s"/>
      <c r="B310" s="45" t="s"/>
      <c r="C310" s="45" t="s"/>
      <c r="D310" s="214" t="s">
        <v>676</v>
      </c>
      <c r="E310" s="214" t="s">
        <v>677</v>
      </c>
      <c r="F310" s="183" t="str">
        <f>=VLOOKUP(E310,'2025期功能研发汇总表'!E:S,10,FALSE)</f>
        <v>未发版</v>
      </c>
      <c r="G310" s="217" t="s"/>
      <c r="H310" s="183" t="str">
        <f>=VLOOKUP(E310,'2025期功能研发汇总表'!E:S,7,FALSE)</f>
        <v>运营·深耕/漏洞修复核验/核验任务管理</v>
      </c>
      <c r="I310" s="183">
        <f>=VLOOKUP(E310,'2025期功能研发汇总表'!E:S,8,FALSE)</f>
        <v>0</v>
      </c>
      <c r="J310" s="183">
        <f>=VLOOKUP(E310,'2025期功能研发汇总表'!E:S,9,FALSE)</f>
        <v>0</v>
      </c>
      <c r="K310" s="183" t="str">
        <f>=VLOOKUP(E310,'2025期功能研发汇总表'!E:S,3,FALSE)</f>
        <v>汤凤欣</v>
      </c>
    </row>
    <row r="311" spans="1:11">
      <c r="A311" s="45" t="s"/>
      <c r="B311" s="45" t="s"/>
      <c r="C311" s="45" t="s"/>
      <c r="D311" s="214" t="s">
        <v>679</v>
      </c>
      <c r="E311" s="214" t="s">
        <v>680</v>
      </c>
      <c r="F311" s="183" t="str">
        <f>=VLOOKUP(E311,'2025期功能研发汇总表'!E:S,10,FALSE)</f>
        <v>未发版</v>
      </c>
      <c r="G311" s="217" t="s"/>
      <c r="H311" s="183" t="str">
        <f>=VLOOKUP(E311,'2025期功能研发汇总表'!E:S,7,FALSE)</f>
        <v>运营·深耕/漏洞修复核验/核验任务管理</v>
      </c>
      <c r="I311" s="183">
        <f>=VLOOKUP(E311,'2025期功能研发汇总表'!E:S,8,FALSE)</f>
        <v>0</v>
      </c>
      <c r="J311" s="183">
        <f>=VLOOKUP(E311,'2025期功能研发汇总表'!E:S,9,FALSE)</f>
        <v>0</v>
      </c>
      <c r="K311" s="183" t="str">
        <f>=VLOOKUP(E311,'2025期功能研发汇总表'!E:S,3,FALSE)</f>
        <v>汤凤欣</v>
      </c>
    </row>
    <row r="312" spans="1:11">
      <c r="A312" s="45" t="s"/>
      <c r="B312" s="45" t="s"/>
      <c r="C312" s="45" t="s"/>
      <c r="D312" s="45" t="s"/>
      <c r="E312" s="214" t="s">
        <v>682</v>
      </c>
      <c r="F312" s="183" t="str">
        <f>=VLOOKUP(E312,'2025期功能研发汇总表'!E:S,10,FALSE)</f>
        <v>未发版</v>
      </c>
      <c r="G312" s="217" t="s"/>
      <c r="H312" s="183" t="str">
        <f>=VLOOKUP(E312,'2025期功能研发汇总表'!E:S,7,FALSE)</f>
        <v>运营·深耕/漏洞修复核验/核验任务管理</v>
      </c>
      <c r="I312" s="183">
        <f>=VLOOKUP(E312,'2025期功能研发汇总表'!E:S,8,FALSE)</f>
        <v>0</v>
      </c>
      <c r="J312" s="183">
        <f>=VLOOKUP(E312,'2025期功能研发汇总表'!E:S,9,FALSE)</f>
        <v>0</v>
      </c>
      <c r="K312" s="183" t="str">
        <f>=VLOOKUP(E312,'2025期功能研发汇总表'!E:S,3,FALSE)</f>
        <v>汤凤欣</v>
      </c>
    </row>
    <row r="313" spans="1:11">
      <c r="A313" s="45" t="s"/>
      <c r="B313" s="45" t="s"/>
      <c r="C313" s="214" t="s">
        <v>683</v>
      </c>
      <c r="D313" s="214" t="s">
        <v>684</v>
      </c>
      <c r="E313" s="216" t="s">
        <v>685</v>
      </c>
      <c r="F313" s="183" t="str">
        <f>=VLOOKUP(E313,'2025期功能研发汇总表'!E:S,10,FALSE)</f>
        <v>未发版</v>
      </c>
      <c r="G313" s="217" t="s"/>
      <c r="H313" s="183" t="str">
        <f>=VLOOKUP(E313,'2025期功能研发汇总表'!E:S,7,FALSE)</f>
        <v>运营·深耕/漏洞修复核验/核验任务管理</v>
      </c>
      <c r="I313" s="183">
        <f>=VLOOKUP(E313,'2025期功能研发汇总表'!E:S,8,FALSE)</f>
        <v>0</v>
      </c>
      <c r="J313" s="183">
        <f>=VLOOKUP(E313,'2025期功能研发汇总表'!E:S,9,FALSE)</f>
        <v>0</v>
      </c>
      <c r="K313" s="183" t="str">
        <f>=VLOOKUP(E313,'2025期功能研发汇总表'!E:S,3,FALSE)</f>
        <v>汤凤欣</v>
      </c>
    </row>
    <row r="314" spans="1:11">
      <c r="A314" s="45" t="s"/>
      <c r="B314" s="45" t="s"/>
      <c r="C314" s="45" t="s"/>
      <c r="D314" s="45" t="s"/>
      <c r="E314" s="214" t="s">
        <v>687</v>
      </c>
      <c r="F314" s="183" t="str">
        <f>=VLOOKUP(E314,'2025期功能研发汇总表'!E:S,10,FALSE)</f>
        <v>未发版</v>
      </c>
      <c r="G314" s="217" t="s"/>
      <c r="H314" s="183" t="str">
        <f>=VLOOKUP(E314,'2025期功能研发汇总表'!E:S,7,FALSE)</f>
        <v>运营·深耕/漏洞修复核验/核验任务管理</v>
      </c>
      <c r="I314" s="183">
        <f>=VLOOKUP(E314,'2025期功能研发汇总表'!E:S,8,FALSE)</f>
        <v>0</v>
      </c>
      <c r="J314" s="183">
        <f>=VLOOKUP(E314,'2025期功能研发汇总表'!E:S,9,FALSE)</f>
        <v>0</v>
      </c>
      <c r="K314" s="183" t="str">
        <f>=VLOOKUP(E314,'2025期功能研发汇总表'!E:S,3,FALSE)</f>
        <v>汤凤欣</v>
      </c>
    </row>
    <row r="315" spans="1:11">
      <c r="A315" s="45" t="s"/>
      <c r="B315" s="45" t="s"/>
      <c r="C315" s="45" t="s"/>
      <c r="D315" s="45" t="s"/>
      <c r="E315" s="214" t="s">
        <v>689</v>
      </c>
      <c r="F315" s="183" t="str">
        <f>=VLOOKUP(E315,'2025期功能研发汇总表'!E:S,10,FALSE)</f>
        <v>未发版</v>
      </c>
      <c r="G315" s="217" t="s"/>
      <c r="H315" s="183" t="str">
        <f>=VLOOKUP(E315,'2025期功能研发汇总表'!E:S,7,FALSE)</f>
        <v>运营·深耕/漏洞修复核验/核验任务管理</v>
      </c>
      <c r="I315" s="183">
        <f>=VLOOKUP(E315,'2025期功能研发汇总表'!E:S,8,FALSE)</f>
        <v>0</v>
      </c>
      <c r="J315" s="183">
        <f>=VLOOKUP(E315,'2025期功能研发汇总表'!E:S,9,FALSE)</f>
        <v>0</v>
      </c>
      <c r="K315" s="183" t="str">
        <f>=VLOOKUP(E315,'2025期功能研发汇总表'!E:S,3,FALSE)</f>
        <v>汤凤欣</v>
      </c>
    </row>
    <row r="316" spans="1:11">
      <c r="A316" s="45" t="s"/>
      <c r="B316" s="45" t="s"/>
      <c r="C316" s="45" t="s"/>
      <c r="D316" s="214" t="s">
        <v>691</v>
      </c>
      <c r="E316" s="214" t="s">
        <v>692</v>
      </c>
      <c r="F316" s="183" t="str">
        <f>=VLOOKUP(E316,'2025期功能研发汇总表'!E:S,10,FALSE)</f>
        <v>未发版</v>
      </c>
      <c r="G316" s="217" t="s"/>
      <c r="H316" s="183" t="str">
        <f>=VLOOKUP(E316,'2025期功能研发汇总表'!E:S,7,FALSE)</f>
        <v>运营·深耕/漏洞修复核验/核验任务管理</v>
      </c>
      <c r="I316" s="183">
        <f>=VLOOKUP(E316,'2025期功能研发汇总表'!E:S,8,FALSE)</f>
        <v>0</v>
      </c>
      <c r="J316" s="183">
        <f>=VLOOKUP(E316,'2025期功能研发汇总表'!E:S,9,FALSE)</f>
        <v>0</v>
      </c>
      <c r="K316" s="183" t="str">
        <f>=VLOOKUP(E316,'2025期功能研发汇总表'!E:S,3,FALSE)</f>
        <v>汤凤欣</v>
      </c>
    </row>
    <row r="317" spans="1:11">
      <c r="A317" s="45" t="s"/>
      <c r="B317" s="45" t="s"/>
      <c r="C317" s="45" t="s"/>
      <c r="D317" s="214" t="s">
        <v>694</v>
      </c>
      <c r="E317" s="214" t="s">
        <v>695</v>
      </c>
      <c r="F317" s="183" t="str">
        <f>=VLOOKUP(E317,'2025期功能研发汇总表'!E:S,10,FALSE)</f>
        <v>未发版</v>
      </c>
      <c r="G317" s="217" t="s"/>
      <c r="H317" s="183" t="str">
        <f>=VLOOKUP(E317,'2025期功能研发汇总表'!E:S,7,FALSE)</f>
        <v>运营·深耕/漏洞修复核验/核验任务管理</v>
      </c>
      <c r="I317" s="183">
        <f>=VLOOKUP(E317,'2025期功能研发汇总表'!E:S,8,FALSE)</f>
        <v>0</v>
      </c>
      <c r="J317" s="183">
        <f>=VLOOKUP(E317,'2025期功能研发汇总表'!E:S,9,FALSE)</f>
        <v>0</v>
      </c>
      <c r="K317" s="183" t="str">
        <f>=VLOOKUP(E317,'2025期功能研发汇总表'!E:S,3,FALSE)</f>
        <v>汤凤欣</v>
      </c>
    </row>
    <row r="318" spans="1:11">
      <c r="A318" s="45" t="s"/>
      <c r="B318" s="45" t="s"/>
      <c r="C318" s="45" t="s"/>
      <c r="D318" s="45" t="s"/>
      <c r="E318" s="214" t="s">
        <v>697</v>
      </c>
      <c r="F318" s="183" t="str">
        <f>=VLOOKUP(E318,'2025期功能研发汇总表'!E:S,10,FALSE)</f>
        <v>未发版</v>
      </c>
      <c r="G318" s="217" t="s"/>
      <c r="H318" s="183" t="str">
        <f>=VLOOKUP(E318,'2025期功能研发汇总表'!E:S,7,FALSE)</f>
        <v>运营·深耕/漏洞修复核验/核验任务管理</v>
      </c>
      <c r="I318" s="183">
        <f>=VLOOKUP(E318,'2025期功能研发汇总表'!E:S,8,FALSE)</f>
        <v>0</v>
      </c>
      <c r="J318" s="183">
        <f>=VLOOKUP(E318,'2025期功能研发汇总表'!E:S,9,FALSE)</f>
        <v>0</v>
      </c>
      <c r="K318" s="183" t="str">
        <f>=VLOOKUP(E318,'2025期功能研发汇总表'!E:S,3,FALSE)</f>
        <v>汤凤欣</v>
      </c>
    </row>
    <row r="319" spans="1:11">
      <c r="A319" s="45" t="s"/>
      <c r="B319" s="45" t="s"/>
      <c r="C319" s="216" t="s">
        <v>699</v>
      </c>
      <c r="D319" s="214" t="s">
        <v>700</v>
      </c>
      <c r="E319" s="216" t="s">
        <v>701</v>
      </c>
      <c r="F319" s="183" t="str">
        <f>=VLOOKUP(E319,'2025期功能研发汇总表'!E:S,10,FALSE)</f>
        <v>V3.8.0-beat.1</v>
      </c>
      <c r="G319" s="217" t="s">
        <v>151</v>
      </c>
      <c r="H319" s="183" t="str">
        <f>=VLOOKUP(E319,'2025期功能研发汇总表'!E:S,7,FALSE)</f>
        <v>漏洞管理平台/任务管理/跨级联动任务</v>
      </c>
      <c r="I319" s="183" t="str">
        <f>=VLOOKUP(E319,'2025期功能研发汇总表'!E:S,8,FALSE)</f>
        <v>工单类型 有跨级联动漏洞扫描排查、核验、验证字样</v>
      </c>
      <c r="J319" s="183">
        <f>=VLOOKUP(E319,'2025期功能研发汇总表'!E:S,9,FALSE)</f>
        <v>0</v>
      </c>
      <c r="K319" s="183" t="str">
        <f>=VLOOKUP(E319,'2025期功能研发汇总表'!E:S,3,FALSE)</f>
        <v>汤凤欣</v>
      </c>
    </row>
    <row r="320" spans="1:11">
      <c r="A320" s="45" t="s"/>
      <c r="B320" s="45" t="s"/>
      <c r="C320" s="45" t="s"/>
      <c r="D320" s="45" t="s"/>
      <c r="E320" s="214" t="s">
        <v>704</v>
      </c>
      <c r="F320" s="183" t="str">
        <f>=VLOOKUP(E320,'2025期功能研发汇总表'!E:S,10,FALSE)</f>
        <v>V3.8.0-beat.1</v>
      </c>
      <c r="G320" s="217" t="s">
        <v>151</v>
      </c>
      <c r="H320" s="183" t="str">
        <f>=VLOOKUP(E320,'2025期功能研发汇总表'!E:S,7,FALSE)</f>
        <v>漏洞管理平台/任务管理/跨级联动任务</v>
      </c>
      <c r="I320" s="183">
        <f>=VLOOKUP(E320,'2025期功能研发汇总表'!E:S,8,FALSE)</f>
        <v>0</v>
      </c>
      <c r="J320" s="183">
        <f>=VLOOKUP(E320,'2025期功能研发汇总表'!E:S,9,FALSE)</f>
        <v>0</v>
      </c>
      <c r="K320" s="183" t="str">
        <f>=VLOOKUP(E320,'2025期功能研发汇总表'!E:S,3,FALSE)</f>
        <v>汤凤欣</v>
      </c>
    </row>
    <row r="321" spans="1:11">
      <c r="A321" s="45" t="s"/>
      <c r="B321" s="45" t="s"/>
      <c r="C321" s="45" t="s"/>
      <c r="D321" s="45" t="s"/>
      <c r="E321" s="216" t="s">
        <v>705</v>
      </c>
      <c r="F321" s="183" t="str">
        <f>=VLOOKUP(E321,'2025期功能研发汇总表'!E:S,10,FALSE)</f>
        <v>V3.8.0-beat.1</v>
      </c>
      <c r="G321" s="217" t="s">
        <v>151</v>
      </c>
      <c r="H321" s="183" t="str">
        <f>=VLOOKUP(E321,'2025期功能研发汇总表'!E:S,7,FALSE)</f>
        <v>漏洞管理平台/任务管理/跨级联动任务</v>
      </c>
      <c r="I321" s="183">
        <f>=VLOOKUP(E321,'2025期功能研发汇总表'!E:S,8,FALSE)</f>
        <v>0</v>
      </c>
      <c r="J321" s="183">
        <f>=VLOOKUP(E321,'2025期功能研发汇总表'!E:S,9,FALSE)</f>
        <v>0</v>
      </c>
      <c r="K321" s="183" t="str">
        <f>=VLOOKUP(E321,'2025期功能研发汇总表'!E:S,3,FALSE)</f>
        <v>汤凤欣</v>
      </c>
    </row>
    <row r="322" spans="1:11">
      <c r="A322" s="45" t="s"/>
      <c r="B322" s="216" t="s">
        <v>706</v>
      </c>
      <c r="C322" s="214" t="s">
        <v>707</v>
      </c>
      <c r="D322" s="214" t="s">
        <v>708</v>
      </c>
      <c r="E322" s="216" t="s">
        <v>709</v>
      </c>
      <c r="F322" s="183" t="str">
        <f>=VLOOKUP(E322,'2025期功能研发汇总表'!E:S,10,FALSE)</f>
        <v>未发版</v>
      </c>
      <c r="G322" s="217" t="s"/>
      <c r="H322" s="183" t="str">
        <f>=VLOOKUP(E322,'2025期功能研发汇总表'!E:S,7,FALSE)</f>
        <v>运营·深耕/场景事务与溯源/漏洞业务场景管理</v>
      </c>
      <c r="I322" s="183">
        <f>=VLOOKUP(E322,'2025期功能研发汇总表'!E:S,8,FALSE)</f>
        <v>0</v>
      </c>
      <c r="J322" s="183">
        <f>=VLOOKUP(E322,'2025期功能研发汇总表'!E:S,9,FALSE)</f>
        <v>0</v>
      </c>
      <c r="K322" s="183" t="str">
        <f>=VLOOKUP(E322,'2025期功能研发汇总表'!E:S,3,FALSE)</f>
        <v>汤凤欣</v>
      </c>
    </row>
    <row r="323" spans="1:11">
      <c r="A323" s="45" t="s"/>
      <c r="B323" s="45" t="s"/>
      <c r="C323" s="45" t="s"/>
      <c r="D323" s="45" t="s"/>
      <c r="E323" s="214" t="s">
        <v>711</v>
      </c>
      <c r="F323" s="183" t="str">
        <f>=VLOOKUP(E323,'2025期功能研发汇总表'!E:S,10,FALSE)</f>
        <v>未发版</v>
      </c>
      <c r="G323" s="217" t="s"/>
      <c r="H323" s="183" t="str">
        <f>=VLOOKUP(E323,'2025期功能研发汇总表'!E:S,7,FALSE)</f>
        <v>运营·深耕/场景事务与溯源/漏洞业务场景管理</v>
      </c>
      <c r="I323" s="183">
        <f>=VLOOKUP(E323,'2025期功能研发汇总表'!E:S,8,FALSE)</f>
        <v>0</v>
      </c>
      <c r="J323" s="183">
        <f>=VLOOKUP(E323,'2025期功能研发汇总表'!E:S,9,FALSE)</f>
        <v>0</v>
      </c>
      <c r="K323" s="183" t="str">
        <f>=VLOOKUP(E323,'2025期功能研发汇总表'!E:S,3,FALSE)</f>
        <v>汤凤欣</v>
      </c>
    </row>
    <row r="324" spans="1:11">
      <c r="A324" s="45" t="s"/>
      <c r="B324" s="45" t="s"/>
      <c r="C324" s="45" t="s"/>
      <c r="D324" s="45" t="s"/>
      <c r="E324" s="214" t="s">
        <v>712</v>
      </c>
      <c r="F324" s="183" t="str">
        <f>=VLOOKUP(E324,'2025期功能研发汇总表'!E:S,10,FALSE)</f>
        <v>未发版</v>
      </c>
      <c r="G324" s="217" t="s"/>
      <c r="H324" s="183" t="str">
        <f>=VLOOKUP(E324,'2025期功能研发汇总表'!E:S,7,FALSE)</f>
        <v>运营·深耕/场景事务与溯源/漏洞业务场景管理</v>
      </c>
      <c r="I324" s="183">
        <f>=VLOOKUP(E324,'2025期功能研发汇总表'!E:S,8,FALSE)</f>
        <v>0</v>
      </c>
      <c r="J324" s="183">
        <f>=VLOOKUP(E324,'2025期功能研发汇总表'!E:S,9,FALSE)</f>
        <v>0</v>
      </c>
      <c r="K324" s="183" t="str">
        <f>=VLOOKUP(E324,'2025期功能研发汇总表'!E:S,3,FALSE)</f>
        <v>汤凤欣</v>
      </c>
    </row>
    <row r="325" spans="1:11">
      <c r="A325" s="45" t="s"/>
      <c r="B325" s="45" t="s"/>
      <c r="C325" s="45" t="s"/>
      <c r="D325" s="45" t="s"/>
      <c r="E325" s="214" t="s">
        <v>713</v>
      </c>
      <c r="F325" s="183" t="str">
        <f>=VLOOKUP(E325,'2025期功能研发汇总表'!E:S,10,FALSE)</f>
        <v>未发版</v>
      </c>
      <c r="G325" s="217" t="s"/>
      <c r="H325" s="183" t="str">
        <f>=VLOOKUP(E325,'2025期功能研发汇总表'!E:S,7,FALSE)</f>
        <v>运营·深耕/场景事务与溯源/漏洞业务场景管理</v>
      </c>
      <c r="I325" s="183">
        <f>=VLOOKUP(E325,'2025期功能研发汇总表'!E:S,8,FALSE)</f>
        <v>0</v>
      </c>
      <c r="J325" s="183">
        <f>=VLOOKUP(E325,'2025期功能研发汇总表'!E:S,9,FALSE)</f>
        <v>0</v>
      </c>
      <c r="K325" s="183" t="str">
        <f>=VLOOKUP(E325,'2025期功能研发汇总表'!E:S,3,FALSE)</f>
        <v>汤凤欣</v>
      </c>
    </row>
    <row r="326" spans="1:11">
      <c r="A326" s="45" t="s"/>
      <c r="B326" s="45" t="s"/>
      <c r="C326" s="45" t="s"/>
      <c r="D326" s="45" t="s"/>
      <c r="E326" s="216" t="s">
        <v>714</v>
      </c>
      <c r="F326" s="183" t="str">
        <f>=VLOOKUP(E326,'2025期功能研发汇总表'!E:S,10,FALSE)</f>
        <v>未发版</v>
      </c>
      <c r="G326" s="217" t="s"/>
      <c r="H326" s="183" t="str">
        <f>=VLOOKUP(E326,'2025期功能研发汇总表'!E:S,7,FALSE)</f>
        <v>运营·深耕/场景事务与溯源/漏洞业务场景管理</v>
      </c>
      <c r="I326" s="183">
        <f>=VLOOKUP(E326,'2025期功能研发汇总表'!E:S,8,FALSE)</f>
        <v>0</v>
      </c>
      <c r="J326" s="183">
        <f>=VLOOKUP(E326,'2025期功能研发汇总表'!E:S,9,FALSE)</f>
        <v>0</v>
      </c>
      <c r="K326" s="183" t="str">
        <f>=VLOOKUP(E326,'2025期功能研发汇总表'!E:S,3,FALSE)</f>
        <v>汤凤欣</v>
      </c>
    </row>
    <row r="327" spans="1:11">
      <c r="A327" s="45" t="s"/>
      <c r="B327" s="45" t="s"/>
      <c r="C327" s="45" t="s"/>
      <c r="D327" s="45" t="s"/>
      <c r="E327" s="216" t="s">
        <v>715</v>
      </c>
      <c r="F327" s="183" t="str">
        <f>=VLOOKUP(E327,'2025期功能研发汇总表'!E:S,10,FALSE)</f>
        <v>未发版</v>
      </c>
      <c r="G327" s="217" t="s"/>
      <c r="H327" s="183" t="str">
        <f>=VLOOKUP(E327,'2025期功能研发汇总表'!E:S,7,FALSE)</f>
        <v>运营·深耕/场景事务与溯源/漏洞业务场景管理</v>
      </c>
      <c r="I327" s="183">
        <f>=VLOOKUP(E327,'2025期功能研发汇总表'!E:S,8,FALSE)</f>
        <v>0</v>
      </c>
      <c r="J327" s="183">
        <f>=VLOOKUP(E327,'2025期功能研发汇总表'!E:S,9,FALSE)</f>
        <v>0</v>
      </c>
      <c r="K327" s="183" t="str">
        <f>=VLOOKUP(E327,'2025期功能研发汇总表'!E:S,3,FALSE)</f>
        <v>汤凤欣</v>
      </c>
    </row>
    <row r="328" spans="1:11">
      <c r="A328" s="45" t="s"/>
      <c r="B328" s="45" t="s"/>
      <c r="C328" s="45" t="s"/>
      <c r="D328" s="45" t="s"/>
      <c r="E328" s="216" t="s">
        <v>716</v>
      </c>
      <c r="F328" s="183" t="str">
        <f>=VLOOKUP(E328,'2025期功能研发汇总表'!E:S,10,FALSE)</f>
        <v>未发版</v>
      </c>
      <c r="G328" s="217" t="s"/>
      <c r="H328" s="183" t="str">
        <f>=VLOOKUP(E328,'2025期功能研发汇总表'!E:S,7,FALSE)</f>
        <v>运营·深耕/场景事务与溯源/漏洞业务场景管理</v>
      </c>
      <c r="I328" s="183">
        <f>=VLOOKUP(E328,'2025期功能研发汇总表'!E:S,8,FALSE)</f>
        <v>0</v>
      </c>
      <c r="J328" s="183">
        <f>=VLOOKUP(E328,'2025期功能研发汇总表'!E:S,9,FALSE)</f>
        <v>0</v>
      </c>
      <c r="K328" s="183" t="str">
        <f>=VLOOKUP(E328,'2025期功能研发汇总表'!E:S,3,FALSE)</f>
        <v>汤凤欣</v>
      </c>
    </row>
    <row r="329" spans="1:11">
      <c r="A329" s="45" t="s"/>
      <c r="B329" s="45" t="s"/>
      <c r="C329" s="45" t="s"/>
      <c r="D329" s="45" t="s"/>
      <c r="E329" s="216" t="s">
        <v>717</v>
      </c>
      <c r="F329" s="183" t="str">
        <f>=VLOOKUP(E329,'2025期功能研发汇总表'!E:S,10,FALSE)</f>
        <v>未发版</v>
      </c>
      <c r="G329" s="217" t="s"/>
      <c r="H329" s="183" t="str">
        <f>=VLOOKUP(E329,'2025期功能研发汇总表'!E:S,7,FALSE)</f>
        <v>运营·深耕/场景事务与溯源/漏洞业务场景管理</v>
      </c>
      <c r="I329" s="183">
        <f>=VLOOKUP(E329,'2025期功能研发汇总表'!E:S,8,FALSE)</f>
        <v>0</v>
      </c>
      <c r="J329" s="183">
        <f>=VLOOKUP(E329,'2025期功能研发汇总表'!E:S,9,FALSE)</f>
        <v>0</v>
      </c>
      <c r="K329" s="183" t="str">
        <f>=VLOOKUP(E329,'2025期功能研发汇总表'!E:S,3,FALSE)</f>
        <v>汤凤欣</v>
      </c>
    </row>
    <row r="330" spans="1:11">
      <c r="A330" s="45" t="s"/>
      <c r="B330" s="45" t="s"/>
      <c r="C330" s="45" t="s"/>
      <c r="D330" s="45" t="s"/>
      <c r="E330" s="214" t="s">
        <v>718</v>
      </c>
      <c r="F330" s="183" t="str">
        <f>=VLOOKUP(E330,'2025期功能研发汇总表'!E:S,10,FALSE)</f>
        <v>未发版</v>
      </c>
      <c r="G330" s="217" t="s"/>
      <c r="H330" s="183" t="str">
        <f>=VLOOKUP(E330,'2025期功能研发汇总表'!E:S,7,FALSE)</f>
        <v>运营·深耕/场景事务与溯源/漏洞业务场景管理</v>
      </c>
      <c r="I330" s="183">
        <f>=VLOOKUP(E330,'2025期功能研发汇总表'!E:S,8,FALSE)</f>
        <v>0</v>
      </c>
      <c r="J330" s="183">
        <f>=VLOOKUP(E330,'2025期功能研发汇总表'!E:S,9,FALSE)</f>
        <v>0</v>
      </c>
      <c r="K330" s="183" t="str">
        <f>=VLOOKUP(E330,'2025期功能研发汇总表'!E:S,3,FALSE)</f>
        <v>汤凤欣</v>
      </c>
    </row>
    <row r="331" spans="1:11">
      <c r="A331" s="45" t="s"/>
      <c r="B331" s="45" t="s"/>
      <c r="C331" s="45" t="s"/>
      <c r="D331" s="214" t="s">
        <v>719</v>
      </c>
      <c r="E331" s="214" t="s">
        <v>720</v>
      </c>
      <c r="F331" s="183" t="str">
        <f>=VLOOKUP(E331,'2025期功能研发汇总表'!E:S,10,FALSE)</f>
        <v>未发版</v>
      </c>
      <c r="G331" s="217" t="s"/>
      <c r="H331" s="183" t="str">
        <f>=VLOOKUP(E331,'2025期功能研发汇总表'!E:S,7,FALSE)</f>
        <v>运营·深耕/场景事务与溯源/场景事务关联分析</v>
      </c>
      <c r="I331" s="183">
        <f>=VLOOKUP(E331,'2025期功能研发汇总表'!E:S,8,FALSE)</f>
        <v>0</v>
      </c>
      <c r="J331" s="183">
        <f>=VLOOKUP(E331,'2025期功能研发汇总表'!E:S,9,FALSE)</f>
        <v>0</v>
      </c>
      <c r="K331" s="183" t="str">
        <f>=VLOOKUP(E331,'2025期功能研发汇总表'!E:S,3,FALSE)</f>
        <v>汤凤欣</v>
      </c>
    </row>
    <row r="332" spans="1:11">
      <c r="A332" s="45" t="s"/>
      <c r="B332" s="45" t="s"/>
      <c r="C332" s="45" t="s"/>
      <c r="D332" s="214" t="s">
        <v>722</v>
      </c>
      <c r="E332" s="214" t="s">
        <v>723</v>
      </c>
      <c r="F332" s="183" t="str">
        <f>=VLOOKUP(E332,'2025期功能研发汇总表'!E:S,10,FALSE)</f>
        <v>未发版</v>
      </c>
      <c r="G332" s="217" t="s"/>
      <c r="H332" s="183" t="str">
        <f>=VLOOKUP(E332,'2025期功能研发汇总表'!E:S,7,FALSE)</f>
        <v>运营·深耕/场景事务与溯源/场景风险预警</v>
      </c>
      <c r="I332" s="183">
        <f>=VLOOKUP(E332,'2025期功能研发汇总表'!E:S,8,FALSE)</f>
        <v>0</v>
      </c>
      <c r="J332" s="183">
        <f>=VLOOKUP(E332,'2025期功能研发汇总表'!E:S,9,FALSE)</f>
        <v>0</v>
      </c>
      <c r="K332" s="183" t="str">
        <f>=VLOOKUP(E332,'2025期功能研发汇总表'!E:S,3,FALSE)</f>
        <v>汤凤欣</v>
      </c>
    </row>
    <row r="333" spans="1:11">
      <c r="A333" s="45" t="s"/>
      <c r="B333" s="45" t="s"/>
      <c r="C333" s="45" t="s"/>
      <c r="D333" s="214" t="s">
        <v>725</v>
      </c>
      <c r="E333" s="216" t="s">
        <v>726</v>
      </c>
      <c r="F333" s="183" t="str">
        <f>=VLOOKUP(E333,'2025期功能研发汇总表'!E:S,10,FALSE)</f>
        <v>未发版</v>
      </c>
      <c r="G333" s="217" t="s"/>
      <c r="H333" s="183" t="str">
        <f>=VLOOKUP(E333,'2025期功能研发汇总表'!E:S,7,FALSE)</f>
        <v>运营·深耕/场景事务与溯源/场景事务看板</v>
      </c>
      <c r="I333" s="183" t="str">
        <f>=VLOOKUP(E333,'2025期功能研发汇总表'!E:S,8,FALSE)</f>
        <v>卡片视图，数值数据库可配置，配套插入更新中的chart_operation_model库里的表记录，执行select * from data_view_show where view_type = '场景事务看板' 
根据现场情况 修改show_x对应的show_y 列数值</v>
      </c>
      <c r="J333" s="183">
        <f>=VLOOKUP(E333,'2025期功能研发汇总表'!E:S,9,FALSE)</f>
        <v>0</v>
      </c>
      <c r="K333" s="183" t="str">
        <f>=VLOOKUP(E333,'2025期功能研发汇总表'!E:S,3,FALSE)</f>
        <v>汤凤欣</v>
      </c>
    </row>
    <row r="334" spans="1:11">
      <c r="A334" s="45" t="s"/>
      <c r="B334" s="45" t="s"/>
      <c r="C334" s="45" t="s"/>
      <c r="D334" s="45" t="s"/>
      <c r="E334" s="216" t="s">
        <v>730</v>
      </c>
      <c r="F334" s="183" t="str">
        <f>=VLOOKUP(E334,'2025期功能研发汇总表'!E:S,10,FALSE)</f>
        <v>未发版</v>
      </c>
      <c r="G334" s="217" t="s"/>
      <c r="H334" s="183" t="str">
        <f>=VLOOKUP(E334,'2025期功能研发汇总表'!E:S,7,FALSE)</f>
        <v>运营·深耕/场景事务与溯源/场景事务看板</v>
      </c>
      <c r="I334" s="183">
        <f>=VLOOKUP(E334,'2025期功能研发汇总表'!E:S,8,FALSE)</f>
        <v>0</v>
      </c>
      <c r="J334" s="183">
        <f>=VLOOKUP(E334,'2025期功能研发汇总表'!E:S,9,FALSE)</f>
        <v>0</v>
      </c>
      <c r="K334" s="183" t="str">
        <f>=VLOOKUP(E334,'2025期功能研发汇总表'!E:S,3,FALSE)</f>
        <v>汤凤欣</v>
      </c>
    </row>
    <row r="335" spans="1:11">
      <c r="A335" s="45" t="s"/>
      <c r="B335" s="45" t="s"/>
      <c r="C335" s="45" t="s"/>
      <c r="D335" s="45" t="s"/>
      <c r="E335" s="216" t="s">
        <v>731</v>
      </c>
      <c r="F335" s="183" t="str">
        <f>=VLOOKUP(E335,'2025期功能研发汇总表'!E:S,10,FALSE)</f>
        <v>未发版</v>
      </c>
      <c r="G335" s="217" t="s"/>
      <c r="H335" s="183" t="str">
        <f>=VLOOKUP(E335,'2025期功能研发汇总表'!E:S,7,FALSE)</f>
        <v>运营·深耕/场景事务与溯源/场景事务看板</v>
      </c>
      <c r="I335" s="183" t="str">
        <f>=VLOOKUP(E335,'2025期功能研发汇总表'!E:S,8,FALSE)</f>
        <v>前端other工程</v>
      </c>
      <c r="J335" s="183">
        <f>=VLOOKUP(E335,'2025期功能研发汇总表'!E:S,9,FALSE)</f>
        <v>0</v>
      </c>
      <c r="K335" s="183" t="str">
        <f>=VLOOKUP(E335,'2025期功能研发汇总表'!E:S,3,FALSE)</f>
        <v>汤凤欣</v>
      </c>
    </row>
    <row r="336" spans="1:11">
      <c r="A336" s="45" t="s"/>
      <c r="B336" s="45" t="s"/>
      <c r="C336" s="45" t="s"/>
      <c r="D336" s="45" t="s"/>
      <c r="E336" s="216" t="s">
        <v>733</v>
      </c>
      <c r="F336" s="183" t="str">
        <f>=VLOOKUP(E336,'2025期功能研发汇总表'!E:S,10,FALSE)</f>
        <v>未发版</v>
      </c>
      <c r="G336" s="217" t="s"/>
      <c r="H336" s="183" t="str">
        <f>=VLOOKUP(E336,'2025期功能研发汇总表'!E:S,7,FALSE)</f>
        <v>运营·深耕/场景事务与溯源/场景事务看板</v>
      </c>
      <c r="I336" s="183">
        <f>=VLOOKUP(E336,'2025期功能研发汇总表'!E:S,8,FALSE)</f>
        <v>0</v>
      </c>
      <c r="J336" s="183">
        <f>=VLOOKUP(E336,'2025期功能研发汇总表'!E:S,9,FALSE)</f>
        <v>0</v>
      </c>
      <c r="K336" s="183" t="str">
        <f>=VLOOKUP(E336,'2025期功能研发汇总表'!E:S,3,FALSE)</f>
        <v>汤凤欣</v>
      </c>
    </row>
    <row r="337" spans="1:11">
      <c r="A337" s="45" t="s"/>
      <c r="B337" s="45" t="s"/>
      <c r="C337" s="45" t="s"/>
      <c r="D337" s="45" t="s"/>
      <c r="E337" s="216" t="s">
        <v>734</v>
      </c>
      <c r="F337" s="183" t="str">
        <f>=VLOOKUP(E337,'2025期功能研发汇总表'!E:S,10,FALSE)</f>
        <v>未发版</v>
      </c>
      <c r="G337" s="217" t="s"/>
      <c r="H337" s="183" t="str">
        <f>=VLOOKUP(E337,'2025期功能研发汇总表'!E:S,7,FALSE)</f>
        <v>运营·深耕/场景事务与溯源/场景事务看板</v>
      </c>
      <c r="I337" s="183">
        <f>=VLOOKUP(E337,'2025期功能研发汇总表'!E:S,8,FALSE)</f>
        <v>0</v>
      </c>
      <c r="J337" s="183">
        <f>=VLOOKUP(E337,'2025期功能研发汇总表'!E:S,9,FALSE)</f>
        <v>0</v>
      </c>
      <c r="K337" s="183" t="str">
        <f>=VLOOKUP(E337,'2025期功能研发汇总表'!E:S,3,FALSE)</f>
        <v>汤凤欣</v>
      </c>
    </row>
    <row r="338" spans="1:11">
      <c r="A338" s="45" t="s"/>
      <c r="B338" s="45" t="s"/>
      <c r="C338" s="45" t="s"/>
      <c r="D338" s="45" t="s"/>
      <c r="E338" s="216" t="s">
        <v>735</v>
      </c>
      <c r="F338" s="183" t="str">
        <f>=VLOOKUP(E338,'2025期功能研发汇总表'!E:S,10,FALSE)</f>
        <v>未发版</v>
      </c>
      <c r="G338" s="217" t="s"/>
      <c r="H338" s="183" t="str">
        <f>=VLOOKUP(E338,'2025期功能研发汇总表'!E:S,7,FALSE)</f>
        <v>运营·深耕/场景事务与溯源/场景事务看板</v>
      </c>
      <c r="I338" s="183">
        <f>=VLOOKUP(E338,'2025期功能研发汇总表'!E:S,8,FALSE)</f>
        <v>0</v>
      </c>
      <c r="J338" s="183">
        <f>=VLOOKUP(E338,'2025期功能研发汇总表'!E:S,9,FALSE)</f>
        <v>0</v>
      </c>
      <c r="K338" s="183" t="str">
        <f>=VLOOKUP(E338,'2025期功能研发汇总表'!E:S,3,FALSE)</f>
        <v>汤凤欣</v>
      </c>
    </row>
    <row r="339" spans="1:11">
      <c r="A339" s="45" t="s"/>
      <c r="B339" s="45" t="s"/>
      <c r="C339" s="45" t="s"/>
      <c r="D339" s="45" t="s"/>
      <c r="E339" s="216" t="s">
        <v>736</v>
      </c>
      <c r="F339" s="183" t="str">
        <f>=VLOOKUP(E339,'2025期功能研发汇总表'!E:S,10,FALSE)</f>
        <v>未发版</v>
      </c>
      <c r="G339" s="217" t="s"/>
      <c r="H339" s="183" t="str">
        <f>=VLOOKUP(E339,'2025期功能研发汇总表'!E:S,7,FALSE)</f>
        <v>运营·深耕/场景事务与溯源/场景事务看板</v>
      </c>
      <c r="I339" s="183">
        <f>=VLOOKUP(E339,'2025期功能研发汇总表'!E:S,8,FALSE)</f>
        <v>0</v>
      </c>
      <c r="J339" s="183">
        <f>=VLOOKUP(E339,'2025期功能研发汇总表'!E:S,9,FALSE)</f>
        <v>0</v>
      </c>
      <c r="K339" s="183" t="str">
        <f>=VLOOKUP(E339,'2025期功能研发汇总表'!E:S,3,FALSE)</f>
        <v>汤凤欣</v>
      </c>
    </row>
    <row r="340" spans="1:11">
      <c r="A340" s="45" t="s"/>
      <c r="B340" s="45" t="s"/>
      <c r="C340" s="45" t="s"/>
      <c r="D340" s="45" t="s"/>
      <c r="E340" s="216" t="s">
        <v>737</v>
      </c>
      <c r="F340" s="183" t="str">
        <f>=VLOOKUP(E340,'2025期功能研发汇总表'!E:S,10,FALSE)</f>
        <v>未发版</v>
      </c>
      <c r="G340" s="217" t="s"/>
      <c r="H340" s="183" t="str">
        <f>=VLOOKUP(E340,'2025期功能研发汇总表'!E:S,7,FALSE)</f>
        <v>运营·深耕/场景事务与溯源/场景事务看板</v>
      </c>
      <c r="I340" s="183">
        <f>=VLOOKUP(E340,'2025期功能研发汇总表'!E:S,8,FALSE)</f>
        <v>0</v>
      </c>
      <c r="J340" s="183">
        <f>=VLOOKUP(E340,'2025期功能研发汇总表'!E:S,9,FALSE)</f>
        <v>0</v>
      </c>
      <c r="K340" s="183" t="str">
        <f>=VLOOKUP(E340,'2025期功能研发汇总表'!E:S,3,FALSE)</f>
        <v>汤凤欣</v>
      </c>
    </row>
    <row r="341" spans="1:11">
      <c r="A341" s="45" t="s"/>
      <c r="B341" s="45" t="s"/>
      <c r="C341" s="45" t="s"/>
      <c r="D341" s="45" t="s"/>
      <c r="E341" s="216" t="s">
        <v>738</v>
      </c>
      <c r="F341" s="183" t="str">
        <f>=VLOOKUP(E341,'2025期功能研发汇总表'!E:S,10,FALSE)</f>
        <v>未发版</v>
      </c>
      <c r="G341" s="217" t="s"/>
      <c r="H341" s="183" t="str">
        <f>=VLOOKUP(E341,'2025期功能研发汇总表'!E:S,7,FALSE)</f>
        <v>运营·深耕/场景事务与溯源/场景事务看板</v>
      </c>
      <c r="I341" s="183">
        <f>=VLOOKUP(E341,'2025期功能研发汇总表'!E:S,8,FALSE)</f>
        <v>0</v>
      </c>
      <c r="J341" s="183">
        <f>=VLOOKUP(E341,'2025期功能研发汇总表'!E:S,9,FALSE)</f>
        <v>0</v>
      </c>
      <c r="K341" s="183" t="str">
        <f>=VLOOKUP(E341,'2025期功能研发汇总表'!E:S,3,FALSE)</f>
        <v>汤凤欣</v>
      </c>
    </row>
    <row r="342" spans="1:11">
      <c r="A342" s="45" t="s"/>
      <c r="B342" s="45" t="s"/>
      <c r="C342" s="45" t="s"/>
      <c r="D342" s="45" t="s"/>
      <c r="E342" s="216" t="s">
        <v>739</v>
      </c>
      <c r="F342" s="183" t="str">
        <f>=VLOOKUP(E342,'2025期功能研发汇总表'!E:S,10,FALSE)</f>
        <v>未发版</v>
      </c>
      <c r="G342" s="217" t="s"/>
      <c r="H342" s="183" t="str">
        <f>=VLOOKUP(E342,'2025期功能研发汇总表'!E:S,7,FALSE)</f>
        <v>运营·深耕/场景事务与溯源/场景事务看板</v>
      </c>
      <c r="I342" s="183">
        <f>=VLOOKUP(E342,'2025期功能研发汇总表'!E:S,8,FALSE)</f>
        <v>0</v>
      </c>
      <c r="J342" s="183">
        <f>=VLOOKUP(E342,'2025期功能研发汇总表'!E:S,9,FALSE)</f>
        <v>0</v>
      </c>
      <c r="K342" s="183" t="str">
        <f>=VLOOKUP(E342,'2025期功能研发汇总表'!E:S,3,FALSE)</f>
        <v>汤凤欣</v>
      </c>
    </row>
    <row r="343" spans="1:11">
      <c r="A343" s="45" t="s"/>
      <c r="B343" s="45" t="s"/>
      <c r="C343" s="45" t="s"/>
      <c r="D343" s="45" t="s"/>
      <c r="E343" s="216" t="s">
        <v>740</v>
      </c>
      <c r="F343" s="183" t="str">
        <f>=VLOOKUP(E343,'2025期功能研发汇总表'!E:S,10,FALSE)</f>
        <v>未发版</v>
      </c>
      <c r="G343" s="217" t="s"/>
      <c r="H343" s="183" t="str">
        <f>=VLOOKUP(E343,'2025期功能研发汇总表'!E:S,7,FALSE)</f>
        <v>运营·深耕/场景事务与溯源/场景事务看板</v>
      </c>
      <c r="I343" s="183">
        <f>=VLOOKUP(E343,'2025期功能研发汇总表'!E:S,8,FALSE)</f>
        <v>0</v>
      </c>
      <c r="J343" s="183">
        <f>=VLOOKUP(E343,'2025期功能研发汇总表'!E:S,9,FALSE)</f>
        <v>0</v>
      </c>
      <c r="K343" s="183" t="str">
        <f>=VLOOKUP(E343,'2025期功能研发汇总表'!E:S,3,FALSE)</f>
        <v>汤凤欣</v>
      </c>
    </row>
    <row r="344" spans="1:11">
      <c r="A344" s="45" t="s"/>
      <c r="B344" s="45" t="s"/>
      <c r="C344" s="45" t="s"/>
      <c r="D344" s="45" t="s"/>
      <c r="E344" s="216" t="s">
        <v>741</v>
      </c>
      <c r="F344" s="183" t="str">
        <f>=VLOOKUP(E344,'2025期功能研发汇总表'!E:S,10,FALSE)</f>
        <v>未发版</v>
      </c>
      <c r="G344" s="217" t="s"/>
      <c r="H344" s="183" t="str">
        <f>=VLOOKUP(E344,'2025期功能研发汇总表'!E:S,7,FALSE)</f>
        <v>运营·深耕/场景事务与溯源/场景事务看板</v>
      </c>
      <c r="I344" s="183">
        <f>=VLOOKUP(E344,'2025期功能研发汇总表'!E:S,8,FALSE)</f>
        <v>0</v>
      </c>
      <c r="J344" s="183">
        <f>=VLOOKUP(E344,'2025期功能研发汇总表'!E:S,9,FALSE)</f>
        <v>0</v>
      </c>
      <c r="K344" s="183" t="str">
        <f>=VLOOKUP(E344,'2025期功能研发汇总表'!E:S,3,FALSE)</f>
        <v>汤凤欣</v>
      </c>
    </row>
    <row r="345" spans="1:11">
      <c r="A345" s="45" t="s"/>
      <c r="B345" s="45" t="s"/>
      <c r="C345" s="45" t="s"/>
      <c r="D345" s="45" t="s"/>
      <c r="E345" s="216" t="s">
        <v>742</v>
      </c>
      <c r="F345" s="183" t="str">
        <f>=VLOOKUP(E345,'2025期功能研发汇总表'!E:S,10,FALSE)</f>
        <v>未发版</v>
      </c>
      <c r="G345" s="217" t="s"/>
      <c r="H345" s="183" t="str">
        <f>=VLOOKUP(E345,'2025期功能研发汇总表'!E:S,7,FALSE)</f>
        <v>运营·深耕/场景事务与溯源/场景事务看板</v>
      </c>
      <c r="I345" s="183">
        <f>=VLOOKUP(E345,'2025期功能研发汇总表'!E:S,8,FALSE)</f>
        <v>0</v>
      </c>
      <c r="J345" s="183">
        <f>=VLOOKUP(E345,'2025期功能研发汇总表'!E:S,9,FALSE)</f>
        <v>0</v>
      </c>
      <c r="K345" s="183" t="str">
        <f>=VLOOKUP(E345,'2025期功能研发汇总表'!E:S,3,FALSE)</f>
        <v>汤凤欣</v>
      </c>
    </row>
    <row r="346" spans="1:11">
      <c r="A346" s="45" t="s"/>
      <c r="B346" s="45" t="s"/>
      <c r="C346" s="45" t="s"/>
      <c r="D346" s="45" t="s"/>
      <c r="E346" s="216" t="s">
        <v>743</v>
      </c>
      <c r="F346" s="183" t="str">
        <f>=VLOOKUP(E346,'2025期功能研发汇总表'!E:S,10,FALSE)</f>
        <v>未发版</v>
      </c>
      <c r="G346" s="217" t="s"/>
      <c r="H346" s="183" t="str">
        <f>=VLOOKUP(E346,'2025期功能研发汇总表'!E:S,7,FALSE)</f>
        <v>运营·深耕/场景事务与溯源/场景事务看板</v>
      </c>
      <c r="I346" s="183">
        <f>=VLOOKUP(E346,'2025期功能研发汇总表'!E:S,8,FALSE)</f>
        <v>0</v>
      </c>
      <c r="J346" s="183">
        <f>=VLOOKUP(E346,'2025期功能研发汇总表'!E:S,9,FALSE)</f>
        <v>0</v>
      </c>
      <c r="K346" s="183" t="str">
        <f>=VLOOKUP(E346,'2025期功能研发汇总表'!E:S,3,FALSE)</f>
        <v>汤凤欣</v>
      </c>
    </row>
    <row r="347" spans="1:11">
      <c r="A347" s="45" t="s"/>
      <c r="B347" s="45" t="s"/>
      <c r="C347" s="45" t="s"/>
      <c r="D347" s="45" t="s"/>
      <c r="E347" s="216" t="s">
        <v>744</v>
      </c>
      <c r="F347" s="183" t="str">
        <f>=VLOOKUP(E347,'2025期功能研发汇总表'!E:S,10,FALSE)</f>
        <v>未发版</v>
      </c>
      <c r="G347" s="217" t="s"/>
      <c r="H347" s="183" t="str">
        <f>=VLOOKUP(E347,'2025期功能研发汇总表'!E:S,7,FALSE)</f>
        <v>运营·深耕/场景事务与溯源/场景事务看板</v>
      </c>
      <c r="I347" s="183">
        <f>=VLOOKUP(E347,'2025期功能研发汇总表'!E:S,8,FALSE)</f>
        <v>0</v>
      </c>
      <c r="J347" s="183">
        <f>=VLOOKUP(E347,'2025期功能研发汇总表'!E:S,9,FALSE)</f>
        <v>0</v>
      </c>
      <c r="K347" s="183" t="str">
        <f>=VLOOKUP(E347,'2025期功能研发汇总表'!E:S,3,FALSE)</f>
        <v>汤凤欣</v>
      </c>
    </row>
    <row r="348" spans="1:11">
      <c r="A348" s="45" t="s"/>
      <c r="B348" s="45" t="s"/>
      <c r="C348" s="45" t="s"/>
      <c r="D348" s="45" t="s"/>
      <c r="E348" s="216" t="s">
        <v>745</v>
      </c>
      <c r="F348" s="183" t="str">
        <f>=VLOOKUP(E348,'2025期功能研发汇总表'!E:S,10,FALSE)</f>
        <v>未发版</v>
      </c>
      <c r="G348" s="217" t="s"/>
      <c r="H348" s="183" t="str">
        <f>=VLOOKUP(E348,'2025期功能研发汇总表'!E:S,7,FALSE)</f>
        <v>运营·深耕/场景事务与溯源/场景事务看板</v>
      </c>
      <c r="I348" s="183">
        <f>=VLOOKUP(E348,'2025期功能研发汇总表'!E:S,8,FALSE)</f>
        <v>0</v>
      </c>
      <c r="J348" s="183">
        <f>=VLOOKUP(E348,'2025期功能研发汇总表'!E:S,9,FALSE)</f>
        <v>0</v>
      </c>
      <c r="K348" s="183" t="str">
        <f>=VLOOKUP(E348,'2025期功能研发汇总表'!E:S,3,FALSE)</f>
        <v>汤凤欣</v>
      </c>
    </row>
    <row r="349" spans="1:11">
      <c r="A349" s="45" t="s"/>
      <c r="B349" s="45" t="s"/>
      <c r="C349" s="45" t="s"/>
      <c r="D349" s="45" t="s"/>
      <c r="E349" s="216" t="s">
        <v>746</v>
      </c>
      <c r="F349" s="183" t="str">
        <f>=VLOOKUP(E349,'2025期功能研发汇总表'!E:S,10,FALSE)</f>
        <v>未发版</v>
      </c>
      <c r="G349" s="217" t="s"/>
      <c r="H349" s="183" t="str">
        <f>=VLOOKUP(E349,'2025期功能研发汇总表'!E:S,7,FALSE)</f>
        <v>运营·深耕/场景事务与溯源/场景事务看板</v>
      </c>
      <c r="I349" s="183">
        <f>=VLOOKUP(E349,'2025期功能研发汇总表'!E:S,8,FALSE)</f>
        <v>0</v>
      </c>
      <c r="J349" s="183">
        <f>=VLOOKUP(E349,'2025期功能研发汇总表'!E:S,9,FALSE)</f>
        <v>0</v>
      </c>
      <c r="K349" s="183" t="str">
        <f>=VLOOKUP(E349,'2025期功能研发汇总表'!E:S,3,FALSE)</f>
        <v>汤凤欣</v>
      </c>
    </row>
    <row r="350" spans="1:11">
      <c r="A350" s="45" t="s"/>
      <c r="B350" s="45" t="s"/>
      <c r="C350" s="45" t="s"/>
      <c r="D350" s="45" t="s"/>
      <c r="E350" s="216" t="s">
        <v>747</v>
      </c>
      <c r="F350" s="183" t="str">
        <f>=VLOOKUP(E350,'2025期功能研发汇总表'!E:S,10,FALSE)</f>
        <v>未发版</v>
      </c>
      <c r="G350" s="217" t="s"/>
      <c r="H350" s="183" t="str">
        <f>=VLOOKUP(E350,'2025期功能研发汇总表'!E:S,7,FALSE)</f>
        <v>运营·深耕/场景事务与溯源/场景事务看板</v>
      </c>
      <c r="I350" s="183">
        <f>=VLOOKUP(E350,'2025期功能研发汇总表'!E:S,8,FALSE)</f>
        <v>0</v>
      </c>
      <c r="J350" s="183">
        <f>=VLOOKUP(E350,'2025期功能研发汇总表'!E:S,9,FALSE)</f>
        <v>0</v>
      </c>
      <c r="K350" s="183" t="str">
        <f>=VLOOKUP(E350,'2025期功能研发汇总表'!E:S,3,FALSE)</f>
        <v>汤凤欣</v>
      </c>
    </row>
    <row r="351" spans="1:11">
      <c r="A351" s="45" t="s"/>
      <c r="B351" s="45" t="s"/>
      <c r="C351" s="45" t="s"/>
      <c r="D351" s="45" t="s"/>
      <c r="E351" s="216" t="s">
        <v>748</v>
      </c>
      <c r="F351" s="183" t="str">
        <f>=VLOOKUP(E351,'2025期功能研发汇总表'!E:S,10,FALSE)</f>
        <v>未发版</v>
      </c>
      <c r="G351" s="217" t="s"/>
      <c r="H351" s="183" t="str">
        <f>=VLOOKUP(E351,'2025期功能研发汇总表'!E:S,7,FALSE)</f>
        <v>运营·深耕/场景事务与溯源/场景事务看板</v>
      </c>
      <c r="I351" s="183">
        <f>=VLOOKUP(E351,'2025期功能研发汇总表'!E:S,8,FALSE)</f>
        <v>0</v>
      </c>
      <c r="J351" s="183">
        <f>=VLOOKUP(E351,'2025期功能研发汇总表'!E:S,9,FALSE)</f>
        <v>0</v>
      </c>
      <c r="K351" s="183" t="str">
        <f>=VLOOKUP(E351,'2025期功能研发汇总表'!E:S,3,FALSE)</f>
        <v>汤凤欣</v>
      </c>
    </row>
    <row r="352" spans="1:11">
      <c r="A352" s="45" t="s"/>
      <c r="B352" s="45" t="s"/>
      <c r="C352" s="45" t="s"/>
      <c r="D352" s="45" t="s"/>
      <c r="E352" s="216" t="s">
        <v>749</v>
      </c>
      <c r="F352" s="183" t="str">
        <f>=VLOOKUP(E352,'2025期功能研发汇总表'!E:S,10,FALSE)</f>
        <v>未发版</v>
      </c>
      <c r="G352" s="215" t="s"/>
      <c r="H352" s="183" t="str">
        <f>=VLOOKUP(E352,'2025期功能研发汇总表'!E:S,7,FALSE)</f>
        <v>运营·深耕/场景事务与溯源/场景事务看板</v>
      </c>
      <c r="I352" s="183">
        <f>=VLOOKUP(E352,'2025期功能研发汇总表'!E:S,8,FALSE)</f>
        <v>0</v>
      </c>
      <c r="J352" s="183">
        <f>=VLOOKUP(E352,'2025期功能研发汇总表'!E:S,9,FALSE)</f>
        <v>0</v>
      </c>
      <c r="K352" s="183" t="str">
        <f>=VLOOKUP(E352,'2025期功能研发汇总表'!E:S,3,FALSE)</f>
        <v>汤凤欣</v>
      </c>
    </row>
    <row r="353" spans="1:11">
      <c r="A353" s="45" t="s"/>
      <c r="B353" s="45" t="s"/>
      <c r="C353" s="45" t="s"/>
      <c r="D353" s="45" t="s"/>
      <c r="E353" s="216" t="s">
        <v>750</v>
      </c>
      <c r="F353" s="183" t="str">
        <f>=VLOOKUP(E353,'2025期功能研发汇总表'!E:S,10,FALSE)</f>
        <v>未发版</v>
      </c>
      <c r="G353" s="215" t="s"/>
      <c r="H353" s="183" t="str">
        <f>=VLOOKUP(E353,'2025期功能研发汇总表'!E:S,7,FALSE)</f>
        <v>运营·深耕/场景事务与溯源/场景事务看板</v>
      </c>
      <c r="I353" s="183">
        <f>=VLOOKUP(E353,'2025期功能研发汇总表'!E:S,8,FALSE)</f>
        <v>0</v>
      </c>
      <c r="J353" s="183">
        <f>=VLOOKUP(E353,'2025期功能研发汇总表'!E:S,9,FALSE)</f>
        <v>0</v>
      </c>
      <c r="K353" s="183" t="str">
        <f>=VLOOKUP(E353,'2025期功能研发汇总表'!E:S,3,FALSE)</f>
        <v>汤凤欣</v>
      </c>
    </row>
    <row r="354" spans="1:11">
      <c r="A354" s="45" t="s"/>
      <c r="B354" s="45" t="s"/>
      <c r="C354" s="45" t="s"/>
      <c r="D354" s="45" t="s"/>
      <c r="E354" s="216" t="s">
        <v>751</v>
      </c>
      <c r="F354" s="183" t="str">
        <f>=VLOOKUP(E354,'2025期功能研发汇总表'!E:S,10,FALSE)</f>
        <v>未发版</v>
      </c>
      <c r="G354" s="215" t="s"/>
      <c r="H354" s="183" t="str">
        <f>=VLOOKUP(E354,'2025期功能研发汇总表'!E:S,7,FALSE)</f>
        <v>运营·深耕/场景事务与溯源/场景事务看板</v>
      </c>
      <c r="I354" s="183">
        <f>=VLOOKUP(E354,'2025期功能研发汇总表'!E:S,8,FALSE)</f>
        <v>0</v>
      </c>
      <c r="J354" s="183">
        <f>=VLOOKUP(E354,'2025期功能研发汇总表'!E:S,9,FALSE)</f>
        <v>0</v>
      </c>
      <c r="K354" s="183" t="str">
        <f>=VLOOKUP(E354,'2025期功能研发汇总表'!E:S,3,FALSE)</f>
        <v>汤凤欣</v>
      </c>
    </row>
    <row r="355" spans="1:11">
      <c r="A355" s="45" t="s"/>
      <c r="B355" s="45" t="s"/>
      <c r="C355" s="45" t="s"/>
      <c r="D355" s="45" t="s"/>
      <c r="E355" s="216" t="s">
        <v>752</v>
      </c>
      <c r="F355" s="183" t="str">
        <f>=VLOOKUP(E355,'2025期功能研发汇总表'!E:S,10,FALSE)</f>
        <v>未发版</v>
      </c>
      <c r="G355" s="215" t="s"/>
      <c r="H355" s="183" t="str">
        <f>=VLOOKUP(E355,'2025期功能研发汇总表'!E:S,7,FALSE)</f>
        <v>运营·深耕/场景事务与溯源/场景事务看板</v>
      </c>
      <c r="I355" s="183">
        <f>=VLOOKUP(E355,'2025期功能研发汇总表'!E:S,8,FALSE)</f>
        <v>0</v>
      </c>
      <c r="J355" s="183">
        <f>=VLOOKUP(E355,'2025期功能研发汇总表'!E:S,9,FALSE)</f>
        <v>0</v>
      </c>
      <c r="K355" s="183" t="str">
        <f>=VLOOKUP(E355,'2025期功能研发汇总表'!E:S,3,FALSE)</f>
        <v>汤凤欣</v>
      </c>
    </row>
    <row r="356" spans="1:11">
      <c r="A356" s="45" t="s"/>
      <c r="B356" s="45" t="s"/>
      <c r="C356" s="45" t="s"/>
      <c r="D356" s="45" t="s"/>
      <c r="E356" s="216" t="s">
        <v>753</v>
      </c>
      <c r="F356" s="183" t="str">
        <f>=VLOOKUP(E356,'2025期功能研发汇总表'!E:S,10,FALSE)</f>
        <v>未发版</v>
      </c>
      <c r="G356" s="215" t="s"/>
      <c r="H356" s="183" t="str">
        <f>=VLOOKUP(E356,'2025期功能研发汇总表'!E:S,7,FALSE)</f>
        <v>运营·深耕/场景事务与溯源/场景事务看板</v>
      </c>
      <c r="I356" s="183">
        <f>=VLOOKUP(E356,'2025期功能研发汇总表'!E:S,8,FALSE)</f>
        <v>0</v>
      </c>
      <c r="J356" s="183">
        <f>=VLOOKUP(E356,'2025期功能研发汇总表'!E:S,9,FALSE)</f>
        <v>0</v>
      </c>
      <c r="K356" s="183" t="str">
        <f>=VLOOKUP(E356,'2025期功能研发汇总表'!E:S,3,FALSE)</f>
        <v>汤凤欣</v>
      </c>
    </row>
    <row r="357" spans="1:11">
      <c r="A357" s="45" t="s"/>
      <c r="B357" s="45" t="s"/>
      <c r="C357" s="45" t="s"/>
      <c r="D357" s="45" t="s"/>
      <c r="E357" s="216" t="s">
        <v>754</v>
      </c>
      <c r="F357" s="183" t="str">
        <f>=VLOOKUP(E357,'2025期功能研发汇总表'!E:S,10,FALSE)</f>
        <v>未发版</v>
      </c>
      <c r="G357" s="215" t="s"/>
      <c r="H357" s="183" t="str">
        <f>=VLOOKUP(E357,'2025期功能研发汇总表'!E:S,7,FALSE)</f>
        <v>运营·深耕/场景事务与溯源/场景事务看板</v>
      </c>
      <c r="I357" s="183">
        <f>=VLOOKUP(E357,'2025期功能研发汇总表'!E:S,8,FALSE)</f>
        <v>0</v>
      </c>
      <c r="J357" s="183">
        <f>=VLOOKUP(E357,'2025期功能研发汇总表'!E:S,9,FALSE)</f>
        <v>0</v>
      </c>
      <c r="K357" s="183" t="str">
        <f>=VLOOKUP(E357,'2025期功能研发汇总表'!E:S,3,FALSE)</f>
        <v>汤凤欣</v>
      </c>
    </row>
    <row r="358" spans="1:11">
      <c r="A358" s="45" t="s"/>
      <c r="B358" s="45" t="s"/>
      <c r="C358" s="45" t="s"/>
      <c r="D358" s="214" t="s">
        <v>755</v>
      </c>
      <c r="E358" s="214" t="s">
        <v>2679</v>
      </c>
      <c r="F358" s="183" t="str">
        <f>=VLOOKUP(E358,'2025期功能研发汇总表'!E:S,10,FALSE)</f>
        <v>未发版</v>
      </c>
      <c r="G358" s="215" t="s"/>
      <c r="H358" s="183" t="str">
        <f>=VLOOKUP(E358,'2025期功能研发汇总表'!E:S,7,FALSE)</f>
        <v>运营·深耕/场景事务与溯源/效能指标度量</v>
      </c>
      <c r="I358" s="183">
        <f>=VLOOKUP(E358,'2025期功能研发汇总表'!E:S,8,FALSE)</f>
        <v>0</v>
      </c>
      <c r="J358" s="183">
        <f>=VLOOKUP(E358,'2025期功能研发汇总表'!E:S,9,FALSE)</f>
        <v>0</v>
      </c>
      <c r="K358" s="183" t="str">
        <f>=VLOOKUP(E358,'2025期功能研发汇总表'!E:S,3,FALSE)</f>
        <v>汤凤欣</v>
      </c>
    </row>
    <row r="359" spans="1:11">
      <c r="A359" s="45" t="s"/>
      <c r="B359" s="45" t="s"/>
      <c r="C359" s="45" t="s"/>
      <c r="D359" s="45" t="s"/>
      <c r="E359" s="216" t="s">
        <v>758</v>
      </c>
      <c r="F359" s="183" t="str">
        <f>=VLOOKUP(E359,'2025期功能研发汇总表'!E:S,10,FALSE)</f>
        <v>未发版</v>
      </c>
      <c r="G359" s="215" t="s"/>
      <c r="H359" s="183" t="str">
        <f>=VLOOKUP(E359,'2025期功能研发汇总表'!E:S,7,FALSE)</f>
        <v>运营·深耕/场景事务与溯源/效能指标度量</v>
      </c>
      <c r="I359" s="183">
        <f>=VLOOKUP(E359,'2025期功能研发汇总表'!E:S,8,FALSE)</f>
        <v>0</v>
      </c>
      <c r="J359" s="183">
        <f>=VLOOKUP(E359,'2025期功能研发汇总表'!E:S,9,FALSE)</f>
        <v>0</v>
      </c>
      <c r="K359" s="183" t="str">
        <f>=VLOOKUP(E359,'2025期功能研发汇总表'!E:S,3,FALSE)</f>
        <v>汤凤欣</v>
      </c>
    </row>
    <row r="360" spans="1:11">
      <c r="A360" s="45" t="s"/>
      <c r="B360" s="45" t="s"/>
      <c r="C360" s="45" t="s"/>
      <c r="D360" s="45" t="s"/>
      <c r="E360" s="216" t="s">
        <v>759</v>
      </c>
      <c r="F360" s="183" t="str">
        <f>=VLOOKUP(E360,'2025期功能研发汇总表'!E:S,10,FALSE)</f>
        <v>未发版</v>
      </c>
      <c r="G360" s="217" t="s"/>
      <c r="H360" s="183" t="str">
        <f>=VLOOKUP(E360,'2025期功能研发汇总表'!E:S,7,FALSE)</f>
        <v>运营·深耕/场景事务与溯源/效能指标度量</v>
      </c>
      <c r="I360" s="183">
        <f>=VLOOKUP(E360,'2025期功能研发汇总表'!E:S,8,FALSE)</f>
        <v>0</v>
      </c>
      <c r="J360" s="183">
        <f>=VLOOKUP(E360,'2025期功能研发汇总表'!E:S,9,FALSE)</f>
        <v>0</v>
      </c>
      <c r="K360" s="183" t="str">
        <f>=VLOOKUP(E360,'2025期功能研发汇总表'!E:S,3,FALSE)</f>
        <v>汤凤欣</v>
      </c>
    </row>
    <row r="361" spans="1:11">
      <c r="A361" s="45" t="s"/>
      <c r="B361" s="45" t="s"/>
      <c r="C361" s="45" t="s"/>
      <c r="D361" s="45" t="s"/>
      <c r="E361" s="216" t="s">
        <v>761</v>
      </c>
      <c r="F361" s="183" t="str">
        <f>=VLOOKUP(E361,'2025期功能研发汇总表'!E:S,10,FALSE)</f>
        <v>未发版</v>
      </c>
      <c r="G361" s="215" t="s"/>
      <c r="H361" s="183" t="str">
        <f>=VLOOKUP(E361,'2025期功能研发汇总表'!E:S,7,FALSE)</f>
        <v>运营·深耕/场景事务与溯源/效能指标度量</v>
      </c>
      <c r="I361" s="183">
        <f>=VLOOKUP(E361,'2025期功能研发汇总表'!E:S,8,FALSE)</f>
        <v>0</v>
      </c>
      <c r="J361" s="183">
        <f>=VLOOKUP(E361,'2025期功能研发汇总表'!E:S,9,FALSE)</f>
        <v>0</v>
      </c>
      <c r="K361" s="183" t="str">
        <f>=VLOOKUP(E361,'2025期功能研发汇总表'!E:S,3,FALSE)</f>
        <v>汤凤欣</v>
      </c>
    </row>
    <row r="362" spans="1:11">
      <c r="A362" s="45" t="s"/>
      <c r="B362" s="45" t="s"/>
      <c r="C362" s="45" t="s"/>
      <c r="D362" s="45" t="s"/>
      <c r="E362" s="216" t="s">
        <v>762</v>
      </c>
      <c r="F362" s="183" t="str">
        <f>=VLOOKUP(E362,'2025期功能研发汇总表'!E:S,10,FALSE)</f>
        <v>未发版</v>
      </c>
      <c r="G362" s="215" t="s"/>
      <c r="H362" s="183" t="str">
        <f>=VLOOKUP(E362,'2025期功能研发汇总表'!E:S,7,FALSE)</f>
        <v>运营·深耕/场景事务与溯源/效能指标度量</v>
      </c>
      <c r="I362" s="183">
        <f>=VLOOKUP(E362,'2025期功能研发汇总表'!E:S,8,FALSE)</f>
        <v>0</v>
      </c>
      <c r="J362" s="183">
        <f>=VLOOKUP(E362,'2025期功能研发汇总表'!E:S,9,FALSE)</f>
        <v>0</v>
      </c>
      <c r="K362" s="183" t="str">
        <f>=VLOOKUP(E362,'2025期功能研发汇总表'!E:S,3,FALSE)</f>
        <v>汤凤欣</v>
      </c>
    </row>
    <row r="363" spans="1:11">
      <c r="A363" s="45" t="s"/>
      <c r="B363" s="45" t="s"/>
      <c r="C363" s="45" t="s"/>
      <c r="D363" s="45" t="s"/>
      <c r="E363" s="216" t="s">
        <v>763</v>
      </c>
      <c r="F363" s="183" t="str">
        <f>=VLOOKUP(E363,'2025期功能研发汇总表'!E:S,10,FALSE)</f>
        <v>未发版</v>
      </c>
      <c r="G363" s="215" t="s"/>
      <c r="H363" s="183" t="str">
        <f>=VLOOKUP(E363,'2025期功能研发汇总表'!E:S,7,FALSE)</f>
        <v>运营·深耕/场景事务与溯源/效能指标度量</v>
      </c>
      <c r="I363" s="183">
        <f>=VLOOKUP(E363,'2025期功能研发汇总表'!E:S,8,FALSE)</f>
        <v>0</v>
      </c>
      <c r="J363" s="183">
        <f>=VLOOKUP(E363,'2025期功能研发汇总表'!E:S,9,FALSE)</f>
        <v>0</v>
      </c>
      <c r="K363" s="183" t="str">
        <f>=VLOOKUP(E363,'2025期功能研发汇总表'!E:S,3,FALSE)</f>
        <v>汤凤欣</v>
      </c>
    </row>
    <row r="364" spans="1:11">
      <c r="A364" s="45" t="s"/>
      <c r="B364" s="45" t="s"/>
      <c r="C364" s="45" t="s"/>
      <c r="D364" s="45" t="s"/>
      <c r="E364" s="216" t="s">
        <v>765</v>
      </c>
      <c r="F364" s="183" t="str">
        <f>=VLOOKUP(E364,'2025期功能研发汇总表'!E:S,10,FALSE)</f>
        <v>未发版</v>
      </c>
      <c r="G364" s="215" t="s"/>
      <c r="H364" s="183" t="str">
        <f>=VLOOKUP(E364,'2025期功能研发汇总表'!E:S,7,FALSE)</f>
        <v>运营·深耕/场景事务与溯源/效能指标度量</v>
      </c>
      <c r="I364" s="183">
        <f>=VLOOKUP(E364,'2025期功能研发汇总表'!E:S,8,FALSE)</f>
        <v>0</v>
      </c>
      <c r="J364" s="183">
        <f>=VLOOKUP(E364,'2025期功能研发汇总表'!E:S,9,FALSE)</f>
        <v>0</v>
      </c>
      <c r="K364" s="183" t="str">
        <f>=VLOOKUP(E364,'2025期功能研发汇总表'!E:S,3,FALSE)</f>
        <v>汤凤欣</v>
      </c>
    </row>
    <row r="365" spans="1:11">
      <c r="A365" s="45" t="s"/>
      <c r="B365" s="45" t="s"/>
      <c r="C365" s="45" t="s"/>
      <c r="D365" s="45" t="s"/>
      <c r="E365" s="216" t="s">
        <v>766</v>
      </c>
      <c r="F365" s="183" t="str">
        <f>=VLOOKUP(E365,'2025期功能研发汇总表'!E:S,10,FALSE)</f>
        <v>未发版</v>
      </c>
      <c r="G365" s="215" t="s"/>
      <c r="H365" s="183" t="str">
        <f>=VLOOKUP(E365,'2025期功能研发汇总表'!E:S,7,FALSE)</f>
        <v>运营·深耕/场景事务与溯源/效能指标度量</v>
      </c>
      <c r="I365" s="183">
        <f>=VLOOKUP(E365,'2025期功能研发汇总表'!E:S,8,FALSE)</f>
        <v>0</v>
      </c>
      <c r="J365" s="183">
        <f>=VLOOKUP(E365,'2025期功能研发汇总表'!E:S,9,FALSE)</f>
        <v>0</v>
      </c>
      <c r="K365" s="183" t="str">
        <f>=VLOOKUP(E365,'2025期功能研发汇总表'!E:S,3,FALSE)</f>
        <v>汤凤欣</v>
      </c>
    </row>
    <row r="366" spans="1:11">
      <c r="A366" s="45" t="s"/>
      <c r="B366" s="45" t="s"/>
      <c r="C366" s="45" t="s"/>
      <c r="D366" s="45" t="s"/>
      <c r="E366" s="216" t="s">
        <v>767</v>
      </c>
      <c r="F366" s="183" t="str">
        <f>=VLOOKUP(E366,'2025期功能研发汇总表'!E:S,10,FALSE)</f>
        <v>未发版</v>
      </c>
      <c r="G366" s="215" t="s"/>
      <c r="H366" s="183" t="str">
        <f>=VLOOKUP(E366,'2025期功能研发汇总表'!E:S,7,FALSE)</f>
        <v>运营·深耕/场景事务与溯源/效能指标度量</v>
      </c>
      <c r="I366" s="183">
        <f>=VLOOKUP(E366,'2025期功能研发汇总表'!E:S,8,FALSE)</f>
        <v>0</v>
      </c>
      <c r="J366" s="183">
        <f>=VLOOKUP(E366,'2025期功能研发汇总表'!E:S,9,FALSE)</f>
        <v>0</v>
      </c>
      <c r="K366" s="183" t="str">
        <f>=VLOOKUP(E366,'2025期功能研发汇总表'!E:S,3,FALSE)</f>
        <v>汤凤欣</v>
      </c>
    </row>
    <row r="367" spans="1:11">
      <c r="A367" s="45" t="s"/>
      <c r="B367" s="45" t="s"/>
      <c r="C367" s="45" t="s"/>
      <c r="D367" s="45" t="s"/>
      <c r="E367" s="216" t="s">
        <v>768</v>
      </c>
      <c r="F367" s="183" t="str">
        <f>=VLOOKUP(E367,'2025期功能研发汇总表'!E:S,10,FALSE)</f>
        <v>未发版</v>
      </c>
      <c r="G367" s="215" t="s"/>
      <c r="H367" s="183" t="str">
        <f>=VLOOKUP(E367,'2025期功能研发汇总表'!E:S,7,FALSE)</f>
        <v>运营·深耕/场景事务与溯源/效能指标度量</v>
      </c>
      <c r="I367" s="183">
        <f>=VLOOKUP(E367,'2025期功能研发汇总表'!E:S,8,FALSE)</f>
        <v>0</v>
      </c>
      <c r="J367" s="183">
        <f>=VLOOKUP(E367,'2025期功能研发汇总表'!E:S,9,FALSE)</f>
        <v>0</v>
      </c>
      <c r="K367" s="183" t="str">
        <f>=VLOOKUP(E367,'2025期功能研发汇总表'!E:S,3,FALSE)</f>
        <v>汤凤欣</v>
      </c>
    </row>
    <row r="368" spans="1:11">
      <c r="A368" s="45" t="s"/>
      <c r="B368" s="45" t="s"/>
      <c r="C368" s="45" t="s"/>
      <c r="D368" s="45" t="s"/>
      <c r="E368" s="216" t="s">
        <v>769</v>
      </c>
      <c r="F368" s="183" t="str">
        <f>=VLOOKUP(E368,'2025期功能研发汇总表'!E:S,10,FALSE)</f>
        <v>未发版</v>
      </c>
      <c r="G368" s="215" t="s"/>
      <c r="H368" s="183" t="str">
        <f>=VLOOKUP(E368,'2025期功能研发汇总表'!E:S,7,FALSE)</f>
        <v>运营·深耕/场景事务与溯源/效能指标度量</v>
      </c>
      <c r="I368" s="183">
        <f>=VLOOKUP(E368,'2025期功能研发汇总表'!E:S,8,FALSE)</f>
        <v>0</v>
      </c>
      <c r="J368" s="183">
        <f>=VLOOKUP(E368,'2025期功能研发汇总表'!E:S,9,FALSE)</f>
        <v>0</v>
      </c>
      <c r="K368" s="183" t="str">
        <f>=VLOOKUP(E368,'2025期功能研发汇总表'!E:S,3,FALSE)</f>
        <v>汤凤欣</v>
      </c>
    </row>
    <row r="369" spans="1:11">
      <c r="A369" s="45" t="s"/>
      <c r="B369" s="45" t="s"/>
      <c r="C369" s="45" t="s"/>
      <c r="D369" s="45" t="s"/>
      <c r="E369" s="216" t="s">
        <v>770</v>
      </c>
      <c r="F369" s="183" t="str">
        <f>=VLOOKUP(E369,'2025期功能研发汇总表'!E:S,10,FALSE)</f>
        <v>未发版</v>
      </c>
      <c r="G369" s="215" t="s"/>
      <c r="H369" s="183" t="str">
        <f>=VLOOKUP(E369,'2025期功能研发汇总表'!E:S,7,FALSE)</f>
        <v>运营·深耕/场景事务与溯源/效能指标度量</v>
      </c>
      <c r="I369" s="183">
        <f>=VLOOKUP(E369,'2025期功能研发汇总表'!E:S,8,FALSE)</f>
        <v>0</v>
      </c>
      <c r="J369" s="183">
        <f>=VLOOKUP(E369,'2025期功能研发汇总表'!E:S,9,FALSE)</f>
        <v>0</v>
      </c>
      <c r="K369" s="183" t="str">
        <f>=VLOOKUP(E369,'2025期功能研发汇总表'!E:S,3,FALSE)</f>
        <v>汤凤欣</v>
      </c>
    </row>
    <row r="370" spans="1:11">
      <c r="A370" s="45" t="s"/>
      <c r="B370" s="45" t="s"/>
      <c r="C370" s="45" t="s"/>
      <c r="D370" s="45" t="s"/>
      <c r="E370" s="216" t="s">
        <v>2680</v>
      </c>
      <c r="F370" s="183" t="str">
        <f>=VLOOKUP(E370,'2025期功能研发汇总表'!E:S,10,FALSE)</f>
        <v>未发版</v>
      </c>
      <c r="G370" s="215" t="s"/>
      <c r="H370" s="183" t="str">
        <f>=VLOOKUP(E370,'2025期功能研发汇总表'!E:S,7,FALSE)</f>
        <v>运营·深耕/场景事务与溯源/效能指标度量</v>
      </c>
      <c r="I370" s="183">
        <f>=VLOOKUP(E370,'2025期功能研发汇总表'!E:S,8,FALSE)</f>
        <v>0</v>
      </c>
      <c r="J370" s="183">
        <f>=VLOOKUP(E370,'2025期功能研发汇总表'!E:S,9,FALSE)</f>
        <v>0</v>
      </c>
      <c r="K370" s="183" t="str">
        <f>=VLOOKUP(E370,'2025期功能研发汇总表'!E:S,3,FALSE)</f>
        <v>汤凤欣</v>
      </c>
    </row>
    <row r="371" spans="1:11">
      <c r="A371" s="45" t="s"/>
      <c r="B371" s="45" t="s"/>
      <c r="C371" s="45" t="s"/>
      <c r="D371" s="45" t="s"/>
      <c r="E371" s="216" t="s">
        <v>771</v>
      </c>
      <c r="F371" s="183" t="str">
        <f>=VLOOKUP(E371,'2025期功能研发汇总表'!E:S,10,FALSE)</f>
        <v>未发版</v>
      </c>
      <c r="G371" s="215" t="s"/>
      <c r="H371" s="183" t="str">
        <f>=VLOOKUP(E371,'2025期功能研发汇总表'!E:S,7,FALSE)</f>
        <v>运营·深耕/场景事务与溯源/效能指标度量</v>
      </c>
      <c r="I371" s="183">
        <f>=VLOOKUP(E371,'2025期功能研发汇总表'!E:S,8,FALSE)</f>
        <v>0</v>
      </c>
      <c r="J371" s="183">
        <f>=VLOOKUP(E371,'2025期功能研发汇总表'!E:S,9,FALSE)</f>
        <v>0</v>
      </c>
      <c r="K371" s="183" t="str">
        <f>=VLOOKUP(E371,'2025期功能研发汇总表'!E:S,3,FALSE)</f>
        <v>汤凤欣</v>
      </c>
    </row>
    <row r="372" spans="1:11">
      <c r="A372" s="45" t="s"/>
      <c r="B372" s="45" t="s"/>
      <c r="C372" s="45" t="s"/>
      <c r="D372" s="45" t="s"/>
      <c r="E372" s="216" t="s">
        <v>772</v>
      </c>
      <c r="F372" s="183" t="str">
        <f>=VLOOKUP(E372,'2025期功能研发汇总表'!E:S,10,FALSE)</f>
        <v>未发版</v>
      </c>
      <c r="G372" s="215" t="s"/>
      <c r="H372" s="183" t="str">
        <f>=VLOOKUP(E372,'2025期功能研发汇总表'!E:S,7,FALSE)</f>
        <v>运营·深耕/场景事务与溯源/效能指标度量</v>
      </c>
      <c r="I372" s="183">
        <f>=VLOOKUP(E372,'2025期功能研发汇总表'!E:S,8,FALSE)</f>
        <v>0</v>
      </c>
      <c r="J372" s="183">
        <f>=VLOOKUP(E372,'2025期功能研发汇总表'!E:S,9,FALSE)</f>
        <v>0</v>
      </c>
      <c r="K372" s="183" t="str">
        <f>=VLOOKUP(E372,'2025期功能研发汇总表'!E:S,3,FALSE)</f>
        <v>汤凤欣</v>
      </c>
    </row>
    <row r="373" spans="1:11">
      <c r="A373" s="45" t="s"/>
      <c r="B373" s="45" t="s"/>
      <c r="C373" s="45" t="s"/>
      <c r="D373" s="45" t="s"/>
      <c r="E373" s="216" t="s">
        <v>773</v>
      </c>
      <c r="F373" s="183" t="str">
        <f>=VLOOKUP(E373,'2025期功能研发汇总表'!E:S,10,FALSE)</f>
        <v>未发版</v>
      </c>
      <c r="G373" s="215" t="s"/>
      <c r="H373" s="183" t="str">
        <f>=VLOOKUP(E373,'2025期功能研发汇总表'!E:S,7,FALSE)</f>
        <v>运营·深耕/场景事务与溯源/效能指标度量</v>
      </c>
      <c r="I373" s="183">
        <f>=VLOOKUP(E373,'2025期功能研发汇总表'!E:S,8,FALSE)</f>
        <v>0</v>
      </c>
      <c r="J373" s="183">
        <f>=VLOOKUP(E373,'2025期功能研发汇总表'!E:S,9,FALSE)</f>
        <v>0</v>
      </c>
      <c r="K373" s="183" t="str">
        <f>=VLOOKUP(E373,'2025期功能研发汇总表'!E:S,3,FALSE)</f>
        <v>汤凤欣</v>
      </c>
    </row>
    <row r="374" spans="1:11">
      <c r="A374" s="45" t="s"/>
      <c r="B374" s="214" t="s">
        <v>968</v>
      </c>
      <c r="C374" s="214" t="s">
        <v>969</v>
      </c>
      <c r="D374" s="214" t="s">
        <v>970</v>
      </c>
      <c r="E374" s="214" t="s">
        <v>971</v>
      </c>
      <c r="F374" s="183" t="str">
        <f>=VLOOKUP(E374,'2025期功能研发汇总表'!E:S,10,FALSE)</f>
        <v>V3.7.0(20260312)</v>
      </c>
      <c r="G374" s="215" t="s">
        <v>38</v>
      </c>
      <c r="H374" s="183" t="str">
        <f>=VLOOKUP(E374,'2025期功能研发汇总表'!E:S,7,FALSE)</f>
        <v>运营·深耕/弱口令与扫描管理/扫描任务管理/弱口令扫描</v>
      </c>
      <c r="I374" s="183">
        <f>=VLOOKUP(E374,'2025期功能研发汇总表'!E:S,8,FALSE)</f>
        <v>0</v>
      </c>
      <c r="J374" s="183" t="str">
        <f>=VLOOKUP(E374,'2025期功能研发汇总表'!E:S,9,FALSE)</f>
        <v>["https://docimg6.docs.qq.com/image/AgAABqoC77cB5mWmUmNL1YrFA7YKAp_K.png?w=1665&amp;h=774",400,185]</v>
      </c>
      <c r="K374" s="183" t="str">
        <f>=VLOOKUP(E374,'2025期功能研发汇总表'!E:S,3,FALSE)</f>
        <v>仲光华</v>
      </c>
    </row>
    <row r="375" spans="1:11">
      <c r="A375" s="45" t="s"/>
      <c r="B375" s="45" t="s"/>
      <c r="C375" s="45" t="s"/>
      <c r="D375" s="45" t="s"/>
      <c r="E375" s="214" t="s">
        <v>974</v>
      </c>
      <c r="F375" s="183" t="str">
        <f>=VLOOKUP(E375,'2025期功能研发汇总表'!E:S,10,FALSE)</f>
        <v>V3.7.0(20260312)</v>
      </c>
      <c r="G375" s="215" t="s">
        <v>38</v>
      </c>
      <c r="H375" s="183" t="str">
        <f>=VLOOKUP(E375,'2025期功能研发汇总表'!E:S,7,FALSE)</f>
        <v>运营·深耕/弱口令与扫描管理/扫描任务管理/弱口令扫描</v>
      </c>
      <c r="I375" s="183">
        <f>=VLOOKUP(E375,'2025期功能研发汇总表'!E:S,8,FALSE)</f>
        <v>0</v>
      </c>
      <c r="J375" s="183">
        <f>=VLOOKUP(E375,'2025期功能研发汇总表'!E:S,9,FALSE)</f>
        <v>0</v>
      </c>
      <c r="K375" s="183" t="str">
        <f>=VLOOKUP(E375,'2025期功能研发汇总表'!E:S,3,FALSE)</f>
        <v>仲光华</v>
      </c>
    </row>
    <row r="376" spans="1:11">
      <c r="A376" s="45" t="s"/>
      <c r="B376" s="45" t="s"/>
      <c r="C376" s="45" t="s"/>
      <c r="D376" s="45" t="s"/>
      <c r="E376" s="214" t="s">
        <v>975</v>
      </c>
      <c r="F376" s="183" t="str">
        <f>=VLOOKUP(E376,'2025期功能研发汇总表'!E:S,10,FALSE)</f>
        <v>V3.7.0(20260312)</v>
      </c>
      <c r="G376" s="215" t="s">
        <v>38</v>
      </c>
      <c r="H376" s="183" t="str">
        <f>=VLOOKUP(E376,'2025期功能研发汇总表'!E:S,7,FALSE)</f>
        <v>运营·深耕/弱口令与扫描管理/扫描任务管理/弱口令扫描</v>
      </c>
      <c r="I376" s="183">
        <f>=VLOOKUP(E376,'2025期功能研发汇总表'!E:S,8,FALSE)</f>
        <v>0</v>
      </c>
      <c r="J376" s="183">
        <f>=VLOOKUP(E376,'2025期功能研发汇总表'!E:S,9,FALSE)</f>
        <v>0</v>
      </c>
      <c r="K376" s="183" t="str">
        <f>=VLOOKUP(E376,'2025期功能研发汇总表'!E:S,3,FALSE)</f>
        <v>仲光华</v>
      </c>
    </row>
    <row r="377" spans="1:11">
      <c r="A377" s="45" t="s"/>
      <c r="B377" s="45" t="s"/>
      <c r="C377" s="45" t="s"/>
      <c r="D377" s="45" t="s"/>
      <c r="E377" s="214" t="s">
        <v>976</v>
      </c>
      <c r="F377" s="183" t="str">
        <f>=VLOOKUP(E377,'2025期功能研发汇总表'!E:S,10,FALSE)</f>
        <v>V3.7.0(20260312)</v>
      </c>
      <c r="G377" s="215" t="s">
        <v>38</v>
      </c>
      <c r="H377" s="183" t="str">
        <f>=VLOOKUP(E377,'2025期功能研发汇总表'!E:S,7,FALSE)</f>
        <v>运营·深耕/弱口令与扫描管理/扫描任务管理/弱口令扫描</v>
      </c>
      <c r="I377" s="183">
        <f>=VLOOKUP(E377,'2025期功能研发汇总表'!E:S,8,FALSE)</f>
        <v>0</v>
      </c>
      <c r="J377" s="183">
        <f>=VLOOKUP(E377,'2025期功能研发汇总表'!E:S,9,FALSE)</f>
        <v>0</v>
      </c>
      <c r="K377" s="183" t="str">
        <f>=VLOOKUP(E377,'2025期功能研发汇总表'!E:S,3,FALSE)</f>
        <v>仲光华</v>
      </c>
    </row>
    <row r="378" spans="1:11">
      <c r="A378" s="45" t="s"/>
      <c r="B378" s="45" t="s"/>
      <c r="C378" s="45" t="s"/>
      <c r="D378" s="214" t="s">
        <v>977</v>
      </c>
      <c r="E378" s="214" t="s">
        <v>978</v>
      </c>
      <c r="F378" s="183" t="str">
        <f>=VLOOKUP(E378,'2025期功能研发汇总表'!E:S,10,FALSE)</f>
        <v>V3.7.0(20260312)</v>
      </c>
      <c r="G378" s="215" t="s">
        <v>38</v>
      </c>
      <c r="H378" s="183" t="str">
        <f>=VLOOKUP(E378,'2025期功能研发汇总表'!E:S,7,FALSE)</f>
        <v>运营·深耕/弱口令与扫描管理/扫描任务管理/弱口令扫描</v>
      </c>
      <c r="I378" s="183">
        <f>=VLOOKUP(E378,'2025期功能研发汇总表'!E:S,8,FALSE)</f>
        <v>0</v>
      </c>
      <c r="J378" s="183" t="str">
        <f>=VLOOKUP(E378,'2025期功能研发汇总表'!E:S,9,FALSE)</f>
        <v>["https://docimg10.docs.qq.com/image/AgAABqoC77fx7Ue1iC9KsrDaH1tivK7C.png?w=1665&amp;h=774",400,185]</v>
      </c>
      <c r="K378" s="183" t="str">
        <f>=VLOOKUP(E378,'2025期功能研发汇总表'!E:S,3,FALSE)</f>
        <v>仲光华</v>
      </c>
    </row>
    <row r="379" spans="1:11">
      <c r="A379" s="45" t="s"/>
      <c r="B379" s="45" t="s"/>
      <c r="C379" s="45" t="s"/>
      <c r="D379" s="45" t="s"/>
      <c r="E379" s="214" t="s">
        <v>979</v>
      </c>
      <c r="F379" s="183" t="str">
        <f>=VLOOKUP(E379,'2025期功能研发汇总表'!E:S,10,FALSE)</f>
        <v>V3.7.0(20260312)</v>
      </c>
      <c r="G379" s="215" t="s">
        <v>38</v>
      </c>
      <c r="H379" s="183" t="str">
        <f>=VLOOKUP(E379,'2025期功能研发汇总表'!E:S,7,FALSE)</f>
        <v>运营·深耕/弱口令与扫描管理/扫描任务管理/弱口令扫描</v>
      </c>
      <c r="I379" s="183">
        <f>=VLOOKUP(E379,'2025期功能研发汇总表'!E:S,8,FALSE)</f>
        <v>0</v>
      </c>
      <c r="J379" s="183">
        <f>=VLOOKUP(E379,'2025期功能研发汇总表'!E:S,9,FALSE)</f>
        <v>0</v>
      </c>
      <c r="K379" s="183" t="str">
        <f>=VLOOKUP(E379,'2025期功能研发汇总表'!E:S,3,FALSE)</f>
        <v>仲光华</v>
      </c>
    </row>
    <row r="380" spans="1:11">
      <c r="A380" s="45" t="s"/>
      <c r="B380" s="45" t="s"/>
      <c r="C380" s="45" t="s"/>
      <c r="D380" s="45" t="s"/>
      <c r="E380" s="214" t="s">
        <v>980</v>
      </c>
      <c r="F380" s="183" t="str">
        <f>=VLOOKUP(E380,'2025期功能研发汇总表'!E:S,10,FALSE)</f>
        <v>V3.7.0(20260312)</v>
      </c>
      <c r="G380" s="215" t="s">
        <v>38</v>
      </c>
      <c r="H380" s="183" t="str">
        <f>=VLOOKUP(E380,'2025期功能研发汇总表'!E:S,7,FALSE)</f>
        <v>漏洞生命周期管理/系统漏洞风险排查/扫描任务管理</v>
      </c>
      <c r="I380" s="183" t="str">
        <f>=VLOOKUP(E380,'2025期功能研发汇总表'!E:S,8,FALSE)</f>
        <v>/弱口令扫描</v>
      </c>
      <c r="J380" s="183" t="str">
        <f>=VLOOKUP(E380,'2025期功能研发汇总表'!E:S,9,FALSE)</f>
        <v>["https://docimg7.docs.qq.com/image/AgAABqoC77c1V8QAYMhECI7yfh627Fqj.png?w=1686&amp;h=777",400,184]</v>
      </c>
      <c r="K380" s="183" t="str">
        <f>=VLOOKUP(E380,'2025期功能研发汇总表'!E:S,3,FALSE)</f>
        <v>仲光华</v>
      </c>
    </row>
    <row r="381" spans="1:11">
      <c r="A381" s="45" t="s"/>
      <c r="B381" s="45" t="s"/>
      <c r="C381" s="45" t="s"/>
      <c r="D381" s="214" t="s">
        <v>982</v>
      </c>
      <c r="E381" s="214" t="s">
        <v>983</v>
      </c>
      <c r="F381" s="183" t="str">
        <f>=VLOOKUP(E381,'2025期功能研发汇总表'!E:S,10,FALSE)</f>
        <v>V3.7.0(20260312)</v>
      </c>
      <c r="G381" s="215" t="s">
        <v>38</v>
      </c>
      <c r="H381" s="183" t="str">
        <f>=VLOOKUP(E381,'2025期功能研发汇总表'!E:S,7,FALSE)</f>
        <v>漏洞生命周期管理/系统漏洞风险排查/扫描任务管理</v>
      </c>
      <c r="I381" s="183" t="str">
        <f>=VLOOKUP(E381,'2025期功能研发汇总表'!E:S,8,FALSE)</f>
        <v>/弱口令扫描</v>
      </c>
      <c r="J381" s="183" t="str">
        <f>=VLOOKUP(E381,'2025期功能研发汇总表'!E:S,9,FALSE)</f>
        <v>["https://docimg9.docs.qq.com/image/AgAABqoC77dZZoUhFQdHUbcEOaQ8EDxu.png?w=1666&amp;h=775",400,186]</v>
      </c>
      <c r="K381" s="183" t="str">
        <f>=VLOOKUP(E381,'2025期功能研发汇总表'!E:S,3,FALSE)</f>
        <v>仲光华</v>
      </c>
    </row>
    <row r="382" spans="1:11">
      <c r="A382" s="45" t="s"/>
      <c r="B382" s="45" t="s"/>
      <c r="C382" s="45" t="s"/>
      <c r="D382" s="45" t="s"/>
      <c r="E382" s="214" t="s">
        <v>984</v>
      </c>
      <c r="F382" s="183" t="str">
        <f>=VLOOKUP(E382,'2025期功能研发汇总表'!E:S,10,FALSE)</f>
        <v>V3.7.0(20260312)</v>
      </c>
      <c r="G382" s="215" t="s">
        <v>38</v>
      </c>
      <c r="H382" s="183" t="str">
        <f>=VLOOKUP(E382,'2025期功能研发汇总表'!E:S,7,FALSE)</f>
        <v>漏洞生命周期管理/系统漏洞风险排查/扫描任务管理</v>
      </c>
      <c r="I382" s="183" t="str">
        <f>=VLOOKUP(E382,'2025期功能研发汇总表'!E:S,8,FALSE)</f>
        <v>/弱口令扫描</v>
      </c>
      <c r="J382" s="183" t="str">
        <f>=VLOOKUP(E382,'2025期功能研发汇总表'!E:S,9,FALSE)</f>
        <v>["https://docimg8.docs.qq.com/image/AgAABqoC77fSknuu4apAkY-n4l_97Xe4.png?w=1668&amp;h=775",400,185]</v>
      </c>
      <c r="K382" s="183" t="str">
        <f>=VLOOKUP(E382,'2025期功能研发汇总表'!E:S,3,FALSE)</f>
        <v>仲光华</v>
      </c>
    </row>
    <row r="383" spans="1:11">
      <c r="A383" s="45" t="s"/>
      <c r="B383" s="45" t="s"/>
      <c r="C383" s="45" t="s"/>
      <c r="D383" s="214" t="s">
        <v>985</v>
      </c>
      <c r="E383" s="214" t="s">
        <v>986</v>
      </c>
      <c r="F383" s="183" t="str">
        <f>=VLOOKUP(E383,'2025期功能研发汇总表'!E:S,10,FALSE)</f>
        <v>V3.7.0(20260312)</v>
      </c>
      <c r="G383" s="215" t="s">
        <v>38</v>
      </c>
      <c r="H383" s="183" t="str">
        <f>=VLOOKUP(E383,'2025期功能研发汇总表'!E:S,7,FALSE)</f>
        <v>漏洞生命周期管理/系统漏洞风险排查/扫描任务管理</v>
      </c>
      <c r="I383" s="183" t="str">
        <f>=VLOOKUP(E383,'2025期功能研发汇总表'!E:S,8,FALSE)</f>
        <v>/弱口令扫描</v>
      </c>
      <c r="J383" s="183" t="str">
        <f>=VLOOKUP(E383,'2025期功能研发汇总表'!E:S,9,FALSE)</f>
        <v>["https://docimg9.docs.qq.com/image/AgAABqoC77dHZfZ4gU5A07aXlGEjXVIE.png?w=1665&amp;h=780",400,187]</v>
      </c>
      <c r="K383" s="183" t="str">
        <f>=VLOOKUP(E383,'2025期功能研发汇总表'!E:S,3,FALSE)</f>
        <v>仲光华</v>
      </c>
    </row>
    <row r="384" spans="1:11">
      <c r="A384" s="45" t="s"/>
      <c r="B384" s="45" t="s"/>
      <c r="C384" s="45" t="s"/>
      <c r="D384" s="45" t="s"/>
      <c r="E384" s="214" t="s">
        <v>971</v>
      </c>
      <c r="F384" s="183" t="str">
        <f>=VLOOKUP(E384,'2025期功能研发汇总表'!E:S,10,FALSE)</f>
        <v>V3.7.0(20260312)</v>
      </c>
      <c r="G384" s="215" t="s">
        <v>38</v>
      </c>
      <c r="H384" s="183" t="str">
        <f>=VLOOKUP(E384,'2025期功能研发汇总表'!E:S,7,FALSE)</f>
        <v>运营·深耕/弱口令与扫描管理/扫描任务管理/弱口令扫描</v>
      </c>
      <c r="I384" s="183">
        <f>=VLOOKUP(E384,'2025期功能研发汇总表'!E:S,8,FALSE)</f>
        <v>0</v>
      </c>
      <c r="J384" s="183" t="str">
        <f>=VLOOKUP(E384,'2025期功能研发汇总表'!E:S,9,FALSE)</f>
        <v>["https://docimg6.docs.qq.com/image/AgAABqoC77cB5mWmUmNL1YrFA7YKAp_K.png?w=1665&amp;h=774",400,185]</v>
      </c>
      <c r="K384" s="183" t="str">
        <f>=VLOOKUP(E384,'2025期功能研发汇总表'!E:S,3,FALSE)</f>
        <v>仲光华</v>
      </c>
    </row>
    <row r="385" spans="1:11">
      <c r="A385" s="45" t="s"/>
      <c r="B385" s="45" t="s"/>
      <c r="C385" s="45" t="s"/>
      <c r="D385" s="45" t="s"/>
      <c r="E385" s="214" t="s">
        <v>987</v>
      </c>
      <c r="F385" s="183" t="str">
        <f>=VLOOKUP(E385,'2025期功能研发汇总表'!E:S,10,FALSE)</f>
        <v>V3.7.0(20260312)</v>
      </c>
      <c r="G385" s="215" t="s">
        <v>38</v>
      </c>
      <c r="H385" s="183" t="str">
        <f>=VLOOKUP(E385,'2025期功能研发汇总表'!E:S,7,FALSE)</f>
        <v>漏洞生命周期管理/系统漏洞风险排查/扫描任务管理</v>
      </c>
      <c r="I385" s="183" t="str">
        <f>=VLOOKUP(E385,'2025期功能研发汇总表'!E:S,8,FALSE)</f>
        <v>/弱口令扫描</v>
      </c>
      <c r="J385" s="183" t="str">
        <f>=VLOOKUP(E385,'2025期功能研发汇总表'!E:S,9,FALSE)</f>
        <v>["https://docimg1.docs.qq.com/image/AgAABqoC77cRTuk-46RM2LbaHX313A-f.png?w=1665&amp;h=781",400,187]</v>
      </c>
      <c r="K385" s="183" t="str">
        <f>=VLOOKUP(E385,'2025期功能研发汇总表'!E:S,3,FALSE)</f>
        <v>仲光华</v>
      </c>
    </row>
    <row r="386" spans="1:11">
      <c r="A386" s="45" t="s"/>
      <c r="B386" s="45" t="s"/>
      <c r="C386" s="45" t="s"/>
      <c r="D386" s="214" t="s">
        <v>774</v>
      </c>
      <c r="E386" s="214" t="s">
        <v>775</v>
      </c>
      <c r="F386" s="183" t="str">
        <f>=VLOOKUP(E386,'2025期功能研发汇总表'!E:S,10,FALSE)</f>
        <v>V3.7.0(20260312)</v>
      </c>
      <c r="G386" s="215" t="s">
        <v>38</v>
      </c>
      <c r="H386" s="183" t="str">
        <f>=VLOOKUP(E386,'2025期功能研发汇总表'!E:S,7,FALSE)</f>
        <v>运营·深耕/弱口令与扫描管理/扫描任务管理</v>
      </c>
      <c r="I386" s="183">
        <f>=VLOOKUP(E386,'2025期功能研发汇总表'!E:S,8,FALSE)</f>
        <v>0</v>
      </c>
      <c r="J386" s="183" t="str">
        <f>=VLOOKUP(E386,'2025期功能研发汇总表'!E:S,9,FALSE)</f>
        <v>["https://docimg1.docs.qq.com/image/AgAABqoC77fr2s9xnLJK5oNB9OA4Uha4.png?w=1919&amp;h=890",400,185]</v>
      </c>
      <c r="K386" s="183" t="str">
        <f>=VLOOKUP(E386,'2025期功能研发汇总表'!E:S,3,FALSE)</f>
        <v>仲光华</v>
      </c>
    </row>
    <row r="387" spans="1:11">
      <c r="A387" s="45" t="s"/>
      <c r="B387" s="45" t="s"/>
      <c r="C387" s="45" t="s"/>
      <c r="D387" s="45" t="s"/>
      <c r="E387" s="214" t="s">
        <v>778</v>
      </c>
      <c r="F387" s="183" t="str">
        <f>=VLOOKUP(E387,'2025期功能研发汇总表'!E:S,10,FALSE)</f>
        <v>V3.7.0(20260312)</v>
      </c>
      <c r="G387" s="215" t="s">
        <v>38</v>
      </c>
      <c r="H387" s="183" t="str">
        <f>=VLOOKUP(E387,'2025期功能研发汇总表'!E:S,7,FALSE)</f>
        <v>运营·深耕/弱口令与扫描管理/扫描任务管理</v>
      </c>
      <c r="I387" s="183" t="str">
        <f>=VLOOKUP(E387,'2025期功能研发汇总表'!E:S,8,FALSE)</f>
        <v>点开任务详情列表，显示弱口令任务分配到的相关扫描器信息</v>
      </c>
      <c r="J387" s="183" t="str">
        <f>=VLOOKUP(E387,'2025期功能研发汇总表'!E:S,9,FALSE)</f>
        <v>["https://docimg10.docs.qq.com/image/AgAABqoC77d4WYqyt6FMpqkTLQqQ9xIr.png?w=1919&amp;h=888",400,185]</v>
      </c>
      <c r="K387" s="183" t="str">
        <f>=VLOOKUP(E387,'2025期功能研发汇总表'!E:S,3,FALSE)</f>
        <v>仲光华</v>
      </c>
    </row>
    <row r="388" spans="1:11">
      <c r="A388" s="45" t="s"/>
      <c r="B388" s="45" t="s"/>
      <c r="C388" s="45" t="s"/>
      <c r="D388" s="45" t="s"/>
      <c r="E388" s="214" t="s">
        <v>780</v>
      </c>
      <c r="F388" s="183" t="str">
        <f>=VLOOKUP(E388,'2025期功能研发汇总表'!E:S,10,FALSE)</f>
        <v>V3.7.0(20260312)</v>
      </c>
      <c r="G388" s="215" t="s">
        <v>38</v>
      </c>
      <c r="H388" s="183" t="str">
        <f>=VLOOKUP(E388,'2025期功能研发汇总表'!E:S,7,FALSE)</f>
        <v>运营·深耕/弱口令与扫描管理/扫描任务管理</v>
      </c>
      <c r="I388" s="183">
        <f>=VLOOKUP(E388,'2025期功能研发汇总表'!E:S,8,FALSE)</f>
        <v>0</v>
      </c>
      <c r="J388" s="183" t="str">
        <f>=VLOOKUP(E388,'2025期功能研发汇总表'!E:S,9,FALSE)</f>
        <v>["https://docimg10.docs.qq.com/image/AgAABqoC77dLv-zUePZBwblstYdlTmD1.png?w=1919&amp;h=887",400,184]</v>
      </c>
      <c r="K388" s="183" t="str">
        <f>=VLOOKUP(E388,'2025期功能研发汇总表'!E:S,3,FALSE)</f>
        <v>仲光华</v>
      </c>
    </row>
    <row r="389" spans="1:11">
      <c r="A389" s="45" t="s"/>
      <c r="B389" s="214" t="s">
        <v>781</v>
      </c>
      <c r="C389" s="214" t="s">
        <v>782</v>
      </c>
      <c r="D389" s="214" t="s">
        <v>783</v>
      </c>
      <c r="E389" s="214" t="s">
        <v>784</v>
      </c>
      <c r="F389" s="183" t="str">
        <f>=VLOOKUP(E389,'2025期功能研发汇总表'!E:S,10,FALSE)</f>
        <v>V3.8.0-beat.1</v>
      </c>
      <c r="G389" s="215" t="s">
        <v>38</v>
      </c>
      <c r="H389" s="183" t="str">
        <f>=VLOOKUP(E389,'2025期功能研发汇总表'!E:S,7,FALSE)</f>
        <v>运营·深耕/场景事务与溯源/POC开发记录</v>
      </c>
      <c r="I389" s="183">
        <f>=VLOOKUP(E389,'2025期功能研发汇总表'!E:S,8,FALSE)</f>
        <v>0</v>
      </c>
      <c r="J389" s="183">
        <f>=VLOOKUP(E389,'2025期功能研发汇总表'!E:S,9,FALSE)</f>
        <v>0</v>
      </c>
      <c r="K389" s="183" t="str">
        <f>=VLOOKUP(E389,'2025期功能研发汇总表'!E:S,3,FALSE)</f>
        <v>张明峰</v>
      </c>
    </row>
    <row r="390" spans="1:11">
      <c r="A390" s="45" t="s"/>
      <c r="B390" s="45" t="s"/>
      <c r="C390" s="45" t="s"/>
      <c r="D390" s="45" t="s"/>
      <c r="E390" s="214" t="s">
        <v>787</v>
      </c>
      <c r="F390" s="183" t="str">
        <f>=VLOOKUP(E390,'2025期功能研发汇总表'!E:S,10,FALSE)</f>
        <v>V3.8.0-beat.1</v>
      </c>
      <c r="G390" s="215" t="s">
        <v>38</v>
      </c>
      <c r="H390" s="183" t="str">
        <f>=VLOOKUP(E390,'2025期功能研发汇总表'!E:S,7,FALSE)</f>
        <v>运营·深耕/场景事务与溯源/POC开发记录</v>
      </c>
      <c r="I390" s="183">
        <f>=VLOOKUP(E390,'2025期功能研发汇总表'!E:S,8,FALSE)</f>
        <v>0</v>
      </c>
      <c r="J390" s="183">
        <f>=VLOOKUP(E390,'2025期功能研发汇总表'!E:S,9,FALSE)</f>
        <v>0</v>
      </c>
      <c r="K390" s="183" t="str">
        <f>=VLOOKUP(E390,'2025期功能研发汇总表'!E:S,3,FALSE)</f>
        <v>张明峰</v>
      </c>
    </row>
    <row r="391" spans="1:11">
      <c r="A391" s="45" t="s"/>
      <c r="B391" s="45" t="s"/>
      <c r="C391" s="45" t="s"/>
      <c r="D391" s="45" t="s"/>
      <c r="E391" s="214" t="s">
        <v>2681</v>
      </c>
      <c r="F391" s="183" t="str">
        <f>=VLOOKUP(E391,'2025期功能研发汇总表'!E:S,10,FALSE)</f>
        <v>V3.8.0-beat.1</v>
      </c>
      <c r="G391" s="215" t="s">
        <v>38</v>
      </c>
      <c r="H391" s="183" t="str">
        <f>=VLOOKUP(E391,'2025期功能研发汇总表'!E:S,7,FALSE)</f>
        <v>运营·深耕/场景事务与溯源/POC开发记录</v>
      </c>
      <c r="I391" s="183">
        <f>=VLOOKUP(E391,'2025期功能研发汇总表'!E:S,8,FALSE)</f>
        <v>0</v>
      </c>
      <c r="J391" s="183">
        <f>=VLOOKUP(E391,'2025期功能研发汇总表'!E:S,9,FALSE)</f>
        <v>0</v>
      </c>
      <c r="K391" s="183" t="str">
        <f>=VLOOKUP(E391,'2025期功能研发汇总表'!E:S,3,FALSE)</f>
        <v>张明峰</v>
      </c>
    </row>
    <row r="392" spans="1:11">
      <c r="A392" s="45" t="s"/>
      <c r="B392" s="45" t="s"/>
      <c r="C392" s="45" t="s"/>
      <c r="D392" s="45" t="s"/>
      <c r="E392" s="214" t="s">
        <v>788</v>
      </c>
      <c r="F392" s="183" t="str">
        <f>=VLOOKUP(E392,'2025期功能研发汇总表'!E:S,10,FALSE)</f>
        <v>V3.8.0-beat.1</v>
      </c>
      <c r="G392" s="215" t="s">
        <v>38</v>
      </c>
      <c r="H392" s="183" t="str">
        <f>=VLOOKUP(E392,'2025期功能研发汇总表'!E:S,7,FALSE)</f>
        <v>运营·深耕/场景事务与溯源/POC开发记录</v>
      </c>
      <c r="I392" s="183">
        <f>=VLOOKUP(E392,'2025期功能研发汇总表'!E:S,8,FALSE)</f>
        <v>0</v>
      </c>
      <c r="J392" s="183">
        <f>=VLOOKUP(E392,'2025期功能研发汇总表'!E:S,9,FALSE)</f>
        <v>0</v>
      </c>
      <c r="K392" s="183" t="str">
        <f>=VLOOKUP(E392,'2025期功能研发汇总表'!E:S,3,FALSE)</f>
        <v>张明峰</v>
      </c>
    </row>
    <row r="393" spans="1:11">
      <c r="A393" s="45" t="s"/>
      <c r="B393" s="45" t="s"/>
      <c r="C393" s="45" t="s"/>
      <c r="D393" s="45" t="s"/>
      <c r="E393" s="214" t="s">
        <v>789</v>
      </c>
      <c r="F393" s="183" t="str">
        <f>=VLOOKUP(E393,'2025期功能研发汇总表'!E:S,10,FALSE)</f>
        <v>V3.8.0-beat.1</v>
      </c>
      <c r="G393" s="215" t="s">
        <v>38</v>
      </c>
      <c r="H393" s="183" t="str">
        <f>=VLOOKUP(E393,'2025期功能研发汇总表'!E:S,7,FALSE)</f>
        <v>运营·深耕/场景事务与溯源/POC开发记录</v>
      </c>
      <c r="I393" s="183">
        <f>=VLOOKUP(E393,'2025期功能研发汇总表'!E:S,8,FALSE)</f>
        <v>0</v>
      </c>
      <c r="J393" s="183">
        <f>=VLOOKUP(E393,'2025期功能研发汇总表'!E:S,9,FALSE)</f>
        <v>0</v>
      </c>
      <c r="K393" s="183" t="str">
        <f>=VLOOKUP(E393,'2025期功能研发汇总表'!E:S,3,FALSE)</f>
        <v>张明峰</v>
      </c>
    </row>
    <row r="394" spans="1:11">
      <c r="A394" s="45" t="s"/>
      <c r="B394" s="45" t="s"/>
      <c r="C394" s="45" t="s"/>
      <c r="D394" s="45" t="s"/>
      <c r="E394" s="214" t="s">
        <v>790</v>
      </c>
      <c r="F394" s="183" t="str">
        <f>=VLOOKUP(E394,'2025期功能研发汇总表'!E:S,10,FALSE)</f>
        <v>V3.7.0(20260312)</v>
      </c>
      <c r="G394" s="215" t="s">
        <v>38</v>
      </c>
      <c r="H394" s="183" t="str">
        <f>=VLOOKUP(E394,'2025期功能研发汇总表'!E:S,7,FALSE)</f>
        <v>运营·深耕/场景事务与溯源/POC开发记录</v>
      </c>
      <c r="I394" s="183">
        <f>=VLOOKUP(E394,'2025期功能研发汇总表'!E:S,8,FALSE)</f>
        <v>0</v>
      </c>
      <c r="J394" s="183">
        <f>=VLOOKUP(E394,'2025期功能研发汇总表'!E:S,9,FALSE)</f>
        <v>0</v>
      </c>
      <c r="K394" s="183" t="str">
        <f>=VLOOKUP(E394,'2025期功能研发汇总表'!E:S,3,FALSE)</f>
        <v>张明峰</v>
      </c>
    </row>
    <row r="395" spans="1:11">
      <c r="A395" s="45" t="s"/>
      <c r="B395" s="45" t="s"/>
      <c r="C395" s="45" t="s"/>
      <c r="D395" s="45" t="s"/>
      <c r="E395" s="214" t="s">
        <v>791</v>
      </c>
      <c r="F395" s="183" t="str">
        <f>=VLOOKUP(E395,'2025期功能研发汇总表'!E:S,10,FALSE)</f>
        <v>V3.7.0(20260312)</v>
      </c>
      <c r="G395" s="215" t="s">
        <v>38</v>
      </c>
      <c r="H395" s="183" t="str">
        <f>=VLOOKUP(E395,'2025期功能研发汇总表'!E:S,7,FALSE)</f>
        <v>运营·深耕/场景事务与溯源/POC开发记录</v>
      </c>
      <c r="I395" s="183">
        <f>=VLOOKUP(E395,'2025期功能研发汇总表'!E:S,8,FALSE)</f>
        <v>0</v>
      </c>
      <c r="J395" s="183">
        <f>=VLOOKUP(E395,'2025期功能研发汇总表'!E:S,9,FALSE)</f>
        <v>0</v>
      </c>
      <c r="K395" s="183" t="str">
        <f>=VLOOKUP(E395,'2025期功能研发汇总表'!E:S,3,FALSE)</f>
        <v>张明峰</v>
      </c>
    </row>
    <row r="396" spans="1:11">
      <c r="A396" s="45" t="s"/>
      <c r="B396" s="45" t="s"/>
      <c r="C396" s="45" t="s"/>
      <c r="D396" s="45" t="s"/>
      <c r="E396" s="214" t="s">
        <v>792</v>
      </c>
      <c r="F396" s="183" t="str">
        <f>=VLOOKUP(E396,'2025期功能研发汇总表'!E:S,10,FALSE)</f>
        <v>V3.7.0(20260312)</v>
      </c>
      <c r="G396" s="215" t="s">
        <v>38</v>
      </c>
      <c r="H396" s="183" t="str">
        <f>=VLOOKUP(E396,'2025期功能研发汇总表'!E:S,7,FALSE)</f>
        <v>运营·深耕/场景事务与溯源/POC开发记录</v>
      </c>
      <c r="I396" s="183">
        <f>=VLOOKUP(E396,'2025期功能研发汇总表'!E:S,8,FALSE)</f>
        <v>0</v>
      </c>
      <c r="J396" s="183">
        <f>=VLOOKUP(E396,'2025期功能研发汇总表'!E:S,9,FALSE)</f>
        <v>0</v>
      </c>
      <c r="K396" s="183" t="str">
        <f>=VLOOKUP(E396,'2025期功能研发汇总表'!E:S,3,FALSE)</f>
        <v>张明峰</v>
      </c>
    </row>
    <row r="397" spans="1:11">
      <c r="A397" s="45" t="s"/>
      <c r="B397" s="45" t="s"/>
      <c r="C397" s="45" t="s"/>
      <c r="D397" s="214" t="s">
        <v>793</v>
      </c>
      <c r="E397" s="214" t="s">
        <v>794</v>
      </c>
      <c r="F397" s="183" t="str">
        <f>=VLOOKUP(E397,'2025期功能研发汇总表'!E:S,10,FALSE)</f>
        <v>V3.7.0(20260312)</v>
      </c>
      <c r="G397" s="215" t="s">
        <v>38</v>
      </c>
      <c r="H397" s="183" t="str">
        <f>=VLOOKUP(E397,'2025期功能研发汇总表'!E:S,7,FALSE)</f>
        <v>运营·深耕/场景事务与溯源/通用漏洞挖掘记录</v>
      </c>
      <c r="I397" s="183" t="str">
        <f>=VLOOKUP(E397,'2025期功能研发汇总表'!E:S,8,FALSE)</f>
        <v>新增按钮</v>
      </c>
      <c r="J397" s="183" t="str">
        <f>=VLOOKUP(E397,'2025期功能研发汇总表'!E:S,9,FALSE)</f>
        <v>["https://docimg2.docs.qq.com/image/AgAABqoC77dHKTVcfKhKPY9c1SARnG1-.png?w=2221&amp;h=756",400,136]</v>
      </c>
      <c r="K397" s="183" t="str">
        <f>=VLOOKUP(E397,'2025期功能研发汇总表'!E:S,3,FALSE)</f>
        <v>张明峰</v>
      </c>
    </row>
    <row r="398" spans="1:11">
      <c r="A398" s="45" t="s"/>
      <c r="B398" s="45" t="s"/>
      <c r="C398" s="45" t="s"/>
      <c r="D398" s="45" t="s"/>
      <c r="E398" s="214" t="s">
        <v>797</v>
      </c>
      <c r="F398" s="183" t="str">
        <f>=VLOOKUP(E398,'2025期功能研发汇总表'!E:S,10,FALSE)</f>
        <v>V3.7.0(20260312)</v>
      </c>
      <c r="G398" s="215" t="s">
        <v>38</v>
      </c>
      <c r="H398" s="183" t="str">
        <f>=VLOOKUP(E398,'2025期功能研发汇总表'!E:S,7,FALSE)</f>
        <v>运营·深耕/场景事务与溯源/通用漏洞挖掘记录</v>
      </c>
      <c r="I398" s="183" t="str">
        <f>=VLOOKUP(E398,'2025期功能研发汇总表'!E:S,8,FALSE)</f>
        <v>导出模板按钮</v>
      </c>
      <c r="J398" s="183">
        <f>=VLOOKUP(E398,'2025期功能研发汇总表'!E:S,9,FALSE)</f>
        <v>0</v>
      </c>
      <c r="K398" s="183" t="str">
        <f>=VLOOKUP(E398,'2025期功能研发汇总表'!E:S,3,FALSE)</f>
        <v>张明峰</v>
      </c>
    </row>
    <row r="399" spans="1:11">
      <c r="A399" s="45" t="s"/>
      <c r="B399" s="45" t="s"/>
      <c r="C399" s="45" t="s"/>
      <c r="D399" s="45" t="s"/>
      <c r="E399" s="214" t="s">
        <v>799</v>
      </c>
      <c r="F399" s="183" t="str">
        <f>=VLOOKUP(E399,'2025期功能研发汇总表'!E:S,10,FALSE)</f>
        <v>V3.7.0(20260312)</v>
      </c>
      <c r="G399" s="215" t="s">
        <v>38</v>
      </c>
      <c r="H399" s="183" t="str">
        <f>=VLOOKUP(E399,'2025期功能研发汇总表'!E:S,7,FALSE)</f>
        <v>运营·深耕/场景事务与溯源/通用漏洞挖掘记录</v>
      </c>
      <c r="I399" s="183" t="str">
        <f>=VLOOKUP(E399,'2025期功能研发汇总表'!E:S,8,FALSE)</f>
        <v>根据模板录入漏洞结果并点击导入按钮</v>
      </c>
      <c r="J399" s="183">
        <f>=VLOOKUP(E399,'2025期功能研发汇总表'!E:S,9,FALSE)</f>
        <v>0</v>
      </c>
      <c r="K399" s="183" t="str">
        <f>=VLOOKUP(E399,'2025期功能研发汇总表'!E:S,3,FALSE)</f>
        <v>张明峰</v>
      </c>
    </row>
    <row r="400" spans="1:11">
      <c r="A400" s="45" t="s"/>
      <c r="B400" s="45" t="s"/>
      <c r="C400" s="45" t="s"/>
      <c r="D400" s="45" t="s"/>
      <c r="E400" s="214" t="s">
        <v>800</v>
      </c>
      <c r="F400" s="183" t="str">
        <f>=VLOOKUP(E400,'2025期功能研发汇总表'!E:S,10,FALSE)</f>
        <v>V3.7.0(20260312)</v>
      </c>
      <c r="G400" s="215" t="s">
        <v>38</v>
      </c>
      <c r="H400" s="183" t="str">
        <f>=VLOOKUP(E400,'2025期功能研发汇总表'!E:S,7,FALSE)</f>
        <v>运营·深耕/场景事务与溯源/通用漏洞挖掘记录</v>
      </c>
      <c r="I400" s="183" t="str">
        <f>=VLOOKUP(E400,'2025期功能研发汇总表'!E:S,8,FALSE)</f>
        <v>查看附件列表和上传附件按钮&gt;上传附件</v>
      </c>
      <c r="J400" s="183">
        <f>=VLOOKUP(E400,'2025期功能研发汇总表'!E:S,9,FALSE)</f>
        <v>0</v>
      </c>
      <c r="K400" s="183" t="str">
        <f>=VLOOKUP(E400,'2025期功能研发汇总表'!E:S,3,FALSE)</f>
        <v>张明峰</v>
      </c>
    </row>
    <row r="401" spans="1:11">
      <c r="A401" s="45" t="s"/>
      <c r="B401" s="45" t="s"/>
      <c r="C401" s="45" t="s"/>
      <c r="D401" s="45" t="s"/>
      <c r="E401" s="214" t="s">
        <v>801</v>
      </c>
      <c r="F401" s="183" t="str">
        <f>=VLOOKUP(E401,'2025期功能研发汇总表'!E:S,10,FALSE)</f>
        <v>V3.7.0(20260312)</v>
      </c>
      <c r="G401" s="215" t="s">
        <v>38</v>
      </c>
      <c r="H401" s="183" t="str">
        <f>=VLOOKUP(E401,'2025期功能研发汇总表'!E:S,7,FALSE)</f>
        <v>运营·深耕/场景事务与溯源/通用漏洞挖掘记录</v>
      </c>
      <c r="I401" s="183" t="str">
        <f>=VLOOKUP(E401,'2025期功能研发汇总表'!E:S,8,FALSE)</f>
        <v>列表信息展示</v>
      </c>
      <c r="J401" s="183">
        <f>=VLOOKUP(E401,'2025期功能研发汇总表'!E:S,9,FALSE)</f>
        <v>0</v>
      </c>
      <c r="K401" s="183" t="str">
        <f>=VLOOKUP(E401,'2025期功能研发汇总表'!E:S,3,FALSE)</f>
        <v>张明峰</v>
      </c>
    </row>
    <row r="402" spans="1:11">
      <c r="A402" s="45" t="s"/>
      <c r="B402" s="45" t="s"/>
      <c r="C402" s="45" t="s"/>
      <c r="D402" s="45" t="s"/>
      <c r="E402" s="214" t="s">
        <v>803</v>
      </c>
      <c r="F402" s="183" t="str">
        <f>=VLOOKUP(E402,'2025期功能研发汇总表'!E:S,10,FALSE)</f>
        <v>V3.7.0(20260312)</v>
      </c>
      <c r="G402" s="215" t="s">
        <v>38</v>
      </c>
      <c r="H402" s="183" t="str">
        <f>=VLOOKUP(E402,'2025期功能研发汇总表'!E:S,7,FALSE)</f>
        <v>运营·深耕/场景事务与溯源/通用漏洞挖掘记录</v>
      </c>
      <c r="I402" s="183" t="str">
        <f>=VLOOKUP(E402,'2025期功能研发汇总表'!E:S,8,FALSE)</f>
        <v>列表数据点击详情按钮</v>
      </c>
      <c r="J402" s="183">
        <f>=VLOOKUP(E402,'2025期功能研发汇总表'!E:S,9,FALSE)</f>
        <v>0</v>
      </c>
      <c r="K402" s="183" t="str">
        <f>=VLOOKUP(E402,'2025期功能研发汇总表'!E:S,3,FALSE)</f>
        <v>张明峰</v>
      </c>
    </row>
    <row r="403" spans="1:11">
      <c r="A403" s="45" t="s"/>
      <c r="B403" s="45" t="s"/>
      <c r="C403" s="45" t="s"/>
      <c r="D403" s="45" t="s"/>
      <c r="E403" s="214" t="s">
        <v>805</v>
      </c>
      <c r="F403" s="183" t="str">
        <f>=VLOOKUP(E403,'2025期功能研发汇总表'!E:S,10,FALSE)</f>
        <v>V3.7.0(20260312)</v>
      </c>
      <c r="G403" s="215" t="s">
        <v>38</v>
      </c>
      <c r="H403" s="183" t="str">
        <f>=VLOOKUP(E403,'2025期功能研发汇总表'!E:S,7,FALSE)</f>
        <v>运营·深耕/场景事务与溯源/通用漏洞挖掘记录</v>
      </c>
      <c r="I403" s="183" t="str">
        <f>=VLOOKUP(E403,'2025期功能研发汇总表'!E:S,8,FALSE)</f>
        <v>删除按钮</v>
      </c>
      <c r="J403" s="183">
        <f>=VLOOKUP(E403,'2025期功能研发汇总表'!E:S,9,FALSE)</f>
        <v>0</v>
      </c>
      <c r="K403" s="183" t="str">
        <f>=VLOOKUP(E403,'2025期功能研发汇总表'!E:S,3,FALSE)</f>
        <v>张明峰</v>
      </c>
    </row>
    <row r="404" spans="1:11">
      <c r="A404" s="45" t="s"/>
      <c r="B404" s="45" t="s"/>
      <c r="C404" s="45" t="s"/>
      <c r="D404" s="45" t="s"/>
      <c r="E404" s="216" t="s">
        <v>806</v>
      </c>
      <c r="F404" s="183" t="str">
        <f>=VLOOKUP(E404,'2025期功能研发汇总表'!E:S,10,FALSE)</f>
        <v>V3.7.0(20260312)</v>
      </c>
      <c r="G404" s="215" t="s">
        <v>38</v>
      </c>
      <c r="H404" s="183" t="str">
        <f>=VLOOKUP(E404,'2025期功能研发汇总表'!E:S,7,FALSE)</f>
        <v>运营·深耕/场景事务与溯源/通用漏洞挖掘记录</v>
      </c>
      <c r="I404" s="183">
        <f>=VLOOKUP(E404,'2025期功能研发汇总表'!E:S,8,FALSE)</f>
        <v>0</v>
      </c>
      <c r="J404" s="183">
        <f>=VLOOKUP(E404,'2025期功能研发汇总表'!E:S,9,FALSE)</f>
        <v>0</v>
      </c>
      <c r="K404" s="183" t="str">
        <f>=VLOOKUP(E404,'2025期功能研发汇总表'!E:S,3,FALSE)</f>
        <v>张明峰</v>
      </c>
    </row>
    <row r="405" spans="1:11">
      <c r="A405" s="45" t="s"/>
      <c r="B405" s="45" t="s"/>
      <c r="C405" s="45" t="s"/>
      <c r="D405" s="214" t="s">
        <v>807</v>
      </c>
      <c r="E405" s="216" t="s">
        <v>808</v>
      </c>
      <c r="F405" s="183" t="str">
        <f>=VLOOKUP(E405,'2025期功能研发汇总表'!E:S,10,FALSE)</f>
        <v>V3.8.0-beat.1</v>
      </c>
      <c r="G405" s="215" t="s">
        <v>38</v>
      </c>
      <c r="H405" s="183" t="str">
        <f>=VLOOKUP(E405,'2025期功能研发汇总表'!E:S,7,FALSE)</f>
        <v>运营·深耕/场景事务与溯源/渗透测试记录</v>
      </c>
      <c r="I405" s="183">
        <f>=VLOOKUP(E405,'2025期功能研发汇总表'!E:S,8,FALSE)</f>
        <v>0</v>
      </c>
      <c r="J405" s="183">
        <f>=VLOOKUP(E405,'2025期功能研发汇总表'!E:S,9,FALSE)</f>
        <v>0</v>
      </c>
      <c r="K405" s="183" t="str">
        <f>=VLOOKUP(E405,'2025期功能研发汇总表'!E:S,3,FALSE)</f>
        <v>张明峰</v>
      </c>
    </row>
    <row r="406" spans="1:11">
      <c r="A406" s="45" t="s"/>
      <c r="B406" s="45" t="s"/>
      <c r="C406" s="45" t="s"/>
      <c r="D406" s="45" t="s"/>
      <c r="E406" s="214" t="s">
        <v>810</v>
      </c>
      <c r="F406" s="183" t="str">
        <f>=VLOOKUP(E406,'2025期功能研发汇总表'!E:S,10,FALSE)</f>
        <v>V3.8.0-beat.1</v>
      </c>
      <c r="G406" s="215" t="s">
        <v>38</v>
      </c>
      <c r="H406" s="183" t="str">
        <f>=VLOOKUP(E406,'2025期功能研发汇总表'!E:S,7,FALSE)</f>
        <v>运营·深耕/场景事务与溯源/渗透测试记录</v>
      </c>
      <c r="I406" s="183">
        <f>=VLOOKUP(E406,'2025期功能研发汇总表'!E:S,8,FALSE)</f>
        <v>0</v>
      </c>
      <c r="J406" s="183">
        <f>=VLOOKUP(E406,'2025期功能研发汇总表'!E:S,9,FALSE)</f>
        <v>0</v>
      </c>
      <c r="K406" s="183" t="str">
        <f>=VLOOKUP(E406,'2025期功能研发汇总表'!E:S,3,FALSE)</f>
        <v>张明峰</v>
      </c>
    </row>
    <row r="407" spans="1:11">
      <c r="A407" s="45" t="s"/>
      <c r="B407" s="45" t="s"/>
      <c r="C407" s="45" t="s"/>
      <c r="D407" s="45" t="s"/>
      <c r="E407" s="216" t="s">
        <v>811</v>
      </c>
      <c r="F407" s="183" t="str">
        <f>=VLOOKUP(E407,'2025期功能研发汇总表'!E:S,10,FALSE)</f>
        <v>V3.8.0-beat.1</v>
      </c>
      <c r="G407" s="215" t="s">
        <v>38</v>
      </c>
      <c r="H407" s="183" t="str">
        <f>=VLOOKUP(E407,'2025期功能研发汇总表'!E:S,7,FALSE)</f>
        <v>运营·深耕/场景事务与溯源/渗透测试记录</v>
      </c>
      <c r="I407" s="183">
        <f>=VLOOKUP(E407,'2025期功能研发汇总表'!E:S,8,FALSE)</f>
        <v>0</v>
      </c>
      <c r="J407" s="183">
        <f>=VLOOKUP(E407,'2025期功能研发汇总表'!E:S,9,FALSE)</f>
        <v>0</v>
      </c>
      <c r="K407" s="183" t="str">
        <f>=VLOOKUP(E407,'2025期功能研发汇总表'!E:S,3,FALSE)</f>
        <v>张明峰</v>
      </c>
    </row>
    <row r="408" spans="1:11">
      <c r="A408" s="45" t="s"/>
      <c r="B408" s="45" t="s"/>
      <c r="C408" s="45" t="s"/>
      <c r="D408" s="45" t="s"/>
      <c r="E408" s="216" t="s">
        <v>812</v>
      </c>
      <c r="F408" s="183" t="str">
        <f>=VLOOKUP(E408,'2025期功能研发汇总表'!E:S,10,FALSE)</f>
        <v>V3.8.0-beat.1</v>
      </c>
      <c r="G408" s="215" t="s">
        <v>38</v>
      </c>
      <c r="H408" s="183" t="str">
        <f>=VLOOKUP(E408,'2025期功能研发汇总表'!E:S,7,FALSE)</f>
        <v>运营·深耕/场景事务与溯源/渗透测试记录</v>
      </c>
      <c r="I408" s="183">
        <f>=VLOOKUP(E408,'2025期功能研发汇总表'!E:S,8,FALSE)</f>
        <v>0</v>
      </c>
      <c r="J408" s="183">
        <f>=VLOOKUP(E408,'2025期功能研发汇总表'!E:S,9,FALSE)</f>
        <v>0</v>
      </c>
      <c r="K408" s="183" t="str">
        <f>=VLOOKUP(E408,'2025期功能研发汇总表'!E:S,3,FALSE)</f>
        <v>张明峰</v>
      </c>
    </row>
    <row r="409" spans="1:11">
      <c r="A409" s="45" t="s"/>
      <c r="B409" s="45" t="s"/>
      <c r="C409" s="45" t="s"/>
      <c r="D409" s="45" t="s"/>
      <c r="E409" s="214" t="s">
        <v>813</v>
      </c>
      <c r="F409" s="183" t="str">
        <f>=VLOOKUP(E409,'2025期功能研发汇总表'!E:S,10,FALSE)</f>
        <v>V3.8.0-beat.1</v>
      </c>
      <c r="G409" s="215" t="s">
        <v>38</v>
      </c>
      <c r="H409" s="183" t="str">
        <f>=VLOOKUP(E409,'2025期功能研发汇总表'!E:S,7,FALSE)</f>
        <v>运营·深耕/场景事务与溯源/渗透测试记录</v>
      </c>
      <c r="I409" s="183">
        <f>=VLOOKUP(E409,'2025期功能研发汇总表'!E:S,8,FALSE)</f>
        <v>0</v>
      </c>
      <c r="J409" s="183">
        <f>=VLOOKUP(E409,'2025期功能研发汇总表'!E:S,9,FALSE)</f>
        <v>0</v>
      </c>
      <c r="K409" s="183" t="str">
        <f>=VLOOKUP(E409,'2025期功能研发汇总表'!E:S,3,FALSE)</f>
        <v>张明峰</v>
      </c>
    </row>
    <row r="410" spans="1:11">
      <c r="A410" s="45" t="s"/>
      <c r="B410" s="45" t="s"/>
      <c r="C410" s="45" t="s"/>
      <c r="D410" s="45" t="s"/>
      <c r="E410" s="214" t="s">
        <v>814</v>
      </c>
      <c r="F410" s="183" t="str">
        <f>=VLOOKUP(E410,'2025期功能研发汇总表'!E:S,10,FALSE)</f>
        <v>V3.8.0-beat.1</v>
      </c>
      <c r="G410" s="215" t="s">
        <v>38</v>
      </c>
      <c r="H410" s="183" t="str">
        <f>=VLOOKUP(E410,'2025期功能研发汇总表'!E:S,7,FALSE)</f>
        <v>运营·深耕/场景事务与溯源/渗透测试记录</v>
      </c>
      <c r="I410" s="183">
        <f>=VLOOKUP(E410,'2025期功能研发汇总表'!E:S,8,FALSE)</f>
        <v>0</v>
      </c>
      <c r="J410" s="183">
        <f>=VLOOKUP(E410,'2025期功能研发汇总表'!E:S,9,FALSE)</f>
        <v>0</v>
      </c>
      <c r="K410" s="183" t="str">
        <f>=VLOOKUP(E410,'2025期功能研发汇总表'!E:S,3,FALSE)</f>
        <v>张明峰</v>
      </c>
    </row>
    <row r="411" spans="1:11">
      <c r="A411" s="45" t="s"/>
      <c r="B411" s="45" t="s"/>
      <c r="C411" s="45" t="s"/>
      <c r="D411" s="45" t="s"/>
      <c r="E411" s="214" t="s">
        <v>815</v>
      </c>
      <c r="F411" s="183" t="str">
        <f>=VLOOKUP(E411,'2025期功能研发汇总表'!E:S,10,FALSE)</f>
        <v>V3.8.0-beat.1</v>
      </c>
      <c r="G411" s="215" t="s">
        <v>38</v>
      </c>
      <c r="H411" s="183" t="str">
        <f>=VLOOKUP(E411,'2025期功能研发汇总表'!E:S,7,FALSE)</f>
        <v>运营·深耕/场景事务与溯源/渗透测试记录</v>
      </c>
      <c r="I411" s="183">
        <f>=VLOOKUP(E411,'2025期功能研发汇总表'!E:S,8,FALSE)</f>
        <v>0</v>
      </c>
      <c r="J411" s="183">
        <f>=VLOOKUP(E411,'2025期功能研发汇总表'!E:S,9,FALSE)</f>
        <v>0</v>
      </c>
      <c r="K411" s="183" t="str">
        <f>=VLOOKUP(E411,'2025期功能研发汇总表'!E:S,3,FALSE)</f>
        <v>张明峰</v>
      </c>
    </row>
    <row r="412" spans="1:11">
      <c r="A412" s="45" t="s"/>
      <c r="B412" s="45" t="s"/>
      <c r="C412" s="45" t="s"/>
      <c r="D412" s="45" t="s"/>
      <c r="E412" s="214" t="s">
        <v>816</v>
      </c>
      <c r="F412" s="183" t="str">
        <f>=VLOOKUP(E412,'2025期功能研发汇总表'!E:S,10,FALSE)</f>
        <v>V3.8.0-beat.1</v>
      </c>
      <c r="G412" s="215" t="s">
        <v>38</v>
      </c>
      <c r="H412" s="183" t="str">
        <f>=VLOOKUP(E412,'2025期功能研发汇总表'!E:S,7,FALSE)</f>
        <v>运营·深耕/场景事务与溯源/渗透测试记录</v>
      </c>
      <c r="I412" s="183">
        <f>=VLOOKUP(E412,'2025期功能研发汇总表'!E:S,8,FALSE)</f>
        <v>0</v>
      </c>
      <c r="J412" s="183">
        <f>=VLOOKUP(E412,'2025期功能研发汇总表'!E:S,9,FALSE)</f>
        <v>0</v>
      </c>
      <c r="K412" s="183" t="str">
        <f>=VLOOKUP(E412,'2025期功能研发汇总表'!E:S,3,FALSE)</f>
        <v>张明峰</v>
      </c>
    </row>
    <row r="413" spans="1:11">
      <c r="A413" s="45" t="s"/>
      <c r="B413" s="45" t="s"/>
      <c r="C413" s="214" t="s">
        <v>817</v>
      </c>
      <c r="D413" s="214" t="s">
        <v>818</v>
      </c>
      <c r="E413" s="214" t="s">
        <v>819</v>
      </c>
      <c r="F413" s="183" t="str">
        <f>=VLOOKUP(E413,'2025期功能研发汇总表'!E:S,10,FALSE)</f>
        <v>V3.8.0-beat.1</v>
      </c>
      <c r="G413" s="215" t="s">
        <v>38</v>
      </c>
      <c r="H413" s="183" t="str">
        <f>=VLOOKUP(E413,'2025期功能研发汇总表'!E:S,7,FALSE)</f>
        <v>运营·深耕/场景事务与溯源/通用漏洞挖掘记录</v>
      </c>
      <c r="I413" s="183" t="str">
        <f>=VLOOKUP(E413,'2025期功能研发汇总表'!E:S,8,FALSE)</f>
        <v>列表数据点击修改，弹出页面漏洞信息页点击查看记录按钮</v>
      </c>
      <c r="J413" s="183">
        <f>=VLOOKUP(E413,'2025期功能研发汇总表'!E:S,9,FALSE)</f>
        <v>0</v>
      </c>
      <c r="K413" s="183" t="str">
        <f>=VLOOKUP(E413,'2025期功能研发汇总表'!E:S,3,FALSE)</f>
        <v>张明峰</v>
      </c>
    </row>
    <row r="414" spans="1:11">
      <c r="A414" s="45" t="s"/>
      <c r="B414" s="45" t="s"/>
      <c r="C414" s="45" t="s"/>
      <c r="D414" s="45" t="s"/>
      <c r="E414" s="214" t="s">
        <v>821</v>
      </c>
      <c r="F414" s="183" t="str">
        <f>=VLOOKUP(E414,'2025期功能研发汇总表'!E:S,10,FALSE)</f>
        <v>V3.8.0-beat.1</v>
      </c>
      <c r="G414" s="215" t="s">
        <v>38</v>
      </c>
      <c r="H414" s="183" t="str">
        <f>=VLOOKUP(E414,'2025期功能研发汇总表'!E:S,7,FALSE)</f>
        <v>运营·深耕/场景事务与溯源/通用漏洞挖掘记录</v>
      </c>
      <c r="I414" s="183" t="str">
        <f>=VLOOKUP(E414,'2025期功能研发汇总表'!E:S,8,FALSE)</f>
        <v>列表数据点击修改，弹出页面漏洞信息页点击查看记录按钮</v>
      </c>
      <c r="J414" s="183">
        <f>=VLOOKUP(E414,'2025期功能研发汇总表'!E:S,9,FALSE)</f>
        <v>0</v>
      </c>
      <c r="K414" s="183" t="str">
        <f>=VLOOKUP(E414,'2025期功能研发汇总表'!E:S,3,FALSE)</f>
        <v>张明峰</v>
      </c>
    </row>
    <row r="415" spans="1:11">
      <c r="A415" s="45" t="s"/>
      <c r="B415" s="45" t="s"/>
      <c r="C415" s="45" t="s"/>
      <c r="D415" s="45" t="s"/>
      <c r="E415" s="214" t="s">
        <v>822</v>
      </c>
      <c r="F415" s="183" t="str">
        <f>=VLOOKUP(E415,'2025期功能研发汇总表'!E:S,10,FALSE)</f>
        <v>V3.8.0-beat.1</v>
      </c>
      <c r="G415" s="215" t="s">
        <v>38</v>
      </c>
      <c r="H415" s="183" t="str">
        <f>=VLOOKUP(E415,'2025期功能研发汇总表'!E:S,7,FALSE)</f>
        <v>运营·深耕/场景事务与溯源/通用漏洞挖掘记录</v>
      </c>
      <c r="I415" s="183" t="str">
        <f>=VLOOKUP(E415,'2025期功能研发汇总表'!E:S,8,FALSE)</f>
        <v>列表数据点击修改，弹出页面漏洞信息页点击查看记录按钮</v>
      </c>
      <c r="J415" s="183">
        <f>=VLOOKUP(E415,'2025期功能研发汇总表'!E:S,9,FALSE)</f>
        <v>0</v>
      </c>
      <c r="K415" s="183" t="str">
        <f>=VLOOKUP(E415,'2025期功能研发汇总表'!E:S,3,FALSE)</f>
        <v>张明峰</v>
      </c>
    </row>
    <row r="416" spans="1:11">
      <c r="A416" s="45" t="s"/>
      <c r="B416" s="45" t="s"/>
      <c r="C416" s="45" t="s"/>
      <c r="D416" s="214" t="s">
        <v>823</v>
      </c>
      <c r="E416" s="214" t="s">
        <v>824</v>
      </c>
      <c r="F416" s="183" t="str">
        <f>=VLOOKUP(E416,'2025期功能研发汇总表'!E:S,10,FALSE)</f>
        <v>V3.8.0-beat.1</v>
      </c>
      <c r="G416" s="215" t="s">
        <v>38</v>
      </c>
      <c r="H416" s="183" t="str">
        <f>=VLOOKUP(E416,'2025期功能研发汇总表'!E:S,7,FALSE)</f>
        <v>运营·深耕/场景事务与溯源/通用漏洞挖掘记录</v>
      </c>
      <c r="I416" s="183" t="str">
        <f>=VLOOKUP(E416,'2025期功能研发汇总表'!E:S,8,FALSE)</f>
        <v>列表数据点击修改，弹出页面漏洞信息页点击查看流程按钮</v>
      </c>
      <c r="J416" s="183">
        <f>=VLOOKUP(E416,'2025期功能研发汇总表'!E:S,9,FALSE)</f>
        <v>0</v>
      </c>
      <c r="K416" s="183" t="str">
        <f>=VLOOKUP(E416,'2025期功能研发汇总表'!E:S,3,FALSE)</f>
        <v>张明峰</v>
      </c>
    </row>
    <row r="417" spans="1:11">
      <c r="A417" s="45" t="s"/>
      <c r="B417" s="45" t="s"/>
      <c r="C417" s="45" t="s"/>
      <c r="D417" s="214" t="s">
        <v>826</v>
      </c>
      <c r="E417" s="214" t="s">
        <v>827</v>
      </c>
      <c r="F417" s="183" t="str">
        <f>=VLOOKUP(E417,'2025期功能研发汇总表'!E:S,10,FALSE)</f>
        <v>V3.7.0(20260312)</v>
      </c>
      <c r="G417" s="215" t="s">
        <v>38</v>
      </c>
      <c r="H417" s="183" t="str">
        <f>=VLOOKUP(E417,'2025期功能研发汇总表'!E:S,7,FALSE)</f>
        <v>运营·深耕/场景事务与溯源/通用漏洞挖掘记录</v>
      </c>
      <c r="I417" s="183" t="str">
        <f>=VLOOKUP(E417,'2025期功能研发汇总表'!E:S,8,FALSE)</f>
        <v>列表数据点击详情按钮&gt;漏洞信息列表数据&gt;生命周期按钮</v>
      </c>
      <c r="J417" s="183">
        <f>=VLOOKUP(E417,'2025期功能研发汇总表'!E:S,9,FALSE)</f>
        <v>0</v>
      </c>
      <c r="K417" s="183" t="str">
        <f>=VLOOKUP(E417,'2025期功能研发汇总表'!E:S,3,FALSE)</f>
        <v>张明峰</v>
      </c>
    </row>
    <row r="418" spans="1:11">
      <c r="A418" s="45" t="s"/>
      <c r="B418" s="214" t="s">
        <v>829</v>
      </c>
      <c r="C418" s="214" t="s">
        <v>830</v>
      </c>
      <c r="D418" s="214" t="s">
        <v>988</v>
      </c>
      <c r="E418" s="214" t="s">
        <v>669</v>
      </c>
      <c r="F418" s="183">
        <f>=VLOOKUP(E418,'2025期功能研发汇总表'!E:S,10,FALSE)</f>
        <v>0</v>
      </c>
      <c r="G418" s="215" t="s">
        <v>38</v>
      </c>
      <c r="H418" s="183">
        <f>=VLOOKUP(E418,'2025期功能研发汇总表'!E:S,7,FALSE)</f>
        <v>0</v>
      </c>
      <c r="I418" s="183">
        <f>=VLOOKUP(E418,'2025期功能研发汇总表'!E:S,8,FALSE)</f>
        <v>0</v>
      </c>
      <c r="J418" s="183">
        <f>=VLOOKUP(E418,'2025期功能研发汇总表'!E:S,9,FALSE)</f>
        <v>0</v>
      </c>
      <c r="K418" s="183" t="str">
        <f>=VLOOKUP(E418,'2025期功能研发汇总表'!E:S,3,FALSE)</f>
        <v>汤凤欣</v>
      </c>
    </row>
    <row r="419" spans="1:11">
      <c r="A419" s="45" t="s"/>
      <c r="B419" s="45" t="s"/>
      <c r="C419" s="45" t="s"/>
      <c r="D419" s="45" t="s"/>
      <c r="E419" s="214" t="s">
        <v>991</v>
      </c>
      <c r="F419" s="183" t="str">
        <f>=VLOOKUP(E419,'2025期功能研发汇总表'!E:S,10,FALSE)</f>
        <v>V3.7.0(20260312)</v>
      </c>
      <c r="G419" s="215" t="s">
        <v>38</v>
      </c>
      <c r="H419" s="183" t="str">
        <f>=VLOOKUP(E419,'2025期功能研发汇总表'!E:S,7,FALSE)</f>
        <v>运营·深耕/弱口令与扫描管理/安全设备资源</v>
      </c>
      <c r="I419" s="183">
        <f>=VLOOKUP(E419,'2025期功能研发汇总表'!E:S,8,FALSE)</f>
        <v>0</v>
      </c>
      <c r="J419" s="183" t="str">
        <f>=VLOOKUP(E419,'2025期功能研发汇总表'!E:S,9,FALSE)</f>
        <v>["https://docimg9.docs.qq.com/image/AgAABqoC77dgJatmP_lKkarmZqw_7S-2.png?w=1679&amp;h=771",400,183]</v>
      </c>
      <c r="K419" s="183" t="str">
        <f>=VLOOKUP(E419,'2025期功能研发汇总表'!E:S,3,FALSE)</f>
        <v>仲光华</v>
      </c>
    </row>
    <row r="420" spans="1:11">
      <c r="A420" s="45" t="s"/>
      <c r="B420" s="45" t="s"/>
      <c r="C420" s="45" t="s"/>
      <c r="D420" s="45" t="s"/>
      <c r="E420" s="214" t="s">
        <v>992</v>
      </c>
      <c r="F420" s="183" t="str">
        <f>=VLOOKUP(E420,'2025期功能研发汇总表'!E:S,10,FALSE)</f>
        <v>V3.7.0(20260312)</v>
      </c>
      <c r="G420" s="215" t="s">
        <v>38</v>
      </c>
      <c r="H420" s="183" t="str">
        <f>=VLOOKUP(E420,'2025期功能研发汇总表'!E:S,7,FALSE)</f>
        <v>运营·深耕/弱口令与扫描管理/安全设备资源</v>
      </c>
      <c r="I420" s="183">
        <f>=VLOOKUP(E420,'2025期功能研发汇总表'!E:S,8,FALSE)</f>
        <v>0</v>
      </c>
      <c r="J420" s="183">
        <f>=VLOOKUP(E420,'2025期功能研发汇总表'!E:S,9,FALSE)</f>
        <v>0</v>
      </c>
      <c r="K420" s="183" t="str">
        <f>=VLOOKUP(E420,'2025期功能研发汇总表'!E:S,3,FALSE)</f>
        <v>仲光华</v>
      </c>
    </row>
    <row r="421" spans="1:11">
      <c r="A421" s="45" t="s"/>
      <c r="B421" s="45" t="s"/>
      <c r="C421" s="45" t="s"/>
      <c r="D421" s="45" t="s"/>
      <c r="E421" s="214" t="s">
        <v>993</v>
      </c>
      <c r="F421" s="183" t="str">
        <f>=VLOOKUP(E421,'2025期功能研发汇总表'!E:S,10,FALSE)</f>
        <v>V3.7.0(20260312)</v>
      </c>
      <c r="G421" s="215" t="s">
        <v>38</v>
      </c>
      <c r="H421" s="183" t="str">
        <f>=VLOOKUP(E421,'2025期功能研发汇总表'!E:S,7,FALSE)</f>
        <v>运营·深耕/弱口令与扫描管理/安全设备资源</v>
      </c>
      <c r="I421" s="183">
        <f>=VLOOKUP(E421,'2025期功能研发汇总表'!E:S,8,FALSE)</f>
        <v>0</v>
      </c>
      <c r="J421" s="183">
        <f>=VLOOKUP(E421,'2025期功能研发汇总表'!E:S,9,FALSE)</f>
        <v>0</v>
      </c>
      <c r="K421" s="183" t="str">
        <f>=VLOOKUP(E421,'2025期功能研发汇总表'!E:S,3,FALSE)</f>
        <v>仲光华</v>
      </c>
    </row>
    <row r="422" spans="1:11">
      <c r="A422" s="45" t="s"/>
      <c r="B422" s="45" t="s"/>
      <c r="C422" s="45" t="s"/>
      <c r="D422" s="45" t="s"/>
      <c r="E422" s="214" t="s">
        <v>994</v>
      </c>
      <c r="F422" s="183" t="str">
        <f>=VLOOKUP(E422,'2025期功能研发汇总表'!E:S,10,FALSE)</f>
        <v>V3.7.0(20260312)</v>
      </c>
      <c r="G422" s="215" t="s">
        <v>38</v>
      </c>
      <c r="H422" s="183" t="str">
        <f>=VLOOKUP(E422,'2025期功能研发汇总表'!E:S,7,FALSE)</f>
        <v>运营·深耕/弱口令与扫描管理/安全设备资源</v>
      </c>
      <c r="I422" s="183">
        <f>=VLOOKUP(E422,'2025期功能研发汇总表'!E:S,8,FALSE)</f>
        <v>0</v>
      </c>
      <c r="J422" s="183">
        <f>=VLOOKUP(E422,'2025期功能研发汇总表'!E:S,9,FALSE)</f>
        <v>0</v>
      </c>
      <c r="K422" s="183" t="str">
        <f>=VLOOKUP(E422,'2025期功能研发汇总表'!E:S,3,FALSE)</f>
        <v>仲光华</v>
      </c>
    </row>
    <row r="423" spans="1:11">
      <c r="A423" s="45" t="s"/>
      <c r="B423" s="45" t="s"/>
      <c r="C423" s="45" t="s"/>
      <c r="D423" s="45" t="s"/>
      <c r="E423" s="214" t="s">
        <v>995</v>
      </c>
      <c r="F423" s="183" t="str">
        <f>=VLOOKUP(E423,'2025期功能研发汇总表'!E:S,10,FALSE)</f>
        <v>V3.7.0(20260312)</v>
      </c>
      <c r="G423" s="215" t="s">
        <v>38</v>
      </c>
      <c r="H423" s="183" t="str">
        <f>=VLOOKUP(E423,'2025期功能研发汇总表'!E:S,7,FALSE)</f>
        <v>运营·深耕/弱口令与扫描管理/安全设备资源</v>
      </c>
      <c r="I423" s="183">
        <f>=VLOOKUP(E423,'2025期功能研发汇总表'!E:S,8,FALSE)</f>
        <v>0</v>
      </c>
      <c r="J423" s="183">
        <f>=VLOOKUP(E423,'2025期功能研发汇总表'!E:S,9,FALSE)</f>
        <v>0</v>
      </c>
      <c r="K423" s="183" t="str">
        <f>=VLOOKUP(E423,'2025期功能研发汇总表'!E:S,3,FALSE)</f>
        <v>仲光华</v>
      </c>
    </row>
    <row r="424" spans="1:11">
      <c r="A424" s="45" t="s"/>
      <c r="B424" s="45" t="s"/>
      <c r="C424" s="45" t="s"/>
      <c r="D424" s="214" t="s">
        <v>831</v>
      </c>
      <c r="E424" s="214" t="s">
        <v>832</v>
      </c>
      <c r="F424" s="183" t="str">
        <f>=VLOOKUP(E424,'2025期功能研发汇总表'!E:S,10,FALSE)</f>
        <v>V3.7.0(20260312)</v>
      </c>
      <c r="G424" s="215" t="s">
        <v>38</v>
      </c>
      <c r="H424" s="183" t="str">
        <f>=VLOOKUP(E424,'2025期功能研发汇总表'!E:S,7,FALSE)</f>
        <v>运营·深耕/弱口令与扫描管理/设备规划管理</v>
      </c>
      <c r="I424" s="183">
        <f>=VLOOKUP(E424,'2025期功能研发汇总表'!E:S,8,FALSE)</f>
        <v>0</v>
      </c>
      <c r="J424" s="183" t="str">
        <f>=VLOOKUP(E424,'2025期功能研发汇总表'!E:S,9,FALSE)</f>
        <v>["https://docimg9.docs.qq.com/image/AgAABqoC77f1893je55Jgbk9JcbwOGAX.png?w=1911&amp;h=887",400,185]</v>
      </c>
      <c r="K424" s="183" t="str">
        <f>=VLOOKUP(E424,'2025期功能研发汇总表'!E:S,3,FALSE)</f>
        <v>仲光华</v>
      </c>
    </row>
    <row r="425" spans="1:11">
      <c r="A425" s="45" t="s"/>
      <c r="B425" s="45" t="s"/>
      <c r="C425" s="45" t="s"/>
      <c r="D425" s="45" t="s"/>
      <c r="E425" s="214" t="s">
        <v>835</v>
      </c>
      <c r="F425" s="183" t="str">
        <f>=VLOOKUP(E425,'2025期功能研发汇总表'!E:S,10,FALSE)</f>
        <v>V3.7.0(20260312)</v>
      </c>
      <c r="G425" s="215" t="s">
        <v>38</v>
      </c>
      <c r="H425" s="183" t="str">
        <f>=VLOOKUP(E425,'2025期功能研发汇总表'!E:S,7,FALSE)</f>
        <v>运营·深耕/弱口令与扫描管理/设备规划管理</v>
      </c>
      <c r="I425" s="183">
        <f>=VLOOKUP(E425,'2025期功能研发汇总表'!E:S,8,FALSE)</f>
        <v>0</v>
      </c>
      <c r="J425" s="183">
        <f>=VLOOKUP(E425,'2025期功能研发汇总表'!E:S,9,FALSE)</f>
        <v>0</v>
      </c>
      <c r="K425" s="183" t="str">
        <f>=VLOOKUP(E425,'2025期功能研发汇总表'!E:S,3,FALSE)</f>
        <v>仲光华</v>
      </c>
    </row>
    <row r="426" spans="1:11">
      <c r="A426" s="45" t="s"/>
      <c r="B426" s="45" t="s"/>
      <c r="C426" s="45" t="s"/>
      <c r="D426" s="45" t="s"/>
      <c r="E426" s="214" t="s">
        <v>836</v>
      </c>
      <c r="F426" s="183" t="str">
        <f>=VLOOKUP(E426,'2025期功能研发汇总表'!E:S,10,FALSE)</f>
        <v>V3.7.0(20260312)</v>
      </c>
      <c r="G426" s="215" t="s">
        <v>38</v>
      </c>
      <c r="H426" s="183" t="str">
        <f>=VLOOKUP(E426,'2025期功能研发汇总表'!E:S,7,FALSE)</f>
        <v>运营·深耕/弱口令与扫描管理/设备规划管理</v>
      </c>
      <c r="I426" s="183">
        <f>=VLOOKUP(E426,'2025期功能研发汇总表'!E:S,8,FALSE)</f>
        <v>0</v>
      </c>
      <c r="J426" s="183">
        <f>=VLOOKUP(E426,'2025期功能研发汇总表'!E:S,9,FALSE)</f>
        <v>0</v>
      </c>
      <c r="K426" s="183" t="str">
        <f>=VLOOKUP(E426,'2025期功能研发汇总表'!E:S,3,FALSE)</f>
        <v>仲光华</v>
      </c>
    </row>
    <row r="427" spans="1:11">
      <c r="A427" s="45" t="s"/>
      <c r="B427" s="45" t="s"/>
      <c r="C427" s="45" t="s"/>
      <c r="D427" s="45" t="s"/>
      <c r="E427" s="214" t="s">
        <v>837</v>
      </c>
      <c r="F427" s="183" t="str">
        <f>=VLOOKUP(E427,'2025期功能研发汇总表'!E:S,10,FALSE)</f>
        <v>V3.7.0(20260312)</v>
      </c>
      <c r="G427" s="217" t="s">
        <v>151</v>
      </c>
      <c r="H427" s="183" t="str">
        <f>=VLOOKUP(E427,'2025期功能研发汇总表'!E:S,7,FALSE)</f>
        <v>运营·深耕/弱口令与扫描管理/设备规划管理</v>
      </c>
      <c r="I427" s="183">
        <f>=VLOOKUP(E427,'2025期功能研发汇总表'!E:S,8,FALSE)</f>
        <v>0</v>
      </c>
      <c r="J427" s="183">
        <f>=VLOOKUP(E427,'2025期功能研发汇总表'!E:S,9,FALSE)</f>
        <v>0</v>
      </c>
      <c r="K427" s="183" t="str">
        <f>=VLOOKUP(E427,'2025期功能研发汇总表'!E:S,3,FALSE)</f>
        <v>仲光华</v>
      </c>
    </row>
    <row r="428" spans="1:11">
      <c r="A428" s="45" t="s"/>
      <c r="B428" s="45" t="s"/>
      <c r="C428" s="45" t="s"/>
      <c r="D428" s="45" t="s"/>
      <c r="E428" s="214" t="s">
        <v>838</v>
      </c>
      <c r="F428" s="183" t="str">
        <f>=VLOOKUP(E428,'2025期功能研发汇总表'!E:S,10,FALSE)</f>
        <v>V3.7.0(20260312)</v>
      </c>
      <c r="G428" s="217" t="s">
        <v>151</v>
      </c>
      <c r="H428" s="183" t="str">
        <f>=VLOOKUP(E428,'2025期功能研发汇总表'!E:S,7,FALSE)</f>
        <v>运营·深耕/弱口令与扫描管理/设备规划管理</v>
      </c>
      <c r="I428" s="183">
        <f>=VLOOKUP(E428,'2025期功能研发汇总表'!E:S,8,FALSE)</f>
        <v>0</v>
      </c>
      <c r="J428" s="183">
        <f>=VLOOKUP(E428,'2025期功能研发汇总表'!E:S,9,FALSE)</f>
        <v>0</v>
      </c>
      <c r="K428" s="183" t="str">
        <f>=VLOOKUP(E428,'2025期功能研发汇总表'!E:S,3,FALSE)</f>
        <v>仲光华</v>
      </c>
    </row>
    <row r="429" spans="1:11">
      <c r="A429" s="45" t="s"/>
      <c r="B429" s="45" t="s"/>
      <c r="C429" s="45" t="s"/>
      <c r="D429" s="45" t="s"/>
      <c r="E429" s="214" t="s">
        <v>839</v>
      </c>
      <c r="F429" s="183" t="str">
        <f>=VLOOKUP(E429,'2025期功能研发汇总表'!E:S,10,FALSE)</f>
        <v>V3.7.0(20260312)</v>
      </c>
      <c r="G429" s="217" t="s">
        <v>151</v>
      </c>
      <c r="H429" s="183" t="str">
        <f>=VLOOKUP(E429,'2025期功能研发汇总表'!E:S,7,FALSE)</f>
        <v>运营·深耕/弱口令与扫描管理/设备规划管理</v>
      </c>
      <c r="I429" s="183">
        <f>=VLOOKUP(E429,'2025期功能研发汇总表'!E:S,8,FALSE)</f>
        <v>0</v>
      </c>
      <c r="J429" s="183">
        <f>=VLOOKUP(E429,'2025期功能研发汇总表'!E:S,9,FALSE)</f>
        <v>0</v>
      </c>
      <c r="K429" s="183" t="str">
        <f>=VLOOKUP(E429,'2025期功能研发汇总表'!E:S,3,FALSE)</f>
        <v>仲光华</v>
      </c>
    </row>
    <row r="430" spans="1:11">
      <c r="A430" s="45" t="s"/>
      <c r="B430" s="45" t="s"/>
      <c r="C430" s="45" t="s"/>
      <c r="D430" s="214" t="s">
        <v>840</v>
      </c>
      <c r="E430" s="214" t="s">
        <v>841</v>
      </c>
      <c r="F430" s="183" t="str">
        <f>=VLOOKUP(E430,'2025期功能研发汇总表'!E:S,10,FALSE)</f>
        <v>V3.7.0(20260312)</v>
      </c>
      <c r="G430" s="215" t="s">
        <v>38</v>
      </c>
      <c r="H430" s="183" t="str">
        <f>=VLOOKUP(E430,'2025期功能研发汇总表'!E:S,7,FALSE)</f>
        <v>运营·深耕/弱口令与扫描管理/设备规划管理</v>
      </c>
      <c r="I430" s="183">
        <f>=VLOOKUP(E430,'2025期功能研发汇总表'!E:S,8,FALSE)</f>
        <v>0</v>
      </c>
      <c r="J430" s="183" t="str">
        <f>=VLOOKUP(E430,'2025期功能研发汇总表'!E:S,9,FALSE)</f>
        <v>["https://docimg4.docs.qq.com/image/AgAABqoC77ejVakm2R5DiItq4tp6b5xw.png?w=1919&amp;h=889",400,185]</v>
      </c>
      <c r="K430" s="183" t="str">
        <f>=VLOOKUP(E430,'2025期功能研发汇总表'!E:S,3,FALSE)</f>
        <v>仲光华</v>
      </c>
    </row>
    <row r="431" spans="1:11">
      <c r="A431" s="45" t="s"/>
      <c r="B431" s="45" t="s"/>
      <c r="C431" s="45" t="s"/>
      <c r="D431" s="45" t="s"/>
      <c r="E431" s="214" t="s">
        <v>843</v>
      </c>
      <c r="F431" s="183" t="str">
        <f>=VLOOKUP(E431,'2025期功能研发汇总表'!E:S,10,FALSE)</f>
        <v>V3.7.0(20260312)</v>
      </c>
      <c r="G431" s="215" t="s">
        <v>38</v>
      </c>
      <c r="H431" s="183" t="str">
        <f>=VLOOKUP(E431,'2025期功能研发汇总表'!E:S,7,FALSE)</f>
        <v>运营·深耕/弱口令与扫描管理/设备规划管理</v>
      </c>
      <c r="I431" s="183">
        <f>=VLOOKUP(E431,'2025期功能研发汇总表'!E:S,8,FALSE)</f>
        <v>0</v>
      </c>
      <c r="J431" s="183">
        <f>=VLOOKUP(E431,'2025期功能研发汇总表'!E:S,9,FALSE)</f>
        <v>0</v>
      </c>
      <c r="K431" s="183" t="str">
        <f>=VLOOKUP(E431,'2025期功能研发汇总表'!E:S,3,FALSE)</f>
        <v>仲光华</v>
      </c>
    </row>
    <row r="432" spans="1:11">
      <c r="A432" s="45" t="s"/>
      <c r="B432" s="45" t="s"/>
      <c r="C432" s="45" t="s"/>
      <c r="D432" s="45" t="s"/>
      <c r="E432" s="214" t="s">
        <v>844</v>
      </c>
      <c r="F432" s="183" t="str">
        <f>=VLOOKUP(E432,'2025期功能研发汇总表'!E:S,10,FALSE)</f>
        <v>V3.7.0(20260312)</v>
      </c>
      <c r="G432" s="215" t="s">
        <v>38</v>
      </c>
      <c r="H432" s="183" t="str">
        <f>=VLOOKUP(E432,'2025期功能研发汇总表'!E:S,7,FALSE)</f>
        <v>运营·深耕/弱口令与扫描管理/设备规划管理</v>
      </c>
      <c r="I432" s="183">
        <f>=VLOOKUP(E432,'2025期功能研发汇总表'!E:S,8,FALSE)</f>
        <v>0</v>
      </c>
      <c r="J432" s="183">
        <f>=VLOOKUP(E432,'2025期功能研发汇总表'!E:S,9,FALSE)</f>
        <v>0</v>
      </c>
      <c r="K432" s="183" t="str">
        <f>=VLOOKUP(E432,'2025期功能研发汇总表'!E:S,3,FALSE)</f>
        <v>仲光华</v>
      </c>
    </row>
    <row r="433" spans="1:11">
      <c r="A433" s="45" t="s"/>
      <c r="B433" s="45" t="s"/>
      <c r="C433" s="45" t="s"/>
      <c r="D433" s="45" t="s"/>
      <c r="E433" s="214" t="s">
        <v>845</v>
      </c>
      <c r="F433" s="183" t="str">
        <f>=VLOOKUP(E433,'2025期功能研发汇总表'!E:S,10,FALSE)</f>
        <v>V3.7.0(20260312)</v>
      </c>
      <c r="G433" s="215" t="s">
        <v>38</v>
      </c>
      <c r="H433" s="183" t="str">
        <f>=VLOOKUP(E433,'2025期功能研发汇总表'!E:S,7,FALSE)</f>
        <v>运营·深耕/弱口令与扫描管理/设备规划管理</v>
      </c>
      <c r="I433" s="183">
        <f>=VLOOKUP(E433,'2025期功能研发汇总表'!E:S,8,FALSE)</f>
        <v>0</v>
      </c>
      <c r="J433" s="183">
        <f>=VLOOKUP(E433,'2025期功能研发汇总表'!E:S,9,FALSE)</f>
        <v>0</v>
      </c>
      <c r="K433" s="183" t="str">
        <f>=VLOOKUP(E433,'2025期功能研发汇总表'!E:S,3,FALSE)</f>
        <v>仲光华</v>
      </c>
    </row>
    <row r="434" spans="1:11">
      <c r="A434" s="45" t="s"/>
      <c r="B434" s="45" t="s"/>
      <c r="C434" s="45" t="s"/>
      <c r="D434" s="45" t="s"/>
      <c r="E434" s="214" t="s">
        <v>846</v>
      </c>
      <c r="F434" s="183" t="str">
        <f>=VLOOKUP(E434,'2025期功能研发汇总表'!E:S,10,FALSE)</f>
        <v>V3.7.0(20260312)</v>
      </c>
      <c r="G434" s="215" t="s">
        <v>38</v>
      </c>
      <c r="H434" s="183" t="str">
        <f>=VLOOKUP(E434,'2025期功能研发汇总表'!E:S,7,FALSE)</f>
        <v>运营·深耕/弱口令与扫描管理/设备规划管理</v>
      </c>
      <c r="I434" s="183">
        <f>=VLOOKUP(E434,'2025期功能研发汇总表'!E:S,8,FALSE)</f>
        <v>0</v>
      </c>
      <c r="J434" s="183">
        <f>=VLOOKUP(E434,'2025期功能研发汇总表'!E:S,9,FALSE)</f>
        <v>0</v>
      </c>
      <c r="K434" s="183" t="str">
        <f>=VLOOKUP(E434,'2025期功能研发汇总表'!E:S,3,FALSE)</f>
        <v>仲光华</v>
      </c>
    </row>
    <row r="435" spans="1:11">
      <c r="A435" s="45" t="s"/>
      <c r="B435" s="45" t="s"/>
      <c r="C435" s="45" t="s"/>
      <c r="D435" s="45" t="s"/>
      <c r="E435" s="214" t="s">
        <v>847</v>
      </c>
      <c r="F435" s="183" t="str">
        <f>=VLOOKUP(E435,'2025期功能研发汇总表'!E:S,10,FALSE)</f>
        <v>V3.7.0(20260312)</v>
      </c>
      <c r="G435" s="215" t="s">
        <v>38</v>
      </c>
      <c r="H435" s="183" t="str">
        <f>=VLOOKUP(E435,'2025期功能研发汇总表'!E:S,7,FALSE)</f>
        <v>运营·深耕/弱口令与扫描管理/设备规划管理</v>
      </c>
      <c r="I435" s="183">
        <f>=VLOOKUP(E435,'2025期功能研发汇总表'!E:S,8,FALSE)</f>
        <v>0</v>
      </c>
      <c r="J435" s="183">
        <f>=VLOOKUP(E435,'2025期功能研发汇总表'!E:S,9,FALSE)</f>
        <v>0</v>
      </c>
      <c r="K435" s="183" t="str">
        <f>=VLOOKUP(E435,'2025期功能研发汇总表'!E:S,3,FALSE)</f>
        <v>仲光华</v>
      </c>
    </row>
    <row r="436" spans="1:11">
      <c r="A436" s="45" t="s"/>
      <c r="B436" s="45" t="s"/>
      <c r="C436" s="214" t="s">
        <v>848</v>
      </c>
      <c r="D436" s="214" t="s">
        <v>849</v>
      </c>
      <c r="E436" s="214" t="s">
        <v>850</v>
      </c>
      <c r="F436" s="183" t="str">
        <f>=VLOOKUP(E436,'2025期功能研发汇总表'!E:S,10,FALSE)</f>
        <v>V3.7.0(20260312)</v>
      </c>
      <c r="G436" s="215" t="s">
        <v>38</v>
      </c>
      <c r="H436" s="183" t="str">
        <f>=VLOOKUP(E436,'2025期功能研发汇总表'!E:S,7,FALSE)</f>
        <v>运营·深耕/弱口令与扫描管理/扫描指标管理</v>
      </c>
      <c r="I436" s="183" t="str">
        <f>=VLOOKUP(E436,'2025期功能研发汇总表'!E:S,8,FALSE)</f>
        <v>/资产覆盖范围配置</v>
      </c>
      <c r="J436" s="183" t="str">
        <f>=VLOOKUP(E436,'2025期功能研发汇总表'!E:S,9,FALSE)</f>
        <v>["https://docimg6.docs.qq.com/image/AgAABqoC77fxtwZBpC5HnLdj3ymyR6t8.png?w=1919&amp;h=892",400,185]</v>
      </c>
      <c r="K436" s="183" t="str">
        <f>=VLOOKUP(E436,'2025期功能研发汇总表'!E:S,3,FALSE)</f>
        <v>仲光华</v>
      </c>
    </row>
    <row r="437" spans="1:11">
      <c r="A437" s="45" t="s"/>
      <c r="B437" s="45" t="s"/>
      <c r="C437" s="45" t="s"/>
      <c r="D437" s="45" t="s"/>
      <c r="E437" s="214" t="s">
        <v>854</v>
      </c>
      <c r="F437" s="183" t="str">
        <f>=VLOOKUP(E437,'2025期功能研发汇总表'!E:S,10,FALSE)</f>
        <v>V3.7.0(20260312)</v>
      </c>
      <c r="G437" s="215" t="s">
        <v>38</v>
      </c>
      <c r="H437" s="183" t="str">
        <f>=VLOOKUP(E437,'2025期功能研发汇总表'!E:S,7,FALSE)</f>
        <v>运营·深耕/弱口令与扫描管理/扫描指标管理</v>
      </c>
      <c r="I437" s="183" t="str">
        <f>=VLOOKUP(E437,'2025期功能研发汇总表'!E:S,8,FALSE)</f>
        <v>/资产覆盖范围配置</v>
      </c>
      <c r="J437" s="183">
        <f>=VLOOKUP(E437,'2025期功能研发汇总表'!E:S,9,FALSE)</f>
        <v>0</v>
      </c>
      <c r="K437" s="183" t="str">
        <f>=VLOOKUP(E437,'2025期功能研发汇总表'!E:S,3,FALSE)</f>
        <v>仲光华</v>
      </c>
    </row>
    <row r="438" spans="1:11">
      <c r="A438" s="45" t="s"/>
      <c r="B438" s="45" t="s"/>
      <c r="C438" s="45" t="s"/>
      <c r="D438" s="45" t="s"/>
      <c r="E438" s="214" t="s">
        <v>855</v>
      </c>
      <c r="F438" s="183" t="str">
        <f>=VLOOKUP(E438,'2025期功能研发汇总表'!E:S,10,FALSE)</f>
        <v>V3.7.0(20260312)</v>
      </c>
      <c r="G438" s="215" t="s">
        <v>38</v>
      </c>
      <c r="H438" s="183" t="str">
        <f>=VLOOKUP(E438,'2025期功能研发汇总表'!E:S,7,FALSE)</f>
        <v>运营·深耕/弱口令与扫描管理/扫描指标管理</v>
      </c>
      <c r="I438" s="183" t="str">
        <f>=VLOOKUP(E438,'2025期功能研发汇总表'!E:S,8,FALSE)</f>
        <v>/资产覆盖范围配置</v>
      </c>
      <c r="J438" s="183">
        <f>=VLOOKUP(E438,'2025期功能研发汇总表'!E:S,9,FALSE)</f>
        <v>0</v>
      </c>
      <c r="K438" s="183" t="str">
        <f>=VLOOKUP(E438,'2025期功能研发汇总表'!E:S,3,FALSE)</f>
        <v>仲光华</v>
      </c>
    </row>
    <row r="439" spans="1:11">
      <c r="A439" s="45" t="s"/>
      <c r="B439" s="45" t="s"/>
      <c r="C439" s="45" t="s"/>
      <c r="D439" s="45" t="s"/>
      <c r="E439" s="214" t="s">
        <v>856</v>
      </c>
      <c r="F439" s="183" t="str">
        <f>=VLOOKUP(E439,'2025期功能研发汇总表'!E:S,10,FALSE)</f>
        <v>V3.7.0(20260312)</v>
      </c>
      <c r="G439" s="215" t="s">
        <v>38</v>
      </c>
      <c r="H439" s="183" t="str">
        <f>=VLOOKUP(E439,'2025期功能研发汇总表'!E:S,7,FALSE)</f>
        <v>运营·深耕/弱口令与扫描管理/扫描指标管理</v>
      </c>
      <c r="I439" s="183" t="str">
        <f>=VLOOKUP(E439,'2025期功能研发汇总表'!E:S,8,FALSE)</f>
        <v>/资产覆盖范围配置</v>
      </c>
      <c r="J439" s="183">
        <f>=VLOOKUP(E439,'2025期功能研发汇总表'!E:S,9,FALSE)</f>
        <v>0</v>
      </c>
      <c r="K439" s="183" t="str">
        <f>=VLOOKUP(E439,'2025期功能研发汇总表'!E:S,3,FALSE)</f>
        <v>仲光华</v>
      </c>
    </row>
    <row r="440" spans="1:11">
      <c r="A440" s="45" t="s"/>
      <c r="B440" s="45" t="s"/>
      <c r="C440" s="45" t="s"/>
      <c r="D440" s="214" t="s">
        <v>857</v>
      </c>
      <c r="E440" s="214" t="s">
        <v>858</v>
      </c>
      <c r="F440" s="183" t="str">
        <f>=VLOOKUP(E440,'2025期功能研发汇总表'!E:S,10,FALSE)</f>
        <v>V3.7.0(20260312)</v>
      </c>
      <c r="G440" s="215" t="s">
        <v>38</v>
      </c>
      <c r="H440" s="183" t="str">
        <f>=VLOOKUP(E440,'2025期功能研发汇总表'!E:S,7,FALSE)</f>
        <v>运营·深耕/弱口令与扫描管理/扫描指标管理</v>
      </c>
      <c r="I440" s="183" t="str">
        <f>=VLOOKUP(E440,'2025期功能研发汇总表'!E:S,8,FALSE)</f>
        <v>/扫描密度配置</v>
      </c>
      <c r="J440" s="183" t="str">
        <f>=VLOOKUP(E440,'2025期功能研发汇总表'!E:S,9,FALSE)</f>
        <v>["https://docimg10.docs.qq.com/image/AgAABqoC77cQZbMNQ7RCvJonzTFlG-NG.png?w=1919&amp;h=890",400,185]</v>
      </c>
      <c r="K440" s="183" t="str">
        <f>=VLOOKUP(E440,'2025期功能研发汇总表'!E:S,3,FALSE)</f>
        <v>仲光华</v>
      </c>
    </row>
    <row r="441" spans="1:11">
      <c r="A441" s="45" t="s"/>
      <c r="B441" s="45" t="s"/>
      <c r="C441" s="45" t="s"/>
      <c r="D441" s="45" t="s"/>
      <c r="E441" s="214" t="s">
        <v>860</v>
      </c>
      <c r="F441" s="183" t="str">
        <f>=VLOOKUP(E441,'2025期功能研发汇总表'!E:S,10,FALSE)</f>
        <v>V3.7.0(20260312)</v>
      </c>
      <c r="G441" s="215" t="s">
        <v>38</v>
      </c>
      <c r="H441" s="183" t="str">
        <f>=VLOOKUP(E441,'2025期功能研发汇总表'!E:S,7,FALSE)</f>
        <v>运营·深耕/弱口令与扫描管理/扫描指标管理</v>
      </c>
      <c r="I441" s="183">
        <f>=VLOOKUP(E441,'2025期功能研发汇总表'!E:S,8,FALSE)</f>
        <v>0</v>
      </c>
      <c r="J441" s="183">
        <f>=VLOOKUP(E441,'2025期功能研发汇总表'!E:S,9,FALSE)</f>
        <v>0</v>
      </c>
      <c r="K441" s="183" t="str">
        <f>=VLOOKUP(E441,'2025期功能研发汇总表'!E:S,3,FALSE)</f>
        <v>仲光华</v>
      </c>
    </row>
    <row r="442" spans="1:11">
      <c r="A442" s="45" t="s"/>
      <c r="B442" s="45" t="s"/>
      <c r="C442" s="45" t="s"/>
      <c r="D442" s="45" t="s"/>
      <c r="E442" s="214" t="s">
        <v>861</v>
      </c>
      <c r="F442" s="183" t="str">
        <f>=VLOOKUP(E442,'2025期功能研发汇总表'!E:S,10,FALSE)</f>
        <v>V3.7.0(20260312)</v>
      </c>
      <c r="G442" s="215" t="s">
        <v>38</v>
      </c>
      <c r="H442" s="183" t="str">
        <f>=VLOOKUP(E442,'2025期功能研发汇总表'!E:S,7,FALSE)</f>
        <v>运营·深耕/弱口令与扫描管理/扫描指标管理</v>
      </c>
      <c r="I442" s="183">
        <f>=VLOOKUP(E442,'2025期功能研发汇总表'!E:S,8,FALSE)</f>
        <v>0</v>
      </c>
      <c r="J442" s="183">
        <f>=VLOOKUP(E442,'2025期功能研发汇总表'!E:S,9,FALSE)</f>
        <v>0</v>
      </c>
      <c r="K442" s="183" t="str">
        <f>=VLOOKUP(E442,'2025期功能研发汇总表'!E:S,3,FALSE)</f>
        <v>仲光华</v>
      </c>
    </row>
    <row r="443" spans="1:11">
      <c r="A443" s="45" t="s"/>
      <c r="B443" s="45" t="s"/>
      <c r="C443" s="45" t="s"/>
      <c r="D443" s="45" t="s"/>
      <c r="E443" s="214" t="s">
        <v>862</v>
      </c>
      <c r="F443" s="183" t="str">
        <f>=VLOOKUP(E443,'2025期功能研发汇总表'!E:S,10,FALSE)</f>
        <v>V3.7.0(20260312)</v>
      </c>
      <c r="G443" s="215" t="s">
        <v>38</v>
      </c>
      <c r="H443" s="183" t="str">
        <f>=VLOOKUP(E443,'2025期功能研发汇总表'!E:S,7,FALSE)</f>
        <v>运营·深耕/弱口令与扫描管理/扫描指标管理</v>
      </c>
      <c r="I443" s="183">
        <f>=VLOOKUP(E443,'2025期功能研发汇总表'!E:S,8,FALSE)</f>
        <v>0</v>
      </c>
      <c r="J443" s="183">
        <f>=VLOOKUP(E443,'2025期功能研发汇总表'!E:S,9,FALSE)</f>
        <v>0</v>
      </c>
      <c r="K443" s="183" t="str">
        <f>=VLOOKUP(E443,'2025期功能研发汇总表'!E:S,3,FALSE)</f>
        <v>仲光华</v>
      </c>
    </row>
    <row r="444" spans="1:11">
      <c r="A444" s="45" t="s"/>
      <c r="B444" s="45" t="s"/>
      <c r="C444" s="45" t="s"/>
      <c r="D444" s="214" t="s">
        <v>863</v>
      </c>
      <c r="E444" s="214" t="s">
        <v>864</v>
      </c>
      <c r="F444" s="183" t="str">
        <f>=VLOOKUP(E444,'2025期功能研发汇总表'!E:S,10,FALSE)</f>
        <v>V3.7.0(20260312)</v>
      </c>
      <c r="G444" s="215" t="s">
        <v>38</v>
      </c>
      <c r="H444" s="183" t="str">
        <f>=VLOOKUP(E444,'2025期功能研发汇总表'!E:S,7,FALSE)</f>
        <v>运营·深耕/弱口令与扫描管理/扫描指标管理</v>
      </c>
      <c r="I444" s="183" t="str">
        <f>=VLOOKUP(E444,'2025期功能研发汇总表'!E:S,8,FALSE)</f>
        <v>/防护指标管理</v>
      </c>
      <c r="J444" s="183" t="str">
        <f>=VLOOKUP(E444,'2025期功能研发汇总表'!E:S,9,FALSE)</f>
        <v>["https://docimg4.docs.qq.com/image/AgAABqoC77eu9SmHzs1HHaox5T1Imd8Z.png?w=1919&amp;h=884",400,184]</v>
      </c>
      <c r="K444" s="183" t="str">
        <f>=VLOOKUP(E444,'2025期功能研发汇总表'!E:S,3,FALSE)</f>
        <v>仲光华</v>
      </c>
    </row>
    <row r="445" spans="1:11">
      <c r="A445" s="45" t="s"/>
      <c r="B445" s="45" t="s"/>
      <c r="C445" s="45" t="s"/>
      <c r="D445" s="45" t="s"/>
      <c r="E445" s="214" t="s">
        <v>866</v>
      </c>
      <c r="F445" s="183" t="str">
        <f>=VLOOKUP(E445,'2025期功能研发汇总表'!E:S,10,FALSE)</f>
        <v>V3.7.0(20260312)</v>
      </c>
      <c r="G445" s="215" t="s">
        <v>38</v>
      </c>
      <c r="H445" s="183" t="str">
        <f>=VLOOKUP(E445,'2025期功能研发汇总表'!E:S,7,FALSE)</f>
        <v>运营·深耕/弱口令与扫描管理/扫描指标管理</v>
      </c>
      <c r="I445" s="183">
        <f>=VLOOKUP(E445,'2025期功能研发汇总表'!E:S,8,FALSE)</f>
        <v>0</v>
      </c>
      <c r="J445" s="183">
        <f>=VLOOKUP(E445,'2025期功能研发汇总表'!E:S,9,FALSE)</f>
        <v>0</v>
      </c>
      <c r="K445" s="183" t="str">
        <f>=VLOOKUP(E445,'2025期功能研发汇总表'!E:S,3,FALSE)</f>
        <v>仲光华</v>
      </c>
    </row>
    <row r="446" spans="1:11">
      <c r="A446" s="45" t="s"/>
      <c r="B446" s="45" t="s"/>
      <c r="C446" s="45" t="s"/>
      <c r="D446" s="45" t="s"/>
      <c r="E446" s="214" t="s">
        <v>867</v>
      </c>
      <c r="F446" s="183" t="str">
        <f>=VLOOKUP(E446,'2025期功能研发汇总表'!E:S,10,FALSE)</f>
        <v>V3.7.0(20260312)</v>
      </c>
      <c r="G446" s="215" t="s">
        <v>38</v>
      </c>
      <c r="H446" s="183" t="str">
        <f>=VLOOKUP(E446,'2025期功能研发汇总表'!E:S,7,FALSE)</f>
        <v>运营·深耕/弱口令与扫描管理/扫描指标管理</v>
      </c>
      <c r="I446" s="183">
        <f>=VLOOKUP(E446,'2025期功能研发汇总表'!E:S,8,FALSE)</f>
        <v>0</v>
      </c>
      <c r="J446" s="183">
        <f>=VLOOKUP(E446,'2025期功能研发汇总表'!E:S,9,FALSE)</f>
        <v>0</v>
      </c>
      <c r="K446" s="183" t="str">
        <f>=VLOOKUP(E446,'2025期功能研发汇总表'!E:S,3,FALSE)</f>
        <v>仲光华</v>
      </c>
    </row>
    <row r="447" spans="1:11">
      <c r="A447" s="45" t="s"/>
      <c r="B447" s="45" t="s"/>
      <c r="C447" s="45" t="s"/>
      <c r="D447" s="45" t="s"/>
      <c r="E447" s="214" t="s">
        <v>868</v>
      </c>
      <c r="F447" s="183" t="str">
        <f>=VLOOKUP(E447,'2025期功能研发汇总表'!E:S,10,FALSE)</f>
        <v>V3.7.0(20260312)</v>
      </c>
      <c r="G447" s="215" t="s">
        <v>38</v>
      </c>
      <c r="H447" s="183" t="str">
        <f>=VLOOKUP(E447,'2025期功能研发汇总表'!E:S,7,FALSE)</f>
        <v>运营·深耕/弱口令与扫描管理/扫描指标管理</v>
      </c>
      <c r="I447" s="183">
        <f>=VLOOKUP(E447,'2025期功能研发汇总表'!E:S,8,FALSE)</f>
        <v>0</v>
      </c>
      <c r="J447" s="183">
        <f>=VLOOKUP(E447,'2025期功能研发汇总表'!E:S,9,FALSE)</f>
        <v>0</v>
      </c>
      <c r="K447" s="183" t="str">
        <f>=VLOOKUP(E447,'2025期功能研发汇总表'!E:S,3,FALSE)</f>
        <v>仲光华</v>
      </c>
    </row>
    <row r="448" spans="1:11">
      <c r="A448" s="45" t="s"/>
      <c r="B448" s="45" t="s"/>
      <c r="C448" s="214" t="s">
        <v>996</v>
      </c>
      <c r="D448" s="214" t="s">
        <v>997</v>
      </c>
      <c r="E448" s="214" t="s">
        <v>998</v>
      </c>
      <c r="F448" s="183" t="str">
        <f>=VLOOKUP(E448,'2025期功能研发汇总表'!E:S,10,FALSE)</f>
        <v>V3.7.0(20260312)</v>
      </c>
      <c r="G448" s="215" t="s">
        <v>38</v>
      </c>
      <c r="H448" s="183" t="str">
        <f>=VLOOKUP(E448,'2025期功能研发汇总表'!E:S,7,FALSE)</f>
        <v>运营·深耕/弱口令与扫描管理/安全设备资源</v>
      </c>
      <c r="I448" s="183">
        <f>=VLOOKUP(E448,'2025期功能研发汇总表'!E:S,8,FALSE)</f>
        <v>0</v>
      </c>
      <c r="J448" s="183" t="str">
        <f>=VLOOKUP(E448,'2025期功能研发汇总表'!E:S,9,FALSE)</f>
        <v>["https://docimg9.docs.qq.com/image/AgAABqoC77cvcVPRpiZAJoLpUlgfrMDW.png?w=1689&amp;h=780",400,184]</v>
      </c>
      <c r="K448" s="183" t="str">
        <f>=VLOOKUP(E448,'2025期功能研发汇总表'!E:S,3,FALSE)</f>
        <v>仲光华</v>
      </c>
    </row>
    <row r="449" spans="1:11">
      <c r="A449" s="45" t="s"/>
      <c r="B449" s="45" t="s"/>
      <c r="C449" s="45" t="s"/>
      <c r="D449" s="45" t="s"/>
      <c r="E449" s="214" t="s">
        <v>999</v>
      </c>
      <c r="F449" s="183" t="str">
        <f>=VLOOKUP(E449,'2025期功能研发汇总表'!E:S,10,FALSE)</f>
        <v>V3.7.0(20260312)</v>
      </c>
      <c r="G449" s="215" t="s">
        <v>38</v>
      </c>
      <c r="H449" s="183" t="str">
        <f>=VLOOKUP(E449,'2025期功能研发汇总表'!E:S,7,FALSE)</f>
        <v>运营·深耕/弱口令与扫描管理/安全设备资源</v>
      </c>
      <c r="I449" s="183">
        <f>=VLOOKUP(E449,'2025期功能研发汇总表'!E:S,8,FALSE)</f>
        <v>0</v>
      </c>
      <c r="J449" s="183">
        <f>=VLOOKUP(E449,'2025期功能研发汇总表'!E:S,9,FALSE)</f>
        <v>0</v>
      </c>
      <c r="K449" s="183" t="str">
        <f>=VLOOKUP(E449,'2025期功能研发汇总表'!E:S,3,FALSE)</f>
        <v>仲光华</v>
      </c>
    </row>
    <row r="450" spans="1:11">
      <c r="A450" s="45" t="s"/>
      <c r="B450" s="45" t="s"/>
      <c r="C450" s="45" t="s"/>
      <c r="D450" s="45" t="s"/>
      <c r="E450" s="214" t="s">
        <v>1000</v>
      </c>
      <c r="F450" s="183" t="str">
        <f>=VLOOKUP(E450,'2025期功能研发汇总表'!E:S,10,FALSE)</f>
        <v>V3.7.0(20260312)</v>
      </c>
      <c r="G450" s="215" t="s">
        <v>38</v>
      </c>
      <c r="H450" s="183" t="str">
        <f>=VLOOKUP(E450,'2025期功能研发汇总表'!E:S,7,FALSE)</f>
        <v>运营·深耕/弱口令与扫描管理/安全设备资源</v>
      </c>
      <c r="I450" s="183">
        <f>=VLOOKUP(E450,'2025期功能研发汇总表'!E:S,8,FALSE)</f>
        <v>0</v>
      </c>
      <c r="J450" s="183">
        <f>=VLOOKUP(E450,'2025期功能研发汇总表'!E:S,9,FALSE)</f>
        <v>0</v>
      </c>
      <c r="K450" s="183" t="str">
        <f>=VLOOKUP(E450,'2025期功能研发汇总表'!E:S,3,FALSE)</f>
        <v>仲光华</v>
      </c>
    </row>
    <row r="451" spans="1:11">
      <c r="A451" s="45" t="s"/>
      <c r="B451" s="45" t="s"/>
      <c r="C451" s="45" t="s"/>
      <c r="D451" s="45" t="s"/>
      <c r="E451" s="214" t="s">
        <v>1001</v>
      </c>
      <c r="F451" s="183" t="str">
        <f>=VLOOKUP(E451,'2025期功能研发汇总表'!E:S,10,FALSE)</f>
        <v>V3.7.0(20260312)</v>
      </c>
      <c r="G451" s="215" t="s">
        <v>38</v>
      </c>
      <c r="H451" s="183" t="str">
        <f>=VLOOKUP(E451,'2025期功能研发汇总表'!E:S,7,FALSE)</f>
        <v>运营·深耕/弱口令与扫描管理/安全设备资源</v>
      </c>
      <c r="I451" s="183">
        <f>=VLOOKUP(E451,'2025期功能研发汇总表'!E:S,8,FALSE)</f>
        <v>0</v>
      </c>
      <c r="J451" s="183">
        <f>=VLOOKUP(E451,'2025期功能研发汇总表'!E:S,9,FALSE)</f>
        <v>0</v>
      </c>
      <c r="K451" s="183" t="str">
        <f>=VLOOKUP(E451,'2025期功能研发汇总表'!E:S,3,FALSE)</f>
        <v>仲光华</v>
      </c>
    </row>
    <row r="452" spans="1:11">
      <c r="A452" s="45" t="s"/>
      <c r="B452" s="45" t="s"/>
      <c r="C452" s="45" t="s"/>
      <c r="D452" s="214" t="s">
        <v>1002</v>
      </c>
      <c r="E452" s="214" t="s">
        <v>1003</v>
      </c>
      <c r="F452" s="183" t="str">
        <f>=VLOOKUP(E452,'2025期功能研发汇总表'!E:S,10,FALSE)</f>
        <v>V3.7.0(20260312)</v>
      </c>
      <c r="G452" s="215" t="s">
        <v>38</v>
      </c>
      <c r="H452" s="183" t="str">
        <f>=VLOOKUP(E452,'2025期功能研发汇总表'!E:S,7,FALSE)</f>
        <v>运营·深耕/弱口令与扫描管理/安全设备资源</v>
      </c>
      <c r="I452" s="183">
        <f>=VLOOKUP(E452,'2025期功能研发汇总表'!E:S,8,FALSE)</f>
        <v>0</v>
      </c>
      <c r="J452" s="183" t="str">
        <f>=VLOOKUP(E452,'2025期功能研发汇总表'!E:S,9,FALSE)</f>
        <v>["https://docimg4.docs.qq.com/image/AgAABqoC77ftHtWdi6ZJSrfkG4UlnQkW.png?w=1665&amp;h=778",400,186]</v>
      </c>
      <c r="K452" s="183" t="str">
        <f>=VLOOKUP(E452,'2025期功能研发汇总表'!E:S,3,FALSE)</f>
        <v>仲光华</v>
      </c>
    </row>
    <row r="453" spans="1:11">
      <c r="A453" s="45" t="s"/>
      <c r="B453" s="45" t="s"/>
      <c r="C453" s="45" t="s"/>
      <c r="D453" s="45" t="s"/>
      <c r="E453" s="214" t="s">
        <v>1004</v>
      </c>
      <c r="F453" s="183" t="str">
        <f>=VLOOKUP(E453,'2025期功能研发汇总表'!E:S,10,FALSE)</f>
        <v>V3.7.0(20260312)</v>
      </c>
      <c r="G453" s="215" t="s">
        <v>38</v>
      </c>
      <c r="H453" s="183" t="str">
        <f>=VLOOKUP(E453,'2025期功能研发汇总表'!E:S,7,FALSE)</f>
        <v>运营·深耕/弱口令与扫描管理/安全设备资源</v>
      </c>
      <c r="I453" s="183">
        <f>=VLOOKUP(E453,'2025期功能研发汇总表'!E:S,8,FALSE)</f>
        <v>0</v>
      </c>
      <c r="J453" s="183">
        <f>=VLOOKUP(E453,'2025期功能研发汇总表'!E:S,9,FALSE)</f>
        <v>0</v>
      </c>
      <c r="K453" s="183" t="str">
        <f>=VLOOKUP(E453,'2025期功能研发汇总表'!E:S,3,FALSE)</f>
        <v>仲光华</v>
      </c>
    </row>
    <row r="454" spans="1:11">
      <c r="A454" s="45" t="s"/>
      <c r="B454" s="45" t="s"/>
      <c r="C454" s="45" t="s"/>
      <c r="D454" s="45" t="s"/>
      <c r="E454" s="214" t="s">
        <v>1005</v>
      </c>
      <c r="F454" s="183" t="str">
        <f>=VLOOKUP(E454,'2025期功能研发汇总表'!E:S,10,FALSE)</f>
        <v>V3.7.0(20260312)</v>
      </c>
      <c r="G454" s="215" t="s">
        <v>38</v>
      </c>
      <c r="H454" s="183" t="str">
        <f>=VLOOKUP(E454,'2025期功能研发汇总表'!E:S,7,FALSE)</f>
        <v>运营·深耕/弱口令与扫描管理/安全设备资源</v>
      </c>
      <c r="I454" s="183">
        <f>=VLOOKUP(E454,'2025期功能研发汇总表'!E:S,8,FALSE)</f>
        <v>0</v>
      </c>
      <c r="J454" s="183">
        <f>=VLOOKUP(E454,'2025期功能研发汇总表'!E:S,9,FALSE)</f>
        <v>0</v>
      </c>
      <c r="K454" s="183" t="str">
        <f>=VLOOKUP(E454,'2025期功能研发汇总表'!E:S,3,FALSE)</f>
        <v>仲光华</v>
      </c>
    </row>
    <row r="455" spans="1:11">
      <c r="A455" s="45" t="s"/>
      <c r="B455" s="45" t="s"/>
      <c r="C455" s="45" t="s"/>
      <c r="D455" s="45" t="s"/>
      <c r="E455" s="214" t="s">
        <v>1006</v>
      </c>
      <c r="F455" s="183" t="str">
        <f>=VLOOKUP(E455,'2025期功能研发汇总表'!E:S,10,FALSE)</f>
        <v>V3.7.0(20260312)</v>
      </c>
      <c r="G455" s="215" t="s">
        <v>38</v>
      </c>
      <c r="H455" s="183" t="str">
        <f>=VLOOKUP(E455,'2025期功能研发汇总表'!E:S,7,FALSE)</f>
        <v>运营·深耕/弱口令与扫描管理/安全设备资源</v>
      </c>
      <c r="I455" s="183">
        <f>=VLOOKUP(E455,'2025期功能研发汇总表'!E:S,8,FALSE)</f>
        <v>0</v>
      </c>
      <c r="J455" s="183">
        <f>=VLOOKUP(E455,'2025期功能研发汇总表'!E:S,9,FALSE)</f>
        <v>0</v>
      </c>
      <c r="K455" s="183" t="str">
        <f>=VLOOKUP(E455,'2025期功能研发汇总表'!E:S,3,FALSE)</f>
        <v>仲光华</v>
      </c>
    </row>
    <row r="456" spans="1:11">
      <c r="A456" s="45" t="s"/>
      <c r="B456" s="45" t="s"/>
      <c r="C456" s="45" t="s"/>
      <c r="D456" s="45" t="s"/>
      <c r="E456" s="214" t="s">
        <v>1007</v>
      </c>
      <c r="F456" s="183" t="str">
        <f>=VLOOKUP(E456,'2025期功能研发汇总表'!E:S,10,FALSE)</f>
        <v>V3.7.0(20260312)</v>
      </c>
      <c r="G456" s="215" t="s">
        <v>38</v>
      </c>
      <c r="H456" s="183" t="str">
        <f>=VLOOKUP(E456,'2025期功能研发汇总表'!E:S,7,FALSE)</f>
        <v>运营·深耕/弱口令与扫描管理/安全设备资源</v>
      </c>
      <c r="I456" s="183">
        <f>=VLOOKUP(E456,'2025期功能研发汇总表'!E:S,8,FALSE)</f>
        <v>0</v>
      </c>
      <c r="J456" s="183">
        <f>=VLOOKUP(E456,'2025期功能研发汇总表'!E:S,9,FALSE)</f>
        <v>0</v>
      </c>
      <c r="K456" s="183" t="str">
        <f>=VLOOKUP(E456,'2025期功能研发汇总表'!E:S,3,FALSE)</f>
        <v>仲光华</v>
      </c>
    </row>
    <row r="457" spans="1:11">
      <c r="A457" s="45" t="s"/>
      <c r="B457" s="45" t="s"/>
      <c r="C457" s="45" t="s"/>
      <c r="D457" s="45" t="s"/>
      <c r="E457" s="214" t="s">
        <v>1008</v>
      </c>
      <c r="F457" s="183" t="str">
        <f>=VLOOKUP(E457,'2025期功能研发汇总表'!E:S,10,FALSE)</f>
        <v>V3.7.0(20260312)</v>
      </c>
      <c r="G457" s="215" t="s">
        <v>38</v>
      </c>
      <c r="H457" s="183" t="str">
        <f>=VLOOKUP(E457,'2025期功能研发汇总表'!E:S,7,FALSE)</f>
        <v>运营·深耕/弱口令与扫描管理/安全设备资源</v>
      </c>
      <c r="I457" s="183">
        <f>=VLOOKUP(E457,'2025期功能研发汇总表'!E:S,8,FALSE)</f>
        <v>0</v>
      </c>
      <c r="J457" s="183">
        <f>=VLOOKUP(E457,'2025期功能研发汇总表'!E:S,9,FALSE)</f>
        <v>0</v>
      </c>
      <c r="K457" s="183" t="str">
        <f>=VLOOKUP(E457,'2025期功能研发汇总表'!E:S,3,FALSE)</f>
        <v>仲光华</v>
      </c>
    </row>
    <row r="458" spans="1:11">
      <c r="A458" s="45" t="s"/>
      <c r="B458" s="45" t="s"/>
      <c r="C458" s="45" t="s"/>
      <c r="D458" s="45" t="s"/>
      <c r="E458" s="214" t="s">
        <v>1009</v>
      </c>
      <c r="F458" s="183" t="str">
        <f>=VLOOKUP(E458,'2025期功能研发汇总表'!E:S,10,FALSE)</f>
        <v>V3.7.0(20260312)</v>
      </c>
      <c r="G458" s="215" t="s">
        <v>38</v>
      </c>
      <c r="H458" s="183" t="str">
        <f>=VLOOKUP(E458,'2025期功能研发汇总表'!E:S,7,FALSE)</f>
        <v>运营·深耕/弱口令与扫描管理/安全设备资源</v>
      </c>
      <c r="I458" s="183">
        <f>=VLOOKUP(E458,'2025期功能研发汇总表'!E:S,8,FALSE)</f>
        <v>0</v>
      </c>
      <c r="J458" s="183">
        <f>=VLOOKUP(E458,'2025期功能研发汇总表'!E:S,9,FALSE)</f>
        <v>0</v>
      </c>
      <c r="K458" s="183" t="str">
        <f>=VLOOKUP(E458,'2025期功能研发汇总表'!E:S,3,FALSE)</f>
        <v>仲光华</v>
      </c>
    </row>
    <row r="459" spans="1:11">
      <c r="A459" s="45" t="s"/>
      <c r="B459" s="45" t="s"/>
      <c r="C459" s="45" t="s"/>
      <c r="D459" s="45" t="s"/>
      <c r="E459" s="214" t="s">
        <v>1010</v>
      </c>
      <c r="F459" s="183" t="str">
        <f>=VLOOKUP(E459,'2025期功能研发汇总表'!E:S,10,FALSE)</f>
        <v>V3.7.0(20260312)</v>
      </c>
      <c r="G459" s="215" t="s">
        <v>38</v>
      </c>
      <c r="H459" s="183" t="str">
        <f>=VLOOKUP(E459,'2025期功能研发汇总表'!E:S,7,FALSE)</f>
        <v>运营·深耕/弱口令与扫描管理/安全设备资源</v>
      </c>
      <c r="I459" s="183">
        <f>=VLOOKUP(E459,'2025期功能研发汇总表'!E:S,8,FALSE)</f>
        <v>0</v>
      </c>
      <c r="J459" s="183">
        <f>=VLOOKUP(E459,'2025期功能研发汇总表'!E:S,9,FALSE)</f>
        <v>0</v>
      </c>
      <c r="K459" s="183" t="str">
        <f>=VLOOKUP(E459,'2025期功能研发汇总表'!E:S,3,FALSE)</f>
        <v>仲光华</v>
      </c>
    </row>
    <row r="460" spans="1:11">
      <c r="A460" s="45" t="s"/>
      <c r="B460" s="45" t="s"/>
      <c r="C460" s="45" t="s"/>
      <c r="D460" s="214" t="s">
        <v>869</v>
      </c>
      <c r="E460" s="214" t="s">
        <v>870</v>
      </c>
      <c r="F460" s="183" t="str">
        <f>=VLOOKUP(E460,'2025期功能研发汇总表'!E:S,10,FALSE)</f>
        <v>V3.7.0(20260312)</v>
      </c>
      <c r="G460" s="215" t="s">
        <v>38</v>
      </c>
      <c r="H460" s="183" t="str">
        <f>=VLOOKUP(E460,'2025期功能研发汇总表'!E:S,7,FALSE)</f>
        <v>运营·深耕/弱口令与扫描管理/防护可用性监控</v>
      </c>
      <c r="I460" s="183">
        <f>=VLOOKUP(E460,'2025期功能研发汇总表'!E:S,8,FALSE)</f>
        <v>0</v>
      </c>
      <c r="J460" s="183" t="str">
        <f>=VLOOKUP(E460,'2025期功能研发汇总表'!E:S,9,FALSE)</f>
        <v>["https://docimg7.docs.qq.com/image/AgAABqoC77dPFRmfgWRGCLiCpJ3ghxNv.png?w=1917&amp;h=886",400,184]</v>
      </c>
      <c r="K460" s="183" t="str">
        <f>=VLOOKUP(E460,'2025期功能研发汇总表'!E:S,3,FALSE)</f>
        <v>仲光华</v>
      </c>
    </row>
    <row r="461" spans="1:11">
      <c r="A461" s="45" t="s"/>
      <c r="B461" s="45" t="s"/>
      <c r="C461" s="45" t="s"/>
      <c r="D461" s="45" t="s"/>
      <c r="E461" s="214" t="s">
        <v>873</v>
      </c>
      <c r="F461" s="183" t="str">
        <f>=VLOOKUP(E461,'2025期功能研发汇总表'!E:S,10,FALSE)</f>
        <v>V3.7.0(20260312)</v>
      </c>
      <c r="G461" s="215" t="s">
        <v>38</v>
      </c>
      <c r="H461" s="183" t="str">
        <f>=VLOOKUP(E461,'2025期功能研发汇总表'!E:S,7,FALSE)</f>
        <v>运营·深耕/弱口令与扫描管理/防护可用性监控</v>
      </c>
      <c r="I461" s="183">
        <f>=VLOOKUP(E461,'2025期功能研发汇总表'!E:S,8,FALSE)</f>
        <v>0</v>
      </c>
      <c r="J461" s="183">
        <f>=VLOOKUP(E461,'2025期功能研发汇总表'!E:S,9,FALSE)</f>
        <v>0</v>
      </c>
      <c r="K461" s="183" t="str">
        <f>=VLOOKUP(E461,'2025期功能研发汇总表'!E:S,3,FALSE)</f>
        <v>仲光华</v>
      </c>
    </row>
    <row r="462" spans="1:11">
      <c r="A462" s="45" t="s"/>
      <c r="B462" s="45" t="s"/>
      <c r="C462" s="45" t="s"/>
      <c r="D462" s="45" t="s"/>
      <c r="E462" s="214" t="s">
        <v>874</v>
      </c>
      <c r="F462" s="183" t="str">
        <f>=VLOOKUP(E462,'2025期功能研发汇总表'!E:S,10,FALSE)</f>
        <v>V3.7.0(20260312)</v>
      </c>
      <c r="G462" s="215" t="s">
        <v>38</v>
      </c>
      <c r="H462" s="183" t="str">
        <f>=VLOOKUP(E462,'2025期功能研发汇总表'!E:S,7,FALSE)</f>
        <v>运营·深耕/弱口令与扫描管理/防护可用性监控</v>
      </c>
      <c r="I462" s="183">
        <f>=VLOOKUP(E462,'2025期功能研发汇总表'!E:S,8,FALSE)</f>
        <v>0</v>
      </c>
      <c r="J462" s="183">
        <f>=VLOOKUP(E462,'2025期功能研发汇总表'!E:S,9,FALSE)</f>
        <v>0</v>
      </c>
      <c r="K462" s="183" t="str">
        <f>=VLOOKUP(E462,'2025期功能研发汇总表'!E:S,3,FALSE)</f>
        <v>仲光华</v>
      </c>
    </row>
    <row r="463" spans="1:11">
      <c r="A463" s="45" t="s"/>
      <c r="B463" s="45" t="s"/>
      <c r="C463" s="45" t="s"/>
      <c r="D463" s="45" t="s"/>
      <c r="E463" s="214" t="s">
        <v>875</v>
      </c>
      <c r="F463" s="183" t="str">
        <f>=VLOOKUP(E463,'2025期功能研发汇总表'!E:S,10,FALSE)</f>
        <v>V3.7.0(20260312)</v>
      </c>
      <c r="G463" s="215" t="s">
        <v>38</v>
      </c>
      <c r="H463" s="183" t="str">
        <f>=VLOOKUP(E463,'2025期功能研发汇总表'!E:S,7,FALSE)</f>
        <v>运营·深耕/弱口令与扫描管理/防护可用性监控</v>
      </c>
      <c r="I463" s="183">
        <f>=VLOOKUP(E463,'2025期功能研发汇总表'!E:S,8,FALSE)</f>
        <v>0</v>
      </c>
      <c r="J463" s="183">
        <f>=VLOOKUP(E463,'2025期功能研发汇总表'!E:S,9,FALSE)</f>
        <v>0</v>
      </c>
      <c r="K463" s="183" t="str">
        <f>=VLOOKUP(E463,'2025期功能研发汇总表'!E:S,3,FALSE)</f>
        <v>仲光华</v>
      </c>
    </row>
    <row r="464" spans="1:11">
      <c r="A464" s="45" t="s"/>
      <c r="B464" s="214" t="s">
        <v>876</v>
      </c>
      <c r="C464" s="214" t="s">
        <v>877</v>
      </c>
      <c r="D464" s="214" t="s">
        <v>878</v>
      </c>
      <c r="E464" s="214" t="s">
        <v>879</v>
      </c>
      <c r="F464" s="183" t="str">
        <f>=VLOOKUP(E464,'2025期功能研发汇总表'!E:S,10,FALSE)</f>
        <v>V3.7.0(20260312)</v>
      </c>
      <c r="G464" s="215" t="s">
        <v>38</v>
      </c>
      <c r="H464" s="183" t="str">
        <f>=VLOOKUP(E464,'2025期功能研发汇总表'!E:S,7,FALSE)</f>
        <v>运营·深耕/任务监控与协同/任务自动化分配管理</v>
      </c>
      <c r="I464" s="183" t="str">
        <f>=VLOOKUP(E464,'2025期功能研发汇总表'!E:S,8,FALSE)</f>
        <v>新增按钮</v>
      </c>
      <c r="J464" s="183">
        <f>=VLOOKUP(E464,'2025期功能研发汇总表'!E:S,9,FALSE)</f>
        <v>0</v>
      </c>
      <c r="K464" s="183" t="str">
        <f>=VLOOKUP(E464,'2025期功能研发汇总表'!E:S,3,FALSE)</f>
        <v>蔡云飞</v>
      </c>
    </row>
    <row r="465" spans="1:11">
      <c r="A465" s="45" t="s"/>
      <c r="B465" s="45" t="s"/>
      <c r="C465" s="45" t="s"/>
      <c r="D465" s="45" t="s"/>
      <c r="E465" s="214" t="s">
        <v>882</v>
      </c>
      <c r="F465" s="183" t="str">
        <f>=VLOOKUP(E465,'2025期功能研发汇总表'!E:S,10,FALSE)</f>
        <v>V3.7.0(20260312)</v>
      </c>
      <c r="G465" s="215" t="s">
        <v>38</v>
      </c>
      <c r="H465" s="183" t="str">
        <f>=VLOOKUP(E465,'2025期功能研发汇总表'!E:S,7,FALSE)</f>
        <v>运营·深耕/任务监控与协同/任务自动化分配管理</v>
      </c>
      <c r="I465" s="183" t="str">
        <f>=VLOOKUP(E465,'2025期功能研发汇总表'!E:S,8,FALSE)</f>
        <v>查询按钮</v>
      </c>
      <c r="J465" s="183">
        <f>=VLOOKUP(E465,'2025期功能研发汇总表'!E:S,9,FALSE)</f>
        <v>0</v>
      </c>
      <c r="K465" s="183" t="str">
        <f>=VLOOKUP(E465,'2025期功能研发汇总表'!E:S,3,FALSE)</f>
        <v>蔡云飞</v>
      </c>
    </row>
    <row r="466" spans="1:11">
      <c r="A466" s="45" t="s"/>
      <c r="B466" s="45" t="s"/>
      <c r="C466" s="45" t="s"/>
      <c r="D466" s="45" t="s"/>
      <c r="E466" s="214" t="s">
        <v>883</v>
      </c>
      <c r="F466" s="183" t="str">
        <f>=VLOOKUP(E466,'2025期功能研发汇总表'!E:S,10,FALSE)</f>
        <v>V3.7.0(20260312)</v>
      </c>
      <c r="G466" s="215" t="s">
        <v>38</v>
      </c>
      <c r="H466" s="183" t="str">
        <f>=VLOOKUP(E466,'2025期功能研发汇总表'!E:S,7,FALSE)</f>
        <v>运营·深耕/任务监控与协同/任务自动化分配管理</v>
      </c>
      <c r="I466" s="183" t="str">
        <f>=VLOOKUP(E466,'2025期功能研发汇总表'!E:S,8,FALSE)</f>
        <v>修改按钮</v>
      </c>
      <c r="J466" s="183">
        <f>=VLOOKUP(E466,'2025期功能研发汇总表'!E:S,9,FALSE)</f>
        <v>0</v>
      </c>
      <c r="K466" s="183" t="str">
        <f>=VLOOKUP(E466,'2025期功能研发汇总表'!E:S,3,FALSE)</f>
        <v>蔡云飞</v>
      </c>
    </row>
    <row r="467" spans="1:11">
      <c r="A467" s="45" t="s"/>
      <c r="B467" s="45" t="s"/>
      <c r="C467" s="45" t="s"/>
      <c r="D467" s="45" t="s"/>
      <c r="E467" s="214" t="s">
        <v>884</v>
      </c>
      <c r="F467" s="183" t="str">
        <f>=VLOOKUP(E467,'2025期功能研发汇总表'!E:S,10,FALSE)</f>
        <v>V3.7.0(20260312)</v>
      </c>
      <c r="G467" s="215" t="s">
        <v>38</v>
      </c>
      <c r="H467" s="183" t="str">
        <f>=VLOOKUP(E467,'2025期功能研发汇总表'!E:S,7,FALSE)</f>
        <v>运营·深耕/任务监控与协同/任务自动化分配管理</v>
      </c>
      <c r="I467" s="183" t="str">
        <f>=VLOOKUP(E467,'2025期功能研发汇总表'!E:S,8,FALSE)</f>
        <v>删除按钮</v>
      </c>
      <c r="J467" s="183">
        <f>=VLOOKUP(E467,'2025期功能研发汇总表'!E:S,9,FALSE)</f>
        <v>0</v>
      </c>
      <c r="K467" s="183" t="str">
        <f>=VLOOKUP(E467,'2025期功能研发汇总表'!E:S,3,FALSE)</f>
        <v>蔡云飞</v>
      </c>
    </row>
    <row r="468" spans="1:11">
      <c r="A468" s="45" t="s"/>
      <c r="B468" s="45" t="s"/>
      <c r="C468" s="45" t="s"/>
      <c r="D468" s="45" t="s"/>
      <c r="E468" s="214" t="s">
        <v>885</v>
      </c>
      <c r="F468" s="183" t="str">
        <f>=VLOOKUP(E468,'2025期功能研发汇总表'!E:S,10,FALSE)</f>
        <v>V3.7.0(20260312)</v>
      </c>
      <c r="G468" s="215" t="s">
        <v>38</v>
      </c>
      <c r="H468" s="183" t="str">
        <f>=VLOOKUP(E468,'2025期功能研发汇总表'!E:S,7,FALSE)</f>
        <v>运营·深耕/任务监控与协同/扫描日志管理</v>
      </c>
      <c r="I468" s="183" t="str">
        <f>=VLOOKUP(E468,'2025期功能研发汇总表'!E:S,8,FALSE)</f>
        <v>存储日志</v>
      </c>
      <c r="J468" s="183">
        <f>=VLOOKUP(E468,'2025期功能研发汇总表'!E:S,9,FALSE)</f>
        <v>0</v>
      </c>
      <c r="K468" s="183" t="str">
        <f>=VLOOKUP(E468,'2025期功能研发汇总表'!E:S,3,FALSE)</f>
        <v>蔡云飞</v>
      </c>
    </row>
    <row r="469" spans="1:11">
      <c r="A469" s="45" t="s"/>
      <c r="B469" s="45" t="s"/>
      <c r="C469" s="45" t="s"/>
      <c r="D469" s="45" t="s"/>
      <c r="E469" s="214" t="s">
        <v>890</v>
      </c>
      <c r="F469" s="183" t="str">
        <f>=VLOOKUP(E469,'2025期功能研发汇总表'!E:S,10,FALSE)</f>
        <v>V3.7.0(20260312)</v>
      </c>
      <c r="G469" s="215" t="s">
        <v>38</v>
      </c>
      <c r="H469" s="183" t="str">
        <f>=VLOOKUP(E469,'2025期功能研发汇总表'!E:S,7,FALSE)</f>
        <v>运营·深耕/任务监控与协同/任务自动化分配管理</v>
      </c>
      <c r="I469" s="183" t="str">
        <f>=VLOOKUP(E469,'2025期功能研发汇总表'!E:S,8,FALSE)</f>
        <v>后台程序默认执行</v>
      </c>
      <c r="J469" s="183">
        <f>=VLOOKUP(E469,'2025期功能研发汇总表'!E:S,9,FALSE)</f>
        <v>0</v>
      </c>
      <c r="K469" s="183" t="str">
        <f>=VLOOKUP(E469,'2025期功能研发汇总表'!E:S,3,FALSE)</f>
        <v>蔡云飞</v>
      </c>
    </row>
    <row r="470" spans="1:11">
      <c r="A470" s="45" t="s"/>
      <c r="B470" s="45" t="s"/>
      <c r="C470" s="45" t="s"/>
      <c r="D470" s="214" t="s">
        <v>892</v>
      </c>
      <c r="E470" s="214" t="s">
        <v>893</v>
      </c>
      <c r="F470" s="183" t="str">
        <f>=VLOOKUP(E470,'2025期功能研发汇总表'!E:S,10,FALSE)</f>
        <v>V3.7.0(20260312)</v>
      </c>
      <c r="G470" s="215" t="s">
        <v>38</v>
      </c>
      <c r="H470" s="183" t="str">
        <f>=VLOOKUP(E470,'2025期功能研发汇总表'!E:S,7,FALSE)</f>
        <v>运营·深耕/任务监控与协同/任务执行流程自动化</v>
      </c>
      <c r="I470" s="183" t="str">
        <f>=VLOOKUP(E470,'2025期功能研发汇总表'!E:S,8,FALSE)</f>
        <v>修改按钮</v>
      </c>
      <c r="J470" s="183">
        <f>=VLOOKUP(E470,'2025期功能研发汇总表'!E:S,9,FALSE)</f>
        <v>0</v>
      </c>
      <c r="K470" s="183" t="str">
        <f>=VLOOKUP(E470,'2025期功能研发汇总表'!E:S,3,FALSE)</f>
        <v>蔡云飞</v>
      </c>
    </row>
    <row r="471" spans="1:11">
      <c r="A471" s="45" t="s"/>
      <c r="B471" s="45" t="s"/>
      <c r="C471" s="45" t="s"/>
      <c r="D471" s="45" t="s"/>
      <c r="E471" s="214" t="s">
        <v>896</v>
      </c>
      <c r="F471" s="183" t="str">
        <f>=VLOOKUP(E471,'2025期功能研发汇总表'!E:S,10,FALSE)</f>
        <v>V3.7.0(20260312)</v>
      </c>
      <c r="G471" s="215" t="s">
        <v>38</v>
      </c>
      <c r="H471" s="183" t="str">
        <f>=VLOOKUP(E471,'2025期功能研发汇总表'!E:S,7,FALSE)</f>
        <v>运营·深耕/任务监控与协同/任务执行流程自动化</v>
      </c>
      <c r="I471" s="183" t="str">
        <f>=VLOOKUP(E471,'2025期功能研发汇总表'!E:S,8,FALSE)</f>
        <v>删除按钮</v>
      </c>
      <c r="J471" s="183">
        <f>=VLOOKUP(E471,'2025期功能研发汇总表'!E:S,9,FALSE)</f>
        <v>0</v>
      </c>
      <c r="K471" s="183" t="str">
        <f>=VLOOKUP(E471,'2025期功能研发汇总表'!E:S,3,FALSE)</f>
        <v>蔡云飞</v>
      </c>
    </row>
    <row r="472" spans="1:11">
      <c r="A472" s="45" t="s"/>
      <c r="B472" s="45" t="s"/>
      <c r="C472" s="45" t="s"/>
      <c r="D472" s="45" t="s"/>
      <c r="E472" s="214" t="s">
        <v>897</v>
      </c>
      <c r="F472" s="183" t="str">
        <f>=VLOOKUP(E472,'2025期功能研发汇总表'!E:S,10,FALSE)</f>
        <v>V3.7.0(20260312)</v>
      </c>
      <c r="G472" s="215" t="s">
        <v>38</v>
      </c>
      <c r="H472" s="183" t="str">
        <f>=VLOOKUP(E472,'2025期功能研发汇总表'!E:S,7,FALSE)</f>
        <v>运营·深耕/任务监控与协同/任务执行流程自动化</v>
      </c>
      <c r="I472" s="183" t="str">
        <f>=VLOOKUP(E472,'2025期功能研发汇总表'!E:S,8,FALSE)</f>
        <v>新增按钮</v>
      </c>
      <c r="J472" s="183">
        <f>=VLOOKUP(E472,'2025期功能研发汇总表'!E:S,9,FALSE)</f>
        <v>0</v>
      </c>
      <c r="K472" s="183" t="str">
        <f>=VLOOKUP(E472,'2025期功能研发汇总表'!E:S,3,FALSE)</f>
        <v>蔡云飞</v>
      </c>
    </row>
    <row r="473" spans="1:11">
      <c r="A473" s="45" t="s"/>
      <c r="B473" s="45" t="s"/>
      <c r="C473" s="45" t="s"/>
      <c r="D473" s="45" t="s"/>
      <c r="E473" s="214" t="s">
        <v>898</v>
      </c>
      <c r="F473" s="183" t="str">
        <f>=VLOOKUP(E473,'2025期功能研发汇总表'!E:S,10,FALSE)</f>
        <v>V3.7.0(20260312)</v>
      </c>
      <c r="G473" s="215" t="s">
        <v>38</v>
      </c>
      <c r="H473" s="183" t="str">
        <f>=VLOOKUP(E473,'2025期功能研发汇总表'!E:S,7,FALSE)</f>
        <v>运营·深耕/任务监控与协同/任务执行流程自动化</v>
      </c>
      <c r="I473" s="183" t="str">
        <f>=VLOOKUP(E473,'2025期功能研发汇总表'!E:S,8,FALSE)</f>
        <v>查询按钮</v>
      </c>
      <c r="J473" s="183">
        <f>=VLOOKUP(E473,'2025期功能研发汇总表'!E:S,9,FALSE)</f>
        <v>0</v>
      </c>
      <c r="K473" s="183" t="str">
        <f>=VLOOKUP(E473,'2025期功能研发汇总表'!E:S,3,FALSE)</f>
        <v>蔡云飞</v>
      </c>
    </row>
    <row r="474" spans="1:11">
      <c r="A474" s="45" t="s"/>
      <c r="B474" s="45" t="s"/>
      <c r="C474" s="214" t="s">
        <v>899</v>
      </c>
      <c r="D474" s="214" t="s">
        <v>900</v>
      </c>
      <c r="E474" s="216" t="s">
        <v>901</v>
      </c>
      <c r="F474" s="183" t="str">
        <f>=VLOOKUP(E474,'2025期功能研发汇总表'!E:S,10,FALSE)</f>
        <v>V3.7.0(20260312)</v>
      </c>
      <c r="G474" s="215" t="s">
        <v>38</v>
      </c>
      <c r="H474" s="183" t="str">
        <f>=VLOOKUP(E474,'2025期功能研发汇总表'!E:S,7,FALSE)</f>
        <v>运营·深耕/任务监控与协同/实时监控记录</v>
      </c>
      <c r="I474" s="183" t="str">
        <f>=VLOOKUP(E474,'2025期功能研发汇总表'!E:S,8,FALSE)</f>
        <v>后台脚本触发</v>
      </c>
      <c r="J474" s="183" t="str">
        <f>=VLOOKUP(E474,'2025期功能研发汇总表'!E:S,9,FALSE)</f>
        <v>["https://docimg10.docs.qq.com/image/AgAABqoC77dYpHB4QfNIqoVEg-L3aERW.png?w=1920&amp;h=919",400,191]</v>
      </c>
      <c r="K474" s="183" t="str">
        <f>=VLOOKUP(E474,'2025期功能研发汇总表'!E:S,3,FALSE)</f>
        <v>窦鹏岐</v>
      </c>
    </row>
    <row r="475" spans="1:11">
      <c r="A475" s="45" t="s"/>
      <c r="B475" s="45" t="s"/>
      <c r="C475" s="45" t="s"/>
      <c r="D475" s="45" t="s"/>
      <c r="E475" s="214" t="s">
        <v>905</v>
      </c>
      <c r="F475" s="183" t="str">
        <f>=VLOOKUP(E475,'2025期功能研发汇总表'!E:S,10,FALSE)</f>
        <v>V3.7.0(20260312)</v>
      </c>
      <c r="G475" s="215" t="s">
        <v>38</v>
      </c>
      <c r="H475" s="183" t="str">
        <f>=VLOOKUP(E475,'2025期功能研发汇总表'!E:S,7,FALSE)</f>
        <v>运营·深耕/任务监控与协同/实时监控记录</v>
      </c>
      <c r="I475" s="183" t="str">
        <f>=VLOOKUP(E475,'2025期功能研发汇总表'!E:S,8,FALSE)</f>
        <v>后台脚本触发</v>
      </c>
      <c r="J475" s="183">
        <f>=VLOOKUP(E475,'2025期功能研发汇总表'!E:S,9,FALSE)</f>
        <v>0</v>
      </c>
      <c r="K475" s="183" t="str">
        <f>=VLOOKUP(E475,'2025期功能研发汇总表'!E:S,3,FALSE)</f>
        <v>窦鹏岐</v>
      </c>
    </row>
    <row r="476" spans="1:11">
      <c r="A476" s="45" t="s"/>
      <c r="B476" s="45" t="s"/>
      <c r="C476" s="45" t="s"/>
      <c r="D476" s="45" t="s"/>
      <c r="E476" s="214" t="s">
        <v>906</v>
      </c>
      <c r="F476" s="183" t="str">
        <f>=VLOOKUP(E476,'2025期功能研发汇总表'!E:S,10,FALSE)</f>
        <v>V3.7.0(20260312)</v>
      </c>
      <c r="G476" s="215" t="s">
        <v>38</v>
      </c>
      <c r="H476" s="183" t="str">
        <f>=VLOOKUP(E476,'2025期功能研发汇总表'!E:S,7,FALSE)</f>
        <v>运营·深耕/任务监控与协同/实时监控记录</v>
      </c>
      <c r="I476" s="183">
        <f>=VLOOKUP(E476,'2025期功能研发汇总表'!E:S,8,FALSE)</f>
        <v>0</v>
      </c>
      <c r="J476" s="183">
        <f>=VLOOKUP(E476,'2025期功能研发汇总表'!E:S,9,FALSE)</f>
        <v>0</v>
      </c>
      <c r="K476" s="183" t="str">
        <f>=VLOOKUP(E476,'2025期功能研发汇总表'!E:S,3,FALSE)</f>
        <v>窦鹏岐</v>
      </c>
    </row>
    <row r="477" spans="1:11">
      <c r="A477" s="45" t="s"/>
      <c r="B477" s="45" t="s"/>
      <c r="C477" s="45" t="s"/>
      <c r="D477" s="45" t="s"/>
      <c r="E477" s="214" t="s">
        <v>907</v>
      </c>
      <c r="F477" s="183" t="str">
        <f>=VLOOKUP(E477,'2025期功能研发汇总表'!E:S,10,FALSE)</f>
        <v>V3.7.0(20260312)</v>
      </c>
      <c r="G477" s="215" t="s">
        <v>38</v>
      </c>
      <c r="H477" s="183" t="str">
        <f>=VLOOKUP(E477,'2025期功能研发汇总表'!E:S,7,FALSE)</f>
        <v>运营·深耕/任务监控与协同/实时监控记录</v>
      </c>
      <c r="I477" s="183">
        <f>=VLOOKUP(E477,'2025期功能研发汇总表'!E:S,8,FALSE)</f>
        <v>0</v>
      </c>
      <c r="J477" s="183">
        <f>=VLOOKUP(E477,'2025期功能研发汇总表'!E:S,9,FALSE)</f>
        <v>0</v>
      </c>
      <c r="K477" s="183" t="str">
        <f>=VLOOKUP(E477,'2025期功能研发汇总表'!E:S,3,FALSE)</f>
        <v>窦鹏岐</v>
      </c>
    </row>
    <row r="478" spans="1:11">
      <c r="A478" s="45" t="s"/>
      <c r="B478" s="45" t="s"/>
      <c r="C478" s="45" t="s"/>
      <c r="D478" s="45" t="s"/>
      <c r="E478" s="214" t="s">
        <v>908</v>
      </c>
      <c r="F478" s="183" t="str">
        <f>=VLOOKUP(E478,'2025期功能研发汇总表'!E:S,10,FALSE)</f>
        <v>V3.7.0(20260312)</v>
      </c>
      <c r="G478" s="215" t="s">
        <v>38</v>
      </c>
      <c r="H478" s="183" t="str">
        <f>=VLOOKUP(E478,'2025期功能研发汇总表'!E:S,7,FALSE)</f>
        <v>运营·深耕/任务监控与协同/实时监控记录</v>
      </c>
      <c r="I478" s="183">
        <f>=VLOOKUP(E478,'2025期功能研发汇总表'!E:S,8,FALSE)</f>
        <v>0</v>
      </c>
      <c r="J478" s="183">
        <f>=VLOOKUP(E478,'2025期功能研发汇总表'!E:S,9,FALSE)</f>
        <v>0</v>
      </c>
      <c r="K478" s="183" t="str">
        <f>=VLOOKUP(E478,'2025期功能研发汇总表'!E:S,3,FALSE)</f>
        <v>窦鹏岐</v>
      </c>
    </row>
    <row r="479" spans="1:11">
      <c r="A479" s="45" t="s"/>
      <c r="B479" s="45" t="s"/>
      <c r="C479" s="45" t="s"/>
      <c r="D479" s="214" t="s">
        <v>909</v>
      </c>
      <c r="E479" s="214" t="s">
        <v>910</v>
      </c>
      <c r="F479" s="183" t="str">
        <f>=VLOOKUP(E479,'2025期功能研发汇总表'!E:S,10,FALSE)</f>
        <v>未发版</v>
      </c>
      <c r="G479" s="215" t="s"/>
      <c r="H479" s="183" t="str">
        <f>=VLOOKUP(E479,'2025期功能研发汇总表'!E:S,7,FALSE)</f>
        <v>运营·深耕/任务监控与协同/异常情况捕捉</v>
      </c>
      <c r="I479" s="183">
        <f>=VLOOKUP(E479,'2025期功能研发汇总表'!E:S,8,FALSE)</f>
        <v>0</v>
      </c>
      <c r="J479" s="183">
        <f>=VLOOKUP(E479,'2025期功能研发汇总表'!E:S,9,FALSE)</f>
        <v>0</v>
      </c>
      <c r="K479" s="183" t="str">
        <f>=VLOOKUP(E479,'2025期功能研发汇总表'!E:S,3,FALSE)</f>
        <v>窦鹏岐</v>
      </c>
    </row>
    <row r="480" spans="1:11">
      <c r="A480" s="45" t="s"/>
      <c r="B480" s="45" t="s"/>
      <c r="C480" s="45" t="s"/>
      <c r="D480" s="45" t="s"/>
      <c r="E480" s="214" t="s">
        <v>912</v>
      </c>
      <c r="F480" s="183" t="str">
        <f>=VLOOKUP(E480,'2025期功能研发汇总表'!E:S,10,FALSE)</f>
        <v>未发版</v>
      </c>
      <c r="G480" s="215" t="s"/>
      <c r="H480" s="183" t="str">
        <f>=VLOOKUP(E480,'2025期功能研发汇总表'!E:S,7,FALSE)</f>
        <v>运营·深耕/任务监控与协同/异常情况捕捉</v>
      </c>
      <c r="I480" s="183">
        <f>=VLOOKUP(E480,'2025期功能研发汇总表'!E:S,8,FALSE)</f>
        <v>0</v>
      </c>
      <c r="J480" s="183">
        <f>=VLOOKUP(E480,'2025期功能研发汇总表'!E:S,9,FALSE)</f>
        <v>0</v>
      </c>
      <c r="K480" s="183" t="str">
        <f>=VLOOKUP(E480,'2025期功能研发汇总表'!E:S,3,FALSE)</f>
        <v>窦鹏岐</v>
      </c>
    </row>
    <row r="481" spans="1:11">
      <c r="A481" s="45" t="s"/>
      <c r="B481" s="45" t="s"/>
      <c r="C481" s="45" t="s"/>
      <c r="D481" s="45" t="s"/>
      <c r="E481" s="214" t="s">
        <v>913</v>
      </c>
      <c r="F481" s="183" t="str">
        <f>=VLOOKUP(E481,'2025期功能研发汇总表'!E:S,10,FALSE)</f>
        <v>未发版</v>
      </c>
      <c r="G481" s="215" t="s"/>
      <c r="H481" s="183" t="str">
        <f>=VLOOKUP(E481,'2025期功能研发汇总表'!E:S,7,FALSE)</f>
        <v>运营·深耕/任务监控与协同/异常情况捕捉</v>
      </c>
      <c r="I481" s="183" t="str">
        <f>=VLOOKUP(E481,'2025期功能研发汇总表'!E:S,8,FALSE)</f>
        <v>这个应该是查看详情吧，看能不能解释过来</v>
      </c>
      <c r="J481" s="183">
        <f>=VLOOKUP(E481,'2025期功能研发汇总表'!E:S,9,FALSE)</f>
        <v>0</v>
      </c>
      <c r="K481" s="183" t="str">
        <f>=VLOOKUP(E481,'2025期功能研发汇总表'!E:S,3,FALSE)</f>
        <v>窦鹏岐</v>
      </c>
    </row>
    <row r="482" spans="1:11">
      <c r="A482" s="45" t="s"/>
      <c r="B482" s="45" t="s"/>
      <c r="C482" s="214" t="s">
        <v>915</v>
      </c>
      <c r="D482" s="214" t="s">
        <v>916</v>
      </c>
      <c r="E482" s="214" t="s">
        <v>917</v>
      </c>
      <c r="F482" s="183" t="str">
        <f>=VLOOKUP(E482,'2025期功能研发汇总表'!E:S,10,FALSE)</f>
        <v>V3.7.0(20260312)</v>
      </c>
      <c r="G482" s="215" t="s">
        <v>38</v>
      </c>
      <c r="H482" s="183" t="str">
        <f>=VLOOKUP(E482,'2025期功能研发汇总表'!E:S,7,FALSE)</f>
        <v>运营·深耕/任务监控与协同/分批结果上报管理</v>
      </c>
      <c r="I482" s="183">
        <f>=VLOOKUP(E482,'2025期功能研发汇总表'!E:S,8,FALSE)</f>
        <v>0</v>
      </c>
      <c r="J482" s="183">
        <f>=VLOOKUP(E482,'2025期功能研发汇总表'!E:S,9,FALSE)</f>
        <v>0</v>
      </c>
      <c r="K482" s="183" t="str">
        <f>=VLOOKUP(E482,'2025期功能研发汇总表'!E:S,3,FALSE)</f>
        <v>窦鹏岐</v>
      </c>
    </row>
    <row r="483" spans="1:11">
      <c r="A483" s="45" t="s"/>
      <c r="B483" s="45" t="s"/>
      <c r="C483" s="45" t="s"/>
      <c r="D483" s="45" t="s"/>
      <c r="E483" s="214" t="s">
        <v>920</v>
      </c>
      <c r="F483" s="183" t="str">
        <f>=VLOOKUP(E483,'2025期功能研发汇总表'!E:S,10,FALSE)</f>
        <v>V3.7.0(20260312)</v>
      </c>
      <c r="G483" s="215" t="s">
        <v>38</v>
      </c>
      <c r="H483" s="183" t="str">
        <f>=VLOOKUP(E483,'2025期功能研发汇总表'!E:S,7,FALSE)</f>
        <v>运营·深耕/任务监控与协同/分批结果上报管理</v>
      </c>
      <c r="I483" s="183">
        <f>=VLOOKUP(E483,'2025期功能研发汇总表'!E:S,8,FALSE)</f>
        <v>0</v>
      </c>
      <c r="J483" s="183" t="str">
        <f>=VLOOKUP(E483,'2025期功能研发汇总表'!E:S,9,FALSE)</f>
        <v>["https://docimg2.docs.qq.com/image/AgAABqoC77dWCTRlAs9OwJkN3qCglCx5.png?w=1920&amp;h=919",400,191]</v>
      </c>
      <c r="K483" s="183" t="str">
        <f>=VLOOKUP(E483,'2025期功能研发汇总表'!E:S,3,FALSE)</f>
        <v>窦鹏岐</v>
      </c>
    </row>
    <row r="484" spans="1:11">
      <c r="A484" s="45" t="s"/>
      <c r="B484" s="45" t="s"/>
      <c r="C484" s="45" t="s"/>
      <c r="D484" s="45" t="s"/>
      <c r="E484" s="214" t="s">
        <v>921</v>
      </c>
      <c r="F484" s="183" t="str">
        <f>=VLOOKUP(E484,'2025期功能研发汇总表'!E:S,10,FALSE)</f>
        <v>V3.7.0(20260312)</v>
      </c>
      <c r="G484" s="215" t="s">
        <v>38</v>
      </c>
      <c r="H484" s="183" t="str">
        <f>=VLOOKUP(E484,'2025期功能研发汇总表'!E:S,7,FALSE)</f>
        <v>运营·深耕/任务监控与协同/分批结果上报管理</v>
      </c>
      <c r="I484" s="183">
        <f>=VLOOKUP(E484,'2025期功能研发汇总表'!E:S,8,FALSE)</f>
        <v>0</v>
      </c>
      <c r="J484" s="183">
        <f>=VLOOKUP(E484,'2025期功能研发汇总表'!E:S,9,FALSE)</f>
        <v>0</v>
      </c>
      <c r="K484" s="183" t="str">
        <f>=VLOOKUP(E484,'2025期功能研发汇总表'!E:S,3,FALSE)</f>
        <v>窦鹏岐</v>
      </c>
    </row>
    <row r="485" spans="1:11">
      <c r="A485" s="45" t="s"/>
      <c r="B485" s="45" t="s"/>
      <c r="C485" s="45" t="s"/>
      <c r="D485" s="45" t="s"/>
      <c r="E485" s="214" t="s">
        <v>922</v>
      </c>
      <c r="F485" s="183" t="str">
        <f>=VLOOKUP(E485,'2025期功能研发汇总表'!E:S,10,FALSE)</f>
        <v>V3.7.0(20260312)</v>
      </c>
      <c r="G485" s="215" t="s">
        <v>38</v>
      </c>
      <c r="H485" s="183" t="str">
        <f>=VLOOKUP(E485,'2025期功能研发汇总表'!E:S,7,FALSE)</f>
        <v>运营·深耕/任务监控与协同/分批结果上报管理</v>
      </c>
      <c r="I485" s="183">
        <f>=VLOOKUP(E485,'2025期功能研发汇总表'!E:S,8,FALSE)</f>
        <v>0</v>
      </c>
      <c r="J485" s="183">
        <f>=VLOOKUP(E485,'2025期功能研发汇总表'!E:S,9,FALSE)</f>
        <v>0</v>
      </c>
      <c r="K485" s="183" t="str">
        <f>=VLOOKUP(E485,'2025期功能研发汇总表'!E:S,3,FALSE)</f>
        <v>窦鹏岐</v>
      </c>
    </row>
    <row r="486" spans="1:11">
      <c r="A486" s="45" t="s"/>
      <c r="B486" s="45" t="s"/>
      <c r="C486" s="45" t="s"/>
      <c r="D486" s="45" t="s"/>
      <c r="E486" s="214" t="s">
        <v>923</v>
      </c>
      <c r="F486" s="183" t="str">
        <f>=VLOOKUP(E486,'2025期功能研发汇总表'!E:S,10,FALSE)</f>
        <v>V3.7.0(20260312)</v>
      </c>
      <c r="G486" s="215" t="s">
        <v>38</v>
      </c>
      <c r="H486" s="183" t="str">
        <f>=VLOOKUP(E486,'2025期功能研发汇总表'!E:S,7,FALSE)</f>
        <v>运营·深耕/任务监控与协同/分批结果上报管理</v>
      </c>
      <c r="I486" s="183">
        <f>=VLOOKUP(E486,'2025期功能研发汇总表'!E:S,8,FALSE)</f>
        <v>0</v>
      </c>
      <c r="J486" s="183">
        <f>=VLOOKUP(E486,'2025期功能研发汇总表'!E:S,9,FALSE)</f>
        <v>0</v>
      </c>
      <c r="K486" s="183" t="str">
        <f>=VLOOKUP(E486,'2025期功能研发汇总表'!E:S,3,FALSE)</f>
        <v>窦鹏岐</v>
      </c>
    </row>
    <row r="487" spans="1:11">
      <c r="A487" s="45" t="s"/>
      <c r="B487" s="45" t="s"/>
      <c r="C487" s="45" t="s"/>
      <c r="D487" s="45" t="s"/>
      <c r="E487" s="214" t="s">
        <v>924</v>
      </c>
      <c r="F487" s="183" t="str">
        <f>=VLOOKUP(E487,'2025期功能研发汇总表'!E:S,10,FALSE)</f>
        <v>V3.7.0(20260312)</v>
      </c>
      <c r="G487" s="215" t="s">
        <v>38</v>
      </c>
      <c r="H487" s="183" t="str">
        <f>=VLOOKUP(E487,'2025期功能研发汇总表'!E:S,7,FALSE)</f>
        <v>运营·深耕/任务监控与协同/分批结果上报管理</v>
      </c>
      <c r="I487" s="183">
        <f>=VLOOKUP(E487,'2025期功能研发汇总表'!E:S,8,FALSE)</f>
        <v>0</v>
      </c>
      <c r="J487" s="183">
        <f>=VLOOKUP(E487,'2025期功能研发汇总表'!E:S,9,FALSE)</f>
        <v>0</v>
      </c>
      <c r="K487" s="183" t="str">
        <f>=VLOOKUP(E487,'2025期功能研发汇总表'!E:S,3,FALSE)</f>
        <v>窦鹏岐</v>
      </c>
    </row>
    <row r="488" spans="1:11">
      <c r="A488" s="45" t="s"/>
      <c r="B488" s="45" t="s"/>
      <c r="C488" s="45" t="s"/>
      <c r="D488" s="45" t="s"/>
      <c r="E488" s="216" t="s">
        <v>925</v>
      </c>
      <c r="F488" s="183" t="str">
        <f>=VLOOKUP(E488,'2025期功能研发汇总表'!E:S,10,FALSE)</f>
        <v>V3.7.0(20260312)</v>
      </c>
      <c r="G488" s="215" t="s">
        <v>38</v>
      </c>
      <c r="H488" s="183" t="str">
        <f>=VLOOKUP(E488,'2025期功能研发汇总表'!E:S,7,FALSE)</f>
        <v>运营·深耕/任务监控与协同/分批结果上报管理</v>
      </c>
      <c r="I488" s="183">
        <f>=VLOOKUP(E488,'2025期功能研发汇总表'!E:S,8,FALSE)</f>
        <v>0</v>
      </c>
      <c r="J488" s="183">
        <f>=VLOOKUP(E488,'2025期功能研发汇总表'!E:S,9,FALSE)</f>
        <v>0</v>
      </c>
      <c r="K488" s="183" t="str">
        <f>=VLOOKUP(E488,'2025期功能研发汇总表'!E:S,3,FALSE)</f>
        <v>窦鹏岐</v>
      </c>
    </row>
    <row r="489" spans="1:11">
      <c r="A489" s="45" t="s"/>
      <c r="B489" s="45" t="s"/>
      <c r="C489" s="45" t="s"/>
      <c r="D489" s="45" t="s"/>
      <c r="E489" s="216" t="s">
        <v>926</v>
      </c>
      <c r="F489" s="183" t="str">
        <f>=VLOOKUP(E489,'2025期功能研发汇总表'!E:S,10,FALSE)</f>
        <v>V3.7.0(20260312)</v>
      </c>
      <c r="G489" s="215" t="s">
        <v>38</v>
      </c>
      <c r="H489" s="183">
        <f>=VLOOKUP(E489,'2025期功能研发汇总表'!E:S,7,FALSE)</f>
        <v>0</v>
      </c>
      <c r="I489" s="183">
        <f>=VLOOKUP(E489,'2025期功能研发汇总表'!E:S,8,FALSE)</f>
        <v>0</v>
      </c>
      <c r="J489" s="183">
        <f>=VLOOKUP(E489,'2025期功能研发汇总表'!E:S,9,FALSE)</f>
        <v>0</v>
      </c>
      <c r="K489" s="183" t="str">
        <f>=VLOOKUP(E489,'2025期功能研发汇总表'!E:S,3,FALSE)</f>
        <v>窦鹏岐</v>
      </c>
    </row>
    <row r="490" spans="1:11">
      <c r="A490" s="45" t="s"/>
      <c r="B490" s="45" t="s"/>
      <c r="C490" s="45" t="s"/>
      <c r="D490" s="45" t="s"/>
      <c r="E490" s="216" t="s">
        <v>927</v>
      </c>
      <c r="F490" s="183" t="str">
        <f>=VLOOKUP(E490,'2025期功能研发汇总表'!E:S,10,FALSE)</f>
        <v>V3.7.0(20260312)</v>
      </c>
      <c r="G490" s="215" t="s">
        <v>38</v>
      </c>
      <c r="H490" s="183" t="str">
        <f>=VLOOKUP(E490,'2025期功能研发汇总表'!E:S,7,FALSE)</f>
        <v>运营·深耕/任务监控与协同/分批结果上报管理</v>
      </c>
      <c r="I490" s="183">
        <f>=VLOOKUP(E490,'2025期功能研发汇总表'!E:S,8,FALSE)</f>
        <v>0</v>
      </c>
      <c r="J490" s="183">
        <f>=VLOOKUP(E490,'2025期功能研发汇总表'!E:S,9,FALSE)</f>
        <v>0</v>
      </c>
      <c r="K490" s="183" t="str">
        <f>=VLOOKUP(E490,'2025期功能研发汇总表'!E:S,3,FALSE)</f>
        <v>窦鹏岐</v>
      </c>
    </row>
    <row r="491" spans="1:11">
      <c r="A491" s="45" t="s"/>
      <c r="B491" s="45" t="s"/>
      <c r="C491" s="45" t="s"/>
      <c r="D491" s="214" t="s">
        <v>928</v>
      </c>
      <c r="E491" s="216" t="s">
        <v>929</v>
      </c>
      <c r="F491" s="183" t="str">
        <f>=VLOOKUP(E491,'2025期功能研发汇总表'!E:S,10,FALSE)</f>
        <v>V3.8.0-beat.1</v>
      </c>
      <c r="G491" s="215" t="s">
        <v>38</v>
      </c>
      <c r="H491" s="183" t="str">
        <f>=VLOOKUP(E491,'2025期功能研发汇总表'!E:S,7,FALSE)</f>
        <v>运营·深耕/任务监控与协同/上报记录查询</v>
      </c>
      <c r="I491" s="183">
        <f>=VLOOKUP(E491,'2025期功能研发汇总表'!E:S,8,FALSE)</f>
        <v>0</v>
      </c>
      <c r="J491" s="183">
        <f>=VLOOKUP(E491,'2025期功能研发汇总表'!E:S,9,FALSE)</f>
        <v>0</v>
      </c>
      <c r="K491" s="183" t="str">
        <f>=VLOOKUP(E491,'2025期功能研发汇总表'!E:S,3,FALSE)</f>
        <v>窦鹏岐</v>
      </c>
    </row>
    <row r="492" spans="1:11">
      <c r="A492" s="45" t="s"/>
      <c r="B492" s="45" t="s"/>
      <c r="C492" s="45" t="s"/>
      <c r="D492" s="45" t="s"/>
      <c r="E492" s="216" t="s">
        <v>931</v>
      </c>
      <c r="F492" s="183" t="str">
        <f>=VLOOKUP(E492,'2025期功能研发汇总表'!E:S,10,FALSE)</f>
        <v>V3.8.0-beat.1</v>
      </c>
      <c r="G492" s="215" t="s">
        <v>38</v>
      </c>
      <c r="H492" s="183" t="str">
        <f>=VLOOKUP(E492,'2025期功能研发汇总表'!E:S,7,FALSE)</f>
        <v>运营·深耕/任务监控与协同/上报记录查询</v>
      </c>
      <c r="I492" s="183">
        <f>=VLOOKUP(E492,'2025期功能研发汇总表'!E:S,8,FALSE)</f>
        <v>0</v>
      </c>
      <c r="J492" s="183">
        <f>=VLOOKUP(E492,'2025期功能研发汇总表'!E:S,9,FALSE)</f>
        <v>0</v>
      </c>
      <c r="K492" s="183" t="str">
        <f>=VLOOKUP(E492,'2025期功能研发汇总表'!E:S,3,FALSE)</f>
        <v>窦鹏岐</v>
      </c>
    </row>
    <row r="493" spans="1:11">
      <c r="A493" s="45" t="s"/>
      <c r="B493" s="45" t="s"/>
      <c r="C493" s="45" t="s"/>
      <c r="D493" s="45" t="s"/>
      <c r="E493" s="216" t="s">
        <v>932</v>
      </c>
      <c r="F493" s="183" t="str">
        <f>=VLOOKUP(E493,'2025期功能研发汇总表'!E:S,10,FALSE)</f>
        <v>V3.8.0-beat.1</v>
      </c>
      <c r="G493" s="215" t="s">
        <v>38</v>
      </c>
      <c r="H493" s="183" t="str">
        <f>=VLOOKUP(E493,'2025期功能研发汇总表'!E:S,7,FALSE)</f>
        <v>运营·深耕/任务监控与协同/上报记录查询</v>
      </c>
      <c r="I493" s="183">
        <f>=VLOOKUP(E493,'2025期功能研发汇总表'!E:S,8,FALSE)</f>
        <v>0</v>
      </c>
      <c r="J493" s="183">
        <f>=VLOOKUP(E493,'2025期功能研发汇总表'!E:S,9,FALSE)</f>
        <v>0</v>
      </c>
      <c r="K493" s="183" t="str">
        <f>=VLOOKUP(E493,'2025期功能研发汇总表'!E:S,3,FALSE)</f>
        <v>窦鹏岐</v>
      </c>
    </row>
    <row r="494" spans="1:11">
      <c r="A494" s="45" t="s"/>
      <c r="B494" s="27" t="s"/>
      <c r="C494" s="27" t="s"/>
      <c r="D494" s="27" t="s"/>
      <c r="E494" s="141" t="s">
        <v>933</v>
      </c>
      <c r="F494" s="45" t="s"/>
      <c r="G494" s="45" t="s"/>
      <c r="H494" s="45" t="s"/>
      <c r="I494" s="45" t="s"/>
      <c r="J494" s="45" t="s"/>
      <c r="K494" s="45" t="s"/>
    </row>
  </sheetData>
  <mergeCells count="118">
    <mergeCell ref="B2:B54"/>
    <mergeCell ref="C2:C8"/>
    <mergeCell ref="D2:D7"/>
    <mergeCell ref="C9:C23"/>
    <mergeCell ref="D9:D16"/>
    <mergeCell ref="D17:D22"/>
    <mergeCell ref="C24:C31"/>
    <mergeCell ref="D24:D28"/>
    <mergeCell ref="D29:D31"/>
    <mergeCell ref="C32:C54"/>
    <mergeCell ref="D32:D36"/>
    <mergeCell ref="D37:D41"/>
    <mergeCell ref="D42:D44"/>
    <mergeCell ref="D45:D47"/>
    <mergeCell ref="D48:D52"/>
    <mergeCell ref="D53:D54"/>
    <mergeCell ref="B55:B61"/>
    <mergeCell ref="C55:C61"/>
    <mergeCell ref="D55:D56"/>
    <mergeCell ref="D57:D59"/>
    <mergeCell ref="D60:D61"/>
    <mergeCell ref="B62:B73"/>
    <mergeCell ref="C62:C65"/>
    <mergeCell ref="D62:D65"/>
    <mergeCell ref="C66:C69"/>
    <mergeCell ref="D66:D69"/>
    <mergeCell ref="C70:C73"/>
    <mergeCell ref="D70:D73"/>
    <mergeCell ref="B74:B145"/>
    <mergeCell ref="C74:C124"/>
    <mergeCell ref="D74:D83"/>
    <mergeCell ref="D84:D86"/>
    <mergeCell ref="D87:D88"/>
    <mergeCell ref="D89:D97"/>
    <mergeCell ref="D98:D113"/>
    <mergeCell ref="D114:D115"/>
    <mergeCell ref="D116:D124"/>
    <mergeCell ref="C125:C132"/>
    <mergeCell ref="D126:D129"/>
    <mergeCell ref="D130:D132"/>
    <mergeCell ref="C133:C145"/>
    <mergeCell ref="D133:D136"/>
    <mergeCell ref="D137:D140"/>
    <mergeCell ref="D141:D145"/>
    <mergeCell ref="B146:B260"/>
    <mergeCell ref="C146:C164"/>
    <mergeCell ref="D146:D152"/>
    <mergeCell ref="D154:D157"/>
    <mergeCell ref="D158:D164"/>
    <mergeCell ref="C165:C171"/>
    <mergeCell ref="D165:D167"/>
    <mergeCell ref="D168:D171"/>
    <mergeCell ref="C172:C246"/>
    <mergeCell ref="D172:D175"/>
    <mergeCell ref="D176:D246"/>
    <mergeCell ref="C247:C260"/>
    <mergeCell ref="D247:D252"/>
    <mergeCell ref="D253:D257"/>
    <mergeCell ref="D258:D260"/>
    <mergeCell ref="B261:B321"/>
    <mergeCell ref="C261:C271"/>
    <mergeCell ref="D263:D271"/>
    <mergeCell ref="C272:C304"/>
    <mergeCell ref="D272:D296"/>
    <mergeCell ref="D297:D298"/>
    <mergeCell ref="D299:D301"/>
    <mergeCell ref="D302:D304"/>
    <mergeCell ref="C305:C312"/>
    <mergeCell ref="D305:D309"/>
    <mergeCell ref="D311:D312"/>
    <mergeCell ref="C313:C318"/>
    <mergeCell ref="D313:D315"/>
    <mergeCell ref="D317:D318"/>
    <mergeCell ref="C319:C321"/>
    <mergeCell ref="D319:D321"/>
    <mergeCell ref="B322:B373"/>
    <mergeCell ref="C322:C373"/>
    <mergeCell ref="D322:D330"/>
    <mergeCell ref="D333:D357"/>
    <mergeCell ref="D358:D373"/>
    <mergeCell ref="B374:B388"/>
    <mergeCell ref="C374:C388"/>
    <mergeCell ref="D374:D377"/>
    <mergeCell ref="D378:D380"/>
    <mergeCell ref="D381:D382"/>
    <mergeCell ref="D383:D385"/>
    <mergeCell ref="D386:D388"/>
    <mergeCell ref="B389:B417"/>
    <mergeCell ref="C389:C412"/>
    <mergeCell ref="D389:D396"/>
    <mergeCell ref="D397:D404"/>
    <mergeCell ref="D405:D412"/>
    <mergeCell ref="C413:C417"/>
    <mergeCell ref="D413:D415"/>
    <mergeCell ref="B418:B463"/>
    <mergeCell ref="C418:C435"/>
    <mergeCell ref="D418:D423"/>
    <mergeCell ref="D424:D429"/>
    <mergeCell ref="D430:D435"/>
    <mergeCell ref="C436:C447"/>
    <mergeCell ref="D436:D439"/>
    <mergeCell ref="D440:D443"/>
    <mergeCell ref="D444:D447"/>
    <mergeCell ref="C448:C463"/>
    <mergeCell ref="D448:D451"/>
    <mergeCell ref="D452:D459"/>
    <mergeCell ref="D460:D463"/>
    <mergeCell ref="B464:B494"/>
    <mergeCell ref="C464:C473"/>
    <mergeCell ref="D464:D469"/>
    <mergeCell ref="D470:D473"/>
    <mergeCell ref="C474:C481"/>
    <mergeCell ref="D474:D478"/>
    <mergeCell ref="D479:D481"/>
    <mergeCell ref="C482:C494"/>
    <mergeCell ref="D482:D490"/>
    <mergeCell ref="D491:D494"/>
    <mergeCell ref="A2:A494"/>
  </mergeCells>
  <dataValidations>
    <dataValidation type="list" errorStyle="stop" allowBlank="1" showDropDown="0" showInputMessage="1" showErrorMessage="1" prompt="" sqref="G2">
      <formula1>"交付情况,已部署,已接收,已确认,已交付,"</formula1>
    </dataValidation>
    <dataValidation type="list" errorStyle="stop" allowBlank="1" showDropDown="0" showInputMessage="1" showErrorMessage="1" prompt="" sqref="G3:G493">
      <formula1>"已发布,已接收,已确认,已部署,已交付,"</formula1>
    </dataValidation>
  </dataValidations>
</worksheet>
</file>

<file path=xl/worksheets/sheet7.xml><?xml version="1.0" encoding="utf-8"?>
<worksheet xmlns="http://schemas.openxmlformats.org/spreadsheetml/2006/main">
  <sheetPr codeName="广东功能清单">
    <tabColor/>
  </sheetPr>
  <dimension ref="K520"/>
  <sheetViews>
    <sheetView showGridLines="1" rightToLeft="0" workbookViewId="0"/>
  </sheetViews>
  <sheetFormatPr baseColWidth="13" defaultRowHeight="18" customHeight="1"/>
  <cols>
    <col min="1" max="1" width="23.4727" customWidth="1"/>
    <col min="2" max="2" width="27.5117" customWidth="1"/>
    <col min="3" max="3" width="29.543" customWidth="1"/>
    <col min="4" max="4" width="45.7422" customWidth="1"/>
    <col min="5" max="5" width="17.2617" customWidth="1"/>
    <col min="6" max="6" width="17.4023" customWidth="1"/>
    <col min="7" max="7" width="36.2812" style="258" customWidth="1"/>
    <col min="8" max="8" width="45.8633" style="258" customWidth="1"/>
    <col min="9" max="9" width="39.9219" style="258" customWidth="1"/>
  </cols>
  <sheetData>
    <row r="1" spans="1:11">
      <c r="A1" s="218" t="s">
        <v>2317</v>
      </c>
      <c r="B1" s="218" t="s">
        <v>2318</v>
      </c>
      <c r="C1" s="218" t="s">
        <v>2319</v>
      </c>
      <c r="D1" s="218" t="s">
        <v>2320</v>
      </c>
      <c r="E1" s="219" t="s">
        <v>2321</v>
      </c>
      <c r="F1" s="203" t="s">
        <v>2255</v>
      </c>
      <c r="G1" s="177" t="s">
        <v>2256</v>
      </c>
      <c r="H1" s="178" t="s">
        <v>22</v>
      </c>
      <c r="I1" s="178" t="s">
        <v>12</v>
      </c>
      <c r="J1" s="178" t="s">
        <v>13</v>
      </c>
      <c r="K1" s="7" t="s">
        <v>6</v>
      </c>
    </row>
    <row r="2" spans="1:11">
      <c r="A2" s="220" t="s">
        <v>23</v>
      </c>
      <c r="B2" s="221" t="s">
        <v>2682</v>
      </c>
      <c r="C2" s="222" t="s">
        <v>2683</v>
      </c>
      <c r="D2" s="221" t="s">
        <v>2684</v>
      </c>
      <c r="E2" s="82" t="s">
        <v>2322</v>
      </c>
      <c r="F2" s="223" t="str">
        <f>=VLOOKUP(D2,'2025期功能研发汇总表'!E:S,10,FALSE)</f>
        <v>V3.8.0-beat.1</v>
      </c>
      <c r="G2" s="224" t="s"/>
      <c r="H2" s="225">
        <f>=VLOOKUP(D2,'2025期功能研发汇总表'!E:S,6,FALSE)</f>
        <v>46091</v>
      </c>
      <c r="I2" s="225" t="str">
        <f>=VLOOKUP(D2,'2025期功能研发汇总表'!E:S,7,FALSE)</f>
        <v>漏洞生命周期管理/产品漏洞管理/CPE文档管理</v>
      </c>
      <c r="J2" s="183" t="str">
        <f>=VLOOKUP(D2,'2025期功能研发汇总表'!E:S,8,FALSE)</f>
        <v>查询按钮</v>
      </c>
      <c r="K2" s="183">
        <f>=VLOOKUP(D2,'2025期功能研发汇总表'!E:S,9,FALSE)</f>
        <v>0</v>
      </c>
    </row>
    <row r="3" spans="1:11">
      <c r="A3" s="226" t="s"/>
      <c r="B3" s="226" t="s"/>
      <c r="C3" s="226" t="s"/>
      <c r="D3" s="227" t="s">
        <v>35</v>
      </c>
      <c r="E3" s="82" t="s">
        <v>2323</v>
      </c>
      <c r="F3" s="223" t="str">
        <f>=VLOOKUP(D3,'2025期功能研发汇总表'!E:S,10,FALSE)</f>
        <v>V3.7.0(20260312)</v>
      </c>
      <c r="G3" s="224" t="s"/>
      <c r="H3" s="225">
        <f>=VLOOKUP(D3,'2025期功能研发汇总表'!E:S,6,FALSE)</f>
        <v>46091</v>
      </c>
      <c r="I3" s="225" t="str">
        <f>=VLOOKUP(D3,'2025期功能研发汇总表'!E:S,7,FALSE)</f>
        <v>漏洞生命周期管理/产品漏洞管理/CPE文档管理</v>
      </c>
      <c r="J3" s="183" t="str">
        <f>=VLOOKUP(D3,'2025期功能研发汇总表'!E:S,8,FALSE)</f>
        <v>创建按钮</v>
      </c>
      <c r="K3" s="183">
        <f>=VLOOKUP(D3,'2025期功能研发汇总表'!E:S,9,FALSE)</f>
        <v>0</v>
      </c>
    </row>
    <row r="4" spans="1:11">
      <c r="A4" s="226" t="s"/>
      <c r="B4" s="226" t="s"/>
      <c r="C4" s="226" t="s"/>
      <c r="D4" s="227" t="s">
        <v>39</v>
      </c>
      <c r="E4" s="82" t="s">
        <v>2323</v>
      </c>
      <c r="F4" s="223" t="str">
        <f>=VLOOKUP(D4,'2025期功能研发汇总表'!E:S,10,FALSE)</f>
        <v>V3.7.0(20260312)</v>
      </c>
      <c r="G4" s="224" t="s"/>
      <c r="H4" s="225">
        <f>=VLOOKUP(D4,'2025期功能研发汇总表'!E:S,6,FALSE)</f>
        <v>46091</v>
      </c>
      <c r="I4" s="225" t="str">
        <f>=VLOOKUP(D4,'2025期功能研发汇总表'!E:S,7,FALSE)</f>
        <v>漏洞生命周期管理/产品漏洞管理/CPE文档管理</v>
      </c>
      <c r="J4" s="183" t="str">
        <f>=VLOOKUP(D4,'2025期功能研发汇总表'!E:S,8,FALSE)</f>
        <v>编辑按钮</v>
      </c>
      <c r="K4" s="183">
        <f>=VLOOKUP(D4,'2025期功能研发汇总表'!E:S,9,FALSE)</f>
        <v>0</v>
      </c>
    </row>
    <row r="5" spans="1:11">
      <c r="A5" s="226" t="s"/>
      <c r="B5" s="226" t="s"/>
      <c r="C5" s="226" t="s"/>
      <c r="D5" s="227" t="s">
        <v>41</v>
      </c>
      <c r="E5" s="82" t="s">
        <v>2323</v>
      </c>
      <c r="F5" s="223" t="str">
        <f>=VLOOKUP(D5,'2025期功能研发汇总表'!E:S,10,FALSE)</f>
        <v>V3.7.0(20260312)</v>
      </c>
      <c r="G5" s="224" t="s"/>
      <c r="H5" s="225">
        <f>=VLOOKUP(D5,'2025期功能研发汇总表'!E:S,6,FALSE)</f>
        <v>46091</v>
      </c>
      <c r="I5" s="225" t="str">
        <f>=VLOOKUP(D5,'2025期功能研发汇总表'!E:S,7,FALSE)</f>
        <v>漏洞生命周期管理/产品漏洞管理/CPE文档管理</v>
      </c>
      <c r="J5" s="183" t="str">
        <f>=VLOOKUP(D5,'2025期功能研发汇总表'!E:S,8,FALSE)</f>
        <v>删除按钮</v>
      </c>
      <c r="K5" s="183">
        <f>=VLOOKUP(D5,'2025期功能研发汇总表'!E:S,9,FALSE)</f>
        <v>0</v>
      </c>
    </row>
    <row r="6" spans="1:11">
      <c r="A6" s="226" t="s"/>
      <c r="B6" s="226" t="s"/>
      <c r="C6" s="226" t="s"/>
      <c r="D6" s="227" t="s">
        <v>46</v>
      </c>
      <c r="E6" s="82" t="s">
        <v>2323</v>
      </c>
      <c r="F6" s="223" t="str">
        <f>=VLOOKUP(D6,'2025期功能研发汇总表'!E:S,10,FALSE)</f>
        <v>V3.7.0(20260312)</v>
      </c>
      <c r="G6" s="224" t="s"/>
      <c r="H6" s="225">
        <f>=VLOOKUP(D6,'2025期功能研发汇总表'!E:S,6,FALSE)</f>
        <v>46091</v>
      </c>
      <c r="I6" s="225" t="str">
        <f>=VLOOKUP(D6,'2025期功能研发汇总表'!E:S,7,FALSE)</f>
        <v>漏洞生命周期管理/产品漏洞管理/CPE文档管理</v>
      </c>
      <c r="J6" s="183" t="str">
        <f>=VLOOKUP(D6,'2025期功能研发汇总表'!E:S,8,FALSE)</f>
        <v>导入按钮</v>
      </c>
      <c r="K6" s="183">
        <f>=VLOOKUP(D6,'2025期功能研发汇总表'!E:S,9,FALSE)</f>
        <v>0</v>
      </c>
    </row>
    <row r="7" spans="1:11">
      <c r="A7" s="226" t="s"/>
      <c r="B7" s="226" t="s"/>
      <c r="C7" s="226" t="s"/>
      <c r="D7" s="227" t="s">
        <v>48</v>
      </c>
      <c r="E7" s="82" t="s">
        <v>2324</v>
      </c>
      <c r="F7" s="223" t="str">
        <f>=VLOOKUP(D7,'2025期功能研发汇总表'!E:S,10,FALSE)</f>
        <v>V3.7.0(20260312)</v>
      </c>
      <c r="G7" s="224" t="s"/>
      <c r="H7" s="225">
        <f>=VLOOKUP(D7,'2025期功能研发汇总表'!E:S,6,FALSE)</f>
        <v>46091</v>
      </c>
      <c r="I7" s="225" t="str">
        <f>=VLOOKUP(D7,'2025期功能研发汇总表'!E:S,7,FALSE)</f>
        <v>漏洞生命周期管理/产品漏洞管理/CPE文档管理</v>
      </c>
      <c r="J7" s="183" t="str">
        <f>=VLOOKUP(D7,'2025期功能研发汇总表'!E:S,8,FALSE)</f>
        <v>导出按钮</v>
      </c>
      <c r="K7" s="183">
        <f>=VLOOKUP(D7,'2025期功能研发汇总表'!E:S,9,FALSE)</f>
        <v>0</v>
      </c>
    </row>
    <row r="8" spans="1:11">
      <c r="A8" s="226" t="s"/>
      <c r="B8" s="226" t="s"/>
      <c r="C8" s="221" t="s">
        <v>2685</v>
      </c>
      <c r="D8" s="227" t="s">
        <v>51</v>
      </c>
      <c r="E8" s="82" t="s">
        <v>2323</v>
      </c>
      <c r="F8" s="223" t="str">
        <f>=VLOOKUP(D8,'2025期功能研发汇总表'!E:S,10,FALSE)</f>
        <v>V3.7.0(20260312)</v>
      </c>
      <c r="G8" s="224" t="s"/>
      <c r="H8" s="225">
        <f>=VLOOKUP(D8,'2025期功能研发汇总表'!E:S,6,FALSE)</f>
        <v>46091</v>
      </c>
      <c r="I8" s="225" t="str">
        <f>=VLOOKUP(D8,'2025期功能研发汇总表'!E:S,7,FALSE)</f>
        <v>漏洞生命周期管理/产品漏洞管理/CPE文档管理</v>
      </c>
      <c r="J8" s="183" t="str">
        <f>=VLOOKUP(D8,'2025期功能研发汇总表'!E:S,8,FALSE)</f>
        <v>程序内部自动执行</v>
      </c>
      <c r="K8" s="183">
        <f>=VLOOKUP(D8,'2025期功能研发汇总表'!E:S,9,FALSE)</f>
        <v>0</v>
      </c>
    </row>
    <row r="9" spans="1:11">
      <c r="A9" s="226" t="s"/>
      <c r="B9" s="227" t="s">
        <v>54</v>
      </c>
      <c r="C9" s="222" t="s">
        <v>2686</v>
      </c>
      <c r="D9" s="227" t="s">
        <v>56</v>
      </c>
      <c r="E9" s="82" t="s">
        <v>2323</v>
      </c>
      <c r="F9" s="223" t="e">
        <f>=VLOOKUP(D9,'2025期功能研发汇总表'!E:S,10,FALSE)</f>
        <v>#N/A</v>
      </c>
      <c r="G9" s="224" t="s"/>
      <c r="H9" s="225" t="e">
        <f>=VLOOKUP(D9,'2025期功能研发汇总表'!E:S,6,FALSE)</f>
        <v>#N/A</v>
      </c>
      <c r="I9" s="225" t="e">
        <f>=VLOOKUP(D9,'2025期功能研发汇总表'!E:S,7,FALSE)</f>
        <v>#N/A</v>
      </c>
      <c r="J9" s="183" t="e">
        <f>=VLOOKUP(D9,'2025期功能研发汇总表'!E:S,8,FALSE)</f>
        <v>#N/A</v>
      </c>
      <c r="K9" s="183" t="e">
        <f>=VLOOKUP(D9,'2025期功能研发汇总表'!E:S,9,FALSE)</f>
        <v>#N/A</v>
      </c>
    </row>
    <row r="10" spans="1:11">
      <c r="A10" s="226" t="s"/>
      <c r="B10" s="226" t="s"/>
      <c r="C10" s="228" t="s"/>
      <c r="D10" s="227" t="s">
        <v>59</v>
      </c>
      <c r="E10" s="82" t="s">
        <v>2323</v>
      </c>
      <c r="F10" s="223" t="str">
        <f>=VLOOKUP(D10,'2025期功能研发汇总表'!E:S,10,FALSE)</f>
        <v>V3.8.0-beat.1</v>
      </c>
      <c r="G10" s="224" t="s"/>
      <c r="H10" s="225">
        <f>=VLOOKUP(D10,'2025期功能研发汇总表'!E:S,6,FALSE)</f>
        <v>46098</v>
      </c>
      <c r="I10" s="225" t="str">
        <f>=VLOOKUP(D10,'2025期功能研发汇总表'!E:S,7,FALSE)</f>
        <v>运营·深耕/产品漏洞与风险识别/VEX生命周期管理</v>
      </c>
      <c r="J10" s="183" t="str">
        <f>=VLOOKUP(D10,'2025期功能研发汇总表'!E:S,8,FALSE)</f>
        <v>新增按钮</v>
      </c>
      <c r="K10" s="183">
        <f>=VLOOKUP(D10,'2025期功能研发汇总表'!E:S,9,FALSE)</f>
        <v>0</v>
      </c>
    </row>
    <row r="11" spans="1:11">
      <c r="A11" s="226" t="s"/>
      <c r="B11" s="226" t="s"/>
      <c r="C11" s="226" t="s"/>
      <c r="D11" s="227" t="s">
        <v>61</v>
      </c>
      <c r="E11" s="82" t="s">
        <v>2323</v>
      </c>
      <c r="F11" s="223" t="str">
        <f>=VLOOKUP(D11,'2025期功能研发汇总表'!E:S,10,FALSE)</f>
        <v>V3.8.0-beat.1</v>
      </c>
      <c r="G11" s="224" t="s"/>
      <c r="H11" s="225">
        <f>=VLOOKUP(D11,'2025期功能研发汇总表'!E:S,6,FALSE)</f>
        <v>46098</v>
      </c>
      <c r="I11" s="225" t="str">
        <f>=VLOOKUP(D11,'2025期功能研发汇总表'!E:S,7,FALSE)</f>
        <v>运营·深耕/产品漏洞与风险识别/VEX生命周期管理</v>
      </c>
      <c r="J11" s="183" t="str">
        <f>=VLOOKUP(D11,'2025期功能研发汇总表'!E:S,8,FALSE)</f>
        <v>删除按钮</v>
      </c>
      <c r="K11" s="183">
        <f>=VLOOKUP(D11,'2025期功能研发汇总表'!E:S,9,FALSE)</f>
        <v>0</v>
      </c>
    </row>
    <row r="12" spans="1:11">
      <c r="A12" s="226" t="s"/>
      <c r="B12" s="226" t="s"/>
      <c r="C12" s="226" t="s"/>
      <c r="D12" s="227" t="s">
        <v>62</v>
      </c>
      <c r="E12" s="82" t="s">
        <v>2323</v>
      </c>
      <c r="F12" s="223" t="str">
        <f>=VLOOKUP(D12,'2025期功能研发汇总表'!E:S,10,FALSE)</f>
        <v>V3.8.0-beat.1</v>
      </c>
      <c r="G12" s="224" t="s"/>
      <c r="H12" s="225">
        <f>=VLOOKUP(D12,'2025期功能研发汇总表'!E:S,6,FALSE)</f>
        <v>46098</v>
      </c>
      <c r="I12" s="225" t="str">
        <f>=VLOOKUP(D12,'2025期功能研发汇总表'!E:S,7,FALSE)</f>
        <v>运营·深耕/产品漏洞与风险识别/VEX生命周期管理</v>
      </c>
      <c r="J12" s="183" t="str">
        <f>=VLOOKUP(D12,'2025期功能研发汇总表'!E:S,8,FALSE)</f>
        <v>导入按钮</v>
      </c>
      <c r="K12" s="183">
        <f>=VLOOKUP(D12,'2025期功能研发汇总表'!E:S,9,FALSE)</f>
        <v>0</v>
      </c>
    </row>
    <row r="13" spans="1:11">
      <c r="A13" s="226" t="s"/>
      <c r="B13" s="226" t="s"/>
      <c r="C13" s="226" t="s"/>
      <c r="D13" s="227" t="s">
        <v>63</v>
      </c>
      <c r="E13" s="82" t="s">
        <v>2324</v>
      </c>
      <c r="F13" s="223" t="str">
        <f>=VLOOKUP(D13,'2025期功能研发汇总表'!E:S,10,FALSE)</f>
        <v>V3.8.0-beat.1</v>
      </c>
      <c r="G13" s="224" t="s"/>
      <c r="H13" s="225">
        <f>=VLOOKUP(D13,'2025期功能研发汇总表'!E:S,6,FALSE)</f>
        <v>46098</v>
      </c>
      <c r="I13" s="225" t="str">
        <f>=VLOOKUP(D13,'2025期功能研发汇总表'!E:S,7,FALSE)</f>
        <v>运营·深耕/产品漏洞与风险识别/VEX生命周期管理</v>
      </c>
      <c r="J13" s="183" t="str">
        <f>=VLOOKUP(D13,'2025期功能研发汇总表'!E:S,8,FALSE)</f>
        <v>导出按钮</v>
      </c>
      <c r="K13" s="183">
        <f>=VLOOKUP(D13,'2025期功能研发汇总表'!E:S,9,FALSE)</f>
        <v>0</v>
      </c>
    </row>
    <row r="14" spans="1:11">
      <c r="A14" s="226" t="s"/>
      <c r="B14" s="226" t="s"/>
      <c r="C14" s="226" t="s"/>
      <c r="D14" s="227" t="s">
        <v>64</v>
      </c>
      <c r="E14" s="82" t="s">
        <v>2322</v>
      </c>
      <c r="F14" s="223" t="str">
        <f>=VLOOKUP(D14,'2025期功能研发汇总表'!E:S,10,FALSE)</f>
        <v>V3.8.0-beat.1</v>
      </c>
      <c r="G14" s="224" t="s"/>
      <c r="H14" s="225">
        <f>=VLOOKUP(D14,'2025期功能研发汇总表'!E:S,6,FALSE)</f>
        <v>46098</v>
      </c>
      <c r="I14" s="225" t="str">
        <f>=VLOOKUP(D14,'2025期功能研发汇总表'!E:S,7,FALSE)</f>
        <v>运营·深耕/产品漏洞与风险识别/VEX生命周期管理</v>
      </c>
      <c r="J14" s="183" t="str">
        <f>=VLOOKUP(D14,'2025期功能研发汇总表'!E:S,8,FALSE)</f>
        <v>查询按钮</v>
      </c>
      <c r="K14" s="183">
        <f>=VLOOKUP(D14,'2025期功能研发汇总表'!E:S,9,FALSE)</f>
        <v>0</v>
      </c>
    </row>
    <row r="15" spans="1:11">
      <c r="A15" s="226" t="s"/>
      <c r="B15" s="226" t="s"/>
      <c r="C15" s="226" t="s"/>
      <c r="D15" s="227" t="s">
        <v>65</v>
      </c>
      <c r="E15" s="82" t="s">
        <v>2323</v>
      </c>
      <c r="F15" s="223" t="str">
        <f>=VLOOKUP(D15,'2025期功能研发汇总表'!E:S,10,FALSE)</f>
        <v>V3.8.0-beat.1</v>
      </c>
      <c r="G15" s="224" t="s"/>
      <c r="H15" s="225">
        <f>=VLOOKUP(D15,'2025期功能研发汇总表'!E:S,6,FALSE)</f>
        <v>46098</v>
      </c>
      <c r="I15" s="225" t="str">
        <f>=VLOOKUP(D15,'2025期功能研发汇总表'!E:S,7,FALSE)</f>
        <v>运营·深耕/产品漏洞与风险识别/VEX生命周期管理</v>
      </c>
      <c r="J15" s="183" t="str">
        <f>=VLOOKUP(D15,'2025期功能研发汇总表'!E:S,8,FALSE)</f>
        <v>修改按钮</v>
      </c>
      <c r="K15" s="183">
        <f>=VLOOKUP(D15,'2025期功能研发汇总表'!E:S,9,FALSE)</f>
        <v>0</v>
      </c>
    </row>
    <row r="16" spans="1:11">
      <c r="A16" s="226" t="s"/>
      <c r="B16" s="226" t="s"/>
      <c r="C16" s="226" t="s"/>
      <c r="D16" s="227" t="s">
        <v>67</v>
      </c>
      <c r="E16" s="82" t="s">
        <v>2324</v>
      </c>
      <c r="F16" s="223" t="str">
        <f>=VLOOKUP(D16,'2025期功能研发汇总表'!E:S,10,FALSE)</f>
        <v>V3.8.0-beat.1</v>
      </c>
      <c r="G16" s="224" t="s"/>
      <c r="H16" s="225">
        <f>=VLOOKUP(D16,'2025期功能研发汇总表'!E:S,6,FALSE)</f>
        <v>46098</v>
      </c>
      <c r="I16" s="225" t="str">
        <f>=VLOOKUP(D16,'2025期功能研发汇总表'!E:S,7,FALSE)</f>
        <v>运营·深耕/产品漏洞与风险识别/VEX生命周期管理</v>
      </c>
      <c r="J16" s="183" t="str">
        <f>=VLOOKUP(D16,'2025期功能研发汇总表'!E:S,8,FALSE)</f>
        <v>列表关联查询展示</v>
      </c>
      <c r="K16" s="183">
        <f>=VLOOKUP(D16,'2025期功能研发汇总表'!E:S,9,FALSE)</f>
        <v>0</v>
      </c>
    </row>
    <row r="17" spans="1:11">
      <c r="A17" s="226" t="s"/>
      <c r="B17" s="226" t="s"/>
      <c r="C17" s="221" t="s">
        <v>2687</v>
      </c>
      <c r="D17" s="227" t="s">
        <v>70</v>
      </c>
      <c r="E17" s="82" t="s">
        <v>2323</v>
      </c>
      <c r="F17" s="223" t="str">
        <f>=VLOOKUP(D17,'2025期功能研发汇总表'!E:S,10,FALSE)</f>
        <v>V3.7.0(20260312)</v>
      </c>
      <c r="G17" s="224" t="s"/>
      <c r="H17" s="225">
        <f>=VLOOKUP(D17,'2025期功能研发汇总表'!E:S,6,FALSE)</f>
        <v>46091</v>
      </c>
      <c r="I17" s="225" t="str">
        <f>=VLOOKUP(D17,'2025期功能研发汇总表'!E:S,7,FALSE)</f>
        <v>运营·深耕/产品漏洞与风险识别/VEX文档解析管理</v>
      </c>
      <c r="J17" s="183" t="str">
        <f>=VLOOKUP(D17,'2025期功能研发汇总表'!E:S,8,FALSE)</f>
        <v>修改按钮</v>
      </c>
      <c r="K17" s="183">
        <f>=VLOOKUP(D17,'2025期功能研发汇总表'!E:S,9,FALSE)</f>
        <v>0</v>
      </c>
    </row>
    <row r="18" spans="1:11">
      <c r="A18" s="226" t="s"/>
      <c r="B18" s="226" t="s"/>
      <c r="C18" s="226" t="s"/>
      <c r="D18" s="227" t="s">
        <v>72</v>
      </c>
      <c r="E18" s="82" t="s">
        <v>2323</v>
      </c>
      <c r="F18" s="223" t="str">
        <f>=VLOOKUP(D18,'2025期功能研发汇总表'!E:S,10,FALSE)</f>
        <v>V3.7.0(20260312)</v>
      </c>
      <c r="G18" s="224" t="s"/>
      <c r="H18" s="225">
        <f>=VLOOKUP(D18,'2025期功能研发汇总表'!E:S,6,FALSE)</f>
        <v>46091</v>
      </c>
      <c r="I18" s="225" t="str">
        <f>=VLOOKUP(D18,'2025期功能研发汇总表'!E:S,7,FALSE)</f>
        <v>运营·深耕/产品漏洞与风险识别/VEX文档解析管理</v>
      </c>
      <c r="J18" s="183" t="str">
        <f>=VLOOKUP(D18,'2025期功能研发汇总表'!E:S,8,FALSE)</f>
        <v>删除按钮</v>
      </c>
      <c r="K18" s="183">
        <f>=VLOOKUP(D18,'2025期功能研发汇总表'!E:S,9,FALSE)</f>
        <v>0</v>
      </c>
    </row>
    <row r="19" spans="1:11">
      <c r="A19" s="226" t="s"/>
      <c r="B19" s="226" t="s"/>
      <c r="C19" s="226" t="s"/>
      <c r="D19" s="227" t="s">
        <v>73</v>
      </c>
      <c r="E19" s="82" t="s">
        <v>2323</v>
      </c>
      <c r="F19" s="223" t="str">
        <f>=VLOOKUP(D19,'2025期功能研发汇总表'!E:S,10,FALSE)</f>
        <v>V3.7.0(20260312)</v>
      </c>
      <c r="G19" s="224" t="s"/>
      <c r="H19" s="225">
        <f>=VLOOKUP(D19,'2025期功能研发汇总表'!E:S,6,FALSE)</f>
        <v>46091</v>
      </c>
      <c r="I19" s="225" t="str">
        <f>=VLOOKUP(D19,'2025期功能研发汇总表'!E:S,7,FALSE)</f>
        <v>运营·深耕/产品漏洞与风险识别/VEX文档解析管理</v>
      </c>
      <c r="J19" s="183" t="str">
        <f>=VLOOKUP(D19,'2025期功能研发汇总表'!E:S,8,FALSE)</f>
        <v>导入按钮</v>
      </c>
      <c r="K19" s="183">
        <f>=VLOOKUP(D19,'2025期功能研发汇总表'!E:S,9,FALSE)</f>
        <v>0</v>
      </c>
    </row>
    <row r="20" spans="1:11">
      <c r="A20" s="226" t="s"/>
      <c r="B20" s="226" t="s"/>
      <c r="C20" s="226" t="s"/>
      <c r="D20" s="227" t="s">
        <v>74</v>
      </c>
      <c r="E20" s="82" t="s">
        <v>2324</v>
      </c>
      <c r="F20" s="223" t="str">
        <f>=VLOOKUP(D20,'2025期功能研发汇总表'!E:S,10,FALSE)</f>
        <v>V3.7.0(20260312)</v>
      </c>
      <c r="G20" s="224" t="s"/>
      <c r="H20" s="225">
        <f>=VLOOKUP(D20,'2025期功能研发汇总表'!E:S,6,FALSE)</f>
        <v>46091</v>
      </c>
      <c r="I20" s="225" t="str">
        <f>=VLOOKUP(D20,'2025期功能研发汇总表'!E:S,7,FALSE)</f>
        <v>运营·深耕/产品漏洞与风险识别/VEX文档解析管理</v>
      </c>
      <c r="J20" s="183" t="str">
        <f>=VLOOKUP(D20,'2025期功能研发汇总表'!E:S,8,FALSE)</f>
        <v>导出按钮</v>
      </c>
      <c r="K20" s="183">
        <f>=VLOOKUP(D20,'2025期功能研发汇总表'!E:S,9,FALSE)</f>
        <v>0</v>
      </c>
    </row>
    <row r="21" spans="1:11">
      <c r="A21" s="226" t="s"/>
      <c r="B21" s="226" t="s"/>
      <c r="C21" s="226" t="s"/>
      <c r="D21" s="227" t="s">
        <v>75</v>
      </c>
      <c r="E21" s="82" t="s">
        <v>2322</v>
      </c>
      <c r="F21" s="223" t="str">
        <f>=VLOOKUP(D21,'2025期功能研发汇总表'!E:S,10,FALSE)</f>
        <v>V3.7.0(20260312)</v>
      </c>
      <c r="G21" s="224" t="s"/>
      <c r="H21" s="225">
        <f>=VLOOKUP(D21,'2025期功能研发汇总表'!E:S,6,FALSE)</f>
        <v>46091</v>
      </c>
      <c r="I21" s="225" t="str">
        <f>=VLOOKUP(D21,'2025期功能研发汇总表'!E:S,7,FALSE)</f>
        <v>运营·深耕/产品漏洞与风险识别/VEX文档解析管理</v>
      </c>
      <c r="J21" s="183" t="str">
        <f>=VLOOKUP(D21,'2025期功能研发汇总表'!E:S,8,FALSE)</f>
        <v>查询按钮</v>
      </c>
      <c r="K21" s="183">
        <f>=VLOOKUP(D21,'2025期功能研发汇总表'!E:S,9,FALSE)</f>
        <v>0</v>
      </c>
    </row>
    <row r="22" spans="1:11">
      <c r="A22" s="226" t="s"/>
      <c r="B22" s="226" t="s"/>
      <c r="C22" s="226" t="s"/>
      <c r="D22" s="227" t="s">
        <v>76</v>
      </c>
      <c r="E22" s="82" t="s">
        <v>2323</v>
      </c>
      <c r="F22" s="223" t="str">
        <f>=VLOOKUP(D22,'2025期功能研发汇总表'!E:S,10,FALSE)</f>
        <v>V3.7.0(20260312)</v>
      </c>
      <c r="G22" s="224" t="s"/>
      <c r="H22" s="225">
        <f>=VLOOKUP(D22,'2025期功能研发汇总表'!E:S,6,FALSE)</f>
        <v>46091</v>
      </c>
      <c r="I22" s="225" t="str">
        <f>=VLOOKUP(D22,'2025期功能研发汇总表'!E:S,7,FALSE)</f>
        <v>运营·深耕/产品漏洞与风险识别/VEX文档解析管理</v>
      </c>
      <c r="J22" s="183" t="str">
        <f>=VLOOKUP(D22,'2025期功能研发汇总表'!E:S,8,FALSE)</f>
        <v>新增按钮</v>
      </c>
      <c r="K22" s="183">
        <f>=VLOOKUP(D22,'2025期功能研发汇总表'!E:S,9,FALSE)</f>
        <v>0</v>
      </c>
    </row>
    <row r="23" spans="1:11">
      <c r="A23" s="226" t="s"/>
      <c r="B23" s="226" t="s"/>
      <c r="C23" s="221" t="s">
        <v>2688</v>
      </c>
      <c r="D23" s="227" t="s">
        <v>78</v>
      </c>
      <c r="E23" s="82" t="s">
        <v>2323</v>
      </c>
      <c r="F23" s="223" t="str">
        <f>=VLOOKUP(D23,'2025期功能研发汇总表'!E:S,10,FALSE)</f>
        <v>V3.7.0(20260312)</v>
      </c>
      <c r="G23" s="224" t="s"/>
      <c r="H23" s="225">
        <f>=VLOOKUP(D23,'2025期功能研发汇总表'!E:S,6,FALSE)</f>
        <v>46091</v>
      </c>
      <c r="I23" s="225" t="str">
        <f>=VLOOKUP(D23,'2025期功能研发汇总表'!E:S,7,FALSE)</f>
        <v>运营·深耕/产品漏洞与风险识别/VEX文档解析管理</v>
      </c>
      <c r="J23" s="183" t="str">
        <f>=VLOOKUP(D23,'2025期功能研发汇总表'!E:S,8,FALSE)</f>
        <v>程序内部自动检测执行</v>
      </c>
      <c r="K23" s="183">
        <f>=VLOOKUP(D23,'2025期功能研发汇总表'!E:S,9,FALSE)</f>
        <v>0</v>
      </c>
    </row>
    <row r="24" spans="1:11">
      <c r="A24" s="226" t="s"/>
      <c r="B24" s="229" t="s">
        <v>80</v>
      </c>
      <c r="C24" s="227" t="s">
        <v>81</v>
      </c>
      <c r="D24" s="227" t="s">
        <v>82</v>
      </c>
      <c r="E24" s="230" t="s">
        <v>2322</v>
      </c>
      <c r="F24" s="223" t="str">
        <f>=VLOOKUP(D24,'2025期功能研发汇总表'!E:S,10,FALSE)</f>
        <v>V3.7.0(20260312)</v>
      </c>
      <c r="G24" s="224" t="s"/>
      <c r="H24" s="225">
        <f>=VLOOKUP(D24,'2025期功能研发汇总表'!E:S,6,FALSE)</f>
        <v>46091</v>
      </c>
      <c r="I24" s="225" t="str">
        <f>=VLOOKUP(D24,'2025期功能研发汇总表'!E:S,7,FALSE)</f>
        <v>信息化资产管理/资产管理/已知风险资产组件管理</v>
      </c>
      <c r="J24" s="183" t="str">
        <f>=VLOOKUP(D24,'2025期功能研发汇总表'!E:S,8,FALSE)</f>
        <v>查询按钮</v>
      </c>
      <c r="K24" s="183">
        <f>=VLOOKUP(D24,'2025期功能研发汇总表'!E:S,9,FALSE)</f>
        <v>0</v>
      </c>
    </row>
    <row r="25" spans="1:11">
      <c r="A25" s="226" t="s"/>
      <c r="B25" s="226" t="s"/>
      <c r="C25" s="226" t="s"/>
      <c r="D25" s="227" t="s">
        <v>84</v>
      </c>
      <c r="E25" s="230" t="s">
        <v>2323</v>
      </c>
      <c r="F25" s="223" t="str">
        <f>=VLOOKUP(D25,'2025期功能研发汇总表'!E:S,10,FALSE)</f>
        <v>V3.7.0(20260312)</v>
      </c>
      <c r="G25" s="224" t="s"/>
      <c r="H25" s="225">
        <f>=VLOOKUP(D25,'2025期功能研发汇总表'!E:S,6,FALSE)</f>
        <v>46091</v>
      </c>
      <c r="I25" s="225" t="str">
        <f>=VLOOKUP(D25,'2025期功能研发汇总表'!E:S,7,FALSE)</f>
        <v>信息化资产管理/资产管理/已知风险资产组件管理</v>
      </c>
      <c r="J25" s="183" t="str">
        <f>=VLOOKUP(D25,'2025期功能研发汇总表'!E:S,8,FALSE)</f>
        <v>新增按钮</v>
      </c>
      <c r="K25" s="183">
        <f>=VLOOKUP(D25,'2025期功能研发汇总表'!E:S,9,FALSE)</f>
        <v>0</v>
      </c>
    </row>
    <row r="26" spans="1:11">
      <c r="A26" s="226" t="s"/>
      <c r="B26" s="226" t="s"/>
      <c r="C26" s="226" t="s"/>
      <c r="D26" s="227" t="s">
        <v>85</v>
      </c>
      <c r="E26" s="230" t="s">
        <v>2323</v>
      </c>
      <c r="F26" s="223" t="str">
        <f>=VLOOKUP(D26,'2025期功能研发汇总表'!E:S,10,FALSE)</f>
        <v>V3.7.0(20260312)</v>
      </c>
      <c r="G26" s="224" t="s"/>
      <c r="H26" s="225">
        <f>=VLOOKUP(D26,'2025期功能研发汇总表'!E:S,6,FALSE)</f>
        <v>46091</v>
      </c>
      <c r="I26" s="225" t="str">
        <f>=VLOOKUP(D26,'2025期功能研发汇总表'!E:S,7,FALSE)</f>
        <v>信息化资产管理/资产管理/已知风险资产组件管理</v>
      </c>
      <c r="J26" s="183" t="str">
        <f>=VLOOKUP(D26,'2025期功能研发汇总表'!E:S,8,FALSE)</f>
        <v>删除按钮</v>
      </c>
      <c r="K26" s="183">
        <f>=VLOOKUP(D26,'2025期功能研发汇总表'!E:S,9,FALSE)</f>
        <v>0</v>
      </c>
    </row>
    <row r="27" spans="1:11">
      <c r="A27" s="226" t="s"/>
      <c r="B27" s="226" t="s"/>
      <c r="C27" s="226" t="s"/>
      <c r="D27" s="227" t="s">
        <v>86</v>
      </c>
      <c r="E27" s="230" t="s">
        <v>2323</v>
      </c>
      <c r="F27" s="223" t="str">
        <f>=VLOOKUP(D27,'2025期功能研发汇总表'!E:S,10,FALSE)</f>
        <v>V3.7.0(20260312)</v>
      </c>
      <c r="G27" s="224" t="s"/>
      <c r="H27" s="225">
        <f>=VLOOKUP(D27,'2025期功能研发汇总表'!E:S,6,FALSE)</f>
        <v>46091</v>
      </c>
      <c r="I27" s="225" t="str">
        <f>=VLOOKUP(D27,'2025期功能研发汇总表'!E:S,7,FALSE)</f>
        <v>信息化资产管理/资产管理/已知风险资产组件管理</v>
      </c>
      <c r="J27" s="183" t="str">
        <f>=VLOOKUP(D27,'2025期功能研发汇总表'!E:S,8,FALSE)</f>
        <v>修改按钮</v>
      </c>
      <c r="K27" s="183">
        <f>=VLOOKUP(D27,'2025期功能研发汇总表'!E:S,9,FALSE)</f>
        <v>0</v>
      </c>
    </row>
    <row r="28" spans="1:11">
      <c r="A28" s="226" t="s"/>
      <c r="B28" s="226" t="s"/>
      <c r="C28" s="228" t="s"/>
      <c r="D28" s="221" t="s">
        <v>2689</v>
      </c>
      <c r="E28" s="230" t="s">
        <v>2322</v>
      </c>
      <c r="F28" s="223" t="str">
        <f>=VLOOKUP(D28,'2025期功能研发汇总表'!E:S,10,FALSE)</f>
        <v>V3.8.0-beat.1</v>
      </c>
      <c r="G28" s="224" t="s"/>
      <c r="H28" s="225">
        <f>=VLOOKUP(D28,'2025期功能研发汇总表'!E:S,6,FALSE)</f>
        <v>46098</v>
      </c>
      <c r="I28" s="225" t="str">
        <f>=VLOOKUP(D28,'2025期功能研发汇总表'!E:S,7,FALSE)</f>
        <v>信息化资产管理/资产管理/已知风险资产组件管理</v>
      </c>
      <c r="J28" s="183" t="str">
        <f>=VLOOKUP(D28,'2025期功能研发汇总表'!E:S,8,FALSE)</f>
        <v>查询按钮</v>
      </c>
      <c r="K28" s="183">
        <f>=VLOOKUP(D28,'2025期功能研发汇总表'!E:S,9,FALSE)</f>
        <v>0</v>
      </c>
    </row>
    <row r="29" spans="1:11">
      <c r="A29" s="226" t="s"/>
      <c r="B29" s="226" t="s"/>
      <c r="C29" s="227" t="s">
        <v>88</v>
      </c>
      <c r="D29" s="227" t="s">
        <v>89</v>
      </c>
      <c r="E29" s="230" t="s">
        <v>2324</v>
      </c>
      <c r="F29" s="223" t="str">
        <f>=VLOOKUP(D29,'2025期功能研发汇总表'!E:S,10,FALSE)</f>
        <v>V3.8.0-beat.1</v>
      </c>
      <c r="G29" s="224" t="s"/>
      <c r="H29" s="225">
        <f>=VLOOKUP(D29,'2025期功能研发汇总表'!E:S,6,FALSE)</f>
        <v>46105</v>
      </c>
      <c r="I29" s="225" t="str">
        <f>=VLOOKUP(D29,'2025期功能研发汇总表'!E:S,7,FALSE)</f>
        <v>信息化资产管理/资产管理/风险资产组件评分管理</v>
      </c>
      <c r="J29" s="183" t="str">
        <f>=VLOOKUP(D29,'2025期功能研发汇总表'!E:S,8,FALSE)</f>
        <v>计算按钮</v>
      </c>
      <c r="K29" s="183">
        <f>=VLOOKUP(D29,'2025期功能研发汇总表'!E:S,9,FALSE)</f>
        <v>0</v>
      </c>
    </row>
    <row r="30" spans="1:11">
      <c r="A30" s="226" t="s"/>
      <c r="B30" s="226" t="s"/>
      <c r="C30" s="226" t="s"/>
      <c r="D30" s="227" t="s">
        <v>93</v>
      </c>
      <c r="E30" s="230" t="s">
        <v>2323</v>
      </c>
      <c r="F30" s="223" t="str">
        <f>=VLOOKUP(D30,'2025期功能研发汇总表'!E:S,10,FALSE)</f>
        <v>V3.8.0-beat.1</v>
      </c>
      <c r="G30" s="224" t="s"/>
      <c r="H30" s="225">
        <f>=VLOOKUP(D30,'2025期功能研发汇总表'!E:S,6,FALSE)</f>
        <v>46105</v>
      </c>
      <c r="I30" s="225" t="str">
        <f>=VLOOKUP(D30,'2025期功能研发汇总表'!E:S,7,FALSE)</f>
        <v>信息化资产管理/资产管理/风险资产组件评分管理</v>
      </c>
      <c r="J30" s="183" t="str">
        <f>=VLOOKUP(D30,'2025期功能研发汇总表'!E:S,8,FALSE)</f>
        <v>修改按钮</v>
      </c>
      <c r="K30" s="183">
        <f>=VLOOKUP(D30,'2025期功能研发汇总表'!E:S,9,FALSE)</f>
        <v>0</v>
      </c>
    </row>
    <row r="31" spans="1:11">
      <c r="A31" s="226" t="s"/>
      <c r="B31" s="226" t="s"/>
      <c r="C31" s="226" t="s"/>
      <c r="D31" s="227" t="s">
        <v>95</v>
      </c>
      <c r="E31" s="230" t="s">
        <v>2323</v>
      </c>
      <c r="F31" s="223" t="str">
        <f>=VLOOKUP(D31,'2025期功能研发汇总表'!E:S,10,FALSE)</f>
        <v>V3.8.0-beat.1</v>
      </c>
      <c r="G31" s="224" t="s"/>
      <c r="H31" s="225">
        <f>=VLOOKUP(D31,'2025期功能研发汇总表'!E:S,6,FALSE)</f>
        <v>46105</v>
      </c>
      <c r="I31" s="225" t="str">
        <f>=VLOOKUP(D31,'2025期功能研发汇总表'!E:S,7,FALSE)</f>
        <v>信息化资产管理/资产管理/风险资产组件评分管理</v>
      </c>
      <c r="J31" s="183" t="str">
        <f>=VLOOKUP(D31,'2025期功能研发汇总表'!E:S,8,FALSE)</f>
        <v>配置按钮</v>
      </c>
      <c r="K31" s="183">
        <f>=VLOOKUP(D31,'2025期功能研发汇总表'!E:S,9,FALSE)</f>
        <v>0</v>
      </c>
    </row>
    <row r="32" spans="1:11">
      <c r="A32" s="226" t="s"/>
      <c r="B32" s="229" t="s">
        <v>934</v>
      </c>
      <c r="C32" s="227" t="s">
        <v>935</v>
      </c>
      <c r="D32" s="227" t="s">
        <v>936</v>
      </c>
      <c r="E32" s="230" t="s">
        <v>2323</v>
      </c>
      <c r="F32" s="223" t="str">
        <f>=VLOOKUP(D32,'2025期功能研发汇总表'!E:S,10,FALSE)</f>
        <v>V3.7.0(20260312)</v>
      </c>
      <c r="G32" s="224" t="s"/>
      <c r="H32" s="225">
        <f>=VLOOKUP(D32,'2025期功能研发汇总表'!E:S,6,FALSE)</f>
        <v>46091</v>
      </c>
      <c r="I32" s="225" t="str">
        <f>=VLOOKUP(D32,'2025期功能研发汇总表'!E:S,7,FALSE)</f>
        <v>漏洞管理平台/工单管理/系统漏洞工单</v>
      </c>
      <c r="J32" s="183" t="str">
        <f>=VLOOKUP(D32,'2025期功能研发汇总表'!E:S,8,FALSE)</f>
        <v>弱口令的工单，可以同步至弱口令管理页面，以便同步至扫描器</v>
      </c>
      <c r="K32" s="183" t="str">
        <f>=VLOOKUP(D32,'2025期功能研发汇总表'!E:S,9,FALSE)</f>
        <v>["https://docimg2.docs.qq.com/image/AgAABqoC77fz5Pb9rbxOuIl0OUEAcGGP.png?w=1674&amp;h=774",400,184]</v>
      </c>
    </row>
    <row r="33" spans="1:11">
      <c r="A33" s="226" t="s"/>
      <c r="B33" s="226" t="s"/>
      <c r="C33" s="226" t="s"/>
      <c r="D33" s="227" t="s">
        <v>938</v>
      </c>
      <c r="E33" s="230" t="s">
        <v>2323</v>
      </c>
      <c r="F33" s="223" t="str">
        <f>=VLOOKUP(D33,'2025期功能研发汇总表'!E:S,10,FALSE)</f>
        <v>V3.7.0(20260312)</v>
      </c>
      <c r="G33" s="224" t="s"/>
      <c r="H33" s="225">
        <f>=VLOOKUP(D33,'2025期功能研发汇总表'!E:S,6,FALSE)</f>
        <v>46091</v>
      </c>
      <c r="I33" s="225" t="str">
        <f>=VLOOKUP(D33,'2025期功能研发汇总表'!E:S,7,FALSE)</f>
        <v>运营·深耕/弱口令与扫描管理</v>
      </c>
      <c r="J33" s="183">
        <f>=VLOOKUP(D33,'2025期功能研发汇总表'!E:S,8,FALSE)</f>
        <v>0</v>
      </c>
      <c r="K33" s="183" t="str">
        <f>=VLOOKUP(D33,'2025期功能研发汇总表'!E:S,9,FALSE)</f>
        <v>["https://docimg9.docs.qq.com/image/AgAABqoC77d-6wotv31KcaXA51pk6VdU.png?w=1682&amp;h=775",400,184]</v>
      </c>
    </row>
    <row r="34" spans="1:11">
      <c r="A34" s="226" t="s"/>
      <c r="B34" s="226" t="s"/>
      <c r="C34" s="226" t="s"/>
      <c r="D34" s="227" t="s">
        <v>941</v>
      </c>
      <c r="E34" s="230" t="s">
        <v>2323</v>
      </c>
      <c r="F34" s="223" t="str">
        <f>=VLOOKUP(D34,'2025期功能研发汇总表'!E:S,10,FALSE)</f>
        <v>V3.7.0(20260312)</v>
      </c>
      <c r="G34" s="224" t="s"/>
      <c r="H34" s="225">
        <f>=VLOOKUP(D34,'2025期功能研发汇总表'!E:S,6,FALSE)</f>
        <v>46091</v>
      </c>
      <c r="I34" s="225" t="str">
        <f>=VLOOKUP(D34,'2025期功能研发汇总表'!E:S,7,FALSE)</f>
        <v>运营·深耕/弱口令与扫描管理</v>
      </c>
      <c r="J34" s="183">
        <f>=VLOOKUP(D34,'2025期功能研发汇总表'!E:S,8,FALSE)</f>
        <v>0</v>
      </c>
      <c r="K34" s="183" t="str">
        <f>=VLOOKUP(D34,'2025期功能研发汇总表'!E:S,9,FALSE)</f>
        <v>["https://docimg3.docs.qq.com/image/AgAABqoC77cyDwXFvH5ETJEQ9ZVOmE5m.png?w=1673&amp;h=776",400,185]</v>
      </c>
    </row>
    <row r="35" spans="1:11">
      <c r="A35" s="226" t="s"/>
      <c r="B35" s="226" t="s"/>
      <c r="C35" s="226" t="s"/>
      <c r="D35" s="227" t="s">
        <v>942</v>
      </c>
      <c r="E35" s="230" t="s">
        <v>2323</v>
      </c>
      <c r="F35" s="223" t="str">
        <f>=VLOOKUP(D35,'2025期功能研发汇总表'!E:S,10,FALSE)</f>
        <v>V3.7.0(20260312)</v>
      </c>
      <c r="G35" s="224" t="s"/>
      <c r="H35" s="225">
        <f>=VLOOKUP(D35,'2025期功能研发汇总表'!E:S,6,FALSE)</f>
        <v>46091</v>
      </c>
      <c r="I35" s="225" t="str">
        <f>=VLOOKUP(D35,'2025期功能研发汇总表'!E:S,7,FALSE)</f>
        <v>运营·深耕/弱口令与扫描管理</v>
      </c>
      <c r="J35" s="183">
        <f>=VLOOKUP(D35,'2025期功能研发汇总表'!E:S,8,FALSE)</f>
        <v>0</v>
      </c>
      <c r="K35" s="183" t="str">
        <f>=VLOOKUP(D35,'2025期功能研发汇总表'!E:S,9,FALSE)</f>
        <v>["https://docimg7.docs.qq.com/image/AgAABqoC77fVx1ZoTwNCDrEnZykm3vRU.png?w=1666&amp;h=773",400,185]</v>
      </c>
    </row>
    <row r="36" spans="1:11">
      <c r="A36" s="226" t="s"/>
      <c r="B36" s="226" t="s"/>
      <c r="C36" s="226" t="s"/>
      <c r="D36" s="227" t="s">
        <v>943</v>
      </c>
      <c r="E36" s="230" t="s">
        <v>2322</v>
      </c>
      <c r="F36" s="223" t="str">
        <f>=VLOOKUP(D36,'2025期功能研发汇总表'!E:S,10,FALSE)</f>
        <v>V3.7.0(20260312)</v>
      </c>
      <c r="G36" s="224" t="s"/>
      <c r="H36" s="225">
        <f>=VLOOKUP(D36,'2025期功能研发汇总表'!E:S,6,FALSE)</f>
        <v>46091</v>
      </c>
      <c r="I36" s="225" t="str">
        <f>=VLOOKUP(D36,'2025期功能研发汇总表'!E:S,7,FALSE)</f>
        <v>运营·深耕/弱口令与扫描管理</v>
      </c>
      <c r="J36" s="183">
        <f>=VLOOKUP(D36,'2025期功能研发汇总表'!E:S,8,FALSE)</f>
        <v>0</v>
      </c>
      <c r="K36" s="183">
        <f>=VLOOKUP(D36,'2025期功能研发汇总表'!E:S,9,FALSE)</f>
        <v>0</v>
      </c>
    </row>
    <row r="37" spans="1:11">
      <c r="A37" s="226" t="s"/>
      <c r="B37" s="226" t="s"/>
      <c r="C37" s="227" t="s">
        <v>944</v>
      </c>
      <c r="D37" s="227" t="s">
        <v>945</v>
      </c>
      <c r="E37" s="230" t="s">
        <v>2322</v>
      </c>
      <c r="F37" s="223" t="str">
        <f>=VLOOKUP(D37,'2025期功能研发汇总表'!E:S,10,FALSE)</f>
        <v>V3.7.0(20260312)</v>
      </c>
      <c r="G37" s="224" t="s"/>
      <c r="H37" s="225">
        <f>=VLOOKUP(D37,'2025期功能研发汇总表'!E:S,6,FALSE)</f>
        <v>46091</v>
      </c>
      <c r="I37" s="225" t="str">
        <f>=VLOOKUP(D37,'2025期功能研发汇总表'!E:S,7,FALSE)</f>
        <v>运营·深耕/弱口令与扫描管理/弱口令管理</v>
      </c>
      <c r="J37" s="183">
        <f>=VLOOKUP(D37,'2025期功能研发汇总表'!E:S,8,FALSE)</f>
        <v>0</v>
      </c>
      <c r="K37" s="183" t="str">
        <f>=VLOOKUP(D37,'2025期功能研发汇总表'!E:S,9,FALSE)</f>
        <v>["https://docimg9.docs.qq.com/image/AgAABqoC77dqA0KHtsJPcrj0qjGILR-F.png?w=1665&amp;h=775",400,186]</v>
      </c>
    </row>
    <row r="38" spans="1:11">
      <c r="A38" s="226" t="s"/>
      <c r="B38" s="226" t="s"/>
      <c r="C38" s="226" t="s"/>
      <c r="D38" s="227" t="s">
        <v>948</v>
      </c>
      <c r="E38" s="230" t="s">
        <v>2323</v>
      </c>
      <c r="F38" s="223" t="str">
        <f>=VLOOKUP(D38,'2025期功能研发汇总表'!E:S,10,FALSE)</f>
        <v>V3.7.0(20260312)</v>
      </c>
      <c r="G38" s="224" t="s"/>
      <c r="H38" s="225">
        <f>=VLOOKUP(D38,'2025期功能研发汇总表'!E:S,6,FALSE)</f>
        <v>46091</v>
      </c>
      <c r="I38" s="225" t="str">
        <f>=VLOOKUP(D38,'2025期功能研发汇总表'!E:S,7,FALSE)</f>
        <v>运营·深耕/弱口令与扫描管理/弱口令管理</v>
      </c>
      <c r="J38" s="183">
        <f>=VLOOKUP(D38,'2025期功能研发汇总表'!E:S,8,FALSE)</f>
        <v>0</v>
      </c>
      <c r="K38" s="183">
        <f>=VLOOKUP(D38,'2025期功能研发汇总表'!E:S,9,FALSE)</f>
        <v>0</v>
      </c>
    </row>
    <row r="39" spans="1:11">
      <c r="A39" s="226" t="s"/>
      <c r="B39" s="226" t="s"/>
      <c r="C39" s="226" t="s"/>
      <c r="D39" s="227" t="s">
        <v>949</v>
      </c>
      <c r="E39" s="230" t="s">
        <v>2323</v>
      </c>
      <c r="F39" s="223" t="str">
        <f>=VLOOKUP(D39,'2025期功能研发汇总表'!E:S,10,FALSE)</f>
        <v>V3.7.0(20260312)</v>
      </c>
      <c r="G39" s="224" t="s"/>
      <c r="H39" s="225">
        <f>=VLOOKUP(D39,'2025期功能研发汇总表'!E:S,6,FALSE)</f>
        <v>46091</v>
      </c>
      <c r="I39" s="225" t="str">
        <f>=VLOOKUP(D39,'2025期功能研发汇总表'!E:S,7,FALSE)</f>
        <v>运营·深耕/弱口令与扫描管理/弱口令管理</v>
      </c>
      <c r="J39" s="183">
        <f>=VLOOKUP(D39,'2025期功能研发汇总表'!E:S,8,FALSE)</f>
        <v>0</v>
      </c>
      <c r="K39" s="183">
        <f>=VLOOKUP(D39,'2025期功能研发汇总表'!E:S,9,FALSE)</f>
        <v>0</v>
      </c>
    </row>
    <row r="40" spans="1:11">
      <c r="A40" s="226" t="s"/>
      <c r="B40" s="226" t="s"/>
      <c r="C40" s="226" t="s"/>
      <c r="D40" s="227" t="s">
        <v>950</v>
      </c>
      <c r="E40" s="230" t="s">
        <v>2323</v>
      </c>
      <c r="F40" s="223" t="str">
        <f>=VLOOKUP(D40,'2025期功能研发汇总表'!E:S,10,FALSE)</f>
        <v>V3.7.0(20260312)</v>
      </c>
      <c r="G40" s="224" t="s"/>
      <c r="H40" s="225">
        <f>=VLOOKUP(D40,'2025期功能研发汇总表'!E:S,6,FALSE)</f>
        <v>46091</v>
      </c>
      <c r="I40" s="225" t="str">
        <f>=VLOOKUP(D40,'2025期功能研发汇总表'!E:S,7,FALSE)</f>
        <v>运营·深耕/弱口令与扫描管理/弱口令管理</v>
      </c>
      <c r="J40" s="183">
        <f>=VLOOKUP(D40,'2025期功能研发汇总表'!E:S,8,FALSE)</f>
        <v>0</v>
      </c>
      <c r="K40" s="183">
        <f>=VLOOKUP(D40,'2025期功能研发汇总表'!E:S,9,FALSE)</f>
        <v>0</v>
      </c>
    </row>
    <row r="41" spans="1:11">
      <c r="A41" s="226" t="s"/>
      <c r="B41" s="226" t="s"/>
      <c r="C41" s="226" t="s"/>
      <c r="D41" s="227" t="s">
        <v>951</v>
      </c>
      <c r="E41" s="230" t="s">
        <v>2323</v>
      </c>
      <c r="F41" s="223" t="str">
        <f>=VLOOKUP(D41,'2025期功能研发汇总表'!E:S,10,FALSE)</f>
        <v>V3.7.0(20260312)</v>
      </c>
      <c r="G41" s="224" t="s"/>
      <c r="H41" s="225">
        <f>=VLOOKUP(D41,'2025期功能研发汇总表'!E:S,6,FALSE)</f>
        <v>46091</v>
      </c>
      <c r="I41" s="225" t="str">
        <f>=VLOOKUP(D41,'2025期功能研发汇总表'!E:S,7,FALSE)</f>
        <v>运营·深耕/弱口令与扫描管理/弱口令管理</v>
      </c>
      <c r="J41" s="183">
        <f>=VLOOKUP(D41,'2025期功能研发汇总表'!E:S,8,FALSE)</f>
        <v>0</v>
      </c>
      <c r="K41" s="183">
        <f>=VLOOKUP(D41,'2025期功能研发汇总表'!E:S,9,FALSE)</f>
        <v>0</v>
      </c>
    </row>
    <row r="42" spans="1:11">
      <c r="A42" s="226" t="s"/>
      <c r="B42" s="226" t="s"/>
      <c r="C42" s="227" t="s">
        <v>952</v>
      </c>
      <c r="D42" s="227" t="s">
        <v>953</v>
      </c>
      <c r="E42" s="230" t="s">
        <v>2322</v>
      </c>
      <c r="F42" s="223" t="str">
        <f>=VLOOKUP(D42,'2025期功能研发汇总表'!E:S,10,FALSE)</f>
        <v>V3.7.0(20260312)</v>
      </c>
      <c r="G42" s="224" t="s"/>
      <c r="H42" s="225">
        <f>=VLOOKUP(D42,'2025期功能研发汇总表'!E:S,6,FALSE)</f>
        <v>46091</v>
      </c>
      <c r="I42" s="225" t="str">
        <f>=VLOOKUP(D42,'2025期功能研发汇总表'!E:S,7,FALSE)</f>
        <v>运营·深耕/弱口令与扫描管理/弱口令管理</v>
      </c>
      <c r="J42" s="183">
        <f>=VLOOKUP(D42,'2025期功能研发汇总表'!E:S,8,FALSE)</f>
        <v>0</v>
      </c>
      <c r="K42" s="183" t="str">
        <f>=VLOOKUP(D42,'2025期功能研发汇总表'!E:S,9,FALSE)</f>
        <v>["https://docimg7.docs.qq.com/image/AgAABqoC77e2beZPR3tPzrZZCDsSamg2.png?w=1668&amp;h=772",400,185]</v>
      </c>
    </row>
    <row r="43" spans="1:11">
      <c r="A43" s="226" t="s"/>
      <c r="B43" s="226" t="s"/>
      <c r="C43" s="226" t="s"/>
      <c r="D43" s="227" t="s">
        <v>954</v>
      </c>
      <c r="E43" s="230" t="s">
        <v>2322</v>
      </c>
      <c r="F43" s="223" t="str">
        <f>=VLOOKUP(D43,'2025期功能研发汇总表'!E:S,10,FALSE)</f>
        <v>V3.7.0(20260312)</v>
      </c>
      <c r="G43" s="224" t="s"/>
      <c r="H43" s="225">
        <f>=VLOOKUP(D43,'2025期功能研发汇总表'!E:S,6,FALSE)</f>
        <v>46091</v>
      </c>
      <c r="I43" s="225" t="str">
        <f>=VLOOKUP(D43,'2025期功能研发汇总表'!E:S,7,FALSE)</f>
        <v>运营·深耕/弱口令与扫描管理/弱口令管理</v>
      </c>
      <c r="J43" s="183">
        <f>=VLOOKUP(D43,'2025期功能研发汇总表'!E:S,8,FALSE)</f>
        <v>0</v>
      </c>
      <c r="K43" s="183">
        <f>=VLOOKUP(D43,'2025期功能研发汇总表'!E:S,9,FALSE)</f>
        <v>0</v>
      </c>
    </row>
    <row r="44" spans="1:11">
      <c r="A44" s="226" t="s"/>
      <c r="B44" s="226" t="s"/>
      <c r="C44" s="226" t="s"/>
      <c r="D44" s="227" t="s">
        <v>955</v>
      </c>
      <c r="E44" s="230" t="s">
        <v>2322</v>
      </c>
      <c r="F44" s="223" t="str">
        <f>=VLOOKUP(D44,'2025期功能研发汇总表'!E:S,10,FALSE)</f>
        <v>V3.7.0(20260312)</v>
      </c>
      <c r="G44" s="224" t="s"/>
      <c r="H44" s="225">
        <f>=VLOOKUP(D44,'2025期功能研发汇总表'!E:S,6,FALSE)</f>
        <v>46091</v>
      </c>
      <c r="I44" s="225" t="str">
        <f>=VLOOKUP(D44,'2025期功能研发汇总表'!E:S,7,FALSE)</f>
        <v>运营·深耕/弱口令与扫描管理/弱口令管理</v>
      </c>
      <c r="J44" s="183">
        <f>=VLOOKUP(D44,'2025期功能研发汇总表'!E:S,8,FALSE)</f>
        <v>0</v>
      </c>
      <c r="K44" s="183">
        <f>=VLOOKUP(D44,'2025期功能研发汇总表'!E:S,9,FALSE)</f>
        <v>0</v>
      </c>
    </row>
    <row r="45" spans="1:11">
      <c r="A45" s="226" t="s"/>
      <c r="B45" s="226" t="s"/>
      <c r="C45" s="227" t="s">
        <v>956</v>
      </c>
      <c r="D45" s="227" t="s">
        <v>957</v>
      </c>
      <c r="E45" s="230" t="s">
        <v>2323</v>
      </c>
      <c r="F45" s="223" t="str">
        <f>=VLOOKUP(D45,'2025期功能研发汇总表'!E:S,10,FALSE)</f>
        <v>V3.7.0(20260312)</v>
      </c>
      <c r="G45" s="224" t="s"/>
      <c r="H45" s="225">
        <f>=VLOOKUP(D45,'2025期功能研发汇总表'!E:S,6,FALSE)</f>
        <v>46091</v>
      </c>
      <c r="I45" s="225" t="str">
        <f>=VLOOKUP(D45,'2025期功能研发汇总表'!E:S,7,FALSE)</f>
        <v>运营·深耕/弱口令与扫描管理/弱口令管理</v>
      </c>
      <c r="J45" s="183">
        <f>=VLOOKUP(D45,'2025期功能研发汇总表'!E:S,8,FALSE)</f>
        <v>0</v>
      </c>
      <c r="K45" s="183" t="str">
        <f>=VLOOKUP(D45,'2025期功能研发汇总表'!E:S,9,FALSE)</f>
        <v>["https://docimg3.docs.qq.com/image/AgAABqoC77duJRvLKi5FSbwEOiCz_ZRW.png?w=1676&amp;h=775",400,184]</v>
      </c>
    </row>
    <row r="46" spans="1:11">
      <c r="A46" s="226" t="s"/>
      <c r="B46" s="226" t="s"/>
      <c r="C46" s="226" t="s"/>
      <c r="D46" s="227" t="s">
        <v>958</v>
      </c>
      <c r="E46" s="230" t="s">
        <v>2323</v>
      </c>
      <c r="F46" s="223" t="str">
        <f>=VLOOKUP(D46,'2025期功能研发汇总表'!E:S,10,FALSE)</f>
        <v>V3.7.0(20260312)</v>
      </c>
      <c r="G46" s="224" t="s"/>
      <c r="H46" s="225">
        <f>=VLOOKUP(D46,'2025期功能研发汇总表'!E:S,6,FALSE)</f>
        <v>46091</v>
      </c>
      <c r="I46" s="225" t="str">
        <f>=VLOOKUP(D46,'2025期功能研发汇总表'!E:S,7,FALSE)</f>
        <v>运营·深耕/弱口令与扫描管理/弱口令管理</v>
      </c>
      <c r="J46" s="183">
        <f>=VLOOKUP(D46,'2025期功能研发汇总表'!E:S,8,FALSE)</f>
        <v>0</v>
      </c>
      <c r="K46" s="183" t="str">
        <f>=VLOOKUP(D46,'2025期功能研发汇总表'!E:S,9,FALSE)</f>
        <v>["https://docimg10.docs.qq.com/image/AgAABqoC77douhPCY39Gwpwq3pVLLrcC.png?w=1668&amp;h=772",400,185]</v>
      </c>
    </row>
    <row r="47" spans="1:11">
      <c r="A47" s="226" t="s"/>
      <c r="B47" s="226" t="s"/>
      <c r="C47" s="226" t="s"/>
      <c r="D47" s="227" t="s">
        <v>959</v>
      </c>
      <c r="E47" s="230" t="s">
        <v>2323</v>
      </c>
      <c r="F47" s="223" t="str">
        <f>=VLOOKUP(D47,'2025期功能研发汇总表'!E:S,10,FALSE)</f>
        <v>V3.7.0(20260312)</v>
      </c>
      <c r="G47" s="224" t="s"/>
      <c r="H47" s="225">
        <f>=VLOOKUP(D47,'2025期功能研发汇总表'!E:S,6,FALSE)</f>
        <v>46091</v>
      </c>
      <c r="I47" s="225" t="str">
        <f>=VLOOKUP(D47,'2025期功能研发汇总表'!E:S,7,FALSE)</f>
        <v>运营·深耕/弱口令与扫描管理/弱口令管理</v>
      </c>
      <c r="J47" s="183">
        <f>=VLOOKUP(D47,'2025期功能研发汇总表'!E:S,8,FALSE)</f>
        <v>0</v>
      </c>
      <c r="K47" s="183">
        <f>=VLOOKUP(D47,'2025期功能研发汇总表'!E:S,9,FALSE)</f>
        <v>0</v>
      </c>
    </row>
    <row r="48" spans="1:11">
      <c r="A48" s="226" t="s"/>
      <c r="B48" s="226" t="s"/>
      <c r="C48" s="227" t="s">
        <v>960</v>
      </c>
      <c r="D48" s="227" t="s">
        <v>961</v>
      </c>
      <c r="E48" s="230" t="s">
        <v>2322</v>
      </c>
      <c r="F48" s="223" t="str">
        <f>=VLOOKUP(D48,'2025期功能研发汇总表'!E:S,10,FALSE)</f>
        <v>V3.7.0(20260312)</v>
      </c>
      <c r="G48" s="224" t="s"/>
      <c r="H48" s="225">
        <f>=VLOOKUP(D48,'2025期功能研发汇总表'!E:S,6,FALSE)</f>
        <v>46091</v>
      </c>
      <c r="I48" s="225" t="str">
        <f>=VLOOKUP(D48,'2025期功能研发汇总表'!E:S,7,FALSE)</f>
        <v>运营·深耕/弱口令与扫描管理/弱口令配置</v>
      </c>
      <c r="J48" s="183">
        <f>=VLOOKUP(D48,'2025期功能研发汇总表'!E:S,8,FALSE)</f>
        <v>0</v>
      </c>
      <c r="K48" s="183" t="str">
        <f>=VLOOKUP(D48,'2025期功能研发汇总表'!E:S,9,FALSE)</f>
        <v>["https://docimg4.docs.qq.com/image/AgAABqoC77domYiGmqBCVaY3INjJifio.png?w=1917&amp;h=891",400,185]</v>
      </c>
    </row>
    <row r="49" spans="1:11">
      <c r="A49" s="226" t="s"/>
      <c r="B49" s="226" t="s"/>
      <c r="C49" s="226" t="s"/>
      <c r="D49" s="227" t="s">
        <v>964</v>
      </c>
      <c r="E49" s="230" t="s">
        <v>2323</v>
      </c>
      <c r="F49" s="223" t="str">
        <f>=VLOOKUP(D49,'2025期功能研发汇总表'!E:S,10,FALSE)</f>
        <v>V3.7.0(20260312)</v>
      </c>
      <c r="G49" s="224" t="s"/>
      <c r="H49" s="225">
        <f>=VLOOKUP(D49,'2025期功能研发汇总表'!E:S,6,FALSE)</f>
        <v>46091</v>
      </c>
      <c r="I49" s="225" t="str">
        <f>=VLOOKUP(D49,'2025期功能研发汇总表'!E:S,7,FALSE)</f>
        <v>运营·深耕/弱口令与扫描管理/弱口令配置</v>
      </c>
      <c r="J49" s="183">
        <f>=VLOOKUP(D49,'2025期功能研发汇总表'!E:S,8,FALSE)</f>
        <v>0</v>
      </c>
      <c r="K49" s="183">
        <f>=VLOOKUP(D49,'2025期功能研发汇总表'!E:S,9,FALSE)</f>
        <v>0</v>
      </c>
    </row>
    <row r="50" spans="1:11">
      <c r="A50" s="226" t="s"/>
      <c r="B50" s="226" t="s"/>
      <c r="C50" s="226" t="s"/>
      <c r="D50" s="227" t="s">
        <v>965</v>
      </c>
      <c r="E50" s="230" t="s">
        <v>2323</v>
      </c>
      <c r="F50" s="223" t="str">
        <f>=VLOOKUP(D50,'2025期功能研发汇总表'!E:S,10,FALSE)</f>
        <v>V3.7.0(20260312)</v>
      </c>
      <c r="G50" s="224" t="s"/>
      <c r="H50" s="225">
        <f>=VLOOKUP(D50,'2025期功能研发汇总表'!E:S,6,FALSE)</f>
        <v>46091</v>
      </c>
      <c r="I50" s="225" t="str">
        <f>=VLOOKUP(D50,'2025期功能研发汇总表'!E:S,7,FALSE)</f>
        <v>运营·深耕/弱口令与扫描管理/弱口令配置</v>
      </c>
      <c r="J50" s="183">
        <f>=VLOOKUP(D50,'2025期功能研发汇总表'!E:S,8,FALSE)</f>
        <v>0</v>
      </c>
      <c r="K50" s="183">
        <f>=VLOOKUP(D50,'2025期功能研发汇总表'!E:S,9,FALSE)</f>
        <v>0</v>
      </c>
    </row>
    <row r="51" spans="1:11">
      <c r="A51" s="226" t="s"/>
      <c r="B51" s="226" t="s"/>
      <c r="C51" s="226" t="s"/>
      <c r="D51" s="227" t="s">
        <v>966</v>
      </c>
      <c r="E51" s="230" t="s">
        <v>2323</v>
      </c>
      <c r="F51" s="223" t="str">
        <f>=VLOOKUP(D51,'2025期功能研发汇总表'!E:S,10,FALSE)</f>
        <v>V3.7.0(20260312)</v>
      </c>
      <c r="G51" s="224" t="s"/>
      <c r="H51" s="225">
        <f>=VLOOKUP(D51,'2025期功能研发汇总表'!E:S,6,FALSE)</f>
        <v>46091</v>
      </c>
      <c r="I51" s="225" t="str">
        <f>=VLOOKUP(D51,'2025期功能研发汇总表'!E:S,7,FALSE)</f>
        <v>运营·深耕/弱口令与扫描管理/弱口令配置</v>
      </c>
      <c r="J51" s="183">
        <f>=VLOOKUP(D51,'2025期功能研发汇总表'!E:S,8,FALSE)</f>
        <v>0</v>
      </c>
      <c r="K51" s="183">
        <f>=VLOOKUP(D51,'2025期功能研发汇总表'!E:S,9,FALSE)</f>
        <v>0</v>
      </c>
    </row>
    <row r="52" spans="1:11">
      <c r="A52" s="226" t="s"/>
      <c r="B52" s="226" t="s"/>
      <c r="C52" s="226" t="s"/>
      <c r="D52" s="227" t="s">
        <v>967</v>
      </c>
      <c r="E52" s="230" t="s">
        <v>2323</v>
      </c>
      <c r="F52" s="223" t="str">
        <f>=VLOOKUP(D52,'2025期功能研发汇总表'!E:S,10,FALSE)</f>
        <v>V3.7.0(20260312)</v>
      </c>
      <c r="G52" s="224" t="s"/>
      <c r="H52" s="225">
        <f>=VLOOKUP(D52,'2025期功能研发汇总表'!E:S,6,FALSE)</f>
        <v>46091</v>
      </c>
      <c r="I52" s="225" t="str">
        <f>=VLOOKUP(D52,'2025期功能研发汇总表'!E:S,7,FALSE)</f>
        <v>运营·深耕/弱口令与扫描管理/弱口令配置</v>
      </c>
      <c r="J52" s="183">
        <f>=VLOOKUP(D52,'2025期功能研发汇总表'!E:S,8,FALSE)</f>
        <v>0</v>
      </c>
      <c r="K52" s="183">
        <f>=VLOOKUP(D52,'2025期功能研发汇总表'!E:S,9,FALSE)</f>
        <v>0</v>
      </c>
    </row>
    <row r="53" spans="1:11">
      <c r="A53" s="226" t="s"/>
      <c r="B53" s="226" t="s"/>
      <c r="C53" s="227" t="s">
        <v>97</v>
      </c>
      <c r="D53" s="227" t="s">
        <v>98</v>
      </c>
      <c r="E53" s="230" t="s">
        <v>2323</v>
      </c>
      <c r="F53" s="223" t="str">
        <f>=VLOOKUP(D53,'2025期功能研发汇总表'!E:S,10,FALSE)</f>
        <v>V3.7.0(20260312)</v>
      </c>
      <c r="G53" s="224" t="s"/>
      <c r="H53" s="225">
        <f>=VLOOKUP(D53,'2025期功能研发汇总表'!E:S,6,FALSE)</f>
        <v>46091</v>
      </c>
      <c r="I53" s="225" t="str">
        <f>=VLOOKUP(D53,'2025期功能研发汇总表'!E:S,7,FALSE)</f>
        <v>漏洞管理平台/工单管理/系统漏洞工单</v>
      </c>
      <c r="J53" s="183" t="str">
        <f>=VLOOKUP(D53,'2025期功能研发汇总表'!E:S,8,FALSE)</f>
        <v>搜索处置方式是字典组合爆破的，可以看到未回传的任务</v>
      </c>
      <c r="K53" s="183" t="str">
        <f>=VLOOKUP(D53,'2025期功能研发汇总表'!E:S,9,FALSE)</f>
        <v>["https://docimg8.docs.qq.com/image/AgAABqoC77dISMkIlf1GkZTO73rM0eL3.png?w=1919&amp;h=888",400,185]</v>
      </c>
    </row>
    <row r="54" spans="1:11">
      <c r="A54" s="226" t="s"/>
      <c r="B54" s="226" t="s"/>
      <c r="C54" s="226" t="s"/>
      <c r="D54" s="227" t="s">
        <v>103</v>
      </c>
      <c r="E54" s="230" t="s">
        <v>2323</v>
      </c>
      <c r="F54" s="223" t="str">
        <f>=VLOOKUP(D54,'2025期功能研发汇总表'!E:S,10,FALSE)</f>
        <v>V3.7.0(20260312)</v>
      </c>
      <c r="G54" s="224" t="s"/>
      <c r="H54" s="225">
        <f>=VLOOKUP(D54,'2025期功能研发汇总表'!E:S,6,FALSE)</f>
        <v>46091</v>
      </c>
      <c r="I54" s="225" t="str">
        <f>=VLOOKUP(D54,'2025期功能研发汇总表'!E:S,7,FALSE)</f>
        <v>漏洞管理平台/任务管理/口令字典上传任务</v>
      </c>
      <c r="J54" s="183" t="str">
        <f>=VLOOKUP(D54,'2025期功能研发汇总表'!E:S,8,FALSE)</f>
        <v>选择业务场景后，点击上传按钮进行回传</v>
      </c>
      <c r="K54" s="183" t="str">
        <f>=VLOOKUP(D54,'2025期功能研发汇总表'!E:S,9,FALSE)</f>
        <v>["https://docimg7.docs.qq.com/image/AgAABqoC77cGvGgneVROnKuhI7yvUdOJ.png?w=1917&amp;h=885",400,184]</v>
      </c>
    </row>
    <row r="55" spans="1:11">
      <c r="A55" s="220" t="s">
        <v>106</v>
      </c>
      <c r="B55" s="229" t="s">
        <v>2325</v>
      </c>
      <c r="C55" s="229" t="s">
        <v>108</v>
      </c>
      <c r="D55" s="221" t="s">
        <v>2326</v>
      </c>
      <c r="E55" s="231" t="s">
        <v>2324</v>
      </c>
      <c r="F55" s="223" t="e">
        <f>=VLOOKUP(D55,'2025期功能研发汇总表'!E:S,10,FALSE)</f>
        <v>#N/A</v>
      </c>
      <c r="G55" s="224" t="s"/>
      <c r="H55" s="225" t="e">
        <f>=VLOOKUP(D55,'2025期功能研发汇总表'!E:S,6,FALSE)</f>
        <v>#N/A</v>
      </c>
      <c r="I55" s="225" t="e">
        <f>=VLOOKUP(D55,'2025期功能研发汇总表'!E:S,7,FALSE)</f>
        <v>#N/A</v>
      </c>
      <c r="J55" s="183" t="e">
        <f>=VLOOKUP(D55,'2025期功能研发汇总表'!E:S,8,FALSE)</f>
        <v>#N/A</v>
      </c>
      <c r="K55" s="183" t="e">
        <f>=VLOOKUP(D55,'2025期功能研发汇总表'!E:S,9,FALSE)</f>
        <v>#N/A</v>
      </c>
    </row>
    <row r="56" spans="1:11">
      <c r="A56" s="226" t="s"/>
      <c r="B56" s="226" t="s"/>
      <c r="C56" s="226" t="s"/>
      <c r="D56" s="229" t="s">
        <v>2327</v>
      </c>
      <c r="E56" s="231" t="s">
        <v>2324</v>
      </c>
      <c r="F56" s="223" t="e">
        <f>=VLOOKUP(D56,'2025期功能研发汇总表'!E:S,10,FALSE)</f>
        <v>#N/A</v>
      </c>
      <c r="G56" s="224" t="s"/>
      <c r="H56" s="225" t="e">
        <f>=VLOOKUP(D56,'2025期功能研发汇总表'!E:S,6,FALSE)</f>
        <v>#N/A</v>
      </c>
      <c r="I56" s="225" t="e">
        <f>=VLOOKUP(D56,'2025期功能研发汇总表'!E:S,7,FALSE)</f>
        <v>#N/A</v>
      </c>
      <c r="J56" s="183" t="e">
        <f>=VLOOKUP(D56,'2025期功能研发汇总表'!E:S,8,FALSE)</f>
        <v>#N/A</v>
      </c>
      <c r="K56" s="183" t="e">
        <f>=VLOOKUP(D56,'2025期功能研发汇总表'!E:S,9,FALSE)</f>
        <v>#N/A</v>
      </c>
    </row>
    <row r="57" spans="1:11">
      <c r="A57" s="226" t="s"/>
      <c r="B57" s="226" t="s"/>
      <c r="C57" s="226" t="s"/>
      <c r="D57" s="229" t="s">
        <v>2328</v>
      </c>
      <c r="E57" s="231" t="s">
        <v>2324</v>
      </c>
      <c r="F57" s="223" t="e">
        <f>=VLOOKUP(D57,'2025期功能研发汇总表'!E:S,10,FALSE)</f>
        <v>#N/A</v>
      </c>
      <c r="G57" s="224" t="s"/>
      <c r="H57" s="225" t="e">
        <f>=VLOOKUP(D57,'2025期功能研发汇总表'!E:S,6,FALSE)</f>
        <v>#N/A</v>
      </c>
      <c r="I57" s="225" t="e">
        <f>=VLOOKUP(D57,'2025期功能研发汇总表'!E:S,7,FALSE)</f>
        <v>#N/A</v>
      </c>
      <c r="J57" s="183" t="e">
        <f>=VLOOKUP(D57,'2025期功能研发汇总表'!E:S,8,FALSE)</f>
        <v>#N/A</v>
      </c>
      <c r="K57" s="183" t="e">
        <f>=VLOOKUP(D57,'2025期功能研发汇总表'!E:S,9,FALSE)</f>
        <v>#N/A</v>
      </c>
    </row>
    <row r="58" spans="1:11">
      <c r="A58" s="226" t="s"/>
      <c r="B58" s="226" t="s"/>
      <c r="C58" s="226" t="s"/>
      <c r="D58" s="229" t="s">
        <v>2329</v>
      </c>
      <c r="E58" s="231" t="s">
        <v>2324</v>
      </c>
      <c r="F58" s="223" t="e">
        <f>=VLOOKUP(D58,'2025期功能研发汇总表'!E:S,10,FALSE)</f>
        <v>#N/A</v>
      </c>
      <c r="G58" s="224" t="s"/>
      <c r="H58" s="225" t="e">
        <f>=VLOOKUP(D58,'2025期功能研发汇总表'!E:S,6,FALSE)</f>
        <v>#N/A</v>
      </c>
      <c r="I58" s="225" t="e">
        <f>=VLOOKUP(D58,'2025期功能研发汇总表'!E:S,7,FALSE)</f>
        <v>#N/A</v>
      </c>
      <c r="J58" s="183" t="e">
        <f>=VLOOKUP(D58,'2025期功能研发汇总表'!E:S,8,FALSE)</f>
        <v>#N/A</v>
      </c>
      <c r="K58" s="183" t="e">
        <f>=VLOOKUP(D58,'2025期功能研发汇总表'!E:S,9,FALSE)</f>
        <v>#N/A</v>
      </c>
    </row>
    <row r="59" spans="1:11">
      <c r="A59" s="226" t="s"/>
      <c r="B59" s="226" t="s"/>
      <c r="C59" s="226" t="s"/>
      <c r="D59" s="229" t="s">
        <v>2330</v>
      </c>
      <c r="E59" s="231" t="s">
        <v>2324</v>
      </c>
      <c r="F59" s="223" t="e">
        <f>=VLOOKUP(D59,'2025期功能研发汇总表'!E:S,10,FALSE)</f>
        <v>#N/A</v>
      </c>
      <c r="G59" s="224" t="s"/>
      <c r="H59" s="225" t="e">
        <f>=VLOOKUP(D59,'2025期功能研发汇总表'!E:S,6,FALSE)</f>
        <v>#N/A</v>
      </c>
      <c r="I59" s="225" t="e">
        <f>=VLOOKUP(D59,'2025期功能研发汇总表'!E:S,7,FALSE)</f>
        <v>#N/A</v>
      </c>
      <c r="J59" s="183" t="e">
        <f>=VLOOKUP(D59,'2025期功能研发汇总表'!E:S,8,FALSE)</f>
        <v>#N/A</v>
      </c>
      <c r="K59" s="183" t="e">
        <f>=VLOOKUP(D59,'2025期功能研发汇总表'!E:S,9,FALSE)</f>
        <v>#N/A</v>
      </c>
    </row>
    <row r="60" spans="1:11">
      <c r="A60" s="226" t="s"/>
      <c r="B60" s="226" t="s"/>
      <c r="C60" s="226" t="s"/>
      <c r="D60" s="229" t="s">
        <v>2331</v>
      </c>
      <c r="E60" s="231" t="s">
        <v>2322</v>
      </c>
      <c r="F60" s="223" t="e">
        <f>=VLOOKUP(D60,'2025期功能研发汇总表'!E:S,10,FALSE)</f>
        <v>#N/A</v>
      </c>
      <c r="G60" s="224" t="s"/>
      <c r="H60" s="225" t="e">
        <f>=VLOOKUP(D60,'2025期功能研发汇总表'!E:S,6,FALSE)</f>
        <v>#N/A</v>
      </c>
      <c r="I60" s="225" t="e">
        <f>=VLOOKUP(D60,'2025期功能研发汇总表'!E:S,7,FALSE)</f>
        <v>#N/A</v>
      </c>
      <c r="J60" s="183" t="e">
        <f>=VLOOKUP(D60,'2025期功能研发汇总表'!E:S,8,FALSE)</f>
        <v>#N/A</v>
      </c>
      <c r="K60" s="183" t="e">
        <f>=VLOOKUP(D60,'2025期功能研发汇总表'!E:S,9,FALSE)</f>
        <v>#N/A</v>
      </c>
    </row>
    <row r="61" spans="1:11">
      <c r="A61" s="226" t="s"/>
      <c r="B61" s="226" t="s"/>
      <c r="C61" s="226" t="s"/>
      <c r="D61" s="229" t="s">
        <v>2332</v>
      </c>
      <c r="E61" s="231" t="s">
        <v>2322</v>
      </c>
      <c r="F61" s="223" t="e">
        <f>=VLOOKUP(D61,'2025期功能研发汇总表'!E:S,10,FALSE)</f>
        <v>#N/A</v>
      </c>
      <c r="G61" s="224" t="s"/>
      <c r="H61" s="225" t="e">
        <f>=VLOOKUP(D61,'2025期功能研发汇总表'!E:S,6,FALSE)</f>
        <v>#N/A</v>
      </c>
      <c r="I61" s="225" t="e">
        <f>=VLOOKUP(D61,'2025期功能研发汇总表'!E:S,7,FALSE)</f>
        <v>#N/A</v>
      </c>
      <c r="J61" s="183" t="e">
        <f>=VLOOKUP(D61,'2025期功能研发汇总表'!E:S,8,FALSE)</f>
        <v>#N/A</v>
      </c>
      <c r="K61" s="183" t="e">
        <f>=VLOOKUP(D61,'2025期功能研发汇总表'!E:S,9,FALSE)</f>
        <v>#N/A</v>
      </c>
    </row>
    <row r="62" spans="1:11">
      <c r="A62" s="226" t="s"/>
      <c r="B62" s="226" t="s"/>
      <c r="C62" s="226" t="s"/>
      <c r="D62" s="229" t="s">
        <v>2333</v>
      </c>
      <c r="E62" s="231" t="s">
        <v>2322</v>
      </c>
      <c r="F62" s="223" t="e">
        <f>=VLOOKUP(D62,'2025期功能研发汇总表'!E:S,10,FALSE)</f>
        <v>#N/A</v>
      </c>
      <c r="G62" s="224" t="s"/>
      <c r="H62" s="225" t="e">
        <f>=VLOOKUP(D62,'2025期功能研发汇总表'!E:S,6,FALSE)</f>
        <v>#N/A</v>
      </c>
      <c r="I62" s="225" t="e">
        <f>=VLOOKUP(D62,'2025期功能研发汇总表'!E:S,7,FALSE)</f>
        <v>#N/A</v>
      </c>
      <c r="J62" s="183" t="e">
        <f>=VLOOKUP(D62,'2025期功能研发汇总表'!E:S,8,FALSE)</f>
        <v>#N/A</v>
      </c>
      <c r="K62" s="183" t="e">
        <f>=VLOOKUP(D62,'2025期功能研发汇总表'!E:S,9,FALSE)</f>
        <v>#N/A</v>
      </c>
    </row>
    <row r="63" spans="1:11">
      <c r="A63" s="226" t="s"/>
      <c r="B63" s="226" t="s"/>
      <c r="C63" s="226" t="s"/>
      <c r="D63" s="229" t="s">
        <v>2334</v>
      </c>
      <c r="E63" s="231" t="s">
        <v>2322</v>
      </c>
      <c r="F63" s="223" t="e">
        <f>=VLOOKUP(D63,'2025期功能研发汇总表'!E:S,10,FALSE)</f>
        <v>#N/A</v>
      </c>
      <c r="G63" s="224" t="s"/>
      <c r="H63" s="225" t="e">
        <f>=VLOOKUP(D63,'2025期功能研发汇总表'!E:S,6,FALSE)</f>
        <v>#N/A</v>
      </c>
      <c r="I63" s="225" t="e">
        <f>=VLOOKUP(D63,'2025期功能研发汇总表'!E:S,7,FALSE)</f>
        <v>#N/A</v>
      </c>
      <c r="J63" s="183" t="e">
        <f>=VLOOKUP(D63,'2025期功能研发汇总表'!E:S,8,FALSE)</f>
        <v>#N/A</v>
      </c>
      <c r="K63" s="183" t="e">
        <f>=VLOOKUP(D63,'2025期功能研发汇总表'!E:S,9,FALSE)</f>
        <v>#N/A</v>
      </c>
    </row>
    <row r="64" spans="1:11">
      <c r="A64" s="226" t="s"/>
      <c r="B64" s="226" t="s"/>
      <c r="C64" s="226" t="s"/>
      <c r="D64" s="229" t="s">
        <v>2335</v>
      </c>
      <c r="E64" s="231" t="s">
        <v>2324</v>
      </c>
      <c r="F64" s="223" t="e">
        <f>=VLOOKUP(D64,'2025期功能研发汇总表'!E:S,10,FALSE)</f>
        <v>#N/A</v>
      </c>
      <c r="G64" s="224" t="s"/>
      <c r="H64" s="225" t="e">
        <f>=VLOOKUP(D64,'2025期功能研发汇总表'!E:S,6,FALSE)</f>
        <v>#N/A</v>
      </c>
      <c r="I64" s="225" t="e">
        <f>=VLOOKUP(D64,'2025期功能研发汇总表'!E:S,7,FALSE)</f>
        <v>#N/A</v>
      </c>
      <c r="J64" s="183" t="e">
        <f>=VLOOKUP(D64,'2025期功能研发汇总表'!E:S,8,FALSE)</f>
        <v>#N/A</v>
      </c>
      <c r="K64" s="183" t="e">
        <f>=VLOOKUP(D64,'2025期功能研发汇总表'!E:S,9,FALSE)</f>
        <v>#N/A</v>
      </c>
    </row>
    <row r="65" spans="1:11">
      <c r="A65" s="226" t="s"/>
      <c r="B65" s="226" t="s"/>
      <c r="C65" s="226" t="s"/>
      <c r="D65" s="229" t="s">
        <v>2336</v>
      </c>
      <c r="E65" s="231" t="s">
        <v>2322</v>
      </c>
      <c r="F65" s="223" t="e">
        <f>=VLOOKUP(D65,'2025期功能研发汇总表'!E:S,10,FALSE)</f>
        <v>#N/A</v>
      </c>
      <c r="G65" s="224" t="s"/>
      <c r="H65" s="225" t="e">
        <f>=VLOOKUP(D65,'2025期功能研发汇总表'!E:S,6,FALSE)</f>
        <v>#N/A</v>
      </c>
      <c r="I65" s="225" t="e">
        <f>=VLOOKUP(D65,'2025期功能研发汇总表'!E:S,7,FALSE)</f>
        <v>#N/A</v>
      </c>
      <c r="J65" s="183" t="e">
        <f>=VLOOKUP(D65,'2025期功能研发汇总表'!E:S,8,FALSE)</f>
        <v>#N/A</v>
      </c>
      <c r="K65" s="183" t="e">
        <f>=VLOOKUP(D65,'2025期功能研发汇总表'!E:S,9,FALSE)</f>
        <v>#N/A</v>
      </c>
    </row>
    <row r="66" spans="1:11">
      <c r="A66" s="226" t="s"/>
      <c r="B66" s="226" t="s"/>
      <c r="C66" s="226" t="s"/>
      <c r="D66" s="229" t="s">
        <v>2337</v>
      </c>
      <c r="E66" s="231" t="s">
        <v>2324</v>
      </c>
      <c r="F66" s="223" t="e">
        <f>=VLOOKUP(D66,'2025期功能研发汇总表'!E:S,10,FALSE)</f>
        <v>#N/A</v>
      </c>
      <c r="G66" s="224" t="s"/>
      <c r="H66" s="225" t="e">
        <f>=VLOOKUP(D66,'2025期功能研发汇总表'!E:S,6,FALSE)</f>
        <v>#N/A</v>
      </c>
      <c r="I66" s="225" t="e">
        <f>=VLOOKUP(D66,'2025期功能研发汇总表'!E:S,7,FALSE)</f>
        <v>#N/A</v>
      </c>
      <c r="J66" s="183" t="e">
        <f>=VLOOKUP(D66,'2025期功能研发汇总表'!E:S,8,FALSE)</f>
        <v>#N/A</v>
      </c>
      <c r="K66" s="183" t="e">
        <f>=VLOOKUP(D66,'2025期功能研发汇总表'!E:S,9,FALSE)</f>
        <v>#N/A</v>
      </c>
    </row>
    <row r="67" spans="1:11">
      <c r="A67" s="226" t="s"/>
      <c r="B67" s="226" t="s"/>
      <c r="C67" s="226" t="s"/>
      <c r="D67" s="229" t="s">
        <v>2338</v>
      </c>
      <c r="E67" s="231" t="s">
        <v>2324</v>
      </c>
      <c r="F67" s="223" t="e">
        <f>=VLOOKUP(D67,'2025期功能研发汇总表'!E:S,10,FALSE)</f>
        <v>#N/A</v>
      </c>
      <c r="G67" s="224" t="s"/>
      <c r="H67" s="225" t="e">
        <f>=VLOOKUP(D67,'2025期功能研发汇总表'!E:S,6,FALSE)</f>
        <v>#N/A</v>
      </c>
      <c r="I67" s="225" t="e">
        <f>=VLOOKUP(D67,'2025期功能研发汇总表'!E:S,7,FALSE)</f>
        <v>#N/A</v>
      </c>
      <c r="J67" s="183" t="e">
        <f>=VLOOKUP(D67,'2025期功能研发汇总表'!E:S,8,FALSE)</f>
        <v>#N/A</v>
      </c>
      <c r="K67" s="183" t="e">
        <f>=VLOOKUP(D67,'2025期功能研发汇总表'!E:S,9,FALSE)</f>
        <v>#N/A</v>
      </c>
    </row>
    <row r="68" spans="1:11">
      <c r="A68" s="226" t="s"/>
      <c r="B68" s="226" t="s"/>
      <c r="C68" s="226" t="s"/>
      <c r="D68" s="229" t="s">
        <v>2339</v>
      </c>
      <c r="E68" s="231" t="s">
        <v>2324</v>
      </c>
      <c r="F68" s="223" t="e">
        <f>=VLOOKUP(D68,'2025期功能研发汇总表'!E:S,10,FALSE)</f>
        <v>#N/A</v>
      </c>
      <c r="G68" s="224" t="s"/>
      <c r="H68" s="225" t="e">
        <f>=VLOOKUP(D68,'2025期功能研发汇总表'!E:S,6,FALSE)</f>
        <v>#N/A</v>
      </c>
      <c r="I68" s="225" t="e">
        <f>=VLOOKUP(D68,'2025期功能研发汇总表'!E:S,7,FALSE)</f>
        <v>#N/A</v>
      </c>
      <c r="J68" s="183" t="e">
        <f>=VLOOKUP(D68,'2025期功能研发汇总表'!E:S,8,FALSE)</f>
        <v>#N/A</v>
      </c>
      <c r="K68" s="183" t="e">
        <f>=VLOOKUP(D68,'2025期功能研发汇总表'!E:S,9,FALSE)</f>
        <v>#N/A</v>
      </c>
    </row>
    <row r="69" spans="1:11">
      <c r="A69" s="226" t="s"/>
      <c r="B69" s="226" t="s"/>
      <c r="C69" s="226" t="s"/>
      <c r="D69" s="229" t="s">
        <v>2340</v>
      </c>
      <c r="E69" s="231" t="s">
        <v>2324</v>
      </c>
      <c r="F69" s="223" t="e">
        <f>=VLOOKUP(D69,'2025期功能研发汇总表'!E:S,10,FALSE)</f>
        <v>#N/A</v>
      </c>
      <c r="G69" s="224" t="s"/>
      <c r="H69" s="225" t="e">
        <f>=VLOOKUP(D69,'2025期功能研发汇总表'!E:S,6,FALSE)</f>
        <v>#N/A</v>
      </c>
      <c r="I69" s="225" t="e">
        <f>=VLOOKUP(D69,'2025期功能研发汇总表'!E:S,7,FALSE)</f>
        <v>#N/A</v>
      </c>
      <c r="J69" s="183" t="e">
        <f>=VLOOKUP(D69,'2025期功能研发汇总表'!E:S,8,FALSE)</f>
        <v>#N/A</v>
      </c>
      <c r="K69" s="183" t="e">
        <f>=VLOOKUP(D69,'2025期功能研发汇总表'!E:S,9,FALSE)</f>
        <v>#N/A</v>
      </c>
    </row>
    <row r="70" spans="1:11">
      <c r="A70" s="226" t="s"/>
      <c r="B70" s="226" t="s"/>
      <c r="C70" s="229" t="s">
        <v>2341</v>
      </c>
      <c r="D70" s="229" t="s">
        <v>2342</v>
      </c>
      <c r="E70" s="231" t="s">
        <v>2323</v>
      </c>
      <c r="F70" s="223" t="e">
        <f>=VLOOKUP(D70,'2025期功能研发汇总表'!E:S,10,FALSE)</f>
        <v>#N/A</v>
      </c>
      <c r="G70" s="224" t="s"/>
      <c r="H70" s="225" t="e">
        <f>=VLOOKUP(D70,'2025期功能研发汇总表'!E:S,6,FALSE)</f>
        <v>#N/A</v>
      </c>
      <c r="I70" s="225" t="e">
        <f>=VLOOKUP(D70,'2025期功能研发汇总表'!E:S,7,FALSE)</f>
        <v>#N/A</v>
      </c>
      <c r="J70" s="183" t="e">
        <f>=VLOOKUP(D70,'2025期功能研发汇总表'!E:S,8,FALSE)</f>
        <v>#N/A</v>
      </c>
      <c r="K70" s="183" t="e">
        <f>=VLOOKUP(D70,'2025期功能研发汇总表'!E:S,9,FALSE)</f>
        <v>#N/A</v>
      </c>
    </row>
    <row r="71" spans="1:11">
      <c r="A71" s="226" t="s"/>
      <c r="B71" s="226" t="s"/>
      <c r="C71" s="226" t="s"/>
      <c r="D71" s="229" t="s">
        <v>2343</v>
      </c>
      <c r="E71" s="231" t="s">
        <v>2323</v>
      </c>
      <c r="F71" s="223" t="e">
        <f>=VLOOKUP(D71,'2025期功能研发汇总表'!E:S,10,FALSE)</f>
        <v>#N/A</v>
      </c>
      <c r="G71" s="224" t="s"/>
      <c r="H71" s="225" t="e">
        <f>=VLOOKUP(D71,'2025期功能研发汇总表'!E:S,6,FALSE)</f>
        <v>#N/A</v>
      </c>
      <c r="I71" s="225" t="e">
        <f>=VLOOKUP(D71,'2025期功能研发汇总表'!E:S,7,FALSE)</f>
        <v>#N/A</v>
      </c>
      <c r="J71" s="183" t="e">
        <f>=VLOOKUP(D71,'2025期功能研发汇总表'!E:S,8,FALSE)</f>
        <v>#N/A</v>
      </c>
      <c r="K71" s="183" t="e">
        <f>=VLOOKUP(D71,'2025期功能研发汇总表'!E:S,9,FALSE)</f>
        <v>#N/A</v>
      </c>
    </row>
    <row r="72" spans="1:11">
      <c r="A72" s="226" t="s"/>
      <c r="B72" s="226" t="s"/>
      <c r="C72" s="226" t="s"/>
      <c r="D72" s="229" t="s">
        <v>2344</v>
      </c>
      <c r="E72" s="231" t="s">
        <v>2323</v>
      </c>
      <c r="F72" s="223" t="e">
        <f>=VLOOKUP(D72,'2025期功能研发汇总表'!E:S,10,FALSE)</f>
        <v>#N/A</v>
      </c>
      <c r="G72" s="224" t="s"/>
      <c r="H72" s="225" t="e">
        <f>=VLOOKUP(D72,'2025期功能研发汇总表'!E:S,6,FALSE)</f>
        <v>#N/A</v>
      </c>
      <c r="I72" s="225" t="e">
        <f>=VLOOKUP(D72,'2025期功能研发汇总表'!E:S,7,FALSE)</f>
        <v>#N/A</v>
      </c>
      <c r="J72" s="183" t="e">
        <f>=VLOOKUP(D72,'2025期功能研发汇总表'!E:S,8,FALSE)</f>
        <v>#N/A</v>
      </c>
      <c r="K72" s="183" t="e">
        <f>=VLOOKUP(D72,'2025期功能研发汇总表'!E:S,9,FALSE)</f>
        <v>#N/A</v>
      </c>
    </row>
    <row r="73" spans="1:11">
      <c r="A73" s="226" t="s"/>
      <c r="B73" s="226" t="s"/>
      <c r="C73" s="226" t="s"/>
      <c r="D73" s="229" t="s">
        <v>2345</v>
      </c>
      <c r="E73" s="231" t="s">
        <v>2322</v>
      </c>
      <c r="F73" s="223" t="e">
        <f>=VLOOKUP(D73,'2025期功能研发汇总表'!E:S,10,FALSE)</f>
        <v>#N/A</v>
      </c>
      <c r="G73" s="224" t="s"/>
      <c r="H73" s="225" t="e">
        <f>=VLOOKUP(D73,'2025期功能研发汇总表'!E:S,6,FALSE)</f>
        <v>#N/A</v>
      </c>
      <c r="I73" s="225" t="e">
        <f>=VLOOKUP(D73,'2025期功能研发汇总表'!E:S,7,FALSE)</f>
        <v>#N/A</v>
      </c>
      <c r="J73" s="183" t="e">
        <f>=VLOOKUP(D73,'2025期功能研发汇总表'!E:S,8,FALSE)</f>
        <v>#N/A</v>
      </c>
      <c r="K73" s="183" t="e">
        <f>=VLOOKUP(D73,'2025期功能研发汇总表'!E:S,9,FALSE)</f>
        <v>#N/A</v>
      </c>
    </row>
    <row r="74" spans="1:11">
      <c r="A74" s="226" t="s"/>
      <c r="B74" s="226" t="s"/>
      <c r="C74" s="229" t="s">
        <v>2346</v>
      </c>
      <c r="D74" s="229" t="s">
        <v>2347</v>
      </c>
      <c r="E74" s="231" t="s">
        <v>2323</v>
      </c>
      <c r="F74" s="223" t="e">
        <f>=VLOOKUP(D74,'2025期功能研发汇总表'!E:S,10,FALSE)</f>
        <v>#N/A</v>
      </c>
      <c r="G74" s="224" t="s"/>
      <c r="H74" s="225" t="e">
        <f>=VLOOKUP(D74,'2025期功能研发汇总表'!E:S,6,FALSE)</f>
        <v>#N/A</v>
      </c>
      <c r="I74" s="225" t="e">
        <f>=VLOOKUP(D74,'2025期功能研发汇总表'!E:S,7,FALSE)</f>
        <v>#N/A</v>
      </c>
      <c r="J74" s="183" t="e">
        <f>=VLOOKUP(D74,'2025期功能研发汇总表'!E:S,8,FALSE)</f>
        <v>#N/A</v>
      </c>
      <c r="K74" s="183" t="e">
        <f>=VLOOKUP(D74,'2025期功能研发汇总表'!E:S,9,FALSE)</f>
        <v>#N/A</v>
      </c>
    </row>
    <row r="75" spans="1:11">
      <c r="A75" s="226" t="s"/>
      <c r="B75" s="226" t="s"/>
      <c r="C75" s="226" t="s"/>
      <c r="D75" s="229" t="s">
        <v>2348</v>
      </c>
      <c r="E75" s="231" t="s">
        <v>2323</v>
      </c>
      <c r="F75" s="223" t="e">
        <f>=VLOOKUP(D75,'2025期功能研发汇总表'!E:S,10,FALSE)</f>
        <v>#N/A</v>
      </c>
      <c r="G75" s="224" t="s"/>
      <c r="H75" s="225" t="e">
        <f>=VLOOKUP(D75,'2025期功能研发汇总表'!E:S,6,FALSE)</f>
        <v>#N/A</v>
      </c>
      <c r="I75" s="225" t="e">
        <f>=VLOOKUP(D75,'2025期功能研发汇总表'!E:S,7,FALSE)</f>
        <v>#N/A</v>
      </c>
      <c r="J75" s="183" t="e">
        <f>=VLOOKUP(D75,'2025期功能研发汇总表'!E:S,8,FALSE)</f>
        <v>#N/A</v>
      </c>
      <c r="K75" s="183" t="e">
        <f>=VLOOKUP(D75,'2025期功能研发汇总表'!E:S,9,FALSE)</f>
        <v>#N/A</v>
      </c>
    </row>
    <row r="76" spans="1:11">
      <c r="A76" s="226" t="s"/>
      <c r="B76" s="226" t="s"/>
      <c r="C76" s="226" t="s"/>
      <c r="D76" s="229" t="s">
        <v>2349</v>
      </c>
      <c r="E76" s="231" t="s">
        <v>2323</v>
      </c>
      <c r="F76" s="223" t="e">
        <f>=VLOOKUP(D76,'2025期功能研发汇总表'!E:S,10,FALSE)</f>
        <v>#N/A</v>
      </c>
      <c r="G76" s="224" t="s"/>
      <c r="H76" s="225" t="e">
        <f>=VLOOKUP(D76,'2025期功能研发汇总表'!E:S,6,FALSE)</f>
        <v>#N/A</v>
      </c>
      <c r="I76" s="225" t="e">
        <f>=VLOOKUP(D76,'2025期功能研发汇总表'!E:S,7,FALSE)</f>
        <v>#N/A</v>
      </c>
      <c r="J76" s="183" t="e">
        <f>=VLOOKUP(D76,'2025期功能研发汇总表'!E:S,8,FALSE)</f>
        <v>#N/A</v>
      </c>
      <c r="K76" s="183" t="e">
        <f>=VLOOKUP(D76,'2025期功能研发汇总表'!E:S,9,FALSE)</f>
        <v>#N/A</v>
      </c>
    </row>
    <row r="77" spans="1:11">
      <c r="A77" s="226" t="s"/>
      <c r="B77" s="226" t="s"/>
      <c r="C77" s="226" t="s"/>
      <c r="D77" s="229" t="s">
        <v>2350</v>
      </c>
      <c r="E77" s="231" t="s">
        <v>2322</v>
      </c>
      <c r="F77" s="223" t="e">
        <f>=VLOOKUP(D77,'2025期功能研发汇总表'!E:S,10,FALSE)</f>
        <v>#N/A</v>
      </c>
      <c r="G77" s="224" t="s"/>
      <c r="H77" s="225" t="e">
        <f>=VLOOKUP(D77,'2025期功能研发汇总表'!E:S,6,FALSE)</f>
        <v>#N/A</v>
      </c>
      <c r="I77" s="225" t="e">
        <f>=VLOOKUP(D77,'2025期功能研发汇总表'!E:S,7,FALSE)</f>
        <v>#N/A</v>
      </c>
      <c r="J77" s="183" t="e">
        <f>=VLOOKUP(D77,'2025期功能研发汇总表'!E:S,8,FALSE)</f>
        <v>#N/A</v>
      </c>
      <c r="K77" s="183" t="e">
        <f>=VLOOKUP(D77,'2025期功能研发汇总表'!E:S,9,FALSE)</f>
        <v>#N/A</v>
      </c>
    </row>
    <row r="78" spans="1:11">
      <c r="A78" s="226" t="s"/>
      <c r="B78" s="226" t="s"/>
      <c r="C78" s="229" t="s">
        <v>2351</v>
      </c>
      <c r="D78" s="229" t="s">
        <v>2352</v>
      </c>
      <c r="E78" s="231" t="s">
        <v>2323</v>
      </c>
      <c r="F78" s="223" t="e">
        <f>=VLOOKUP(D78,'2025期功能研发汇总表'!E:S,10,FALSE)</f>
        <v>#N/A</v>
      </c>
      <c r="G78" s="224" t="s"/>
      <c r="H78" s="225" t="e">
        <f>=VLOOKUP(D78,'2025期功能研发汇总表'!E:S,6,FALSE)</f>
        <v>#N/A</v>
      </c>
      <c r="I78" s="225" t="e">
        <f>=VLOOKUP(D78,'2025期功能研发汇总表'!E:S,7,FALSE)</f>
        <v>#N/A</v>
      </c>
      <c r="J78" s="183" t="e">
        <f>=VLOOKUP(D78,'2025期功能研发汇总表'!E:S,8,FALSE)</f>
        <v>#N/A</v>
      </c>
      <c r="K78" s="183" t="e">
        <f>=VLOOKUP(D78,'2025期功能研发汇总表'!E:S,9,FALSE)</f>
        <v>#N/A</v>
      </c>
    </row>
    <row r="79" spans="1:11">
      <c r="A79" s="226" t="s"/>
      <c r="B79" s="226" t="s"/>
      <c r="C79" s="226" t="s"/>
      <c r="D79" s="229" t="s">
        <v>2353</v>
      </c>
      <c r="E79" s="231" t="s">
        <v>2323</v>
      </c>
      <c r="F79" s="223" t="e">
        <f>=VLOOKUP(D79,'2025期功能研发汇总表'!E:S,10,FALSE)</f>
        <v>#N/A</v>
      </c>
      <c r="G79" s="224" t="s"/>
      <c r="H79" s="225" t="e">
        <f>=VLOOKUP(D79,'2025期功能研发汇总表'!E:S,6,FALSE)</f>
        <v>#N/A</v>
      </c>
      <c r="I79" s="225" t="e">
        <f>=VLOOKUP(D79,'2025期功能研发汇总表'!E:S,7,FALSE)</f>
        <v>#N/A</v>
      </c>
      <c r="J79" s="183" t="e">
        <f>=VLOOKUP(D79,'2025期功能研发汇总表'!E:S,8,FALSE)</f>
        <v>#N/A</v>
      </c>
      <c r="K79" s="183" t="e">
        <f>=VLOOKUP(D79,'2025期功能研发汇总表'!E:S,9,FALSE)</f>
        <v>#N/A</v>
      </c>
    </row>
    <row r="80" spans="1:11">
      <c r="A80" s="226" t="s"/>
      <c r="B80" s="226" t="s"/>
      <c r="C80" s="226" t="s"/>
      <c r="D80" s="229" t="s">
        <v>2354</v>
      </c>
      <c r="E80" s="231" t="s">
        <v>2323</v>
      </c>
      <c r="F80" s="223" t="e">
        <f>=VLOOKUP(D80,'2025期功能研发汇总表'!E:S,10,FALSE)</f>
        <v>#N/A</v>
      </c>
      <c r="G80" s="224" t="s"/>
      <c r="H80" s="225" t="e">
        <f>=VLOOKUP(D80,'2025期功能研发汇总表'!E:S,6,FALSE)</f>
        <v>#N/A</v>
      </c>
      <c r="I80" s="225" t="e">
        <f>=VLOOKUP(D80,'2025期功能研发汇总表'!E:S,7,FALSE)</f>
        <v>#N/A</v>
      </c>
      <c r="J80" s="183" t="e">
        <f>=VLOOKUP(D80,'2025期功能研发汇总表'!E:S,8,FALSE)</f>
        <v>#N/A</v>
      </c>
      <c r="K80" s="183" t="e">
        <f>=VLOOKUP(D80,'2025期功能研发汇总表'!E:S,9,FALSE)</f>
        <v>#N/A</v>
      </c>
    </row>
    <row r="81" spans="1:11">
      <c r="A81" s="226" t="s"/>
      <c r="B81" s="226" t="s"/>
      <c r="C81" s="226" t="s"/>
      <c r="D81" s="229" t="s">
        <v>2355</v>
      </c>
      <c r="E81" s="231" t="s">
        <v>2322</v>
      </c>
      <c r="F81" s="223" t="e">
        <f>=VLOOKUP(D81,'2025期功能研发汇总表'!E:S,10,FALSE)</f>
        <v>#N/A</v>
      </c>
      <c r="G81" s="224" t="s"/>
      <c r="H81" s="225" t="e">
        <f>=VLOOKUP(D81,'2025期功能研发汇总表'!E:S,6,FALSE)</f>
        <v>#N/A</v>
      </c>
      <c r="I81" s="225" t="e">
        <f>=VLOOKUP(D81,'2025期功能研发汇总表'!E:S,7,FALSE)</f>
        <v>#N/A</v>
      </c>
      <c r="J81" s="183" t="e">
        <f>=VLOOKUP(D81,'2025期功能研发汇总表'!E:S,8,FALSE)</f>
        <v>#N/A</v>
      </c>
      <c r="K81" s="183" t="e">
        <f>=VLOOKUP(D81,'2025期功能研发汇总表'!E:S,9,FALSE)</f>
        <v>#N/A</v>
      </c>
    </row>
    <row r="82" spans="1:11">
      <c r="A82" s="226" t="s"/>
      <c r="B82" s="226" t="s"/>
      <c r="C82" s="229" t="s">
        <v>2356</v>
      </c>
      <c r="D82" s="229" t="s">
        <v>2357</v>
      </c>
      <c r="E82" s="231" t="s">
        <v>2323</v>
      </c>
      <c r="F82" s="223" t="e">
        <f>=VLOOKUP(D82,'2025期功能研发汇总表'!E:S,10,FALSE)</f>
        <v>#N/A</v>
      </c>
      <c r="G82" s="224" t="s"/>
      <c r="H82" s="225" t="e">
        <f>=VLOOKUP(D82,'2025期功能研发汇总表'!E:S,6,FALSE)</f>
        <v>#N/A</v>
      </c>
      <c r="I82" s="225" t="e">
        <f>=VLOOKUP(D82,'2025期功能研发汇总表'!E:S,7,FALSE)</f>
        <v>#N/A</v>
      </c>
      <c r="J82" s="183" t="e">
        <f>=VLOOKUP(D82,'2025期功能研发汇总表'!E:S,8,FALSE)</f>
        <v>#N/A</v>
      </c>
      <c r="K82" s="183" t="e">
        <f>=VLOOKUP(D82,'2025期功能研发汇总表'!E:S,9,FALSE)</f>
        <v>#N/A</v>
      </c>
    </row>
    <row r="83" spans="1:11">
      <c r="A83" s="226" t="s"/>
      <c r="B83" s="226" t="s"/>
      <c r="C83" s="226" t="s"/>
      <c r="D83" s="229" t="s">
        <v>2358</v>
      </c>
      <c r="E83" s="231" t="s">
        <v>2323</v>
      </c>
      <c r="F83" s="223" t="e">
        <f>=VLOOKUP(D83,'2025期功能研发汇总表'!E:S,10,FALSE)</f>
        <v>#N/A</v>
      </c>
      <c r="G83" s="224" t="s"/>
      <c r="H83" s="225" t="e">
        <f>=VLOOKUP(D83,'2025期功能研发汇总表'!E:S,6,FALSE)</f>
        <v>#N/A</v>
      </c>
      <c r="I83" s="225" t="e">
        <f>=VLOOKUP(D83,'2025期功能研发汇总表'!E:S,7,FALSE)</f>
        <v>#N/A</v>
      </c>
      <c r="J83" s="183" t="e">
        <f>=VLOOKUP(D83,'2025期功能研发汇总表'!E:S,8,FALSE)</f>
        <v>#N/A</v>
      </c>
      <c r="K83" s="183" t="e">
        <f>=VLOOKUP(D83,'2025期功能研发汇总表'!E:S,9,FALSE)</f>
        <v>#N/A</v>
      </c>
    </row>
    <row r="84" spans="1:11">
      <c r="A84" s="226" t="s"/>
      <c r="B84" s="226" t="s"/>
      <c r="C84" s="226" t="s"/>
      <c r="D84" s="229" t="s">
        <v>2359</v>
      </c>
      <c r="E84" s="231" t="s">
        <v>2323</v>
      </c>
      <c r="F84" s="223" t="e">
        <f>=VLOOKUP(D84,'2025期功能研发汇总表'!E:S,10,FALSE)</f>
        <v>#N/A</v>
      </c>
      <c r="G84" s="224" t="s"/>
      <c r="H84" s="225" t="e">
        <f>=VLOOKUP(D84,'2025期功能研发汇总表'!E:S,6,FALSE)</f>
        <v>#N/A</v>
      </c>
      <c r="I84" s="225" t="e">
        <f>=VLOOKUP(D84,'2025期功能研发汇总表'!E:S,7,FALSE)</f>
        <v>#N/A</v>
      </c>
      <c r="J84" s="183" t="e">
        <f>=VLOOKUP(D84,'2025期功能研发汇总表'!E:S,8,FALSE)</f>
        <v>#N/A</v>
      </c>
      <c r="K84" s="183" t="e">
        <f>=VLOOKUP(D84,'2025期功能研发汇总表'!E:S,9,FALSE)</f>
        <v>#N/A</v>
      </c>
    </row>
    <row r="85" spans="1:11">
      <c r="A85" s="226" t="s"/>
      <c r="B85" s="226" t="s"/>
      <c r="C85" s="226" t="s"/>
      <c r="D85" s="229" t="s">
        <v>2360</v>
      </c>
      <c r="E85" s="231" t="s">
        <v>2324</v>
      </c>
      <c r="F85" s="223" t="e">
        <f>=VLOOKUP(D85,'2025期功能研发汇总表'!E:S,10,FALSE)</f>
        <v>#N/A</v>
      </c>
      <c r="G85" s="224" t="s"/>
      <c r="H85" s="225" t="e">
        <f>=VLOOKUP(D85,'2025期功能研发汇总表'!E:S,6,FALSE)</f>
        <v>#N/A</v>
      </c>
      <c r="I85" s="225" t="e">
        <f>=VLOOKUP(D85,'2025期功能研发汇总表'!E:S,7,FALSE)</f>
        <v>#N/A</v>
      </c>
      <c r="J85" s="183" t="e">
        <f>=VLOOKUP(D85,'2025期功能研发汇总表'!E:S,8,FALSE)</f>
        <v>#N/A</v>
      </c>
      <c r="K85" s="183" t="e">
        <f>=VLOOKUP(D85,'2025期功能研发汇总表'!E:S,9,FALSE)</f>
        <v>#N/A</v>
      </c>
    </row>
    <row r="86" spans="1:11">
      <c r="A86" s="226" t="s"/>
      <c r="B86" s="226" t="s"/>
      <c r="C86" s="226" t="s"/>
      <c r="D86" s="229" t="s">
        <v>2361</v>
      </c>
      <c r="E86" s="231" t="s">
        <v>2324</v>
      </c>
      <c r="F86" s="223" t="e">
        <f>=VLOOKUP(D86,'2025期功能研发汇总表'!E:S,10,FALSE)</f>
        <v>#N/A</v>
      </c>
      <c r="G86" s="224" t="s"/>
      <c r="H86" s="225" t="e">
        <f>=VLOOKUP(D86,'2025期功能研发汇总表'!E:S,6,FALSE)</f>
        <v>#N/A</v>
      </c>
      <c r="I86" s="225" t="e">
        <f>=VLOOKUP(D86,'2025期功能研发汇总表'!E:S,7,FALSE)</f>
        <v>#N/A</v>
      </c>
      <c r="J86" s="183" t="e">
        <f>=VLOOKUP(D86,'2025期功能研发汇总表'!E:S,8,FALSE)</f>
        <v>#N/A</v>
      </c>
      <c r="K86" s="183" t="e">
        <f>=VLOOKUP(D86,'2025期功能研发汇总表'!E:S,9,FALSE)</f>
        <v>#N/A</v>
      </c>
    </row>
    <row r="87" spans="1:11">
      <c r="A87" s="226" t="s"/>
      <c r="B87" s="226" t="s"/>
      <c r="C87" s="226" t="s"/>
      <c r="D87" s="229" t="s">
        <v>2362</v>
      </c>
      <c r="E87" s="231" t="s">
        <v>2322</v>
      </c>
      <c r="F87" s="223" t="e">
        <f>=VLOOKUP(D87,'2025期功能研发汇总表'!E:S,10,FALSE)</f>
        <v>#N/A</v>
      </c>
      <c r="G87" s="224" t="s"/>
      <c r="H87" s="225" t="e">
        <f>=VLOOKUP(D87,'2025期功能研发汇总表'!E:S,6,FALSE)</f>
        <v>#N/A</v>
      </c>
      <c r="I87" s="225" t="e">
        <f>=VLOOKUP(D87,'2025期功能研发汇总表'!E:S,7,FALSE)</f>
        <v>#N/A</v>
      </c>
      <c r="J87" s="183" t="e">
        <f>=VLOOKUP(D87,'2025期功能研发汇总表'!E:S,8,FALSE)</f>
        <v>#N/A</v>
      </c>
      <c r="K87" s="183" t="e">
        <f>=VLOOKUP(D87,'2025期功能研发汇总表'!E:S,9,FALSE)</f>
        <v>#N/A</v>
      </c>
    </row>
    <row r="88" spans="1:11">
      <c r="A88" s="226" t="s"/>
      <c r="B88" s="226" t="s"/>
      <c r="C88" s="226" t="s"/>
      <c r="D88" s="229" t="s">
        <v>2363</v>
      </c>
      <c r="E88" s="231" t="s">
        <v>2322</v>
      </c>
      <c r="F88" s="223" t="e">
        <f>=VLOOKUP(D88,'2025期功能研发汇总表'!E:S,10,FALSE)</f>
        <v>#N/A</v>
      </c>
      <c r="G88" s="224" t="s"/>
      <c r="H88" s="225" t="e">
        <f>=VLOOKUP(D88,'2025期功能研发汇总表'!E:S,6,FALSE)</f>
        <v>#N/A</v>
      </c>
      <c r="I88" s="225" t="e">
        <f>=VLOOKUP(D88,'2025期功能研发汇总表'!E:S,7,FALSE)</f>
        <v>#N/A</v>
      </c>
      <c r="J88" s="183" t="e">
        <f>=VLOOKUP(D88,'2025期功能研发汇总表'!E:S,8,FALSE)</f>
        <v>#N/A</v>
      </c>
      <c r="K88" s="183" t="e">
        <f>=VLOOKUP(D88,'2025期功能研发汇总表'!E:S,9,FALSE)</f>
        <v>#N/A</v>
      </c>
    </row>
    <row r="89" spans="1:11">
      <c r="A89" s="226" t="s"/>
      <c r="B89" s="226" t="s"/>
      <c r="C89" s="229" t="s">
        <v>2364</v>
      </c>
      <c r="D89" s="229" t="s">
        <v>2365</v>
      </c>
      <c r="E89" s="231" t="s">
        <v>2323</v>
      </c>
      <c r="F89" s="223" t="e">
        <f>=VLOOKUP(D89,'2025期功能研发汇总表'!E:S,10,FALSE)</f>
        <v>#N/A</v>
      </c>
      <c r="G89" s="224" t="s"/>
      <c r="H89" s="225" t="e">
        <f>=VLOOKUP(D89,'2025期功能研发汇总表'!E:S,6,FALSE)</f>
        <v>#N/A</v>
      </c>
      <c r="I89" s="225" t="e">
        <f>=VLOOKUP(D89,'2025期功能研发汇总表'!E:S,7,FALSE)</f>
        <v>#N/A</v>
      </c>
      <c r="J89" s="183" t="e">
        <f>=VLOOKUP(D89,'2025期功能研发汇总表'!E:S,8,FALSE)</f>
        <v>#N/A</v>
      </c>
      <c r="K89" s="183" t="e">
        <f>=VLOOKUP(D89,'2025期功能研发汇总表'!E:S,9,FALSE)</f>
        <v>#N/A</v>
      </c>
    </row>
    <row r="90" spans="1:11">
      <c r="A90" s="226" t="s"/>
      <c r="B90" s="226" t="s"/>
      <c r="C90" s="226" t="s"/>
      <c r="D90" s="229" t="s">
        <v>2366</v>
      </c>
      <c r="E90" s="231" t="s">
        <v>2323</v>
      </c>
      <c r="F90" s="223" t="e">
        <f>=VLOOKUP(D90,'2025期功能研发汇总表'!E:S,10,FALSE)</f>
        <v>#N/A</v>
      </c>
      <c r="G90" s="224" t="s"/>
      <c r="H90" s="225" t="e">
        <f>=VLOOKUP(D90,'2025期功能研发汇总表'!E:S,6,FALSE)</f>
        <v>#N/A</v>
      </c>
      <c r="I90" s="225" t="e">
        <f>=VLOOKUP(D90,'2025期功能研发汇总表'!E:S,7,FALSE)</f>
        <v>#N/A</v>
      </c>
      <c r="J90" s="183" t="e">
        <f>=VLOOKUP(D90,'2025期功能研发汇总表'!E:S,8,FALSE)</f>
        <v>#N/A</v>
      </c>
      <c r="K90" s="183" t="e">
        <f>=VLOOKUP(D90,'2025期功能研发汇总表'!E:S,9,FALSE)</f>
        <v>#N/A</v>
      </c>
    </row>
    <row r="91" spans="1:11">
      <c r="A91" s="226" t="s"/>
      <c r="B91" s="226" t="s"/>
      <c r="C91" s="226" t="s"/>
      <c r="D91" s="229" t="s">
        <v>2367</v>
      </c>
      <c r="E91" s="231" t="s">
        <v>2322</v>
      </c>
      <c r="F91" s="223" t="e">
        <f>=VLOOKUP(D91,'2025期功能研发汇总表'!E:S,10,FALSE)</f>
        <v>#N/A</v>
      </c>
      <c r="G91" s="224" t="s"/>
      <c r="H91" s="225" t="e">
        <f>=VLOOKUP(D91,'2025期功能研发汇总表'!E:S,6,FALSE)</f>
        <v>#N/A</v>
      </c>
      <c r="I91" s="225" t="e">
        <f>=VLOOKUP(D91,'2025期功能研发汇总表'!E:S,7,FALSE)</f>
        <v>#N/A</v>
      </c>
      <c r="J91" s="183" t="e">
        <f>=VLOOKUP(D91,'2025期功能研发汇总表'!E:S,8,FALSE)</f>
        <v>#N/A</v>
      </c>
      <c r="K91" s="183" t="e">
        <f>=VLOOKUP(D91,'2025期功能研发汇总表'!E:S,9,FALSE)</f>
        <v>#N/A</v>
      </c>
    </row>
    <row r="92" spans="1:11">
      <c r="A92" s="226" t="s"/>
      <c r="B92" s="226" t="s"/>
      <c r="C92" s="226" t="s"/>
      <c r="D92" s="229" t="s">
        <v>2368</v>
      </c>
      <c r="E92" s="231" t="s">
        <v>2322</v>
      </c>
      <c r="F92" s="223" t="e">
        <f>=VLOOKUP(D92,'2025期功能研发汇总表'!E:S,10,FALSE)</f>
        <v>#N/A</v>
      </c>
      <c r="G92" s="224" t="s"/>
      <c r="H92" s="225" t="e">
        <f>=VLOOKUP(D92,'2025期功能研发汇总表'!E:S,6,FALSE)</f>
        <v>#N/A</v>
      </c>
      <c r="I92" s="225" t="e">
        <f>=VLOOKUP(D92,'2025期功能研发汇总表'!E:S,7,FALSE)</f>
        <v>#N/A</v>
      </c>
      <c r="J92" s="183" t="e">
        <f>=VLOOKUP(D92,'2025期功能研发汇总表'!E:S,8,FALSE)</f>
        <v>#N/A</v>
      </c>
      <c r="K92" s="183" t="e">
        <f>=VLOOKUP(D92,'2025期功能研发汇总表'!E:S,9,FALSE)</f>
        <v>#N/A</v>
      </c>
    </row>
    <row r="93" spans="1:11">
      <c r="A93" s="226" t="s"/>
      <c r="B93" s="226" t="s"/>
      <c r="C93" s="229" t="s">
        <v>2369</v>
      </c>
      <c r="D93" s="229" t="s">
        <v>2370</v>
      </c>
      <c r="E93" s="231" t="s">
        <v>2322</v>
      </c>
      <c r="F93" s="223" t="e">
        <f>=VLOOKUP(D93,'2025期功能研发汇总表'!E:S,10,FALSE)</f>
        <v>#N/A</v>
      </c>
      <c r="G93" s="224" t="s"/>
      <c r="H93" s="225" t="e">
        <f>=VLOOKUP(D93,'2025期功能研发汇总表'!E:S,6,FALSE)</f>
        <v>#N/A</v>
      </c>
      <c r="I93" s="225" t="e">
        <f>=VLOOKUP(D93,'2025期功能研发汇总表'!E:S,7,FALSE)</f>
        <v>#N/A</v>
      </c>
      <c r="J93" s="183" t="e">
        <f>=VLOOKUP(D93,'2025期功能研发汇总表'!E:S,8,FALSE)</f>
        <v>#N/A</v>
      </c>
      <c r="K93" s="183" t="e">
        <f>=VLOOKUP(D93,'2025期功能研发汇总表'!E:S,9,FALSE)</f>
        <v>#N/A</v>
      </c>
    </row>
    <row r="94" spans="1:11">
      <c r="A94" s="226" t="s"/>
      <c r="B94" s="226" t="s"/>
      <c r="C94" s="226" t="s"/>
      <c r="D94" s="229" t="s">
        <v>2371</v>
      </c>
      <c r="E94" s="231" t="s">
        <v>2322</v>
      </c>
      <c r="F94" s="223" t="e">
        <f>=VLOOKUP(D94,'2025期功能研发汇总表'!E:S,10,FALSE)</f>
        <v>#N/A</v>
      </c>
      <c r="G94" s="224" t="s"/>
      <c r="H94" s="225" t="e">
        <f>=VLOOKUP(D94,'2025期功能研发汇总表'!E:S,6,FALSE)</f>
        <v>#N/A</v>
      </c>
      <c r="I94" s="225" t="e">
        <f>=VLOOKUP(D94,'2025期功能研发汇总表'!E:S,7,FALSE)</f>
        <v>#N/A</v>
      </c>
      <c r="J94" s="183" t="e">
        <f>=VLOOKUP(D94,'2025期功能研发汇总表'!E:S,8,FALSE)</f>
        <v>#N/A</v>
      </c>
      <c r="K94" s="183" t="e">
        <f>=VLOOKUP(D94,'2025期功能研发汇总表'!E:S,9,FALSE)</f>
        <v>#N/A</v>
      </c>
    </row>
    <row r="95" spans="1:11">
      <c r="A95" s="226" t="s"/>
      <c r="B95" s="226" t="s"/>
      <c r="C95" s="226" t="s"/>
      <c r="D95" s="229" t="s">
        <v>2372</v>
      </c>
      <c r="E95" s="231" t="s">
        <v>2322</v>
      </c>
      <c r="F95" s="223" t="e">
        <f>=VLOOKUP(D95,'2025期功能研发汇总表'!E:S,10,FALSE)</f>
        <v>#N/A</v>
      </c>
      <c r="G95" s="224" t="s"/>
      <c r="H95" s="225" t="e">
        <f>=VLOOKUP(D95,'2025期功能研发汇总表'!E:S,6,FALSE)</f>
        <v>#N/A</v>
      </c>
      <c r="I95" s="225" t="e">
        <f>=VLOOKUP(D95,'2025期功能研发汇总表'!E:S,7,FALSE)</f>
        <v>#N/A</v>
      </c>
      <c r="J95" s="183" t="e">
        <f>=VLOOKUP(D95,'2025期功能研发汇总表'!E:S,8,FALSE)</f>
        <v>#N/A</v>
      </c>
      <c r="K95" s="183" t="e">
        <f>=VLOOKUP(D95,'2025期功能研发汇总表'!E:S,9,FALSE)</f>
        <v>#N/A</v>
      </c>
    </row>
    <row r="96" spans="1:11">
      <c r="A96" s="226" t="s"/>
      <c r="B96" s="226" t="s"/>
      <c r="C96" s="226" t="s"/>
      <c r="D96" s="229" t="s">
        <v>2373</v>
      </c>
      <c r="E96" s="231" t="s">
        <v>2323</v>
      </c>
      <c r="F96" s="223" t="e">
        <f>=VLOOKUP(D96,'2025期功能研发汇总表'!E:S,10,FALSE)</f>
        <v>#N/A</v>
      </c>
      <c r="G96" s="224" t="s"/>
      <c r="H96" s="225" t="e">
        <f>=VLOOKUP(D96,'2025期功能研发汇总表'!E:S,6,FALSE)</f>
        <v>#N/A</v>
      </c>
      <c r="I96" s="225" t="e">
        <f>=VLOOKUP(D96,'2025期功能研发汇总表'!E:S,7,FALSE)</f>
        <v>#N/A</v>
      </c>
      <c r="J96" s="183" t="e">
        <f>=VLOOKUP(D96,'2025期功能研发汇总表'!E:S,8,FALSE)</f>
        <v>#N/A</v>
      </c>
      <c r="K96" s="183" t="e">
        <f>=VLOOKUP(D96,'2025期功能研发汇总表'!E:S,9,FALSE)</f>
        <v>#N/A</v>
      </c>
    </row>
    <row r="97" spans="1:11">
      <c r="A97" s="220" t="s">
        <v>125</v>
      </c>
      <c r="B97" s="227" t="s">
        <v>126</v>
      </c>
      <c r="C97" s="227" t="s">
        <v>127</v>
      </c>
      <c r="D97" s="227" t="s">
        <v>128</v>
      </c>
      <c r="E97" s="82" t="s">
        <v>2323</v>
      </c>
      <c r="F97" s="223" t="str">
        <f>=VLOOKUP(D97,'2025期功能研发汇总表'!E:S,10,FALSE)</f>
        <v>V3.8.0-beat.1</v>
      </c>
      <c r="G97" s="224" t="s"/>
      <c r="H97" s="225">
        <f>=VLOOKUP(D97,'2025期功能研发汇总表'!E:S,6,FALSE)</f>
        <v>46105</v>
      </c>
      <c r="I97" s="225" t="str">
        <f>=VLOOKUP(D97,'2025期功能研发汇总表'!E:S,7,FALSE)</f>
        <v>运营·深耕/产品漏洞与风险识别/VEX数据接口管理</v>
      </c>
      <c r="J97" s="183" t="str">
        <f>=VLOOKUP(D97,'2025期功能研发汇总表'!E:S,8,FALSE)</f>
        <v>上传按钮</v>
      </c>
      <c r="K97" s="183">
        <f>=VLOOKUP(D97,'2025期功能研发汇总表'!E:S,9,FALSE)</f>
        <v>0</v>
      </c>
    </row>
    <row r="98" spans="1:11">
      <c r="A98" s="226" t="s"/>
      <c r="B98" s="226" t="s"/>
      <c r="C98" s="226" t="s"/>
      <c r="D98" s="227" t="s">
        <v>132</v>
      </c>
      <c r="E98" s="82" t="s">
        <v>2323</v>
      </c>
      <c r="F98" s="223" t="str">
        <f>=VLOOKUP(D98,'2025期功能研发汇总表'!E:S,10,FALSE)</f>
        <v>V3.8.0-beat.1</v>
      </c>
      <c r="G98" s="224" t="s"/>
      <c r="H98" s="225">
        <f>=VLOOKUP(D98,'2025期功能研发汇总表'!E:S,6,FALSE)</f>
        <v>46105</v>
      </c>
      <c r="I98" s="225" t="str">
        <f>=VLOOKUP(D98,'2025期功能研发汇总表'!E:S,7,FALSE)</f>
        <v>运营·深耕/产品漏洞与风险识别/VEX数据接口管理</v>
      </c>
      <c r="J98" s="183" t="str">
        <f>=VLOOKUP(D98,'2025期功能研发汇总表'!E:S,8,FALSE)</f>
        <v>接收按钮</v>
      </c>
      <c r="K98" s="183">
        <f>=VLOOKUP(D98,'2025期功能研发汇总表'!E:S,9,FALSE)</f>
        <v>0</v>
      </c>
    </row>
    <row r="99" spans="1:11">
      <c r="A99" s="226" t="s"/>
      <c r="B99" s="226" t="s"/>
      <c r="C99" s="226" t="s"/>
      <c r="D99" s="227" t="s">
        <v>134</v>
      </c>
      <c r="E99" s="82" t="s">
        <v>2322</v>
      </c>
      <c r="F99" s="223" t="str">
        <f>=VLOOKUP(D99,'2025期功能研发汇总表'!E:S,10,FALSE)</f>
        <v>V3.8.0-beat.1</v>
      </c>
      <c r="G99" s="224" t="s"/>
      <c r="H99" s="225">
        <f>=VLOOKUP(D99,'2025期功能研发汇总表'!E:S,6,FALSE)</f>
        <v>46105</v>
      </c>
      <c r="I99" s="225" t="str">
        <f>=VLOOKUP(D99,'2025期功能研发汇总表'!E:S,7,FALSE)</f>
        <v>运营·深耕/产品漏洞与风险识别/VEX数据接口管理</v>
      </c>
      <c r="J99" s="183" t="str">
        <f>=VLOOKUP(D99,'2025期功能研发汇总表'!E:S,8,FALSE)</f>
        <v>查询按钮</v>
      </c>
      <c r="K99" s="183">
        <f>=VLOOKUP(D99,'2025期功能研发汇总表'!E:S,9,FALSE)</f>
        <v>0</v>
      </c>
    </row>
    <row r="100" spans="1:11">
      <c r="A100" s="226" t="s"/>
      <c r="B100" s="227" t="s">
        <v>135</v>
      </c>
      <c r="C100" s="227" t="s">
        <v>136</v>
      </c>
      <c r="D100" s="227" t="s">
        <v>137</v>
      </c>
      <c r="E100" s="230" t="s">
        <v>2322</v>
      </c>
      <c r="F100" s="223" t="str">
        <f>=VLOOKUP(D100,'2025期功能研发汇总表'!E:S,10,FALSE)</f>
        <v>V3.7.0(20260312)</v>
      </c>
      <c r="G100" s="224" t="s"/>
      <c r="H100" s="225">
        <f>=VLOOKUP(D100,'2025期功能研发汇总表'!E:S,6,FALSE)</f>
        <v>46091</v>
      </c>
      <c r="I100" s="225" t="str">
        <f>=VLOOKUP(D100,'2025期功能研发汇总表'!E:S,7,FALSE)</f>
        <v>运营·深耕/漏洞修复核验/漏洞修复状态同步管理</v>
      </c>
      <c r="J100" s="183" t="str">
        <f>=VLOOKUP(D100,'2025期功能研发汇总表'!E:S,8,FALSE)</f>
        <v>查询按钮</v>
      </c>
      <c r="K100" s="183">
        <f>=VLOOKUP(D100,'2025期功能研发汇总表'!E:S,9,FALSE)</f>
        <v>0</v>
      </c>
    </row>
    <row r="101" spans="1:11">
      <c r="A101" s="226" t="s"/>
      <c r="B101" s="226" t="s"/>
      <c r="C101" s="226" t="s"/>
      <c r="D101" s="227" t="s">
        <v>140</v>
      </c>
      <c r="E101" s="230" t="s">
        <v>2323</v>
      </c>
      <c r="F101" s="223" t="str">
        <f>=VLOOKUP(D101,'2025期功能研发汇总表'!E:S,10,FALSE)</f>
        <v>V3.7.0(20260312)</v>
      </c>
      <c r="G101" s="224" t="s"/>
      <c r="H101" s="225">
        <f>=VLOOKUP(D101,'2025期功能研发汇总表'!E:S,6,FALSE)</f>
        <v>46091</v>
      </c>
      <c r="I101" s="225" t="str">
        <f>=VLOOKUP(D101,'2025期功能研发汇总表'!E:S,7,FALSE)</f>
        <v>运营·深耕/漏洞修复核验/漏洞修复状态同步管理</v>
      </c>
      <c r="J101" s="183" t="str">
        <f>=VLOOKUP(D101,'2025期功能研发汇总表'!E:S,8,FALSE)</f>
        <v>修改按钮</v>
      </c>
      <c r="K101" s="183">
        <f>=VLOOKUP(D101,'2025期功能研发汇总表'!E:S,9,FALSE)</f>
        <v>0</v>
      </c>
    </row>
    <row r="102" spans="1:11">
      <c r="A102" s="226" t="s"/>
      <c r="B102" s="226" t="s"/>
      <c r="C102" s="226" t="s"/>
      <c r="D102" s="229" t="s">
        <v>142</v>
      </c>
      <c r="E102" s="230" t="s">
        <v>2323</v>
      </c>
      <c r="F102" s="223" t="str">
        <f>=VLOOKUP(D102,'2025期功能研发汇总表'!E:S,10,FALSE)</f>
        <v>V3.7.0(20260312)</v>
      </c>
      <c r="G102" s="224" t="s"/>
      <c r="H102" s="225">
        <f>=VLOOKUP(D102,'2025期功能研发汇总表'!E:S,6,FALSE)</f>
        <v>46091</v>
      </c>
      <c r="I102" s="225" t="str">
        <f>=VLOOKUP(D102,'2025期功能研发汇总表'!E:S,7,FALSE)</f>
        <v>运营·深耕/漏洞修复核验/漏洞修复状态同步管理</v>
      </c>
      <c r="J102" s="183" t="str">
        <f>=VLOOKUP(D102,'2025期功能研发汇总表'!E:S,8,FALSE)</f>
        <v>同步数据按钮</v>
      </c>
      <c r="K102" s="183">
        <f>=VLOOKUP(D102,'2025期功能研发汇总表'!E:S,9,FALSE)</f>
        <v>0</v>
      </c>
    </row>
    <row r="103" spans="1:11">
      <c r="A103" s="226" t="s"/>
      <c r="B103" s="226" t="s"/>
      <c r="C103" s="226" t="s"/>
      <c r="D103" s="229" t="s">
        <v>144</v>
      </c>
      <c r="E103" s="230" t="s">
        <v>2322</v>
      </c>
      <c r="F103" s="223" t="str">
        <f>=VLOOKUP(D103,'2025期功能研发汇总表'!E:S,10,FALSE)</f>
        <v>V3.7.0(20260312)</v>
      </c>
      <c r="G103" s="224" t="s"/>
      <c r="H103" s="225">
        <f>=VLOOKUP(D103,'2025期功能研发汇总表'!E:S,6,FALSE)</f>
        <v>46091</v>
      </c>
      <c r="I103" s="225" t="str">
        <f>=VLOOKUP(D103,'2025期功能研发汇总表'!E:S,7,FALSE)</f>
        <v>运营·深耕/漏洞修复核验/漏洞修复状态同步管理</v>
      </c>
      <c r="J103" s="183" t="str">
        <f>=VLOOKUP(D103,'2025期功能研发汇总表'!E:S,8,FALSE)</f>
        <v>同步查询按钮</v>
      </c>
      <c r="K103" s="183">
        <f>=VLOOKUP(D103,'2025期功能研发汇总表'!E:S,9,FALSE)</f>
        <v>0</v>
      </c>
    </row>
    <row r="104" spans="1:11">
      <c r="A104" s="226" t="s"/>
      <c r="B104" s="227" t="s">
        <v>146</v>
      </c>
      <c r="C104" s="227" t="s">
        <v>147</v>
      </c>
      <c r="D104" s="227" t="s">
        <v>148</v>
      </c>
      <c r="E104" s="230" t="s">
        <v>2322</v>
      </c>
      <c r="F104" s="223" t="str">
        <f>=VLOOKUP(D104,'2025期功能研发汇总表'!E:S,10,FALSE)</f>
        <v>V3.7.0(20260312)</v>
      </c>
      <c r="G104" s="224" t="s"/>
      <c r="H104" s="225">
        <f>=VLOOKUP(D104,'2025期功能研发汇总表'!E:S,6,FALSE)</f>
        <v>46091</v>
      </c>
      <c r="I104" s="225" t="str">
        <f>=VLOOKUP(D104,'2025期功能研发汇总表'!E:S,7,FALSE)</f>
        <v>运营·深耕/漏洞修复核验/数据一致性审批</v>
      </c>
      <c r="J104" s="183" t="str">
        <f>=VLOOKUP(D104,'2025期功能研发汇总表'!E:S,8,FALSE)</f>
        <v>审批查询按钮</v>
      </c>
      <c r="K104" s="183">
        <f>=VLOOKUP(D104,'2025期功能研发汇总表'!E:S,9,FALSE)</f>
        <v>0</v>
      </c>
    </row>
    <row r="105" spans="1:11">
      <c r="A105" s="226" t="s"/>
      <c r="B105" s="226" t="s"/>
      <c r="C105" s="226" t="s"/>
      <c r="D105" s="227" t="s">
        <v>153</v>
      </c>
      <c r="E105" s="230" t="s">
        <v>2323</v>
      </c>
      <c r="F105" s="223" t="str">
        <f>=VLOOKUP(D105,'2025期功能研发汇总表'!E:S,10,FALSE)</f>
        <v>V3.7.0(20260312)</v>
      </c>
      <c r="G105" s="224" t="s"/>
      <c r="H105" s="225">
        <f>=VLOOKUP(D105,'2025期功能研发汇总表'!E:S,6,FALSE)</f>
        <v>46091</v>
      </c>
      <c r="I105" s="225" t="str">
        <f>=VLOOKUP(D105,'2025期功能研发汇总表'!E:S,7,FALSE)</f>
        <v>运营·深耕/漏洞修复核验/数据一致性审批</v>
      </c>
      <c r="J105" s="183" t="str">
        <f>=VLOOKUP(D105,'2025期功能研发汇总表'!E:S,8,FALSE)</f>
        <v>新增按钮</v>
      </c>
      <c r="K105" s="183">
        <f>=VLOOKUP(D105,'2025期功能研发汇总表'!E:S,9,FALSE)</f>
        <v>0</v>
      </c>
    </row>
    <row r="106" spans="1:11">
      <c r="A106" s="226" t="s"/>
      <c r="B106" s="226" t="s"/>
      <c r="C106" s="226" t="s"/>
      <c r="D106" s="227" t="s">
        <v>154</v>
      </c>
      <c r="E106" s="230" t="s">
        <v>2323</v>
      </c>
      <c r="F106" s="223" t="str">
        <f>=VLOOKUP(D106,'2025期功能研发汇总表'!E:S,10,FALSE)</f>
        <v>V3.7.0(20260312)</v>
      </c>
      <c r="G106" s="224" t="s"/>
      <c r="H106" s="225">
        <f>=VLOOKUP(D106,'2025期功能研发汇总表'!E:S,6,FALSE)</f>
        <v>46091</v>
      </c>
      <c r="I106" s="225" t="str">
        <f>=VLOOKUP(D106,'2025期功能研发汇总表'!E:S,7,FALSE)</f>
        <v>运营·深耕/漏洞修复核验/数据一致性审批</v>
      </c>
      <c r="J106" s="183" t="str">
        <f>=VLOOKUP(D106,'2025期功能研发汇总表'!E:S,8,FALSE)</f>
        <v>启动按钮</v>
      </c>
      <c r="K106" s="183">
        <f>=VLOOKUP(D106,'2025期功能研发汇总表'!E:S,9,FALSE)</f>
        <v>0</v>
      </c>
    </row>
    <row r="107" spans="1:11">
      <c r="A107" s="226" t="s"/>
      <c r="B107" s="226" t="s"/>
      <c r="C107" s="226" t="s"/>
      <c r="D107" s="227" t="s">
        <v>156</v>
      </c>
      <c r="E107" s="230" t="s">
        <v>2323</v>
      </c>
      <c r="F107" s="223" t="str">
        <f>=VLOOKUP(D107,'2025期功能研发汇总表'!E:S,10,FALSE)</f>
        <v>V3.7.0(20260312)</v>
      </c>
      <c r="G107" s="224" t="s"/>
      <c r="H107" s="225">
        <f>=VLOOKUP(D107,'2025期功能研发汇总表'!E:S,6,FALSE)</f>
        <v>46091</v>
      </c>
      <c r="I107" s="225" t="str">
        <f>=VLOOKUP(D107,'2025期功能研发汇总表'!E:S,7,FALSE)</f>
        <v>运营·深耕/漏洞修复核验/数据一致性审批</v>
      </c>
      <c r="J107" s="183" t="str">
        <f>=VLOOKUP(D107,'2025期功能研发汇总表'!E:S,8,FALSE)</f>
        <v>审批结果查询按钮</v>
      </c>
      <c r="K107" s="183">
        <f>=VLOOKUP(D107,'2025期功能研发汇总表'!E:S,9,FALSE)</f>
        <v>0</v>
      </c>
    </row>
    <row r="108" spans="1:11">
      <c r="A108" s="229" t="s">
        <v>159</v>
      </c>
      <c r="B108" s="229" t="s">
        <v>159</v>
      </c>
      <c r="C108" s="229" t="s">
        <v>2374</v>
      </c>
      <c r="D108" s="229" t="s">
        <v>2375</v>
      </c>
      <c r="E108" s="231" t="s">
        <v>2323</v>
      </c>
      <c r="F108" s="223" t="e">
        <f>=VLOOKUP(D108,'2025期功能研发汇总表'!E:S,10,FALSE)</f>
        <v>#N/A</v>
      </c>
      <c r="G108" s="224" t="s"/>
      <c r="H108" s="225" t="e">
        <f>=VLOOKUP(D108,'2025期功能研发汇总表'!E:S,6,FALSE)</f>
        <v>#N/A</v>
      </c>
      <c r="I108" s="225" t="e">
        <f>=VLOOKUP(D108,'2025期功能研发汇总表'!E:S,7,FALSE)</f>
        <v>#N/A</v>
      </c>
      <c r="J108" s="183" t="e">
        <f>=VLOOKUP(D108,'2025期功能研发汇总表'!E:S,8,FALSE)</f>
        <v>#N/A</v>
      </c>
      <c r="K108" s="183" t="e">
        <f>=VLOOKUP(D108,'2025期功能研发汇总表'!E:S,9,FALSE)</f>
        <v>#N/A</v>
      </c>
    </row>
    <row r="109" spans="1:11">
      <c r="A109" s="226" t="s"/>
      <c r="B109" s="226" t="s"/>
      <c r="C109" s="226" t="s"/>
      <c r="D109" s="229" t="s">
        <v>2376</v>
      </c>
      <c r="E109" s="231" t="s">
        <v>2324</v>
      </c>
      <c r="F109" s="223" t="e">
        <f>=VLOOKUP(D109,'2025期功能研发汇总表'!E:S,10,FALSE)</f>
        <v>#N/A</v>
      </c>
      <c r="G109" s="224" t="s"/>
      <c r="H109" s="225" t="e">
        <f>=VLOOKUP(D109,'2025期功能研发汇总表'!E:S,6,FALSE)</f>
        <v>#N/A</v>
      </c>
      <c r="I109" s="225" t="e">
        <f>=VLOOKUP(D109,'2025期功能研发汇总表'!E:S,7,FALSE)</f>
        <v>#N/A</v>
      </c>
      <c r="J109" s="183" t="e">
        <f>=VLOOKUP(D109,'2025期功能研发汇总表'!E:S,8,FALSE)</f>
        <v>#N/A</v>
      </c>
      <c r="K109" s="183" t="e">
        <f>=VLOOKUP(D109,'2025期功能研发汇总表'!E:S,9,FALSE)</f>
        <v>#N/A</v>
      </c>
    </row>
    <row r="110" spans="1:11">
      <c r="A110" s="226" t="s"/>
      <c r="B110" s="226" t="s"/>
      <c r="C110" s="226" t="s"/>
      <c r="D110" s="229" t="s">
        <v>2377</v>
      </c>
      <c r="E110" s="231" t="s">
        <v>2324</v>
      </c>
      <c r="F110" s="223" t="e">
        <f>=VLOOKUP(D110,'2025期功能研发汇总表'!E:S,10,FALSE)</f>
        <v>#N/A</v>
      </c>
      <c r="G110" s="224" t="s"/>
      <c r="H110" s="225" t="e">
        <f>=VLOOKUP(D110,'2025期功能研发汇总表'!E:S,6,FALSE)</f>
        <v>#N/A</v>
      </c>
      <c r="I110" s="225" t="e">
        <f>=VLOOKUP(D110,'2025期功能研发汇总表'!E:S,7,FALSE)</f>
        <v>#N/A</v>
      </c>
      <c r="J110" s="183" t="e">
        <f>=VLOOKUP(D110,'2025期功能研发汇总表'!E:S,8,FALSE)</f>
        <v>#N/A</v>
      </c>
      <c r="K110" s="183" t="e">
        <f>=VLOOKUP(D110,'2025期功能研发汇总表'!E:S,9,FALSE)</f>
        <v>#N/A</v>
      </c>
    </row>
    <row r="111" spans="1:11">
      <c r="A111" s="226" t="s"/>
      <c r="B111" s="226" t="s"/>
      <c r="C111" s="226" t="s"/>
      <c r="D111" s="229" t="s">
        <v>2378</v>
      </c>
      <c r="E111" s="231" t="s">
        <v>2324</v>
      </c>
      <c r="F111" s="223" t="e">
        <f>=VLOOKUP(D111,'2025期功能研发汇总表'!E:S,10,FALSE)</f>
        <v>#N/A</v>
      </c>
      <c r="G111" s="224" t="s"/>
      <c r="H111" s="225" t="e">
        <f>=VLOOKUP(D111,'2025期功能研发汇总表'!E:S,6,FALSE)</f>
        <v>#N/A</v>
      </c>
      <c r="I111" s="225" t="e">
        <f>=VLOOKUP(D111,'2025期功能研发汇总表'!E:S,7,FALSE)</f>
        <v>#N/A</v>
      </c>
      <c r="J111" s="183" t="e">
        <f>=VLOOKUP(D111,'2025期功能研发汇总表'!E:S,8,FALSE)</f>
        <v>#N/A</v>
      </c>
      <c r="K111" s="183" t="e">
        <f>=VLOOKUP(D111,'2025期功能研发汇总表'!E:S,9,FALSE)</f>
        <v>#N/A</v>
      </c>
    </row>
    <row r="112" spans="1:11">
      <c r="A112" s="226" t="s"/>
      <c r="B112" s="226" t="s"/>
      <c r="C112" s="226" t="s"/>
      <c r="D112" s="229" t="s">
        <v>2379</v>
      </c>
      <c r="E112" s="231" t="s">
        <v>2324</v>
      </c>
      <c r="F112" s="223" t="e">
        <f>=VLOOKUP(D112,'2025期功能研发汇总表'!E:S,10,FALSE)</f>
        <v>#N/A</v>
      </c>
      <c r="G112" s="224" t="s"/>
      <c r="H112" s="225" t="e">
        <f>=VLOOKUP(D112,'2025期功能研发汇总表'!E:S,6,FALSE)</f>
        <v>#N/A</v>
      </c>
      <c r="I112" s="225" t="e">
        <f>=VLOOKUP(D112,'2025期功能研发汇总表'!E:S,7,FALSE)</f>
        <v>#N/A</v>
      </c>
      <c r="J112" s="183" t="e">
        <f>=VLOOKUP(D112,'2025期功能研发汇总表'!E:S,8,FALSE)</f>
        <v>#N/A</v>
      </c>
      <c r="K112" s="183" t="e">
        <f>=VLOOKUP(D112,'2025期功能研发汇总表'!E:S,9,FALSE)</f>
        <v>#N/A</v>
      </c>
    </row>
    <row r="113" spans="1:11">
      <c r="A113" s="226" t="s"/>
      <c r="B113" s="226" t="s"/>
      <c r="C113" s="226" t="s"/>
      <c r="D113" s="229" t="s">
        <v>2380</v>
      </c>
      <c r="E113" s="231" t="s">
        <v>2322</v>
      </c>
      <c r="F113" s="223" t="e">
        <f>=VLOOKUP(D113,'2025期功能研发汇总表'!E:S,10,FALSE)</f>
        <v>#N/A</v>
      </c>
      <c r="G113" s="224" t="s"/>
      <c r="H113" s="225" t="e">
        <f>=VLOOKUP(D113,'2025期功能研发汇总表'!E:S,6,FALSE)</f>
        <v>#N/A</v>
      </c>
      <c r="I113" s="225" t="e">
        <f>=VLOOKUP(D113,'2025期功能研发汇总表'!E:S,7,FALSE)</f>
        <v>#N/A</v>
      </c>
      <c r="J113" s="183" t="e">
        <f>=VLOOKUP(D113,'2025期功能研发汇总表'!E:S,8,FALSE)</f>
        <v>#N/A</v>
      </c>
      <c r="K113" s="183" t="e">
        <f>=VLOOKUP(D113,'2025期功能研发汇总表'!E:S,9,FALSE)</f>
        <v>#N/A</v>
      </c>
    </row>
    <row r="114" spans="1:11">
      <c r="A114" s="226" t="s"/>
      <c r="B114" s="226" t="s"/>
      <c r="C114" s="229" t="s">
        <v>2381</v>
      </c>
      <c r="D114" s="229" t="s">
        <v>2382</v>
      </c>
      <c r="E114" s="231" t="s">
        <v>2323</v>
      </c>
      <c r="F114" s="223" t="e">
        <f>=VLOOKUP(D114,'2025期功能研发汇总表'!E:S,10,FALSE)</f>
        <v>#N/A</v>
      </c>
      <c r="G114" s="224" t="s"/>
      <c r="H114" s="225" t="e">
        <f>=VLOOKUP(D114,'2025期功能研发汇总表'!E:S,6,FALSE)</f>
        <v>#N/A</v>
      </c>
      <c r="I114" s="225" t="e">
        <f>=VLOOKUP(D114,'2025期功能研发汇总表'!E:S,7,FALSE)</f>
        <v>#N/A</v>
      </c>
      <c r="J114" s="183" t="e">
        <f>=VLOOKUP(D114,'2025期功能研发汇总表'!E:S,8,FALSE)</f>
        <v>#N/A</v>
      </c>
      <c r="K114" s="183" t="e">
        <f>=VLOOKUP(D114,'2025期功能研发汇总表'!E:S,9,FALSE)</f>
        <v>#N/A</v>
      </c>
    </row>
    <row r="115" spans="1:11">
      <c r="A115" s="226" t="s"/>
      <c r="B115" s="226" t="s"/>
      <c r="C115" s="226" t="s"/>
      <c r="D115" s="229" t="s">
        <v>2383</v>
      </c>
      <c r="E115" s="231" t="s">
        <v>2324</v>
      </c>
      <c r="F115" s="223" t="e">
        <f>=VLOOKUP(D115,'2025期功能研发汇总表'!E:S,10,FALSE)</f>
        <v>#N/A</v>
      </c>
      <c r="G115" s="224" t="s"/>
      <c r="H115" s="225" t="e">
        <f>=VLOOKUP(D115,'2025期功能研发汇总表'!E:S,6,FALSE)</f>
        <v>#N/A</v>
      </c>
      <c r="I115" s="225" t="e">
        <f>=VLOOKUP(D115,'2025期功能研发汇总表'!E:S,7,FALSE)</f>
        <v>#N/A</v>
      </c>
      <c r="J115" s="183" t="e">
        <f>=VLOOKUP(D115,'2025期功能研发汇总表'!E:S,8,FALSE)</f>
        <v>#N/A</v>
      </c>
      <c r="K115" s="183" t="e">
        <f>=VLOOKUP(D115,'2025期功能研发汇总表'!E:S,9,FALSE)</f>
        <v>#N/A</v>
      </c>
    </row>
    <row r="116" spans="1:11">
      <c r="A116" s="226" t="s"/>
      <c r="B116" s="226" t="s"/>
      <c r="C116" s="226" t="s"/>
      <c r="D116" s="229" t="s">
        <v>2384</v>
      </c>
      <c r="E116" s="231" t="s">
        <v>2324</v>
      </c>
      <c r="F116" s="223" t="e">
        <f>=VLOOKUP(D116,'2025期功能研发汇总表'!E:S,10,FALSE)</f>
        <v>#N/A</v>
      </c>
      <c r="G116" s="224" t="s"/>
      <c r="H116" s="225" t="e">
        <f>=VLOOKUP(D116,'2025期功能研发汇总表'!E:S,6,FALSE)</f>
        <v>#N/A</v>
      </c>
      <c r="I116" s="225" t="e">
        <f>=VLOOKUP(D116,'2025期功能研发汇总表'!E:S,7,FALSE)</f>
        <v>#N/A</v>
      </c>
      <c r="J116" s="183" t="e">
        <f>=VLOOKUP(D116,'2025期功能研发汇总表'!E:S,8,FALSE)</f>
        <v>#N/A</v>
      </c>
      <c r="K116" s="183" t="e">
        <f>=VLOOKUP(D116,'2025期功能研发汇总表'!E:S,9,FALSE)</f>
        <v>#N/A</v>
      </c>
    </row>
    <row r="117" spans="1:11">
      <c r="A117" s="226" t="s"/>
      <c r="B117" s="226" t="s"/>
      <c r="C117" s="226" t="s"/>
      <c r="D117" s="229" t="s">
        <v>2385</v>
      </c>
      <c r="E117" s="231" t="s">
        <v>2323</v>
      </c>
      <c r="F117" s="223" t="e">
        <f>=VLOOKUP(D117,'2025期功能研发汇总表'!E:S,10,FALSE)</f>
        <v>#N/A</v>
      </c>
      <c r="G117" s="224" t="s"/>
      <c r="H117" s="225" t="e">
        <f>=VLOOKUP(D117,'2025期功能研发汇总表'!E:S,6,FALSE)</f>
        <v>#N/A</v>
      </c>
      <c r="I117" s="225" t="e">
        <f>=VLOOKUP(D117,'2025期功能研发汇总表'!E:S,7,FALSE)</f>
        <v>#N/A</v>
      </c>
      <c r="J117" s="183" t="e">
        <f>=VLOOKUP(D117,'2025期功能研发汇总表'!E:S,8,FALSE)</f>
        <v>#N/A</v>
      </c>
      <c r="K117" s="183" t="e">
        <f>=VLOOKUP(D117,'2025期功能研发汇总表'!E:S,9,FALSE)</f>
        <v>#N/A</v>
      </c>
    </row>
    <row r="118" spans="1:11">
      <c r="A118" s="226" t="s"/>
      <c r="B118" s="226" t="s"/>
      <c r="C118" s="226" t="s"/>
      <c r="D118" s="229" t="s">
        <v>2386</v>
      </c>
      <c r="E118" s="231" t="s">
        <v>2324</v>
      </c>
      <c r="F118" s="223" t="e">
        <f>=VLOOKUP(D118,'2025期功能研发汇总表'!E:S,10,FALSE)</f>
        <v>#N/A</v>
      </c>
      <c r="G118" s="224" t="s"/>
      <c r="H118" s="225" t="e">
        <f>=VLOOKUP(D118,'2025期功能研发汇总表'!E:S,6,FALSE)</f>
        <v>#N/A</v>
      </c>
      <c r="I118" s="225" t="e">
        <f>=VLOOKUP(D118,'2025期功能研发汇总表'!E:S,7,FALSE)</f>
        <v>#N/A</v>
      </c>
      <c r="J118" s="183" t="e">
        <f>=VLOOKUP(D118,'2025期功能研发汇总表'!E:S,8,FALSE)</f>
        <v>#N/A</v>
      </c>
      <c r="K118" s="183" t="e">
        <f>=VLOOKUP(D118,'2025期功能研发汇总表'!E:S,9,FALSE)</f>
        <v>#N/A</v>
      </c>
    </row>
    <row r="119" spans="1:11">
      <c r="A119" s="226" t="s"/>
      <c r="B119" s="226" t="s"/>
      <c r="C119" s="226" t="s"/>
      <c r="D119" s="229" t="s">
        <v>2387</v>
      </c>
      <c r="E119" s="231" t="s">
        <v>2322</v>
      </c>
      <c r="F119" s="223" t="e">
        <f>=VLOOKUP(D119,'2025期功能研发汇总表'!E:S,10,FALSE)</f>
        <v>#N/A</v>
      </c>
      <c r="G119" s="224" t="s"/>
      <c r="H119" s="225" t="e">
        <f>=VLOOKUP(D119,'2025期功能研发汇总表'!E:S,6,FALSE)</f>
        <v>#N/A</v>
      </c>
      <c r="I119" s="225" t="e">
        <f>=VLOOKUP(D119,'2025期功能研发汇总表'!E:S,7,FALSE)</f>
        <v>#N/A</v>
      </c>
      <c r="J119" s="183" t="e">
        <f>=VLOOKUP(D119,'2025期功能研发汇总表'!E:S,8,FALSE)</f>
        <v>#N/A</v>
      </c>
      <c r="K119" s="183" t="e">
        <f>=VLOOKUP(D119,'2025期功能研发汇总表'!E:S,9,FALSE)</f>
        <v>#N/A</v>
      </c>
    </row>
    <row r="120" spans="1:11">
      <c r="A120" s="226" t="s"/>
      <c r="B120" s="226" t="s"/>
      <c r="C120" s="226" t="s"/>
      <c r="D120" s="229" t="s">
        <v>2388</v>
      </c>
      <c r="E120" s="231" t="s">
        <v>2322</v>
      </c>
      <c r="F120" s="223" t="e">
        <f>=VLOOKUP(D120,'2025期功能研发汇总表'!E:S,10,FALSE)</f>
        <v>#N/A</v>
      </c>
      <c r="G120" s="224" t="s"/>
      <c r="H120" s="225" t="e">
        <f>=VLOOKUP(D120,'2025期功能研发汇总表'!E:S,6,FALSE)</f>
        <v>#N/A</v>
      </c>
      <c r="I120" s="225" t="e">
        <f>=VLOOKUP(D120,'2025期功能研发汇总表'!E:S,7,FALSE)</f>
        <v>#N/A</v>
      </c>
      <c r="J120" s="183" t="e">
        <f>=VLOOKUP(D120,'2025期功能研发汇总表'!E:S,8,FALSE)</f>
        <v>#N/A</v>
      </c>
      <c r="K120" s="183" t="e">
        <f>=VLOOKUP(D120,'2025期功能研发汇总表'!E:S,9,FALSE)</f>
        <v>#N/A</v>
      </c>
    </row>
    <row r="121" spans="1:11">
      <c r="A121" s="226" t="s"/>
      <c r="B121" s="226" t="s"/>
      <c r="C121" s="226" t="s"/>
      <c r="D121" s="229" t="s">
        <v>2389</v>
      </c>
      <c r="E121" s="231" t="s">
        <v>2322</v>
      </c>
      <c r="F121" s="223" t="e">
        <f>=VLOOKUP(D121,'2025期功能研发汇总表'!E:S,10,FALSE)</f>
        <v>#N/A</v>
      </c>
      <c r="G121" s="224" t="s"/>
      <c r="H121" s="225" t="e">
        <f>=VLOOKUP(D121,'2025期功能研发汇总表'!E:S,6,FALSE)</f>
        <v>#N/A</v>
      </c>
      <c r="I121" s="225" t="e">
        <f>=VLOOKUP(D121,'2025期功能研发汇总表'!E:S,7,FALSE)</f>
        <v>#N/A</v>
      </c>
      <c r="J121" s="183" t="e">
        <f>=VLOOKUP(D121,'2025期功能研发汇总表'!E:S,8,FALSE)</f>
        <v>#N/A</v>
      </c>
      <c r="K121" s="183" t="e">
        <f>=VLOOKUP(D121,'2025期功能研发汇总表'!E:S,9,FALSE)</f>
        <v>#N/A</v>
      </c>
    </row>
    <row r="122" spans="1:11">
      <c r="A122" s="226" t="s"/>
      <c r="B122" s="226" t="s"/>
      <c r="C122" s="229" t="s">
        <v>2390</v>
      </c>
      <c r="D122" s="229" t="s">
        <v>2391</v>
      </c>
      <c r="E122" s="231" t="s">
        <v>2324</v>
      </c>
      <c r="F122" s="223" t="e">
        <f>=VLOOKUP(D122,'2025期功能研发汇总表'!E:S,10,FALSE)</f>
        <v>#N/A</v>
      </c>
      <c r="G122" s="224" t="s"/>
      <c r="H122" s="225" t="e">
        <f>=VLOOKUP(D122,'2025期功能研发汇总表'!E:S,6,FALSE)</f>
        <v>#N/A</v>
      </c>
      <c r="I122" s="225" t="e">
        <f>=VLOOKUP(D122,'2025期功能研发汇总表'!E:S,7,FALSE)</f>
        <v>#N/A</v>
      </c>
      <c r="J122" s="183" t="e">
        <f>=VLOOKUP(D122,'2025期功能研发汇总表'!E:S,8,FALSE)</f>
        <v>#N/A</v>
      </c>
      <c r="K122" s="183" t="e">
        <f>=VLOOKUP(D122,'2025期功能研发汇总表'!E:S,9,FALSE)</f>
        <v>#N/A</v>
      </c>
    </row>
    <row r="123" spans="1:11">
      <c r="A123" s="226" t="s"/>
      <c r="B123" s="226" t="s"/>
      <c r="C123" s="226" t="s"/>
      <c r="D123" s="229" t="s">
        <v>2392</v>
      </c>
      <c r="E123" s="231" t="s">
        <v>2324</v>
      </c>
      <c r="F123" s="223" t="e">
        <f>=VLOOKUP(D123,'2025期功能研发汇总表'!E:S,10,FALSE)</f>
        <v>#N/A</v>
      </c>
      <c r="G123" s="224" t="s"/>
      <c r="H123" s="225" t="e">
        <f>=VLOOKUP(D123,'2025期功能研发汇总表'!E:S,6,FALSE)</f>
        <v>#N/A</v>
      </c>
      <c r="I123" s="225" t="e">
        <f>=VLOOKUP(D123,'2025期功能研发汇总表'!E:S,7,FALSE)</f>
        <v>#N/A</v>
      </c>
      <c r="J123" s="183" t="e">
        <f>=VLOOKUP(D123,'2025期功能研发汇总表'!E:S,8,FALSE)</f>
        <v>#N/A</v>
      </c>
      <c r="K123" s="183" t="e">
        <f>=VLOOKUP(D123,'2025期功能研发汇总表'!E:S,9,FALSE)</f>
        <v>#N/A</v>
      </c>
    </row>
    <row r="124" spans="1:11">
      <c r="A124" s="226" t="s"/>
      <c r="B124" s="226" t="s"/>
      <c r="C124" s="226" t="s"/>
      <c r="D124" s="229" t="s">
        <v>2393</v>
      </c>
      <c r="E124" s="231" t="s">
        <v>2322</v>
      </c>
      <c r="F124" s="223" t="e">
        <f>=VLOOKUP(D124,'2025期功能研发汇总表'!E:S,10,FALSE)</f>
        <v>#N/A</v>
      </c>
      <c r="G124" s="224" t="s"/>
      <c r="H124" s="225" t="e">
        <f>=VLOOKUP(D124,'2025期功能研发汇总表'!E:S,6,FALSE)</f>
        <v>#N/A</v>
      </c>
      <c r="I124" s="225" t="e">
        <f>=VLOOKUP(D124,'2025期功能研发汇总表'!E:S,7,FALSE)</f>
        <v>#N/A</v>
      </c>
      <c r="J124" s="183" t="e">
        <f>=VLOOKUP(D124,'2025期功能研发汇总表'!E:S,8,FALSE)</f>
        <v>#N/A</v>
      </c>
      <c r="K124" s="183" t="e">
        <f>=VLOOKUP(D124,'2025期功能研发汇总表'!E:S,9,FALSE)</f>
        <v>#N/A</v>
      </c>
    </row>
    <row r="125" spans="1:11">
      <c r="A125" s="226" t="s"/>
      <c r="B125" s="226" t="s"/>
      <c r="C125" s="226" t="s"/>
      <c r="D125" s="229" t="s">
        <v>2394</v>
      </c>
      <c r="E125" s="231" t="s">
        <v>2324</v>
      </c>
      <c r="F125" s="223" t="e">
        <f>=VLOOKUP(D125,'2025期功能研发汇总表'!E:S,10,FALSE)</f>
        <v>#N/A</v>
      </c>
      <c r="G125" s="224" t="s"/>
      <c r="H125" s="225" t="e">
        <f>=VLOOKUP(D125,'2025期功能研发汇总表'!E:S,6,FALSE)</f>
        <v>#N/A</v>
      </c>
      <c r="I125" s="225" t="e">
        <f>=VLOOKUP(D125,'2025期功能研发汇总表'!E:S,7,FALSE)</f>
        <v>#N/A</v>
      </c>
      <c r="J125" s="183" t="e">
        <f>=VLOOKUP(D125,'2025期功能研发汇总表'!E:S,8,FALSE)</f>
        <v>#N/A</v>
      </c>
      <c r="K125" s="183" t="e">
        <f>=VLOOKUP(D125,'2025期功能研发汇总表'!E:S,9,FALSE)</f>
        <v>#N/A</v>
      </c>
    </row>
    <row r="126" spans="1:11">
      <c r="A126" s="226" t="s"/>
      <c r="B126" s="226" t="s"/>
      <c r="C126" s="226" t="s"/>
      <c r="D126" s="229" t="s">
        <v>214</v>
      </c>
      <c r="E126" s="231" t="s">
        <v>2324</v>
      </c>
      <c r="F126" s="223" t="str">
        <f>=VLOOKUP(D126,'2025期功能研发汇总表'!E:S,10,FALSE)</f>
        <v>未发版</v>
      </c>
      <c r="G126" s="224" t="s"/>
      <c r="H126" s="225">
        <f>=VLOOKUP(D126,'2025期功能研发汇总表'!E:S,6,FALSE)</f>
        <v>46115</v>
      </c>
      <c r="I126" s="225" t="str">
        <f>=VLOOKUP(D126,'2025期功能研发汇总表'!E:S,7,FALSE)</f>
        <v>运营·深耕/漏洞概念验证/插件验证与审核</v>
      </c>
      <c r="J126" s="183" t="str">
        <f>=VLOOKUP(D126,'2025期功能研发汇总表'!E:S,8,FALSE)</f>
        <v>点击"等级评定"按钮打开界面操作</v>
      </c>
      <c r="K126" s="183">
        <f>=VLOOKUP(D126,'2025期功能研发汇总表'!E:S,9,FALSE)</f>
        <v>0</v>
      </c>
    </row>
    <row r="127" spans="1:11">
      <c r="A127" s="226" t="s"/>
      <c r="B127" s="226" t="s"/>
      <c r="C127" s="226" t="s"/>
      <c r="D127" s="229" t="s">
        <v>2395</v>
      </c>
      <c r="E127" s="231" t="s">
        <v>2324</v>
      </c>
      <c r="F127" s="223" t="e">
        <f>=VLOOKUP(D127,'2025期功能研发汇总表'!E:S,10,FALSE)</f>
        <v>#N/A</v>
      </c>
      <c r="G127" s="224" t="s"/>
      <c r="H127" s="225" t="e">
        <f>=VLOOKUP(D127,'2025期功能研发汇总表'!E:S,6,FALSE)</f>
        <v>#N/A</v>
      </c>
      <c r="I127" s="225" t="e">
        <f>=VLOOKUP(D127,'2025期功能研发汇总表'!E:S,7,FALSE)</f>
        <v>#N/A</v>
      </c>
      <c r="J127" s="183" t="e">
        <f>=VLOOKUP(D127,'2025期功能研发汇总表'!E:S,8,FALSE)</f>
        <v>#N/A</v>
      </c>
      <c r="K127" s="183" t="e">
        <f>=VLOOKUP(D127,'2025期功能研发汇总表'!E:S,9,FALSE)</f>
        <v>#N/A</v>
      </c>
    </row>
    <row r="128" spans="1:11">
      <c r="A128" s="226" t="s"/>
      <c r="B128" s="226" t="s"/>
      <c r="C128" s="226" t="s"/>
      <c r="D128" s="229" t="s">
        <v>2396</v>
      </c>
      <c r="E128" s="231" t="s">
        <v>2322</v>
      </c>
      <c r="F128" s="223" t="e">
        <f>=VLOOKUP(D128,'2025期功能研发汇总表'!E:S,10,FALSE)</f>
        <v>#N/A</v>
      </c>
      <c r="G128" s="224" t="s"/>
      <c r="H128" s="225" t="e">
        <f>=VLOOKUP(D128,'2025期功能研发汇总表'!E:S,6,FALSE)</f>
        <v>#N/A</v>
      </c>
      <c r="I128" s="225" t="e">
        <f>=VLOOKUP(D128,'2025期功能研发汇总表'!E:S,7,FALSE)</f>
        <v>#N/A</v>
      </c>
      <c r="J128" s="183" t="e">
        <f>=VLOOKUP(D128,'2025期功能研发汇总表'!E:S,8,FALSE)</f>
        <v>#N/A</v>
      </c>
      <c r="K128" s="183" t="e">
        <f>=VLOOKUP(D128,'2025期功能研发汇总表'!E:S,9,FALSE)</f>
        <v>#N/A</v>
      </c>
    </row>
    <row r="129" spans="1:11">
      <c r="A129" s="226" t="s"/>
      <c r="B129" s="226" t="s"/>
      <c r="C129" s="226" t="s"/>
      <c r="D129" s="229" t="s">
        <v>2397</v>
      </c>
      <c r="E129" s="231" t="s">
        <v>2323</v>
      </c>
      <c r="F129" s="223" t="e">
        <f>=VLOOKUP(D129,'2025期功能研发汇总表'!E:S,10,FALSE)</f>
        <v>#N/A</v>
      </c>
      <c r="G129" s="224" t="s"/>
      <c r="H129" s="225" t="e">
        <f>=VLOOKUP(D129,'2025期功能研发汇总表'!E:S,6,FALSE)</f>
        <v>#N/A</v>
      </c>
      <c r="I129" s="225" t="e">
        <f>=VLOOKUP(D129,'2025期功能研发汇总表'!E:S,7,FALSE)</f>
        <v>#N/A</v>
      </c>
      <c r="J129" s="183" t="e">
        <f>=VLOOKUP(D129,'2025期功能研发汇总表'!E:S,8,FALSE)</f>
        <v>#N/A</v>
      </c>
      <c r="K129" s="183" t="e">
        <f>=VLOOKUP(D129,'2025期功能研发汇总表'!E:S,9,FALSE)</f>
        <v>#N/A</v>
      </c>
    </row>
    <row r="130" spans="1:11">
      <c r="A130" s="226" t="s"/>
      <c r="B130" s="226" t="s"/>
      <c r="C130" s="226" t="s"/>
      <c r="D130" s="229" t="s">
        <v>219</v>
      </c>
      <c r="E130" s="231" t="s">
        <v>2324</v>
      </c>
      <c r="F130" s="223" t="str">
        <f>=VLOOKUP(D130,'2025期功能研发汇总表'!E:S,10,FALSE)</f>
        <v>未发版</v>
      </c>
      <c r="G130" s="224" t="s"/>
      <c r="H130" s="225">
        <f>=VLOOKUP(D130,'2025期功能研发汇总表'!E:S,6,FALSE)</f>
        <v>46115</v>
      </c>
      <c r="I130" s="225" t="str">
        <f>=VLOOKUP(D130,'2025期功能研发汇总表'!E:S,7,FALSE)</f>
        <v>运营·深耕/漏洞概念验证/插件验证与审核</v>
      </c>
      <c r="J130" s="183" t="str">
        <f>=VLOOKUP(D130,'2025期功能研发汇总表'!E:S,8,FALSE)</f>
        <v>点击"同步结果"按钮打开界面操作</v>
      </c>
      <c r="K130" s="183">
        <f>=VLOOKUP(D130,'2025期功能研发汇总表'!E:S,9,FALSE)</f>
        <v>0</v>
      </c>
    </row>
    <row r="131" spans="1:11">
      <c r="A131" s="226" t="s"/>
      <c r="B131" s="226" t="s"/>
      <c r="C131" s="226" t="s"/>
      <c r="D131" s="229" t="s">
        <v>2398</v>
      </c>
      <c r="E131" s="231" t="s">
        <v>2323</v>
      </c>
      <c r="F131" s="223" t="e">
        <f>=VLOOKUP(D131,'2025期功能研发汇总表'!E:S,10,FALSE)</f>
        <v>#N/A</v>
      </c>
      <c r="G131" s="224" t="s"/>
      <c r="H131" s="225" t="e">
        <f>=VLOOKUP(D131,'2025期功能研发汇总表'!E:S,6,FALSE)</f>
        <v>#N/A</v>
      </c>
      <c r="I131" s="225" t="e">
        <f>=VLOOKUP(D131,'2025期功能研发汇总表'!E:S,7,FALSE)</f>
        <v>#N/A</v>
      </c>
      <c r="J131" s="183" t="e">
        <f>=VLOOKUP(D131,'2025期功能研发汇总表'!E:S,8,FALSE)</f>
        <v>#N/A</v>
      </c>
      <c r="K131" s="183" t="e">
        <f>=VLOOKUP(D131,'2025期功能研发汇总表'!E:S,9,FALSE)</f>
        <v>#N/A</v>
      </c>
    </row>
    <row r="132" spans="1:11">
      <c r="A132" s="226" t="s"/>
      <c r="B132" s="226" t="s"/>
      <c r="C132" s="226" t="s"/>
      <c r="D132" s="229" t="s">
        <v>2399</v>
      </c>
      <c r="E132" s="231" t="s">
        <v>2323</v>
      </c>
      <c r="F132" s="223" t="e">
        <f>=VLOOKUP(D132,'2025期功能研发汇总表'!E:S,10,FALSE)</f>
        <v>#N/A</v>
      </c>
      <c r="G132" s="224" t="s"/>
      <c r="H132" s="225" t="e">
        <f>=VLOOKUP(D132,'2025期功能研发汇总表'!E:S,6,FALSE)</f>
        <v>#N/A</v>
      </c>
      <c r="I132" s="225" t="e">
        <f>=VLOOKUP(D132,'2025期功能研发汇总表'!E:S,7,FALSE)</f>
        <v>#N/A</v>
      </c>
      <c r="J132" s="183" t="e">
        <f>=VLOOKUP(D132,'2025期功能研发汇总表'!E:S,8,FALSE)</f>
        <v>#N/A</v>
      </c>
      <c r="K132" s="183" t="e">
        <f>=VLOOKUP(D132,'2025期功能研发汇总表'!E:S,9,FALSE)</f>
        <v>#N/A</v>
      </c>
    </row>
    <row r="133" spans="1:11">
      <c r="A133" s="226" t="s"/>
      <c r="B133" s="226" t="s"/>
      <c r="C133" s="226" t="s"/>
      <c r="D133" s="229" t="s">
        <v>2400</v>
      </c>
      <c r="E133" s="231" t="s">
        <v>2323</v>
      </c>
      <c r="F133" s="223" t="e">
        <f>=VLOOKUP(D133,'2025期功能研发汇总表'!E:S,10,FALSE)</f>
        <v>#N/A</v>
      </c>
      <c r="G133" s="224" t="s"/>
      <c r="H133" s="225" t="e">
        <f>=VLOOKUP(D133,'2025期功能研发汇总表'!E:S,6,FALSE)</f>
        <v>#N/A</v>
      </c>
      <c r="I133" s="225" t="e">
        <f>=VLOOKUP(D133,'2025期功能研发汇总表'!E:S,7,FALSE)</f>
        <v>#N/A</v>
      </c>
      <c r="J133" s="183" t="e">
        <f>=VLOOKUP(D133,'2025期功能研发汇总表'!E:S,8,FALSE)</f>
        <v>#N/A</v>
      </c>
      <c r="K133" s="183" t="e">
        <f>=VLOOKUP(D133,'2025期功能研发汇总表'!E:S,9,FALSE)</f>
        <v>#N/A</v>
      </c>
    </row>
    <row r="134" spans="1:11">
      <c r="A134" s="226" t="s"/>
      <c r="B134" s="226" t="s"/>
      <c r="C134" s="229" t="s">
        <v>2401</v>
      </c>
      <c r="D134" s="229" t="s">
        <v>2402</v>
      </c>
      <c r="E134" s="231" t="s">
        <v>2323</v>
      </c>
      <c r="F134" s="223" t="e">
        <f>=VLOOKUP(D134,'2025期功能研发汇总表'!E:S,10,FALSE)</f>
        <v>#N/A</v>
      </c>
      <c r="G134" s="224" t="s"/>
      <c r="H134" s="225" t="e">
        <f>=VLOOKUP(D134,'2025期功能研发汇总表'!E:S,6,FALSE)</f>
        <v>#N/A</v>
      </c>
      <c r="I134" s="225" t="e">
        <f>=VLOOKUP(D134,'2025期功能研发汇总表'!E:S,7,FALSE)</f>
        <v>#N/A</v>
      </c>
      <c r="J134" s="183" t="e">
        <f>=VLOOKUP(D134,'2025期功能研发汇总表'!E:S,8,FALSE)</f>
        <v>#N/A</v>
      </c>
      <c r="K134" s="183" t="e">
        <f>=VLOOKUP(D134,'2025期功能研发汇总表'!E:S,9,FALSE)</f>
        <v>#N/A</v>
      </c>
    </row>
    <row r="135" spans="1:11">
      <c r="A135" s="226" t="s"/>
      <c r="B135" s="226" t="s"/>
      <c r="C135" s="226" t="s"/>
      <c r="D135" s="229" t="s">
        <v>2403</v>
      </c>
      <c r="E135" s="231" t="s">
        <v>2323</v>
      </c>
      <c r="F135" s="223" t="e">
        <f>=VLOOKUP(D135,'2025期功能研发汇总表'!E:S,10,FALSE)</f>
        <v>#N/A</v>
      </c>
      <c r="G135" s="224" t="s"/>
      <c r="H135" s="225" t="e">
        <f>=VLOOKUP(D135,'2025期功能研发汇总表'!E:S,6,FALSE)</f>
        <v>#N/A</v>
      </c>
      <c r="I135" s="225" t="e">
        <f>=VLOOKUP(D135,'2025期功能研发汇总表'!E:S,7,FALSE)</f>
        <v>#N/A</v>
      </c>
      <c r="J135" s="183" t="e">
        <f>=VLOOKUP(D135,'2025期功能研发汇总表'!E:S,8,FALSE)</f>
        <v>#N/A</v>
      </c>
      <c r="K135" s="183" t="e">
        <f>=VLOOKUP(D135,'2025期功能研发汇总表'!E:S,9,FALSE)</f>
        <v>#N/A</v>
      </c>
    </row>
    <row r="136" spans="1:11">
      <c r="A136" s="226" t="s"/>
      <c r="B136" s="226" t="s"/>
      <c r="C136" s="226" t="s"/>
      <c r="D136" s="229" t="s">
        <v>2404</v>
      </c>
      <c r="E136" s="231" t="s">
        <v>2323</v>
      </c>
      <c r="F136" s="223" t="e">
        <f>=VLOOKUP(D136,'2025期功能研发汇总表'!E:S,10,FALSE)</f>
        <v>#N/A</v>
      </c>
      <c r="G136" s="224" t="s"/>
      <c r="H136" s="225" t="e">
        <f>=VLOOKUP(D136,'2025期功能研发汇总表'!E:S,6,FALSE)</f>
        <v>#N/A</v>
      </c>
      <c r="I136" s="225" t="e">
        <f>=VLOOKUP(D136,'2025期功能研发汇总表'!E:S,7,FALSE)</f>
        <v>#N/A</v>
      </c>
      <c r="J136" s="183" t="e">
        <f>=VLOOKUP(D136,'2025期功能研发汇总表'!E:S,8,FALSE)</f>
        <v>#N/A</v>
      </c>
      <c r="K136" s="183" t="e">
        <f>=VLOOKUP(D136,'2025期功能研发汇总表'!E:S,9,FALSE)</f>
        <v>#N/A</v>
      </c>
    </row>
    <row r="137" spans="1:11">
      <c r="A137" s="226" t="s"/>
      <c r="B137" s="226" t="s"/>
      <c r="C137" s="226" t="s"/>
      <c r="D137" s="229" t="s">
        <v>2405</v>
      </c>
      <c r="E137" s="231" t="s">
        <v>2323</v>
      </c>
      <c r="F137" s="223" t="e">
        <f>=VLOOKUP(D137,'2025期功能研发汇总表'!E:S,10,FALSE)</f>
        <v>#N/A</v>
      </c>
      <c r="G137" s="224" t="s"/>
      <c r="H137" s="225" t="e">
        <f>=VLOOKUP(D137,'2025期功能研发汇总表'!E:S,6,FALSE)</f>
        <v>#N/A</v>
      </c>
      <c r="I137" s="225" t="e">
        <f>=VLOOKUP(D137,'2025期功能研发汇总表'!E:S,7,FALSE)</f>
        <v>#N/A</v>
      </c>
      <c r="J137" s="183" t="e">
        <f>=VLOOKUP(D137,'2025期功能研发汇总表'!E:S,8,FALSE)</f>
        <v>#N/A</v>
      </c>
      <c r="K137" s="183" t="e">
        <f>=VLOOKUP(D137,'2025期功能研发汇总表'!E:S,9,FALSE)</f>
        <v>#N/A</v>
      </c>
    </row>
    <row r="138" spans="1:11">
      <c r="A138" s="226" t="s"/>
      <c r="B138" s="226" t="s"/>
      <c r="C138" s="226" t="s"/>
      <c r="D138" s="229" t="s">
        <v>2406</v>
      </c>
      <c r="E138" s="231" t="s">
        <v>2323</v>
      </c>
      <c r="F138" s="223" t="e">
        <f>=VLOOKUP(D138,'2025期功能研发汇总表'!E:S,10,FALSE)</f>
        <v>#N/A</v>
      </c>
      <c r="G138" s="224" t="s"/>
      <c r="H138" s="225" t="e">
        <f>=VLOOKUP(D138,'2025期功能研发汇总表'!E:S,6,FALSE)</f>
        <v>#N/A</v>
      </c>
      <c r="I138" s="225" t="e">
        <f>=VLOOKUP(D138,'2025期功能研发汇总表'!E:S,7,FALSE)</f>
        <v>#N/A</v>
      </c>
      <c r="J138" s="183" t="e">
        <f>=VLOOKUP(D138,'2025期功能研发汇总表'!E:S,8,FALSE)</f>
        <v>#N/A</v>
      </c>
      <c r="K138" s="183" t="e">
        <f>=VLOOKUP(D138,'2025期功能研发汇总表'!E:S,9,FALSE)</f>
        <v>#N/A</v>
      </c>
    </row>
    <row r="139" spans="1:11">
      <c r="A139" s="226" t="s"/>
      <c r="B139" s="226" t="s"/>
      <c r="C139" s="226" t="s"/>
      <c r="D139" s="229" t="s">
        <v>2407</v>
      </c>
      <c r="E139" s="231" t="s">
        <v>2323</v>
      </c>
      <c r="F139" s="223" t="e">
        <f>=VLOOKUP(D139,'2025期功能研发汇总表'!E:S,10,FALSE)</f>
        <v>#N/A</v>
      </c>
      <c r="G139" s="224" t="s"/>
      <c r="H139" s="225" t="e">
        <f>=VLOOKUP(D139,'2025期功能研发汇总表'!E:S,6,FALSE)</f>
        <v>#N/A</v>
      </c>
      <c r="I139" s="225" t="e">
        <f>=VLOOKUP(D139,'2025期功能研发汇总表'!E:S,7,FALSE)</f>
        <v>#N/A</v>
      </c>
      <c r="J139" s="183" t="e">
        <f>=VLOOKUP(D139,'2025期功能研发汇总表'!E:S,8,FALSE)</f>
        <v>#N/A</v>
      </c>
      <c r="K139" s="183" t="e">
        <f>=VLOOKUP(D139,'2025期功能研发汇总表'!E:S,9,FALSE)</f>
        <v>#N/A</v>
      </c>
    </row>
    <row r="140" spans="1:11">
      <c r="A140" s="226" t="s"/>
      <c r="B140" s="226" t="s"/>
      <c r="C140" s="226" t="s"/>
      <c r="D140" s="229" t="s">
        <v>2408</v>
      </c>
      <c r="E140" s="231" t="s">
        <v>2323</v>
      </c>
      <c r="F140" s="223" t="e">
        <f>=VLOOKUP(D140,'2025期功能研发汇总表'!E:S,10,FALSE)</f>
        <v>#N/A</v>
      </c>
      <c r="G140" s="224" t="s"/>
      <c r="H140" s="225" t="e">
        <f>=VLOOKUP(D140,'2025期功能研发汇总表'!E:S,6,FALSE)</f>
        <v>#N/A</v>
      </c>
      <c r="I140" s="225" t="e">
        <f>=VLOOKUP(D140,'2025期功能研发汇总表'!E:S,7,FALSE)</f>
        <v>#N/A</v>
      </c>
      <c r="J140" s="183" t="e">
        <f>=VLOOKUP(D140,'2025期功能研发汇总表'!E:S,8,FALSE)</f>
        <v>#N/A</v>
      </c>
      <c r="K140" s="183" t="e">
        <f>=VLOOKUP(D140,'2025期功能研发汇总表'!E:S,9,FALSE)</f>
        <v>#N/A</v>
      </c>
    </row>
    <row r="141" spans="1:11">
      <c r="A141" s="226" t="s"/>
      <c r="B141" s="226" t="s"/>
      <c r="C141" s="226" t="s"/>
      <c r="D141" s="229" t="s">
        <v>2409</v>
      </c>
      <c r="E141" s="231" t="s">
        <v>2323</v>
      </c>
      <c r="F141" s="223" t="e">
        <f>=VLOOKUP(D141,'2025期功能研发汇总表'!E:S,10,FALSE)</f>
        <v>#N/A</v>
      </c>
      <c r="G141" s="224" t="s"/>
      <c r="H141" s="225" t="e">
        <f>=VLOOKUP(D141,'2025期功能研发汇总表'!E:S,6,FALSE)</f>
        <v>#N/A</v>
      </c>
      <c r="I141" s="225" t="e">
        <f>=VLOOKUP(D141,'2025期功能研发汇总表'!E:S,7,FALSE)</f>
        <v>#N/A</v>
      </c>
      <c r="J141" s="183" t="e">
        <f>=VLOOKUP(D141,'2025期功能研发汇总表'!E:S,8,FALSE)</f>
        <v>#N/A</v>
      </c>
      <c r="K141" s="183" t="e">
        <f>=VLOOKUP(D141,'2025期功能研发汇总表'!E:S,9,FALSE)</f>
        <v>#N/A</v>
      </c>
    </row>
    <row r="142" spans="1:11">
      <c r="A142" s="226" t="s"/>
      <c r="B142" s="226" t="s"/>
      <c r="C142" s="226" t="s"/>
      <c r="D142" s="229" t="s">
        <v>2410</v>
      </c>
      <c r="E142" s="231" t="s">
        <v>2323</v>
      </c>
      <c r="F142" s="223" t="e">
        <f>=VLOOKUP(D142,'2025期功能研发汇总表'!E:S,10,FALSE)</f>
        <v>#N/A</v>
      </c>
      <c r="G142" s="224" t="s"/>
      <c r="H142" s="225" t="e">
        <f>=VLOOKUP(D142,'2025期功能研发汇总表'!E:S,6,FALSE)</f>
        <v>#N/A</v>
      </c>
      <c r="I142" s="225" t="e">
        <f>=VLOOKUP(D142,'2025期功能研发汇总表'!E:S,7,FALSE)</f>
        <v>#N/A</v>
      </c>
      <c r="J142" s="183" t="e">
        <f>=VLOOKUP(D142,'2025期功能研发汇总表'!E:S,8,FALSE)</f>
        <v>#N/A</v>
      </c>
      <c r="K142" s="183" t="e">
        <f>=VLOOKUP(D142,'2025期功能研发汇总表'!E:S,9,FALSE)</f>
        <v>#N/A</v>
      </c>
    </row>
    <row r="143" spans="1:11">
      <c r="A143" s="226" t="s"/>
      <c r="B143" s="226" t="s"/>
      <c r="C143" s="226" t="s"/>
      <c r="D143" s="229" t="s">
        <v>2411</v>
      </c>
      <c r="E143" s="231" t="s">
        <v>2323</v>
      </c>
      <c r="F143" s="223" t="e">
        <f>=VLOOKUP(D143,'2025期功能研发汇总表'!E:S,10,FALSE)</f>
        <v>#N/A</v>
      </c>
      <c r="G143" s="224" t="s"/>
      <c r="H143" s="225" t="e">
        <f>=VLOOKUP(D143,'2025期功能研发汇总表'!E:S,6,FALSE)</f>
        <v>#N/A</v>
      </c>
      <c r="I143" s="225" t="e">
        <f>=VLOOKUP(D143,'2025期功能研发汇总表'!E:S,7,FALSE)</f>
        <v>#N/A</v>
      </c>
      <c r="J143" s="183" t="e">
        <f>=VLOOKUP(D143,'2025期功能研发汇总表'!E:S,8,FALSE)</f>
        <v>#N/A</v>
      </c>
      <c r="K143" s="183" t="e">
        <f>=VLOOKUP(D143,'2025期功能研发汇总表'!E:S,9,FALSE)</f>
        <v>#N/A</v>
      </c>
    </row>
    <row r="144" spans="1:11">
      <c r="A144" s="226" t="s"/>
      <c r="B144" s="226" t="s"/>
      <c r="C144" s="226" t="s"/>
      <c r="D144" s="229" t="s">
        <v>2412</v>
      </c>
      <c r="E144" s="231" t="s">
        <v>2323</v>
      </c>
      <c r="F144" s="223" t="e">
        <f>=VLOOKUP(D144,'2025期功能研发汇总表'!E:S,10,FALSE)</f>
        <v>#N/A</v>
      </c>
      <c r="G144" s="224" t="s"/>
      <c r="H144" s="225" t="e">
        <f>=VLOOKUP(D144,'2025期功能研发汇总表'!E:S,6,FALSE)</f>
        <v>#N/A</v>
      </c>
      <c r="I144" s="225" t="e">
        <f>=VLOOKUP(D144,'2025期功能研发汇总表'!E:S,7,FALSE)</f>
        <v>#N/A</v>
      </c>
      <c r="J144" s="183" t="e">
        <f>=VLOOKUP(D144,'2025期功能研发汇总表'!E:S,8,FALSE)</f>
        <v>#N/A</v>
      </c>
      <c r="K144" s="183" t="e">
        <f>=VLOOKUP(D144,'2025期功能研发汇总表'!E:S,9,FALSE)</f>
        <v>#N/A</v>
      </c>
    </row>
    <row r="145" spans="1:11">
      <c r="A145" s="226" t="s"/>
      <c r="B145" s="226" t="s"/>
      <c r="C145" s="226" t="s"/>
      <c r="D145" s="229" t="s">
        <v>2413</v>
      </c>
      <c r="E145" s="231" t="s">
        <v>2323</v>
      </c>
      <c r="F145" s="223" t="e">
        <f>=VLOOKUP(D145,'2025期功能研发汇总表'!E:S,10,FALSE)</f>
        <v>#N/A</v>
      </c>
      <c r="G145" s="224" t="s"/>
      <c r="H145" s="225" t="e">
        <f>=VLOOKUP(D145,'2025期功能研发汇总表'!E:S,6,FALSE)</f>
        <v>#N/A</v>
      </c>
      <c r="I145" s="225" t="e">
        <f>=VLOOKUP(D145,'2025期功能研发汇总表'!E:S,7,FALSE)</f>
        <v>#N/A</v>
      </c>
      <c r="J145" s="183" t="e">
        <f>=VLOOKUP(D145,'2025期功能研发汇总表'!E:S,8,FALSE)</f>
        <v>#N/A</v>
      </c>
      <c r="K145" s="183" t="e">
        <f>=VLOOKUP(D145,'2025期功能研发汇总表'!E:S,9,FALSE)</f>
        <v>#N/A</v>
      </c>
    </row>
    <row r="146" spans="1:11">
      <c r="A146" s="226" t="s"/>
      <c r="B146" s="226" t="s"/>
      <c r="C146" s="229" t="s">
        <v>2414</v>
      </c>
      <c r="D146" s="229" t="s">
        <v>2415</v>
      </c>
      <c r="E146" s="231" t="s">
        <v>2323</v>
      </c>
      <c r="F146" s="223" t="e">
        <f>=VLOOKUP(D146,'2025期功能研发汇总表'!E:S,10,FALSE)</f>
        <v>#N/A</v>
      </c>
      <c r="G146" s="224" t="s"/>
      <c r="H146" s="225" t="e">
        <f>=VLOOKUP(D146,'2025期功能研发汇总表'!E:S,6,FALSE)</f>
        <v>#N/A</v>
      </c>
      <c r="I146" s="225" t="e">
        <f>=VLOOKUP(D146,'2025期功能研发汇总表'!E:S,7,FALSE)</f>
        <v>#N/A</v>
      </c>
      <c r="J146" s="183" t="e">
        <f>=VLOOKUP(D146,'2025期功能研发汇总表'!E:S,8,FALSE)</f>
        <v>#N/A</v>
      </c>
      <c r="K146" s="183" t="e">
        <f>=VLOOKUP(D146,'2025期功能研发汇总表'!E:S,9,FALSE)</f>
        <v>#N/A</v>
      </c>
    </row>
    <row r="147" spans="1:11">
      <c r="A147" s="226" t="s"/>
      <c r="B147" s="226" t="s"/>
      <c r="C147" s="226" t="s"/>
      <c r="D147" s="229" t="s">
        <v>2416</v>
      </c>
      <c r="E147" s="231" t="s">
        <v>2323</v>
      </c>
      <c r="F147" s="223" t="e">
        <f>=VLOOKUP(D147,'2025期功能研发汇总表'!E:S,10,FALSE)</f>
        <v>#N/A</v>
      </c>
      <c r="G147" s="224" t="s"/>
      <c r="H147" s="225" t="e">
        <f>=VLOOKUP(D147,'2025期功能研发汇总表'!E:S,6,FALSE)</f>
        <v>#N/A</v>
      </c>
      <c r="I147" s="225" t="e">
        <f>=VLOOKUP(D147,'2025期功能研发汇总表'!E:S,7,FALSE)</f>
        <v>#N/A</v>
      </c>
      <c r="J147" s="183" t="e">
        <f>=VLOOKUP(D147,'2025期功能研发汇总表'!E:S,8,FALSE)</f>
        <v>#N/A</v>
      </c>
      <c r="K147" s="183" t="e">
        <f>=VLOOKUP(D147,'2025期功能研发汇总表'!E:S,9,FALSE)</f>
        <v>#N/A</v>
      </c>
    </row>
    <row r="148" spans="1:11">
      <c r="A148" s="226" t="s"/>
      <c r="B148" s="226" t="s"/>
      <c r="C148" s="226" t="s"/>
      <c r="D148" s="229" t="s">
        <v>2417</v>
      </c>
      <c r="E148" s="231" t="s">
        <v>2323</v>
      </c>
      <c r="F148" s="223" t="e">
        <f>=VLOOKUP(D148,'2025期功能研发汇总表'!E:S,10,FALSE)</f>
        <v>#N/A</v>
      </c>
      <c r="G148" s="224" t="s"/>
      <c r="H148" s="225" t="e">
        <f>=VLOOKUP(D148,'2025期功能研发汇总表'!E:S,6,FALSE)</f>
        <v>#N/A</v>
      </c>
      <c r="I148" s="225" t="e">
        <f>=VLOOKUP(D148,'2025期功能研发汇总表'!E:S,7,FALSE)</f>
        <v>#N/A</v>
      </c>
      <c r="J148" s="183" t="e">
        <f>=VLOOKUP(D148,'2025期功能研发汇总表'!E:S,8,FALSE)</f>
        <v>#N/A</v>
      </c>
      <c r="K148" s="183" t="e">
        <f>=VLOOKUP(D148,'2025期功能研发汇总表'!E:S,9,FALSE)</f>
        <v>#N/A</v>
      </c>
    </row>
    <row r="149" spans="1:11">
      <c r="A149" s="226" t="s"/>
      <c r="B149" s="226" t="s"/>
      <c r="C149" s="226" t="s"/>
      <c r="D149" s="229" t="s">
        <v>2418</v>
      </c>
      <c r="E149" s="231" t="s">
        <v>2323</v>
      </c>
      <c r="F149" s="223" t="e">
        <f>=VLOOKUP(D149,'2025期功能研发汇总表'!E:S,10,FALSE)</f>
        <v>#N/A</v>
      </c>
      <c r="G149" s="224" t="s"/>
      <c r="H149" s="225" t="e">
        <f>=VLOOKUP(D149,'2025期功能研发汇总表'!E:S,6,FALSE)</f>
        <v>#N/A</v>
      </c>
      <c r="I149" s="225" t="e">
        <f>=VLOOKUP(D149,'2025期功能研发汇总表'!E:S,7,FALSE)</f>
        <v>#N/A</v>
      </c>
      <c r="J149" s="183" t="e">
        <f>=VLOOKUP(D149,'2025期功能研发汇总表'!E:S,8,FALSE)</f>
        <v>#N/A</v>
      </c>
      <c r="K149" s="183" t="e">
        <f>=VLOOKUP(D149,'2025期功能研发汇总表'!E:S,9,FALSE)</f>
        <v>#N/A</v>
      </c>
    </row>
    <row r="150" spans="1:11">
      <c r="A150" s="226" t="s"/>
      <c r="B150" s="226" t="s"/>
      <c r="C150" s="226" t="s"/>
      <c r="D150" s="229" t="s">
        <v>2419</v>
      </c>
      <c r="E150" s="231" t="s">
        <v>2323</v>
      </c>
      <c r="F150" s="223" t="e">
        <f>=VLOOKUP(D150,'2025期功能研发汇总表'!E:S,10,FALSE)</f>
        <v>#N/A</v>
      </c>
      <c r="G150" s="224" t="s"/>
      <c r="H150" s="225" t="e">
        <f>=VLOOKUP(D150,'2025期功能研发汇总表'!E:S,6,FALSE)</f>
        <v>#N/A</v>
      </c>
      <c r="I150" s="225" t="e">
        <f>=VLOOKUP(D150,'2025期功能研发汇总表'!E:S,7,FALSE)</f>
        <v>#N/A</v>
      </c>
      <c r="J150" s="183" t="e">
        <f>=VLOOKUP(D150,'2025期功能研发汇总表'!E:S,8,FALSE)</f>
        <v>#N/A</v>
      </c>
      <c r="K150" s="183" t="e">
        <f>=VLOOKUP(D150,'2025期功能研发汇总表'!E:S,9,FALSE)</f>
        <v>#N/A</v>
      </c>
    </row>
    <row r="151" spans="1:11">
      <c r="A151" s="226" t="s"/>
      <c r="B151" s="226" t="s"/>
      <c r="C151" s="226" t="s"/>
      <c r="D151" s="229" t="s">
        <v>2420</v>
      </c>
      <c r="E151" s="231" t="s">
        <v>2323</v>
      </c>
      <c r="F151" s="223" t="e">
        <f>=VLOOKUP(D151,'2025期功能研发汇总表'!E:S,10,FALSE)</f>
        <v>#N/A</v>
      </c>
      <c r="G151" s="224" t="s"/>
      <c r="H151" s="225" t="e">
        <f>=VLOOKUP(D151,'2025期功能研发汇总表'!E:S,6,FALSE)</f>
        <v>#N/A</v>
      </c>
      <c r="I151" s="225" t="e">
        <f>=VLOOKUP(D151,'2025期功能研发汇总表'!E:S,7,FALSE)</f>
        <v>#N/A</v>
      </c>
      <c r="J151" s="183" t="e">
        <f>=VLOOKUP(D151,'2025期功能研发汇总表'!E:S,8,FALSE)</f>
        <v>#N/A</v>
      </c>
      <c r="K151" s="183" t="e">
        <f>=VLOOKUP(D151,'2025期功能研发汇总表'!E:S,9,FALSE)</f>
        <v>#N/A</v>
      </c>
    </row>
    <row r="152" spans="1:11">
      <c r="A152" s="226" t="s"/>
      <c r="B152" s="226" t="s"/>
      <c r="C152" s="226" t="s"/>
      <c r="D152" s="229" t="s">
        <v>2421</v>
      </c>
      <c r="E152" s="231" t="s">
        <v>2323</v>
      </c>
      <c r="F152" s="223" t="e">
        <f>=VLOOKUP(D152,'2025期功能研发汇总表'!E:S,10,FALSE)</f>
        <v>#N/A</v>
      </c>
      <c r="G152" s="224" t="s"/>
      <c r="H152" s="225" t="e">
        <f>=VLOOKUP(D152,'2025期功能研发汇总表'!E:S,6,FALSE)</f>
        <v>#N/A</v>
      </c>
      <c r="I152" s="225" t="e">
        <f>=VLOOKUP(D152,'2025期功能研发汇总表'!E:S,7,FALSE)</f>
        <v>#N/A</v>
      </c>
      <c r="J152" s="183" t="e">
        <f>=VLOOKUP(D152,'2025期功能研发汇总表'!E:S,8,FALSE)</f>
        <v>#N/A</v>
      </c>
      <c r="K152" s="183" t="e">
        <f>=VLOOKUP(D152,'2025期功能研发汇总表'!E:S,9,FALSE)</f>
        <v>#N/A</v>
      </c>
    </row>
    <row r="153" spans="1:11">
      <c r="A153" s="226" t="s"/>
      <c r="B153" s="226" t="s"/>
      <c r="C153" s="226" t="s"/>
      <c r="D153" s="229" t="s">
        <v>2422</v>
      </c>
      <c r="E153" s="231" t="s">
        <v>2323</v>
      </c>
      <c r="F153" s="223" t="e">
        <f>=VLOOKUP(D153,'2025期功能研发汇总表'!E:S,10,FALSE)</f>
        <v>#N/A</v>
      </c>
      <c r="G153" s="224" t="s"/>
      <c r="H153" s="225" t="e">
        <f>=VLOOKUP(D153,'2025期功能研发汇总表'!E:S,6,FALSE)</f>
        <v>#N/A</v>
      </c>
      <c r="I153" s="225" t="e">
        <f>=VLOOKUP(D153,'2025期功能研发汇总表'!E:S,7,FALSE)</f>
        <v>#N/A</v>
      </c>
      <c r="J153" s="183" t="e">
        <f>=VLOOKUP(D153,'2025期功能研发汇总表'!E:S,8,FALSE)</f>
        <v>#N/A</v>
      </c>
      <c r="K153" s="183" t="e">
        <f>=VLOOKUP(D153,'2025期功能研发汇总表'!E:S,9,FALSE)</f>
        <v>#N/A</v>
      </c>
    </row>
    <row r="154" spans="1:11">
      <c r="A154" s="226" t="s"/>
      <c r="B154" s="226" t="s"/>
      <c r="C154" s="226" t="s"/>
      <c r="D154" s="229" t="s">
        <v>2423</v>
      </c>
      <c r="E154" s="231" t="s">
        <v>2323</v>
      </c>
      <c r="F154" s="223" t="e">
        <f>=VLOOKUP(D154,'2025期功能研发汇总表'!E:S,10,FALSE)</f>
        <v>#N/A</v>
      </c>
      <c r="G154" s="224" t="s"/>
      <c r="H154" s="225" t="e">
        <f>=VLOOKUP(D154,'2025期功能研发汇总表'!E:S,6,FALSE)</f>
        <v>#N/A</v>
      </c>
      <c r="I154" s="225" t="e">
        <f>=VLOOKUP(D154,'2025期功能研发汇总表'!E:S,7,FALSE)</f>
        <v>#N/A</v>
      </c>
      <c r="J154" s="183" t="e">
        <f>=VLOOKUP(D154,'2025期功能研发汇总表'!E:S,8,FALSE)</f>
        <v>#N/A</v>
      </c>
      <c r="K154" s="183" t="e">
        <f>=VLOOKUP(D154,'2025期功能研发汇总表'!E:S,9,FALSE)</f>
        <v>#N/A</v>
      </c>
    </row>
    <row r="155" spans="1:11">
      <c r="A155" s="226" t="s"/>
      <c r="B155" s="226" t="s"/>
      <c r="C155" s="226" t="s"/>
      <c r="D155" s="229" t="s">
        <v>2424</v>
      </c>
      <c r="E155" s="231" t="s">
        <v>2323</v>
      </c>
      <c r="F155" s="223" t="e">
        <f>=VLOOKUP(D155,'2025期功能研发汇总表'!E:S,10,FALSE)</f>
        <v>#N/A</v>
      </c>
      <c r="G155" s="224" t="s"/>
      <c r="H155" s="225" t="e">
        <f>=VLOOKUP(D155,'2025期功能研发汇总表'!E:S,6,FALSE)</f>
        <v>#N/A</v>
      </c>
      <c r="I155" s="225" t="e">
        <f>=VLOOKUP(D155,'2025期功能研发汇总表'!E:S,7,FALSE)</f>
        <v>#N/A</v>
      </c>
      <c r="J155" s="183" t="e">
        <f>=VLOOKUP(D155,'2025期功能研发汇总表'!E:S,8,FALSE)</f>
        <v>#N/A</v>
      </c>
      <c r="K155" s="183" t="e">
        <f>=VLOOKUP(D155,'2025期功能研发汇总表'!E:S,9,FALSE)</f>
        <v>#N/A</v>
      </c>
    </row>
    <row r="156" spans="1:11">
      <c r="A156" s="226" t="s"/>
      <c r="B156" s="226" t="s"/>
      <c r="C156" s="226" t="s"/>
      <c r="D156" s="229" t="s">
        <v>2425</v>
      </c>
      <c r="E156" s="231" t="s">
        <v>2323</v>
      </c>
      <c r="F156" s="223" t="e">
        <f>=VLOOKUP(D156,'2025期功能研发汇总表'!E:S,10,FALSE)</f>
        <v>#N/A</v>
      </c>
      <c r="G156" s="224" t="s"/>
      <c r="H156" s="225" t="e">
        <f>=VLOOKUP(D156,'2025期功能研发汇总表'!E:S,6,FALSE)</f>
        <v>#N/A</v>
      </c>
      <c r="I156" s="225" t="e">
        <f>=VLOOKUP(D156,'2025期功能研发汇总表'!E:S,7,FALSE)</f>
        <v>#N/A</v>
      </c>
      <c r="J156" s="183" t="e">
        <f>=VLOOKUP(D156,'2025期功能研发汇总表'!E:S,8,FALSE)</f>
        <v>#N/A</v>
      </c>
      <c r="K156" s="183" t="e">
        <f>=VLOOKUP(D156,'2025期功能研发汇总表'!E:S,9,FALSE)</f>
        <v>#N/A</v>
      </c>
    </row>
    <row r="157" spans="1:11">
      <c r="A157" s="226" t="s"/>
      <c r="B157" s="226" t="s"/>
      <c r="C157" s="226" t="s"/>
      <c r="D157" s="229" t="s">
        <v>2426</v>
      </c>
      <c r="E157" s="231" t="s">
        <v>2322</v>
      </c>
      <c r="F157" s="223" t="e">
        <f>=VLOOKUP(D157,'2025期功能研发汇总表'!E:S,10,FALSE)</f>
        <v>#N/A</v>
      </c>
      <c r="G157" s="224" t="s"/>
      <c r="H157" s="225" t="e">
        <f>=VLOOKUP(D157,'2025期功能研发汇总表'!E:S,6,FALSE)</f>
        <v>#N/A</v>
      </c>
      <c r="I157" s="225" t="e">
        <f>=VLOOKUP(D157,'2025期功能研发汇总表'!E:S,7,FALSE)</f>
        <v>#N/A</v>
      </c>
      <c r="J157" s="183" t="e">
        <f>=VLOOKUP(D157,'2025期功能研发汇总表'!E:S,8,FALSE)</f>
        <v>#N/A</v>
      </c>
      <c r="K157" s="183" t="e">
        <f>=VLOOKUP(D157,'2025期功能研发汇总表'!E:S,9,FALSE)</f>
        <v>#N/A</v>
      </c>
    </row>
    <row r="158" spans="1:11">
      <c r="A158" s="226" t="s"/>
      <c r="B158" s="226" t="s"/>
      <c r="C158" s="226" t="s"/>
      <c r="D158" s="229" t="s">
        <v>2427</v>
      </c>
      <c r="E158" s="231" t="s">
        <v>2323</v>
      </c>
      <c r="F158" s="223" t="e">
        <f>=VLOOKUP(D158,'2025期功能研发汇总表'!E:S,10,FALSE)</f>
        <v>#N/A</v>
      </c>
      <c r="G158" s="224" t="s"/>
      <c r="H158" s="225" t="e">
        <f>=VLOOKUP(D158,'2025期功能研发汇总表'!E:S,6,FALSE)</f>
        <v>#N/A</v>
      </c>
      <c r="I158" s="225" t="e">
        <f>=VLOOKUP(D158,'2025期功能研发汇总表'!E:S,7,FALSE)</f>
        <v>#N/A</v>
      </c>
      <c r="J158" s="183" t="e">
        <f>=VLOOKUP(D158,'2025期功能研发汇总表'!E:S,8,FALSE)</f>
        <v>#N/A</v>
      </c>
      <c r="K158" s="183" t="e">
        <f>=VLOOKUP(D158,'2025期功能研发汇总表'!E:S,9,FALSE)</f>
        <v>#N/A</v>
      </c>
    </row>
    <row r="159" spans="1:11">
      <c r="A159" s="226" t="s"/>
      <c r="B159" s="226" t="s"/>
      <c r="C159" s="226" t="s"/>
      <c r="D159" s="229" t="s">
        <v>2428</v>
      </c>
      <c r="E159" s="231" t="s">
        <v>2323</v>
      </c>
      <c r="F159" s="223" t="e">
        <f>=VLOOKUP(D159,'2025期功能研发汇总表'!E:S,10,FALSE)</f>
        <v>#N/A</v>
      </c>
      <c r="G159" s="224" t="s"/>
      <c r="H159" s="225" t="e">
        <f>=VLOOKUP(D159,'2025期功能研发汇总表'!E:S,6,FALSE)</f>
        <v>#N/A</v>
      </c>
      <c r="I159" s="225" t="e">
        <f>=VLOOKUP(D159,'2025期功能研发汇总表'!E:S,7,FALSE)</f>
        <v>#N/A</v>
      </c>
      <c r="J159" s="183" t="e">
        <f>=VLOOKUP(D159,'2025期功能研发汇总表'!E:S,8,FALSE)</f>
        <v>#N/A</v>
      </c>
      <c r="K159" s="183" t="e">
        <f>=VLOOKUP(D159,'2025期功能研发汇总表'!E:S,9,FALSE)</f>
        <v>#N/A</v>
      </c>
    </row>
    <row r="160" spans="1:11">
      <c r="A160" s="226" t="s"/>
      <c r="B160" s="226" t="s"/>
      <c r="C160" s="226" t="s"/>
      <c r="D160" s="229" t="s">
        <v>2429</v>
      </c>
      <c r="E160" s="231" t="s">
        <v>2323</v>
      </c>
      <c r="F160" s="223" t="e">
        <f>=VLOOKUP(D160,'2025期功能研发汇总表'!E:S,10,FALSE)</f>
        <v>#N/A</v>
      </c>
      <c r="G160" s="224" t="s"/>
      <c r="H160" s="225" t="e">
        <f>=VLOOKUP(D160,'2025期功能研发汇总表'!E:S,6,FALSE)</f>
        <v>#N/A</v>
      </c>
      <c r="I160" s="225" t="e">
        <f>=VLOOKUP(D160,'2025期功能研发汇总表'!E:S,7,FALSE)</f>
        <v>#N/A</v>
      </c>
      <c r="J160" s="183" t="e">
        <f>=VLOOKUP(D160,'2025期功能研发汇总表'!E:S,8,FALSE)</f>
        <v>#N/A</v>
      </c>
      <c r="K160" s="183" t="e">
        <f>=VLOOKUP(D160,'2025期功能研发汇总表'!E:S,9,FALSE)</f>
        <v>#N/A</v>
      </c>
    </row>
    <row r="161" spans="1:11">
      <c r="A161" s="226" t="s"/>
      <c r="B161" s="226" t="s"/>
      <c r="C161" s="226" t="s"/>
      <c r="D161" s="229" t="s">
        <v>2430</v>
      </c>
      <c r="E161" s="231" t="s">
        <v>2323</v>
      </c>
      <c r="F161" s="223" t="e">
        <f>=VLOOKUP(D161,'2025期功能研发汇总表'!E:S,10,FALSE)</f>
        <v>#N/A</v>
      </c>
      <c r="G161" s="224" t="s"/>
      <c r="H161" s="225" t="e">
        <f>=VLOOKUP(D161,'2025期功能研发汇总表'!E:S,6,FALSE)</f>
        <v>#N/A</v>
      </c>
      <c r="I161" s="225" t="e">
        <f>=VLOOKUP(D161,'2025期功能研发汇总表'!E:S,7,FALSE)</f>
        <v>#N/A</v>
      </c>
      <c r="J161" s="183" t="e">
        <f>=VLOOKUP(D161,'2025期功能研发汇总表'!E:S,8,FALSE)</f>
        <v>#N/A</v>
      </c>
      <c r="K161" s="183" t="e">
        <f>=VLOOKUP(D161,'2025期功能研发汇总表'!E:S,9,FALSE)</f>
        <v>#N/A</v>
      </c>
    </row>
    <row r="162" spans="1:11">
      <c r="A162" s="226" t="s"/>
      <c r="B162" s="226" t="s"/>
      <c r="C162" s="229" t="s">
        <v>291</v>
      </c>
      <c r="D162" s="229" t="s">
        <v>2431</v>
      </c>
      <c r="E162" s="231" t="s">
        <v>2324</v>
      </c>
      <c r="F162" s="223" t="e">
        <f>=VLOOKUP(D162,'2025期功能研发汇总表'!E:S,10,FALSE)</f>
        <v>#N/A</v>
      </c>
      <c r="G162" s="224" t="s"/>
      <c r="H162" s="225" t="e">
        <f>=VLOOKUP(D162,'2025期功能研发汇总表'!E:S,6,FALSE)</f>
        <v>#N/A</v>
      </c>
      <c r="I162" s="225" t="e">
        <f>=VLOOKUP(D162,'2025期功能研发汇总表'!E:S,7,FALSE)</f>
        <v>#N/A</v>
      </c>
      <c r="J162" s="183" t="e">
        <f>=VLOOKUP(D162,'2025期功能研发汇总表'!E:S,8,FALSE)</f>
        <v>#N/A</v>
      </c>
      <c r="K162" s="183" t="e">
        <f>=VLOOKUP(D162,'2025期功能研发汇总表'!E:S,9,FALSE)</f>
        <v>#N/A</v>
      </c>
    </row>
    <row r="163" spans="1:11">
      <c r="A163" s="226" t="s"/>
      <c r="B163" s="226" t="s"/>
      <c r="C163" s="226" t="s"/>
      <c r="D163" s="229" t="s">
        <v>2432</v>
      </c>
      <c r="E163" s="231" t="s">
        <v>2324</v>
      </c>
      <c r="F163" s="223" t="e">
        <f>=VLOOKUP(D163,'2025期功能研发汇总表'!E:S,10,FALSE)</f>
        <v>#N/A</v>
      </c>
      <c r="G163" s="224" t="s"/>
      <c r="H163" s="225" t="e">
        <f>=VLOOKUP(D163,'2025期功能研发汇总表'!E:S,6,FALSE)</f>
        <v>#N/A</v>
      </c>
      <c r="I163" s="225" t="e">
        <f>=VLOOKUP(D163,'2025期功能研发汇总表'!E:S,7,FALSE)</f>
        <v>#N/A</v>
      </c>
      <c r="J163" s="183" t="e">
        <f>=VLOOKUP(D163,'2025期功能研发汇总表'!E:S,8,FALSE)</f>
        <v>#N/A</v>
      </c>
      <c r="K163" s="183" t="e">
        <f>=VLOOKUP(D163,'2025期功能研发汇总表'!E:S,9,FALSE)</f>
        <v>#N/A</v>
      </c>
    </row>
    <row r="164" spans="1:11">
      <c r="A164" s="226" t="s"/>
      <c r="B164" s="226" t="s"/>
      <c r="C164" s="226" t="s"/>
      <c r="D164" s="229" t="s">
        <v>2433</v>
      </c>
      <c r="E164" s="231" t="s">
        <v>2324</v>
      </c>
      <c r="F164" s="223" t="e">
        <f>=VLOOKUP(D164,'2025期功能研发汇总表'!E:S,10,FALSE)</f>
        <v>#N/A</v>
      </c>
      <c r="G164" s="224" t="s"/>
      <c r="H164" s="225" t="e">
        <f>=VLOOKUP(D164,'2025期功能研发汇总表'!E:S,6,FALSE)</f>
        <v>#N/A</v>
      </c>
      <c r="I164" s="225" t="e">
        <f>=VLOOKUP(D164,'2025期功能研发汇总表'!E:S,7,FALSE)</f>
        <v>#N/A</v>
      </c>
      <c r="J164" s="183" t="e">
        <f>=VLOOKUP(D164,'2025期功能研发汇总表'!E:S,8,FALSE)</f>
        <v>#N/A</v>
      </c>
      <c r="K164" s="183" t="e">
        <f>=VLOOKUP(D164,'2025期功能研发汇总表'!E:S,9,FALSE)</f>
        <v>#N/A</v>
      </c>
    </row>
    <row r="165" spans="1:11">
      <c r="A165" s="226" t="s"/>
      <c r="B165" s="226" t="s"/>
      <c r="C165" s="226" t="s"/>
      <c r="D165" s="229" t="s">
        <v>2434</v>
      </c>
      <c r="E165" s="231" t="s">
        <v>2324</v>
      </c>
      <c r="F165" s="223" t="e">
        <f>=VLOOKUP(D165,'2025期功能研发汇总表'!E:S,10,FALSE)</f>
        <v>#N/A</v>
      </c>
      <c r="G165" s="224" t="s"/>
      <c r="H165" s="225" t="e">
        <f>=VLOOKUP(D165,'2025期功能研发汇总表'!E:S,6,FALSE)</f>
        <v>#N/A</v>
      </c>
      <c r="I165" s="225" t="e">
        <f>=VLOOKUP(D165,'2025期功能研发汇总表'!E:S,7,FALSE)</f>
        <v>#N/A</v>
      </c>
      <c r="J165" s="183" t="e">
        <f>=VLOOKUP(D165,'2025期功能研发汇总表'!E:S,8,FALSE)</f>
        <v>#N/A</v>
      </c>
      <c r="K165" s="183" t="e">
        <f>=VLOOKUP(D165,'2025期功能研发汇总表'!E:S,9,FALSE)</f>
        <v>#N/A</v>
      </c>
    </row>
    <row r="166" spans="1:11">
      <c r="A166" s="226" t="s"/>
      <c r="B166" s="226" t="s"/>
      <c r="C166" s="226" t="s"/>
      <c r="D166" s="232" t="s">
        <v>2435</v>
      </c>
      <c r="E166" s="231" t="s">
        <v>2324</v>
      </c>
      <c r="F166" s="223" t="e">
        <f>=VLOOKUP(D166,'2025期功能研发汇总表'!E:S,10,FALSE)</f>
        <v>#N/A</v>
      </c>
      <c r="G166" s="224" t="s"/>
      <c r="H166" s="225" t="e">
        <f>=VLOOKUP(D166,'2025期功能研发汇总表'!E:S,6,FALSE)</f>
        <v>#N/A</v>
      </c>
      <c r="I166" s="225" t="e">
        <f>=VLOOKUP(D166,'2025期功能研发汇总表'!E:S,7,FALSE)</f>
        <v>#N/A</v>
      </c>
      <c r="J166" s="183" t="e">
        <f>=VLOOKUP(D166,'2025期功能研发汇总表'!E:S,8,FALSE)</f>
        <v>#N/A</v>
      </c>
      <c r="K166" s="183" t="e">
        <f>=VLOOKUP(D166,'2025期功能研发汇总表'!E:S,9,FALSE)</f>
        <v>#N/A</v>
      </c>
    </row>
    <row r="167" spans="1:11">
      <c r="A167" s="226" t="s"/>
      <c r="B167" s="226" t="s"/>
      <c r="C167" s="226" t="s"/>
      <c r="D167" s="229" t="s">
        <v>2436</v>
      </c>
      <c r="E167" s="231" t="s">
        <v>2324</v>
      </c>
      <c r="F167" s="223" t="e">
        <f>=VLOOKUP(D167,'2025期功能研发汇总表'!E:S,10,FALSE)</f>
        <v>#N/A</v>
      </c>
      <c r="G167" s="224" t="s"/>
      <c r="H167" s="225" t="e">
        <f>=VLOOKUP(D167,'2025期功能研发汇总表'!E:S,6,FALSE)</f>
        <v>#N/A</v>
      </c>
      <c r="I167" s="225" t="e">
        <f>=VLOOKUP(D167,'2025期功能研发汇总表'!E:S,7,FALSE)</f>
        <v>#N/A</v>
      </c>
      <c r="J167" s="183" t="e">
        <f>=VLOOKUP(D167,'2025期功能研发汇总表'!E:S,8,FALSE)</f>
        <v>#N/A</v>
      </c>
      <c r="K167" s="183" t="e">
        <f>=VLOOKUP(D167,'2025期功能研发汇总表'!E:S,9,FALSE)</f>
        <v>#N/A</v>
      </c>
    </row>
    <row r="168" spans="1:11">
      <c r="A168" s="226" t="s"/>
      <c r="B168" s="226" t="s"/>
      <c r="C168" s="226" t="s"/>
      <c r="D168" s="229" t="s">
        <v>2437</v>
      </c>
      <c r="E168" s="231" t="s">
        <v>2324</v>
      </c>
      <c r="F168" s="223" t="e">
        <f>=VLOOKUP(D168,'2025期功能研发汇总表'!E:S,10,FALSE)</f>
        <v>#N/A</v>
      </c>
      <c r="G168" s="224" t="s"/>
      <c r="H168" s="225" t="e">
        <f>=VLOOKUP(D168,'2025期功能研发汇总表'!E:S,6,FALSE)</f>
        <v>#N/A</v>
      </c>
      <c r="I168" s="225" t="e">
        <f>=VLOOKUP(D168,'2025期功能研发汇总表'!E:S,7,FALSE)</f>
        <v>#N/A</v>
      </c>
      <c r="J168" s="183" t="e">
        <f>=VLOOKUP(D168,'2025期功能研发汇总表'!E:S,8,FALSE)</f>
        <v>#N/A</v>
      </c>
      <c r="K168" s="183" t="e">
        <f>=VLOOKUP(D168,'2025期功能研发汇总表'!E:S,9,FALSE)</f>
        <v>#N/A</v>
      </c>
    </row>
    <row r="169" spans="1:11">
      <c r="A169" s="226" t="s"/>
      <c r="B169" s="226" t="s"/>
      <c r="C169" s="229" t="s">
        <v>2438</v>
      </c>
      <c r="D169" s="229" t="s">
        <v>301</v>
      </c>
      <c r="E169" s="231" t="s">
        <v>2322</v>
      </c>
      <c r="F169" s="223" t="str">
        <f>=VLOOKUP(D169,'2025期功能研发汇总表'!E:S,10,FALSE)</f>
        <v>V3.7.0(20260312)</v>
      </c>
      <c r="G169" s="224" t="s"/>
      <c r="H169" s="225">
        <f>=VLOOKUP(D169,'2025期功能研发汇总表'!E:S,6,FALSE)</f>
        <v>46091</v>
      </c>
      <c r="I169" s="225" t="str">
        <f>=VLOOKUP(D169,'2025期功能研发汇总表'!E:S,7,FALSE)</f>
        <v>运营·深耕/漏洞概念验证/接口自动化及配置</v>
      </c>
      <c r="J169" s="183" t="str">
        <f>=VLOOKUP(D169,'2025期功能研发汇总表'!E:S,8,FALSE)</f>
        <v>点击部企接口自动化及配置按钮，弹出页左侧为配置列表</v>
      </c>
      <c r="K169" s="183">
        <f>=VLOOKUP(D169,'2025期功能研发汇总表'!E:S,9,FALSE)</f>
        <v>0</v>
      </c>
    </row>
    <row r="170" spans="1:11">
      <c r="A170" s="226" t="s"/>
      <c r="B170" s="226" t="s"/>
      <c r="C170" s="226" t="s"/>
      <c r="D170" s="229" t="s">
        <v>2439</v>
      </c>
      <c r="E170" s="231" t="s">
        <v>2322</v>
      </c>
      <c r="F170" s="223" t="e">
        <f>=VLOOKUP(D170,'2025期功能研发汇总表'!E:S,10,FALSE)</f>
        <v>#N/A</v>
      </c>
      <c r="G170" s="224" t="s"/>
      <c r="H170" s="225" t="e">
        <f>=VLOOKUP(D170,'2025期功能研发汇总表'!E:S,6,FALSE)</f>
        <v>#N/A</v>
      </c>
      <c r="I170" s="225" t="e">
        <f>=VLOOKUP(D170,'2025期功能研发汇总表'!E:S,7,FALSE)</f>
        <v>#N/A</v>
      </c>
      <c r="J170" s="183" t="e">
        <f>=VLOOKUP(D170,'2025期功能研发汇总表'!E:S,8,FALSE)</f>
        <v>#N/A</v>
      </c>
      <c r="K170" s="183" t="e">
        <f>=VLOOKUP(D170,'2025期功能研发汇总表'!E:S,9,FALSE)</f>
        <v>#N/A</v>
      </c>
    </row>
    <row r="171" spans="1:11">
      <c r="A171" s="226" t="s"/>
      <c r="B171" s="226" t="s"/>
      <c r="C171" s="226" t="s"/>
      <c r="D171" s="229" t="s">
        <v>305</v>
      </c>
      <c r="E171" s="231" t="s">
        <v>2322</v>
      </c>
      <c r="F171" s="223" t="str">
        <f>=VLOOKUP(D171,'2025期功能研发汇总表'!E:S,10,FALSE)</f>
        <v>V3.7.0(20260312)</v>
      </c>
      <c r="G171" s="224" t="s"/>
      <c r="H171" s="225">
        <f>=VLOOKUP(D171,'2025期功能研发汇总表'!E:S,6,FALSE)</f>
        <v>46091</v>
      </c>
      <c r="I171" s="225" t="str">
        <f>=VLOOKUP(D171,'2025期功能研发汇总表'!E:S,7,FALSE)</f>
        <v>运营·深耕/漏洞概念验证/接口自动化及配置</v>
      </c>
      <c r="J171" s="183" t="str">
        <f>=VLOOKUP(D171,'2025期功能研发汇总表'!E:S,8,FALSE)</f>
        <v>点击菜单默认展示调用记录</v>
      </c>
      <c r="K171" s="183">
        <f>=VLOOKUP(D171,'2025期功能研发汇总表'!E:S,9,FALSE)</f>
        <v>0</v>
      </c>
    </row>
    <row r="172" spans="1:11">
      <c r="A172" s="226" t="s"/>
      <c r="B172" s="226" t="s"/>
      <c r="C172" s="226" t="s"/>
      <c r="D172" s="229" t="s">
        <v>307</v>
      </c>
      <c r="E172" s="231" t="s">
        <v>2322</v>
      </c>
      <c r="F172" s="223" t="str">
        <f>=VLOOKUP(D172,'2025期功能研发汇总表'!E:S,10,FALSE)</f>
        <v>V3.7.0(20260312)</v>
      </c>
      <c r="G172" s="224" t="s"/>
      <c r="H172" s="225">
        <f>=VLOOKUP(D172,'2025期功能研发汇总表'!E:S,6,FALSE)</f>
        <v>46091</v>
      </c>
      <c r="I172" s="225" t="str">
        <f>=VLOOKUP(D172,'2025期功能研发汇总表'!E:S,7,FALSE)</f>
        <v>运营·深耕/漏洞概念验证/接口自动化及配置</v>
      </c>
      <c r="J172" s="183" t="str">
        <f>=VLOOKUP(D172,'2025期功能研发汇总表'!E:S,8,FALSE)</f>
        <v>点击菜单后，选择列表中的调用记录数据中详情按钮查看调用内容</v>
      </c>
      <c r="K172" s="183">
        <f>=VLOOKUP(D172,'2025期功能研发汇总表'!E:S,9,FALSE)</f>
        <v>0</v>
      </c>
    </row>
    <row r="173" spans="1:11">
      <c r="A173" s="226" t="s"/>
      <c r="B173" s="226" t="s"/>
      <c r="C173" s="226" t="s"/>
      <c r="D173" s="229" t="s">
        <v>309</v>
      </c>
      <c r="E173" s="231" t="s">
        <v>2323</v>
      </c>
      <c r="F173" s="223" t="str">
        <f>=VLOOKUP(D173,'2025期功能研发汇总表'!E:S,10,FALSE)</f>
        <v>V3.7.0(20260312)</v>
      </c>
      <c r="G173" s="224" t="s"/>
      <c r="H173" s="225">
        <f>=VLOOKUP(D173,'2025期功能研发汇总表'!E:S,6,FALSE)</f>
        <v>46091</v>
      </c>
      <c r="I173" s="225" t="str">
        <f>=VLOOKUP(D173,'2025期功能研发汇总表'!E:S,7,FALSE)</f>
        <v>运营·深耕/漏洞概念验证/接口自动化及配置</v>
      </c>
      <c r="J173" s="183" t="str">
        <f>=VLOOKUP(D173,'2025期功能研发汇总表'!E:S,8,FALSE)</f>
        <v>点击部企接口自动化及配置按钮，弹出页选中左侧配置数据，右侧修改</v>
      </c>
      <c r="K173" s="183">
        <f>=VLOOKUP(D173,'2025期功能研发汇总表'!E:S,9,FALSE)</f>
        <v>0</v>
      </c>
    </row>
    <row r="174" spans="1:11">
      <c r="A174" s="226" t="s"/>
      <c r="B174" s="226" t="s"/>
      <c r="C174" s="229" t="s">
        <v>2440</v>
      </c>
      <c r="D174" s="229" t="s">
        <v>312</v>
      </c>
      <c r="E174" s="231" t="s">
        <v>2322</v>
      </c>
      <c r="F174" s="223" t="str">
        <f>=VLOOKUP(D174,'2025期功能研发汇总表'!E:S,10,FALSE)</f>
        <v>V3.8.0-beat.1</v>
      </c>
      <c r="G174" s="224" t="s"/>
      <c r="H174" s="225">
        <f>=VLOOKUP(D174,'2025期功能研发汇总表'!E:S,6,FALSE)</f>
        <v>46100</v>
      </c>
      <c r="I174" s="225" t="str">
        <f>=VLOOKUP(D174,'2025期功能研发汇总表'!E:S,7,FALSE)</f>
        <v>运营·深耕/漏洞概念验证/接口自动化及配置</v>
      </c>
      <c r="J174" s="183">
        <f>=VLOOKUP(D174,'2025期功能研发汇总表'!E:S,8,FALSE)</f>
        <v>0</v>
      </c>
      <c r="K174" s="183">
        <f>=VLOOKUP(D174,'2025期功能研发汇总表'!E:S,9,FALSE)</f>
        <v>0</v>
      </c>
    </row>
    <row r="175" spans="1:11">
      <c r="A175" s="226" t="s"/>
      <c r="B175" s="226" t="s"/>
      <c r="C175" s="226" t="s"/>
      <c r="D175" s="229" t="s">
        <v>2441</v>
      </c>
      <c r="E175" s="231" t="s">
        <v>2322</v>
      </c>
      <c r="F175" s="223" t="e">
        <f>=VLOOKUP(D175,'2025期功能研发汇总表'!E:S,10,FALSE)</f>
        <v>#N/A</v>
      </c>
      <c r="G175" s="224" t="s"/>
      <c r="H175" s="225" t="e">
        <f>=VLOOKUP(D175,'2025期功能研发汇总表'!E:S,6,FALSE)</f>
        <v>#N/A</v>
      </c>
      <c r="I175" s="225" t="e">
        <f>=VLOOKUP(D175,'2025期功能研发汇总表'!E:S,7,FALSE)</f>
        <v>#N/A</v>
      </c>
      <c r="J175" s="183" t="e">
        <f>=VLOOKUP(D175,'2025期功能研发汇总表'!E:S,8,FALSE)</f>
        <v>#N/A</v>
      </c>
      <c r="K175" s="183" t="e">
        <f>=VLOOKUP(D175,'2025期功能研发汇总表'!E:S,9,FALSE)</f>
        <v>#N/A</v>
      </c>
    </row>
    <row r="176" spans="1:11">
      <c r="A176" s="226" t="s"/>
      <c r="B176" s="226" t="s"/>
      <c r="C176" s="226" t="s"/>
      <c r="D176" s="229" t="s">
        <v>313</v>
      </c>
      <c r="E176" s="231" t="s">
        <v>2322</v>
      </c>
      <c r="F176" s="223" t="str">
        <f>=VLOOKUP(D176,'2025期功能研发汇总表'!E:S,10,FALSE)</f>
        <v>V3.8.0-beat.1</v>
      </c>
      <c r="G176" s="224" t="s"/>
      <c r="H176" s="225">
        <f>=VLOOKUP(D176,'2025期功能研发汇总表'!E:S,6,FALSE)</f>
        <v>46100</v>
      </c>
      <c r="I176" s="225" t="str">
        <f>=VLOOKUP(D176,'2025期功能研发汇总表'!E:S,7,FALSE)</f>
        <v>运营·深耕/漏洞概念验证/接口自动化及配置</v>
      </c>
      <c r="J176" s="183">
        <f>=VLOOKUP(D176,'2025期功能研发汇总表'!E:S,8,FALSE)</f>
        <v>0</v>
      </c>
      <c r="K176" s="183">
        <f>=VLOOKUP(D176,'2025期功能研发汇总表'!E:S,9,FALSE)</f>
        <v>0</v>
      </c>
    </row>
    <row r="177" spans="1:11">
      <c r="A177" s="226" t="s"/>
      <c r="B177" s="226" t="s"/>
      <c r="C177" s="226" t="s"/>
      <c r="D177" s="229" t="s">
        <v>314</v>
      </c>
      <c r="E177" s="231" t="s">
        <v>2322</v>
      </c>
      <c r="F177" s="223" t="str">
        <f>=VLOOKUP(D177,'2025期功能研发汇总表'!E:S,10,FALSE)</f>
        <v>V3.8.0-beat.1</v>
      </c>
      <c r="G177" s="224" t="s"/>
      <c r="H177" s="225">
        <f>=VLOOKUP(D177,'2025期功能研发汇总表'!E:S,6,FALSE)</f>
        <v>46100</v>
      </c>
      <c r="I177" s="225" t="str">
        <f>=VLOOKUP(D177,'2025期功能研发汇总表'!E:S,7,FALSE)</f>
        <v>运营·深耕/漏洞概念验证/接口自动化及配置</v>
      </c>
      <c r="J177" s="183">
        <f>=VLOOKUP(D177,'2025期功能研发汇总表'!E:S,8,FALSE)</f>
        <v>0</v>
      </c>
      <c r="K177" s="183">
        <f>=VLOOKUP(D177,'2025期功能研发汇总表'!E:S,9,FALSE)</f>
        <v>0</v>
      </c>
    </row>
    <row r="178" spans="1:11">
      <c r="A178" s="226" t="s"/>
      <c r="B178" s="226" t="s"/>
      <c r="C178" s="226" t="s"/>
      <c r="D178" s="229" t="s">
        <v>315</v>
      </c>
      <c r="E178" s="231" t="s">
        <v>2323</v>
      </c>
      <c r="F178" s="223" t="str">
        <f>=VLOOKUP(D178,'2025期功能研发汇总表'!E:S,10,FALSE)</f>
        <v>V3.8.0-beat.1</v>
      </c>
      <c r="G178" s="224" t="s"/>
      <c r="H178" s="225">
        <f>=VLOOKUP(D178,'2025期功能研发汇总表'!E:S,6,FALSE)</f>
        <v>46100</v>
      </c>
      <c r="I178" s="225" t="str">
        <f>=VLOOKUP(D178,'2025期功能研发汇总表'!E:S,7,FALSE)</f>
        <v>运营·深耕/漏洞概念验证/接口自动化及配置</v>
      </c>
      <c r="J178" s="183">
        <f>=VLOOKUP(D178,'2025期功能研发汇总表'!E:S,8,FALSE)</f>
        <v>0</v>
      </c>
      <c r="K178" s="183">
        <f>=VLOOKUP(D178,'2025期功能研发汇总表'!E:S,9,FALSE)</f>
        <v>0</v>
      </c>
    </row>
    <row r="179" spans="1:11">
      <c r="A179" s="226" t="s"/>
      <c r="B179" s="226" t="s"/>
      <c r="C179" s="229" t="s">
        <v>2442</v>
      </c>
      <c r="D179" s="229" t="s">
        <v>317</v>
      </c>
      <c r="E179" s="231" t="s">
        <v>2322</v>
      </c>
      <c r="F179" s="223" t="str">
        <f>=VLOOKUP(D179,'2025期功能研发汇总表'!E:S,10,FALSE)</f>
        <v>V3.8.0-beat.1</v>
      </c>
      <c r="G179" s="224" t="s"/>
      <c r="H179" s="225">
        <f>=VLOOKUP(D179,'2025期功能研发汇总表'!E:S,6,FALSE)</f>
        <v>46100</v>
      </c>
      <c r="I179" s="225" t="str">
        <f>=VLOOKUP(D179,'2025期功能研发汇总表'!E:S,7,FALSE)</f>
        <v>运营·深耕/漏洞概念验证/接口自动化及配置</v>
      </c>
      <c r="J179" s="183">
        <f>=VLOOKUP(D179,'2025期功能研发汇总表'!E:S,8,FALSE)</f>
        <v>0</v>
      </c>
      <c r="K179" s="183">
        <f>=VLOOKUP(D179,'2025期功能研发汇总表'!E:S,9,FALSE)</f>
        <v>0</v>
      </c>
    </row>
    <row r="180" spans="1:11">
      <c r="A180" s="226" t="s"/>
      <c r="B180" s="226" t="s"/>
      <c r="C180" s="226" t="s"/>
      <c r="D180" s="229" t="s">
        <v>318</v>
      </c>
      <c r="E180" s="231" t="s">
        <v>2322</v>
      </c>
      <c r="F180" s="223" t="str">
        <f>=VLOOKUP(D180,'2025期功能研发汇总表'!E:S,10,FALSE)</f>
        <v>V3.8.0-beat.1</v>
      </c>
      <c r="G180" s="224" t="s"/>
      <c r="H180" s="225">
        <f>=VLOOKUP(D180,'2025期功能研发汇总表'!E:S,6,FALSE)</f>
        <v>46100</v>
      </c>
      <c r="I180" s="225" t="str">
        <f>=VLOOKUP(D180,'2025期功能研发汇总表'!E:S,7,FALSE)</f>
        <v>运营·深耕/漏洞概念验证/接口自动化及配置</v>
      </c>
      <c r="J180" s="183">
        <f>=VLOOKUP(D180,'2025期功能研发汇总表'!E:S,8,FALSE)</f>
        <v>0</v>
      </c>
      <c r="K180" s="183">
        <f>=VLOOKUP(D180,'2025期功能研发汇总表'!E:S,9,FALSE)</f>
        <v>0</v>
      </c>
    </row>
    <row r="181" spans="1:11">
      <c r="A181" s="226" t="s"/>
      <c r="B181" s="226" t="s"/>
      <c r="C181" s="226" t="s"/>
      <c r="D181" s="229" t="s">
        <v>319</v>
      </c>
      <c r="E181" s="231" t="s">
        <v>2322</v>
      </c>
      <c r="F181" s="223" t="str">
        <f>=VLOOKUP(D181,'2025期功能研发汇总表'!E:S,10,FALSE)</f>
        <v>V3.8.0-beat.1</v>
      </c>
      <c r="G181" s="224" t="s"/>
      <c r="H181" s="225">
        <f>=VLOOKUP(D181,'2025期功能研发汇总表'!E:S,6,FALSE)</f>
        <v>46100</v>
      </c>
      <c r="I181" s="225" t="str">
        <f>=VLOOKUP(D181,'2025期功能研发汇总表'!E:S,7,FALSE)</f>
        <v>运营·深耕/漏洞概念验证/接口自动化及配置</v>
      </c>
      <c r="J181" s="183">
        <f>=VLOOKUP(D181,'2025期功能研发汇总表'!E:S,8,FALSE)</f>
        <v>0</v>
      </c>
      <c r="K181" s="183">
        <f>=VLOOKUP(D181,'2025期功能研发汇总表'!E:S,9,FALSE)</f>
        <v>0</v>
      </c>
    </row>
    <row r="182" spans="1:11">
      <c r="A182" s="226" t="s"/>
      <c r="B182" s="226" t="s"/>
      <c r="C182" s="226" t="s"/>
      <c r="D182" s="229" t="s">
        <v>320</v>
      </c>
      <c r="E182" s="231" t="s">
        <v>2322</v>
      </c>
      <c r="F182" s="223" t="str">
        <f>=VLOOKUP(D182,'2025期功能研发汇总表'!E:S,10,FALSE)</f>
        <v>V3.8.0-beat.1</v>
      </c>
      <c r="G182" s="224" t="s"/>
      <c r="H182" s="225">
        <f>=VLOOKUP(D182,'2025期功能研发汇总表'!E:S,6,FALSE)</f>
        <v>46100</v>
      </c>
      <c r="I182" s="225" t="str">
        <f>=VLOOKUP(D182,'2025期功能研发汇总表'!E:S,7,FALSE)</f>
        <v>运营·深耕/漏洞概念验证/接口自动化及配置</v>
      </c>
      <c r="J182" s="183">
        <f>=VLOOKUP(D182,'2025期功能研发汇总表'!E:S,8,FALSE)</f>
        <v>0</v>
      </c>
      <c r="K182" s="183">
        <f>=VLOOKUP(D182,'2025期功能研发汇总表'!E:S,9,FALSE)</f>
        <v>0</v>
      </c>
    </row>
    <row r="183" spans="1:11">
      <c r="A183" s="226" t="s"/>
      <c r="B183" s="226" t="s"/>
      <c r="C183" s="226" t="s"/>
      <c r="D183" s="229" t="s">
        <v>321</v>
      </c>
      <c r="E183" s="231" t="s">
        <v>2323</v>
      </c>
      <c r="F183" s="223" t="str">
        <f>=VLOOKUP(D183,'2025期功能研发汇总表'!E:S,10,FALSE)</f>
        <v>V3.8.0-beat.1</v>
      </c>
      <c r="G183" s="224" t="s"/>
      <c r="H183" s="225">
        <f>=VLOOKUP(D183,'2025期功能研发汇总表'!E:S,6,FALSE)</f>
        <v>46100</v>
      </c>
      <c r="I183" s="225" t="str">
        <f>=VLOOKUP(D183,'2025期功能研发汇总表'!E:S,7,FALSE)</f>
        <v>运营·深耕/漏洞概念验证/接口自动化及配置</v>
      </c>
      <c r="J183" s="183">
        <f>=VLOOKUP(D183,'2025期功能研发汇总表'!E:S,8,FALSE)</f>
        <v>0</v>
      </c>
      <c r="K183" s="183">
        <f>=VLOOKUP(D183,'2025期功能研发汇总表'!E:S,9,FALSE)</f>
        <v>0</v>
      </c>
    </row>
    <row r="184" spans="1:11">
      <c r="A184" s="227" t="s">
        <v>322</v>
      </c>
      <c r="B184" s="227" t="s">
        <v>323</v>
      </c>
      <c r="C184" s="227" t="s">
        <v>324</v>
      </c>
      <c r="D184" s="227" t="s">
        <v>325</v>
      </c>
      <c r="E184" s="82" t="s">
        <v>2323</v>
      </c>
      <c r="F184" s="223" t="str">
        <f>=VLOOKUP(D184,'2025期功能研发汇总表'!E:S,10,FALSE)</f>
        <v>V3.7.0(20260312)</v>
      </c>
      <c r="G184" s="224" t="s"/>
      <c r="H184" s="225">
        <f>=VLOOKUP(D184,'2025期功能研发汇总表'!E:S,6,FALSE)</f>
        <v>46091</v>
      </c>
      <c r="I184" s="225" t="str">
        <f>=VLOOKUP(D184,'2025期功能研发汇总表'!E:S,7,FALSE)</f>
        <v>运营·深耕/资产与知识库/漏洞归属规则设定</v>
      </c>
      <c r="J184" s="183">
        <f>=VLOOKUP(D184,'2025期功能研发汇总表'!E:S,8,FALSE)</f>
        <v>0</v>
      </c>
      <c r="K184" s="183">
        <f>=VLOOKUP(D184,'2025期功能研发汇总表'!E:S,9,FALSE)</f>
        <v>0</v>
      </c>
    </row>
    <row r="185" spans="1:11">
      <c r="A185" s="226" t="s"/>
      <c r="B185" s="226" t="s"/>
      <c r="C185" s="226" t="s"/>
      <c r="D185" s="227" t="s">
        <v>329</v>
      </c>
      <c r="E185" s="82" t="s">
        <v>2323</v>
      </c>
      <c r="F185" s="223" t="str">
        <f>=VLOOKUP(D185,'2025期功能研发汇总表'!E:S,10,FALSE)</f>
        <v>V3.7.0(20260312)</v>
      </c>
      <c r="G185" s="224" t="s"/>
      <c r="H185" s="225">
        <f>=VLOOKUP(D185,'2025期功能研发汇总表'!E:S,6,FALSE)</f>
        <v>46091</v>
      </c>
      <c r="I185" s="225" t="str">
        <f>=VLOOKUP(D185,'2025期功能研发汇总表'!E:S,7,FALSE)</f>
        <v>运营·深耕/资产与知识库/漏洞归属规则设定</v>
      </c>
      <c r="J185" s="183">
        <f>=VLOOKUP(D185,'2025期功能研发汇总表'!E:S,8,FALSE)</f>
        <v>0</v>
      </c>
      <c r="K185" s="183" t="str">
        <f>=VLOOKUP(D185,'2025期功能研发汇总表'!E:S,9,FALSE)</f>
        <v>["https://docimg1.docs.qq.com/image/AgAABqoC77czVBFECq1Df5DIHOjRk2Gq.png?w=1920&amp;h=919",400,191]</v>
      </c>
    </row>
    <row r="186" spans="1:11">
      <c r="A186" s="226" t="s"/>
      <c r="B186" s="226" t="s"/>
      <c r="C186" s="226" t="s"/>
      <c r="D186" s="227" t="s">
        <v>330</v>
      </c>
      <c r="E186" s="82" t="s">
        <v>2323</v>
      </c>
      <c r="F186" s="223" t="str">
        <f>=VLOOKUP(D186,'2025期功能研发汇总表'!E:S,10,FALSE)</f>
        <v>V3.7.0(20260312)</v>
      </c>
      <c r="G186" s="224" t="s"/>
      <c r="H186" s="225">
        <f>=VLOOKUP(D186,'2025期功能研发汇总表'!E:S,6,FALSE)</f>
        <v>46091</v>
      </c>
      <c r="I186" s="225" t="str">
        <f>=VLOOKUP(D186,'2025期功能研发汇总表'!E:S,7,FALSE)</f>
        <v>运营·深耕/资产与知识库/漏洞归属规则设定</v>
      </c>
      <c r="J186" s="183">
        <f>=VLOOKUP(D186,'2025期功能研发汇总表'!E:S,8,FALSE)</f>
        <v>0</v>
      </c>
      <c r="K186" s="183">
        <f>=VLOOKUP(D186,'2025期功能研发汇总表'!E:S,9,FALSE)</f>
        <v>0</v>
      </c>
    </row>
    <row r="187" spans="1:11">
      <c r="A187" s="226" t="s"/>
      <c r="B187" s="226" t="s"/>
      <c r="C187" s="226" t="s"/>
      <c r="D187" s="227" t="s">
        <v>331</v>
      </c>
      <c r="E187" s="82" t="s">
        <v>2323</v>
      </c>
      <c r="F187" s="223" t="str">
        <f>=VLOOKUP(D187,'2025期功能研发汇总表'!E:S,10,FALSE)</f>
        <v>V3.7.0(20260312)</v>
      </c>
      <c r="G187" s="224" t="s"/>
      <c r="H187" s="225">
        <f>=VLOOKUP(D187,'2025期功能研发汇总表'!E:S,6,FALSE)</f>
        <v>46091</v>
      </c>
      <c r="I187" s="225" t="str">
        <f>=VLOOKUP(D187,'2025期功能研发汇总表'!E:S,7,FALSE)</f>
        <v>运营·深耕/资产与知识库/漏洞归属规则设定</v>
      </c>
      <c r="J187" s="183">
        <f>=VLOOKUP(D187,'2025期功能研发汇总表'!E:S,8,FALSE)</f>
        <v>0</v>
      </c>
      <c r="K187" s="183">
        <f>=VLOOKUP(D187,'2025期功能研发汇总表'!E:S,9,FALSE)</f>
        <v>0</v>
      </c>
    </row>
    <row r="188" spans="1:11">
      <c r="A188" s="226" t="s"/>
      <c r="B188" s="226" t="s"/>
      <c r="C188" s="226" t="s"/>
      <c r="D188" s="227" t="s">
        <v>332</v>
      </c>
      <c r="E188" s="82" t="s">
        <v>2323</v>
      </c>
      <c r="F188" s="223" t="str">
        <f>=VLOOKUP(D188,'2025期功能研发汇总表'!E:S,10,FALSE)</f>
        <v>V3.7.0(20260312)</v>
      </c>
      <c r="G188" s="224" t="s"/>
      <c r="H188" s="225">
        <f>=VLOOKUP(D188,'2025期功能研发汇总表'!E:S,6,FALSE)</f>
        <v>46091</v>
      </c>
      <c r="I188" s="225" t="str">
        <f>=VLOOKUP(D188,'2025期功能研发汇总表'!E:S,7,FALSE)</f>
        <v>运营·深耕/资产与知识库/漏洞归属规则设定</v>
      </c>
      <c r="J188" s="183">
        <f>=VLOOKUP(D188,'2025期功能研发汇总表'!E:S,8,FALSE)</f>
        <v>0</v>
      </c>
      <c r="K188" s="183">
        <f>=VLOOKUP(D188,'2025期功能研发汇总表'!E:S,9,FALSE)</f>
        <v>0</v>
      </c>
    </row>
    <row r="189" spans="1:11">
      <c r="A189" s="226" t="s"/>
      <c r="B189" s="226" t="s"/>
      <c r="C189" s="226" t="s"/>
      <c r="D189" s="227" t="s">
        <v>333</v>
      </c>
      <c r="E189" s="82" t="s">
        <v>2323</v>
      </c>
      <c r="F189" s="223" t="str">
        <f>=VLOOKUP(D189,'2025期功能研发汇总表'!E:S,10,FALSE)</f>
        <v>V3.7.0(20260312)</v>
      </c>
      <c r="G189" s="224" t="s"/>
      <c r="H189" s="225">
        <f>=VLOOKUP(D189,'2025期功能研发汇总表'!E:S,6,FALSE)</f>
        <v>46091</v>
      </c>
      <c r="I189" s="225" t="str">
        <f>=VLOOKUP(D189,'2025期功能研发汇总表'!E:S,7,FALSE)</f>
        <v>运营·深耕/资产与知识库/漏洞归属规则设定</v>
      </c>
      <c r="J189" s="183">
        <f>=VLOOKUP(D189,'2025期功能研发汇总表'!E:S,8,FALSE)</f>
        <v>0</v>
      </c>
      <c r="K189" s="183">
        <f>=VLOOKUP(D189,'2025期功能研发汇总表'!E:S,9,FALSE)</f>
        <v>0</v>
      </c>
    </row>
    <row r="190" spans="1:11">
      <c r="A190" s="226" t="s"/>
      <c r="B190" s="226" t="s"/>
      <c r="C190" s="226" t="s"/>
      <c r="D190" s="227" t="s">
        <v>334</v>
      </c>
      <c r="E190" s="82" t="s">
        <v>2323</v>
      </c>
      <c r="F190" s="223" t="str">
        <f>=VLOOKUP(D190,'2025期功能研发汇总表'!E:S,10,FALSE)</f>
        <v>V3.7.0(20260312)</v>
      </c>
      <c r="G190" s="224" t="s"/>
      <c r="H190" s="225">
        <f>=VLOOKUP(D190,'2025期功能研发汇总表'!E:S,6,FALSE)</f>
        <v>46091</v>
      </c>
      <c r="I190" s="225" t="str">
        <f>=VLOOKUP(D190,'2025期功能研发汇总表'!E:S,7,FALSE)</f>
        <v>运营·深耕/资产与知识库/漏洞归属规则设定</v>
      </c>
      <c r="J190" s="183">
        <f>=VLOOKUP(D190,'2025期功能研发汇总表'!E:S,8,FALSE)</f>
        <v>0</v>
      </c>
      <c r="K190" s="183">
        <f>=VLOOKUP(D190,'2025期功能研发汇总表'!E:S,9,FALSE)</f>
        <v>0</v>
      </c>
    </row>
    <row r="191" spans="1:11">
      <c r="A191" s="226" t="s"/>
      <c r="B191" s="226" t="s"/>
      <c r="C191" s="229" t="s">
        <v>335</v>
      </c>
      <c r="D191" s="227" t="s">
        <v>336</v>
      </c>
      <c r="E191" s="82" t="s">
        <v>2323</v>
      </c>
      <c r="F191" s="223" t="str">
        <f>=VLOOKUP(D191,'2025期功能研发汇总表'!E:S,10,FALSE)</f>
        <v>V3.8.0-beat.1</v>
      </c>
      <c r="G191" s="224" t="s"/>
      <c r="H191" s="225">
        <f>=VLOOKUP(D191,'2025期功能研发汇总表'!E:S,6,FALSE)</f>
        <v>46107</v>
      </c>
      <c r="I191" s="225" t="str">
        <f>=VLOOKUP(D191,'2025期功能研发汇总表'!E:S,7,FALSE)</f>
        <v>运营·深耕/资产与知识库/漏洞归属划分</v>
      </c>
      <c r="J191" s="183">
        <f>=VLOOKUP(D191,'2025期功能研发汇总表'!E:S,8,FALSE)</f>
        <v>0</v>
      </c>
      <c r="K191" s="183">
        <f>=VLOOKUP(D191,'2025期功能研发汇总表'!E:S,9,FALSE)</f>
        <v>0</v>
      </c>
    </row>
    <row r="192" spans="1:11">
      <c r="A192" s="226" t="s"/>
      <c r="B192" s="226" t="s"/>
      <c r="C192" s="227" t="s">
        <v>338</v>
      </c>
      <c r="D192" s="227" t="s">
        <v>339</v>
      </c>
      <c r="E192" s="82" t="s">
        <v>2323</v>
      </c>
      <c r="F192" s="223" t="str">
        <f>=VLOOKUP(D192,'2025期功能研发汇总表'!E:S,10,FALSE)</f>
        <v>V3.8.0-beat.1</v>
      </c>
      <c r="G192" s="224" t="s"/>
      <c r="H192" s="225">
        <f>=VLOOKUP(D192,'2025期功能研发汇总表'!E:S,6,FALSE)</f>
        <v>46107</v>
      </c>
      <c r="I192" s="225" t="str">
        <f>=VLOOKUP(D192,'2025期功能研发汇总表'!E:S,7,FALSE)</f>
        <v>运营·深耕/资产与知识库/漏洞归属划分</v>
      </c>
      <c r="J192" s="183">
        <f>=VLOOKUP(D192,'2025期功能研发汇总表'!E:S,8,FALSE)</f>
        <v>0</v>
      </c>
      <c r="K192" s="183">
        <f>=VLOOKUP(D192,'2025期功能研发汇总表'!E:S,9,FALSE)</f>
        <v>0</v>
      </c>
    </row>
    <row r="193" spans="1:11">
      <c r="A193" s="226" t="s"/>
      <c r="B193" s="226" t="s"/>
      <c r="C193" s="226" t="s"/>
      <c r="D193" s="227" t="s">
        <v>341</v>
      </c>
      <c r="E193" s="82" t="s">
        <v>2323</v>
      </c>
      <c r="F193" s="223" t="str">
        <f>=VLOOKUP(D193,'2025期功能研发汇总表'!E:S,10,FALSE)</f>
        <v>V3.8.0-beat.1</v>
      </c>
      <c r="G193" s="224" t="s"/>
      <c r="H193" s="225">
        <f>=VLOOKUP(D193,'2025期功能研发汇总表'!E:S,6,FALSE)</f>
        <v>46107</v>
      </c>
      <c r="I193" s="225" t="str">
        <f>=VLOOKUP(D193,'2025期功能研发汇总表'!E:S,7,FALSE)</f>
        <v>运营·深耕/资产与知识库/漏洞归属划分</v>
      </c>
      <c r="J193" s="183">
        <f>=VLOOKUP(D193,'2025期功能研发汇总表'!E:S,8,FALSE)</f>
        <v>0</v>
      </c>
      <c r="K193" s="183">
        <f>=VLOOKUP(D193,'2025期功能研发汇总表'!E:S,9,FALSE)</f>
        <v>0</v>
      </c>
    </row>
    <row r="194" spans="1:11">
      <c r="A194" s="226" t="s"/>
      <c r="B194" s="226" t="s"/>
      <c r="C194" s="226" t="s"/>
      <c r="D194" s="227" t="s">
        <v>342</v>
      </c>
      <c r="E194" s="82" t="s">
        <v>2323</v>
      </c>
      <c r="F194" s="223" t="str">
        <f>=VLOOKUP(D194,'2025期功能研发汇总表'!E:S,10,FALSE)</f>
        <v>V3.8.0-beat.1</v>
      </c>
      <c r="G194" s="224" t="s"/>
      <c r="H194" s="225">
        <f>=VLOOKUP(D194,'2025期功能研发汇总表'!E:S,6,FALSE)</f>
        <v>46107</v>
      </c>
      <c r="I194" s="225" t="str">
        <f>=VLOOKUP(D194,'2025期功能研发汇总表'!E:S,7,FALSE)</f>
        <v>运营·深耕/资产与知识库/漏洞归属划分</v>
      </c>
      <c r="J194" s="183">
        <f>=VLOOKUP(D194,'2025期功能研发汇总表'!E:S,8,FALSE)</f>
        <v>0</v>
      </c>
      <c r="K194" s="183">
        <f>=VLOOKUP(D194,'2025期功能研发汇总表'!E:S,9,FALSE)</f>
        <v>0</v>
      </c>
    </row>
    <row r="195" spans="1:11">
      <c r="A195" s="226" t="s"/>
      <c r="B195" s="226" t="s"/>
      <c r="C195" s="227" t="s">
        <v>343</v>
      </c>
      <c r="D195" s="227" t="s">
        <v>344</v>
      </c>
      <c r="E195" s="82" t="s">
        <v>2324</v>
      </c>
      <c r="F195" s="223" t="str">
        <f>=VLOOKUP(D195,'2025期功能研发汇总表'!E:S,10,FALSE)</f>
        <v>V3.7.0(20260312)</v>
      </c>
      <c r="G195" s="224" t="s"/>
      <c r="H195" s="225">
        <f>=VLOOKUP(D195,'2025期功能研发汇总表'!E:S,6,FALSE)</f>
        <v>46091</v>
      </c>
      <c r="I195" s="225" t="str">
        <f>=VLOOKUP(D195,'2025期功能研发汇总表'!E:S,7,FALSE)</f>
        <v>运营·深耕/资产与知识库/漏洞归属统计分析</v>
      </c>
      <c r="J195" s="183">
        <f>=VLOOKUP(D195,'2025期功能研发汇总表'!E:S,8,FALSE)</f>
        <v>0</v>
      </c>
      <c r="K195" s="183" t="str">
        <f>=VLOOKUP(D195,'2025期功能研发汇总表'!E:S,9,FALSE)</f>
        <v>["https://docimg1.docs.qq.com/image/AgAABqoC77f5ZSkLE75D9KBGDJVlNsec.png?w=1920&amp;h=919",400,191]</v>
      </c>
    </row>
    <row r="196" spans="1:11">
      <c r="A196" s="226" t="s"/>
      <c r="B196" s="226" t="s"/>
      <c r="C196" s="226" t="s"/>
      <c r="D196" s="227" t="s">
        <v>347</v>
      </c>
      <c r="E196" s="82" t="s">
        <v>2324</v>
      </c>
      <c r="F196" s="223" t="str">
        <f>=VLOOKUP(D196,'2025期功能研发汇总表'!E:S,10,FALSE)</f>
        <v>V3.7.0(20260312)</v>
      </c>
      <c r="G196" s="224" t="s"/>
      <c r="H196" s="225">
        <f>=VLOOKUP(D196,'2025期功能研发汇总表'!E:S,6,FALSE)</f>
        <v>46091</v>
      </c>
      <c r="I196" s="225" t="str">
        <f>=VLOOKUP(D196,'2025期功能研发汇总表'!E:S,7,FALSE)</f>
        <v>运营·深耕/资产与知识库/漏洞归属统计分析</v>
      </c>
      <c r="J196" s="183">
        <f>=VLOOKUP(D196,'2025期功能研发汇总表'!E:S,8,FALSE)</f>
        <v>0</v>
      </c>
      <c r="K196" s="183" t="str">
        <f>=VLOOKUP(D196,'2025期功能研发汇总表'!E:S,9,FALSE)</f>
        <v>根据view_type查询结果。查不到就不显示图表了·</v>
      </c>
    </row>
    <row r="197" spans="1:11">
      <c r="A197" s="226" t="s"/>
      <c r="B197" s="226" t="s"/>
      <c r="C197" s="226" t="s"/>
      <c r="D197" s="227" t="s">
        <v>349</v>
      </c>
      <c r="E197" s="82" t="s">
        <v>2324</v>
      </c>
      <c r="F197" s="223" t="str">
        <f>=VLOOKUP(D197,'2025期功能研发汇总表'!E:S,10,FALSE)</f>
        <v>V3.7.0(20260312)</v>
      </c>
      <c r="G197" s="224" t="s"/>
      <c r="H197" s="225">
        <f>=VLOOKUP(D197,'2025期功能研发汇总表'!E:S,6,FALSE)</f>
        <v>46091</v>
      </c>
      <c r="I197" s="225" t="str">
        <f>=VLOOKUP(D197,'2025期功能研发汇总表'!E:S,7,FALSE)</f>
        <v>运营·深耕/资产与知识库/漏洞归属统计分析</v>
      </c>
      <c r="J197" s="183">
        <f>=VLOOKUP(D197,'2025期功能研发汇总表'!E:S,8,FALSE)</f>
        <v>0</v>
      </c>
      <c r="K197" s="183" t="str">
        <f>=VLOOKUP(D197,'2025期功能研发汇总表'!E:S,9,FALSE)</f>
        <v>["https://docimg7.docs.qq.com/image/AgAABqoC77dax6Yu4S9HVaq5wjBnbphx.png?w=1765&amp;h=904",400,204]</v>
      </c>
    </row>
    <row r="198" spans="1:11">
      <c r="A198" s="226" t="s"/>
      <c r="B198" s="226" t="s"/>
      <c r="C198" s="226" t="s"/>
      <c r="D198" s="227" t="s">
        <v>350</v>
      </c>
      <c r="E198" s="82" t="s">
        <v>2324</v>
      </c>
      <c r="F198" s="223" t="str">
        <f>=VLOOKUP(D198,'2025期功能研发汇总表'!E:S,10,FALSE)</f>
        <v>V3.7.0(20260312)</v>
      </c>
      <c r="G198" s="224" t="s"/>
      <c r="H198" s="225">
        <f>=VLOOKUP(D198,'2025期功能研发汇总表'!E:S,6,FALSE)</f>
        <v>46091</v>
      </c>
      <c r="I198" s="225" t="str">
        <f>=VLOOKUP(D198,'2025期功能研发汇总表'!E:S,7,FALSE)</f>
        <v>运营·深耕/资产与知识库/漏洞归属统计分析</v>
      </c>
      <c r="J198" s="183">
        <f>=VLOOKUP(D198,'2025期功能研发汇总表'!E:S,8,FALSE)</f>
        <v>0</v>
      </c>
      <c r="K198" s="183">
        <f>=VLOOKUP(D198,'2025期功能研发汇总表'!E:S,9,FALSE)</f>
        <v>0</v>
      </c>
    </row>
    <row r="199" spans="1:11">
      <c r="A199" s="226" t="s"/>
      <c r="B199" s="226" t="s"/>
      <c r="C199" s="226" t="s"/>
      <c r="D199" s="227" t="s">
        <v>351</v>
      </c>
      <c r="E199" s="82" t="s">
        <v>2324</v>
      </c>
      <c r="F199" s="223" t="str">
        <f>=VLOOKUP(D199,'2025期功能研发汇总表'!E:S,10,FALSE)</f>
        <v>V3.7.0(20260312)</v>
      </c>
      <c r="G199" s="224" t="s"/>
      <c r="H199" s="225">
        <f>=VLOOKUP(D199,'2025期功能研发汇总表'!E:S,6,FALSE)</f>
        <v>46091</v>
      </c>
      <c r="I199" s="225" t="str">
        <f>=VLOOKUP(D199,'2025期功能研发汇总表'!E:S,7,FALSE)</f>
        <v>运营·深耕/资产与知识库/漏洞归属统计分析</v>
      </c>
      <c r="J199" s="183">
        <f>=VLOOKUP(D199,'2025期功能研发汇总表'!E:S,8,FALSE)</f>
        <v>0</v>
      </c>
      <c r="K199" s="183">
        <f>=VLOOKUP(D199,'2025期功能研发汇总表'!E:S,9,FALSE)</f>
        <v>0</v>
      </c>
    </row>
    <row r="200" spans="1:11">
      <c r="A200" s="226" t="s"/>
      <c r="B200" s="226" t="s"/>
      <c r="C200" s="226" t="s"/>
      <c r="D200" s="227" t="s">
        <v>352</v>
      </c>
      <c r="E200" s="82" t="s">
        <v>2324</v>
      </c>
      <c r="F200" s="223" t="str">
        <f>=VLOOKUP(D200,'2025期功能研发汇总表'!E:S,10,FALSE)</f>
        <v>V3.7.0(20260312)</v>
      </c>
      <c r="G200" s="224" t="s"/>
      <c r="H200" s="225">
        <f>=VLOOKUP(D200,'2025期功能研发汇总表'!E:S,6,FALSE)</f>
        <v>46091</v>
      </c>
      <c r="I200" s="225" t="str">
        <f>=VLOOKUP(D200,'2025期功能研发汇总表'!E:S,7,FALSE)</f>
        <v>运营·深耕/资产与知识库/漏洞归属统计分析</v>
      </c>
      <c r="J200" s="183">
        <f>=VLOOKUP(D200,'2025期功能研发汇总表'!E:S,8,FALSE)</f>
        <v>0</v>
      </c>
      <c r="K200" s="183">
        <f>=VLOOKUP(D200,'2025期功能研发汇总表'!E:S,9,FALSE)</f>
        <v>0</v>
      </c>
    </row>
    <row r="201" spans="1:11">
      <c r="A201" s="226" t="s"/>
      <c r="B201" s="226" t="s"/>
      <c r="C201" s="226" t="s"/>
      <c r="D201" s="227" t="s">
        <v>353</v>
      </c>
      <c r="E201" s="82" t="s">
        <v>2324</v>
      </c>
      <c r="F201" s="223" t="str">
        <f>=VLOOKUP(D201,'2025期功能研发汇总表'!E:S,10,FALSE)</f>
        <v>V3.7.0(20260312)</v>
      </c>
      <c r="G201" s="224" t="s"/>
      <c r="H201" s="225">
        <f>=VLOOKUP(D201,'2025期功能研发汇总表'!E:S,6,FALSE)</f>
        <v>46091</v>
      </c>
      <c r="I201" s="225" t="str">
        <f>=VLOOKUP(D201,'2025期功能研发汇总表'!E:S,7,FALSE)</f>
        <v>运营·深耕/资产与知识库/漏洞归属统计分析</v>
      </c>
      <c r="J201" s="183">
        <f>=VLOOKUP(D201,'2025期功能研发汇总表'!E:S,8,FALSE)</f>
        <v>0</v>
      </c>
      <c r="K201" s="183">
        <f>=VLOOKUP(D201,'2025期功能研发汇总表'!E:S,9,FALSE)</f>
        <v>0</v>
      </c>
    </row>
    <row r="202" spans="1:11">
      <c r="A202" s="226" t="s"/>
      <c r="B202" s="227" t="s">
        <v>354</v>
      </c>
      <c r="C202" s="227" t="s">
        <v>355</v>
      </c>
      <c r="D202" s="227" t="s">
        <v>356</v>
      </c>
      <c r="E202" s="82" t="s">
        <v>2323</v>
      </c>
      <c r="F202" s="223" t="str">
        <f>=VLOOKUP(D202,'2025期功能研发汇总表'!E:S,10,FALSE)</f>
        <v>V3.8.0-beat.1</v>
      </c>
      <c r="G202" s="224" t="s"/>
      <c r="H202" s="225">
        <f>=VLOOKUP(D202,'2025期功能研发汇总表'!E:S,6,FALSE)</f>
        <v>46107</v>
      </c>
      <c r="I202" s="225" t="str">
        <f>=VLOOKUP(D202,'2025期功能研发汇总表'!E:S,7,FALSE)</f>
        <v>运营·深耕/资产与知识库/资产列表</v>
      </c>
      <c r="J202" s="183">
        <f>=VLOOKUP(D202,'2025期功能研发汇总表'!E:S,8,FALSE)</f>
        <v>0</v>
      </c>
      <c r="K202" s="183">
        <f>=VLOOKUP(D202,'2025期功能研发汇总表'!E:S,9,FALSE)</f>
        <v>0</v>
      </c>
    </row>
    <row r="203" spans="1:11">
      <c r="A203" s="226" t="s"/>
      <c r="B203" s="226" t="s"/>
      <c r="C203" s="226" t="s"/>
      <c r="D203" s="227" t="s">
        <v>359</v>
      </c>
      <c r="E203" s="82" t="s">
        <v>2323</v>
      </c>
      <c r="F203" s="223" t="str">
        <f>=VLOOKUP(D203,'2025期功能研发汇总表'!E:S,10,FALSE)</f>
        <v>V3.8.0-beat.1</v>
      </c>
      <c r="G203" s="224" t="s"/>
      <c r="H203" s="225">
        <f>=VLOOKUP(D203,'2025期功能研发汇总表'!E:S,6,FALSE)</f>
        <v>46107</v>
      </c>
      <c r="I203" s="225" t="str">
        <f>=VLOOKUP(D203,'2025期功能研发汇总表'!E:S,7,FALSE)</f>
        <v>运营·深耕/资产与知识库/资产列表</v>
      </c>
      <c r="J203" s="183" t="str">
        <f>=VLOOKUP(D203,'2025期功能研发汇总表'!E:S,8,FALSE)</f>
        <v>漏洞关联按钮</v>
      </c>
      <c r="K203" s="183">
        <f>=VLOOKUP(D203,'2025期功能研发汇总表'!E:S,9,FALSE)</f>
        <v>0</v>
      </c>
    </row>
    <row r="204" spans="1:11">
      <c r="A204" s="226" t="s"/>
      <c r="B204" s="226" t="s"/>
      <c r="C204" s="226" t="s"/>
      <c r="D204" s="227" t="s">
        <v>361</v>
      </c>
      <c r="E204" s="82" t="s">
        <v>2322</v>
      </c>
      <c r="F204" s="223" t="str">
        <f>=VLOOKUP(D204,'2025期功能研发汇总表'!E:S,10,FALSE)</f>
        <v>V3.8.0-beat.1</v>
      </c>
      <c r="G204" s="224" t="s"/>
      <c r="H204" s="225">
        <f>=VLOOKUP(D204,'2025期功能研发汇总表'!E:S,6,FALSE)</f>
        <v>46107</v>
      </c>
      <c r="I204" s="225" t="str">
        <f>=VLOOKUP(D204,'2025期功能研发汇总表'!E:S,7,FALSE)</f>
        <v>运营·深耕/资产与知识库/资产列表</v>
      </c>
      <c r="J204" s="183" t="str">
        <f>=VLOOKUP(D204,'2025期功能研发汇总表'!E:S,8,FALSE)</f>
        <v>关联任务历史按钮</v>
      </c>
      <c r="K204" s="183">
        <f>=VLOOKUP(D204,'2025期功能研发汇总表'!E:S,9,FALSE)</f>
        <v>0</v>
      </c>
    </row>
    <row r="205" spans="1:11">
      <c r="A205" s="226" t="s"/>
      <c r="B205" s="226" t="s"/>
      <c r="C205" s="227" t="s">
        <v>363</v>
      </c>
      <c r="D205" s="227" t="s">
        <v>366</v>
      </c>
      <c r="E205" s="82" t="s">
        <v>2323</v>
      </c>
      <c r="F205" s="223" t="str">
        <f>=VLOOKUP(D205,'2025期功能研发汇总表'!E:S,10,FALSE)</f>
        <v>未发版</v>
      </c>
      <c r="G205" s="224" t="s"/>
      <c r="H205" s="225">
        <f>=VLOOKUP(D205,'2025期功能研发汇总表'!E:S,6,FALSE)</f>
        <v>0</v>
      </c>
      <c r="I205" s="225" t="str">
        <f>=VLOOKUP(D205,'2025期功能研发汇总表'!E:S,7,FALSE)</f>
        <v>信息化资产管理/资产管理/资产变更管理</v>
      </c>
      <c r="J205" s="183">
        <f>=VLOOKUP(D205,'2025期功能研发汇总表'!E:S,8,FALSE)</f>
        <v>0</v>
      </c>
      <c r="K205" s="183">
        <f>=VLOOKUP(D205,'2025期功能研发汇总表'!E:S,9,FALSE)</f>
        <v>0</v>
      </c>
    </row>
    <row r="206" spans="1:11">
      <c r="A206" s="226" t="s"/>
      <c r="B206" s="226" t="s"/>
      <c r="C206" s="226" t="s"/>
      <c r="D206" s="227" t="s">
        <v>368</v>
      </c>
      <c r="E206" s="82" t="s">
        <v>2322</v>
      </c>
      <c r="F206" s="223" t="str">
        <f>=VLOOKUP(D206,'2025期功能研发汇总表'!E:S,10,FALSE)</f>
        <v>未发版</v>
      </c>
      <c r="G206" s="224" t="s"/>
      <c r="H206" s="225">
        <f>=VLOOKUP(D206,'2025期功能研发汇总表'!E:S,6,FALSE)</f>
        <v>0</v>
      </c>
      <c r="I206" s="225" t="str">
        <f>=VLOOKUP(D206,'2025期功能研发汇总表'!E:S,7,FALSE)</f>
        <v>信息化资产管理/资产管理/资产变更管理</v>
      </c>
      <c r="J206" s="183" t="str">
        <f>=VLOOKUP(D206,'2025期功能研发汇总表'!E:S,8,FALSE)</f>
        <v>点击变更次数数字，可以看每次变更的内容</v>
      </c>
      <c r="K206" s="183">
        <f>=VLOOKUP(D206,'2025期功能研发汇总表'!E:S,9,FALSE)</f>
        <v>0</v>
      </c>
    </row>
    <row r="207" spans="1:11">
      <c r="A207" s="226" t="s"/>
      <c r="B207" s="229" t="s">
        <v>370</v>
      </c>
      <c r="C207" s="227" t="s">
        <v>371</v>
      </c>
      <c r="D207" s="227" t="s">
        <v>372</v>
      </c>
      <c r="E207" s="82" t="s">
        <v>2323</v>
      </c>
      <c r="F207" s="223" t="str">
        <f>=VLOOKUP(D207,'2025期功能研发汇总表'!E:S,10,FALSE)</f>
        <v>未发版</v>
      </c>
      <c r="G207" s="224" t="s"/>
      <c r="H207" s="225">
        <f>=VLOOKUP(D207,'2025期功能研发汇总表'!E:S,6,FALSE)</f>
        <v>0</v>
      </c>
      <c r="I207" s="225" t="str">
        <f>=VLOOKUP(D207,'2025期功能研发汇总表'!E:S,7,FALSE)</f>
        <v>运营·深耕/资产与知识库/资产列表</v>
      </c>
      <c r="J207" s="183">
        <f>=VLOOKUP(D207,'2025期功能研发汇总表'!E:S,8,FALSE)</f>
        <v>0</v>
      </c>
      <c r="K207" s="183">
        <f>=VLOOKUP(D207,'2025期功能研发汇总表'!E:S,9,FALSE)</f>
        <v>0</v>
      </c>
    </row>
    <row r="208" spans="1:11">
      <c r="A208" s="226" t="s"/>
      <c r="B208" s="226" t="s"/>
      <c r="C208" s="226" t="s"/>
      <c r="D208" s="227" t="s">
        <v>373</v>
      </c>
      <c r="E208" s="82" t="s">
        <v>2323</v>
      </c>
      <c r="F208" s="223" t="str">
        <f>=VLOOKUP(D208,'2025期功能研发汇总表'!E:S,10,FALSE)</f>
        <v>未发版</v>
      </c>
      <c r="G208" s="224" t="s"/>
      <c r="H208" s="225">
        <f>=VLOOKUP(D208,'2025期功能研发汇总表'!E:S,6,FALSE)</f>
        <v>0</v>
      </c>
      <c r="I208" s="225" t="str">
        <f>=VLOOKUP(D208,'2025期功能研发汇总表'!E:S,7,FALSE)</f>
        <v>运营·深耕/资产与知识库/资产列表</v>
      </c>
      <c r="J208" s="183">
        <f>=VLOOKUP(D208,'2025期功能研发汇总表'!E:S,8,FALSE)</f>
        <v>0</v>
      </c>
      <c r="K208" s="183">
        <f>=VLOOKUP(D208,'2025期功能研发汇总表'!E:S,9,FALSE)</f>
        <v>0</v>
      </c>
    </row>
    <row r="209" spans="1:11">
      <c r="A209" s="226" t="s"/>
      <c r="B209" s="226" t="s"/>
      <c r="C209" s="226" t="s"/>
      <c r="D209" s="227" t="s">
        <v>374</v>
      </c>
      <c r="E209" s="82" t="s">
        <v>2323</v>
      </c>
      <c r="F209" s="223" t="str">
        <f>=VLOOKUP(D209,'2025期功能研发汇总表'!E:S,10,FALSE)</f>
        <v>未发版</v>
      </c>
      <c r="G209" s="224" t="s"/>
      <c r="H209" s="225">
        <f>=VLOOKUP(D209,'2025期功能研发汇总表'!E:S,6,FALSE)</f>
        <v>0</v>
      </c>
      <c r="I209" s="225" t="str">
        <f>=VLOOKUP(D209,'2025期功能研发汇总表'!E:S,7,FALSE)</f>
        <v>运营·深耕/资产与知识库/资产列表</v>
      </c>
      <c r="J209" s="183">
        <f>=VLOOKUP(D209,'2025期功能研发汇总表'!E:S,8,FALSE)</f>
        <v>0</v>
      </c>
      <c r="K209" s="183">
        <f>=VLOOKUP(D209,'2025期功能研发汇总表'!E:S,9,FALSE)</f>
        <v>0</v>
      </c>
    </row>
    <row r="210" spans="1:11">
      <c r="A210" s="226" t="s"/>
      <c r="B210" s="226" t="s"/>
      <c r="C210" s="226" t="s"/>
      <c r="D210" s="227" t="s">
        <v>375</v>
      </c>
      <c r="E210" s="82" t="s">
        <v>2323</v>
      </c>
      <c r="F210" s="223" t="str">
        <f>=VLOOKUP(D210,'2025期功能研发汇总表'!E:S,10,FALSE)</f>
        <v>未发版</v>
      </c>
      <c r="G210" s="224" t="s"/>
      <c r="H210" s="225">
        <f>=VLOOKUP(D210,'2025期功能研发汇总表'!E:S,6,FALSE)</f>
        <v>0</v>
      </c>
      <c r="I210" s="225">
        <f>=VLOOKUP(D210,'2025期功能研发汇总表'!E:S,7,FALSE)</f>
        <v>0</v>
      </c>
      <c r="J210" s="183">
        <f>=VLOOKUP(D210,'2025期功能研发汇总表'!E:S,8,FALSE)</f>
        <v>0</v>
      </c>
      <c r="K210" s="183">
        <f>=VLOOKUP(D210,'2025期功能研发汇总表'!E:S,9,FALSE)</f>
        <v>0</v>
      </c>
    </row>
    <row r="211" spans="1:11">
      <c r="A211" s="226" t="s"/>
      <c r="B211" s="226" t="s"/>
      <c r="C211" s="229" t="s">
        <v>377</v>
      </c>
      <c r="D211" s="227" t="s">
        <v>378</v>
      </c>
      <c r="E211" s="82" t="s">
        <v>2322</v>
      </c>
      <c r="F211" s="223" t="str">
        <f>=VLOOKUP(D211,'2025期功能研发汇总表'!E:S,10,FALSE)</f>
        <v>已废弃</v>
      </c>
      <c r="G211" s="224" t="s"/>
      <c r="H211" s="225">
        <f>=VLOOKUP(D211,'2025期功能研发汇总表'!E:S,6,FALSE)</f>
        <v>0</v>
      </c>
      <c r="I211" s="225">
        <f>=VLOOKUP(D211,'2025期功能研发汇总表'!E:S,7,FALSE)</f>
        <v>0</v>
      </c>
      <c r="J211" s="183">
        <f>=VLOOKUP(D211,'2025期功能研发汇总表'!E:S,8,FALSE)</f>
        <v>0</v>
      </c>
      <c r="K211" s="183">
        <f>=VLOOKUP(D211,'2025期功能研发汇总表'!E:S,9,FALSE)</f>
        <v>0</v>
      </c>
    </row>
    <row r="212" spans="1:11">
      <c r="A212" s="226" t="s"/>
      <c r="B212" s="226" t="s"/>
      <c r="C212" s="226" t="s"/>
      <c r="D212" s="227" t="s">
        <v>379</v>
      </c>
      <c r="E212" s="82" t="s">
        <v>2322</v>
      </c>
      <c r="F212" s="223" t="str">
        <f>=VLOOKUP(D212,'2025期功能研发汇总表'!E:S,10,FALSE)</f>
        <v>已废弃</v>
      </c>
      <c r="G212" s="224" t="s"/>
      <c r="H212" s="225">
        <f>=VLOOKUP(D212,'2025期功能研发汇总表'!E:S,6,FALSE)</f>
        <v>0</v>
      </c>
      <c r="I212" s="225">
        <f>=VLOOKUP(D212,'2025期功能研发汇总表'!E:S,7,FALSE)</f>
        <v>0</v>
      </c>
      <c r="J212" s="183">
        <f>=VLOOKUP(D212,'2025期功能研发汇总表'!E:S,8,FALSE)</f>
        <v>0</v>
      </c>
      <c r="K212" s="183">
        <f>=VLOOKUP(D212,'2025期功能研发汇总表'!E:S,9,FALSE)</f>
        <v>0</v>
      </c>
    </row>
    <row r="213" spans="1:11">
      <c r="A213" s="226" t="s"/>
      <c r="B213" s="226" t="s"/>
      <c r="C213" s="226" t="s"/>
      <c r="D213" s="227" t="s">
        <v>380</v>
      </c>
      <c r="E213" s="82" t="s">
        <v>2322</v>
      </c>
      <c r="F213" s="223" t="str">
        <f>=VLOOKUP(D213,'2025期功能研发汇总表'!E:S,10,FALSE)</f>
        <v>已废弃</v>
      </c>
      <c r="G213" s="224" t="s"/>
      <c r="H213" s="225">
        <f>=VLOOKUP(D213,'2025期功能研发汇总表'!E:S,6,FALSE)</f>
        <v>0</v>
      </c>
      <c r="I213" s="225">
        <f>=VLOOKUP(D213,'2025期功能研发汇总表'!E:S,7,FALSE)</f>
        <v>0</v>
      </c>
      <c r="J213" s="183">
        <f>=VLOOKUP(D213,'2025期功能研发汇总表'!E:S,8,FALSE)</f>
        <v>0</v>
      </c>
      <c r="K213" s="183">
        <f>=VLOOKUP(D213,'2025期功能研发汇总表'!E:S,9,FALSE)</f>
        <v>0</v>
      </c>
    </row>
    <row r="214" spans="1:11">
      <c r="A214" s="226" t="s"/>
      <c r="B214" s="226" t="s"/>
      <c r="C214" s="226" t="s"/>
      <c r="D214" s="227" t="s">
        <v>385</v>
      </c>
      <c r="E214" s="82" t="s">
        <v>2322</v>
      </c>
      <c r="F214" s="223" t="str">
        <f>=VLOOKUP(D214,'2025期功能研发汇总表'!E:S,10,FALSE)</f>
        <v>已废弃</v>
      </c>
      <c r="G214" s="224" t="s"/>
      <c r="H214" s="225">
        <f>=VLOOKUP(D214,'2025期功能研发汇总表'!E:S,6,FALSE)</f>
        <v>0</v>
      </c>
      <c r="I214" s="225">
        <f>=VLOOKUP(D214,'2025期功能研发汇总表'!E:S,7,FALSE)</f>
        <v>0</v>
      </c>
      <c r="J214" s="183">
        <f>=VLOOKUP(D214,'2025期功能研发汇总表'!E:S,8,FALSE)</f>
        <v>0</v>
      </c>
      <c r="K214" s="183">
        <f>=VLOOKUP(D214,'2025期功能研发汇总表'!E:S,9,FALSE)</f>
        <v>0</v>
      </c>
    </row>
    <row r="215" spans="1:11">
      <c r="A215" s="226" t="s"/>
      <c r="B215" s="226" t="s"/>
      <c r="C215" s="226" t="s"/>
      <c r="D215" s="227" t="s">
        <v>386</v>
      </c>
      <c r="E215" s="82" t="s">
        <v>2322</v>
      </c>
      <c r="F215" s="223" t="str">
        <f>=VLOOKUP(D215,'2025期功能研发汇总表'!E:S,10,FALSE)</f>
        <v>已废弃</v>
      </c>
      <c r="G215" s="224" t="s"/>
      <c r="H215" s="225">
        <f>=VLOOKUP(D215,'2025期功能研发汇总表'!E:S,6,FALSE)</f>
        <v>0</v>
      </c>
      <c r="I215" s="225">
        <f>=VLOOKUP(D215,'2025期功能研发汇总表'!E:S,7,FALSE)</f>
        <v>0</v>
      </c>
      <c r="J215" s="183">
        <f>=VLOOKUP(D215,'2025期功能研发汇总表'!E:S,8,FALSE)</f>
        <v>0</v>
      </c>
      <c r="K215" s="183">
        <f>=VLOOKUP(D215,'2025期功能研发汇总表'!E:S,9,FALSE)</f>
        <v>0</v>
      </c>
    </row>
    <row r="216" spans="1:11">
      <c r="A216" s="226" t="s"/>
      <c r="B216" s="226" t="s"/>
      <c r="C216" s="226" t="s"/>
      <c r="D216" s="227" t="s">
        <v>381</v>
      </c>
      <c r="E216" s="82" t="s">
        <v>2322</v>
      </c>
      <c r="F216" s="223" t="str">
        <f>=VLOOKUP(D216,'2025期功能研发汇总表'!E:S,10,FALSE)</f>
        <v>已废弃</v>
      </c>
      <c r="G216" s="224" t="s"/>
      <c r="H216" s="225">
        <f>=VLOOKUP(D216,'2025期功能研发汇总表'!E:S,6,FALSE)</f>
        <v>0</v>
      </c>
      <c r="I216" s="225">
        <f>=VLOOKUP(D216,'2025期功能研发汇总表'!E:S,7,FALSE)</f>
        <v>0</v>
      </c>
      <c r="J216" s="183">
        <f>=VLOOKUP(D216,'2025期功能研发汇总表'!E:S,8,FALSE)</f>
        <v>0</v>
      </c>
      <c r="K216" s="183">
        <f>=VLOOKUP(D216,'2025期功能研发汇总表'!E:S,9,FALSE)</f>
        <v>0</v>
      </c>
    </row>
    <row r="217" spans="1:11">
      <c r="A217" s="226" t="s"/>
      <c r="B217" s="226" t="s"/>
      <c r="C217" s="226" t="s"/>
      <c r="D217" s="227" t="s">
        <v>390</v>
      </c>
      <c r="E217" s="82" t="s">
        <v>2322</v>
      </c>
      <c r="F217" s="223" t="str">
        <f>=VLOOKUP(D217,'2025期功能研发汇总表'!E:S,10,FALSE)</f>
        <v>已废弃</v>
      </c>
      <c r="G217" s="224" t="s"/>
      <c r="H217" s="225">
        <f>=VLOOKUP(D217,'2025期功能研发汇总表'!E:S,6,FALSE)</f>
        <v>0</v>
      </c>
      <c r="I217" s="225">
        <f>=VLOOKUP(D217,'2025期功能研发汇总表'!E:S,7,FALSE)</f>
        <v>0</v>
      </c>
      <c r="J217" s="183">
        <f>=VLOOKUP(D217,'2025期功能研发汇总表'!E:S,8,FALSE)</f>
        <v>0</v>
      </c>
      <c r="K217" s="183">
        <f>=VLOOKUP(D217,'2025期功能研发汇总表'!E:S,9,FALSE)</f>
        <v>0</v>
      </c>
    </row>
    <row r="218" spans="1:11">
      <c r="A218" s="226" t="s"/>
      <c r="B218" s="226" t="s"/>
      <c r="C218" s="226" t="s"/>
      <c r="D218" s="227" t="s">
        <v>394</v>
      </c>
      <c r="E218" s="82" t="s">
        <v>2322</v>
      </c>
      <c r="F218" s="223" t="str">
        <f>=VLOOKUP(D218,'2025期功能研发汇总表'!E:S,10,FALSE)</f>
        <v>未发版</v>
      </c>
      <c r="G218" s="224" t="s"/>
      <c r="H218" s="225">
        <f>=VLOOKUP(D218,'2025期功能研发汇总表'!E:S,6,FALSE)</f>
        <v>46120</v>
      </c>
      <c r="I218" s="225" t="str">
        <f>=VLOOKUP(D218,'2025期功能研发汇总表'!E:S,7,FALSE)</f>
        <v>运营·深耕/资产与知识库/主机资产</v>
      </c>
      <c r="J218" s="183">
        <f>=VLOOKUP(D218,'2025期功能研发汇总表'!E:S,8,FALSE)</f>
        <v>0</v>
      </c>
      <c r="K218" s="183">
        <f>=VLOOKUP(D218,'2025期功能研发汇总表'!E:S,9,FALSE)</f>
        <v>0</v>
      </c>
    </row>
    <row r="219" spans="1:11">
      <c r="A219" s="226" t="s"/>
      <c r="B219" s="226" t="s"/>
      <c r="C219" s="226" t="s"/>
      <c r="D219" s="227" t="s">
        <v>405</v>
      </c>
      <c r="E219" s="82" t="s">
        <v>2322</v>
      </c>
      <c r="F219" s="223" t="str">
        <f>=VLOOKUP(D219,'2025期功能研发汇总表'!E:S,10,FALSE)</f>
        <v>未发版</v>
      </c>
      <c r="G219" s="224" t="s"/>
      <c r="H219" s="225">
        <f>=VLOOKUP(D219,'2025期功能研发汇总表'!E:S,6,FALSE)</f>
        <v>46120</v>
      </c>
      <c r="I219" s="225" t="str">
        <f>=VLOOKUP(D219,'2025期功能研发汇总表'!E:S,7,FALSE)</f>
        <v>运营·深耕/资产与知识库/web资产</v>
      </c>
      <c r="J219" s="183">
        <f>=VLOOKUP(D219,'2025期功能研发汇总表'!E:S,8,FALSE)</f>
        <v>0</v>
      </c>
      <c r="K219" s="183">
        <f>=VLOOKUP(D219,'2025期功能研发汇总表'!E:S,9,FALSE)</f>
        <v>0</v>
      </c>
    </row>
    <row r="220" spans="1:11">
      <c r="A220" s="226" t="s"/>
      <c r="B220" s="226" t="s"/>
      <c r="C220" s="226" t="s"/>
      <c r="D220" s="227" t="s">
        <v>416</v>
      </c>
      <c r="E220" s="82" t="s">
        <v>2322</v>
      </c>
      <c r="F220" s="223" t="str">
        <f>=VLOOKUP(D220,'2025期功能研发汇总表'!E:S,10,FALSE)</f>
        <v>已废弃</v>
      </c>
      <c r="G220" s="224" t="s"/>
      <c r="H220" s="225">
        <f>=VLOOKUP(D220,'2025期功能研发汇总表'!E:S,6,FALSE)</f>
        <v>0</v>
      </c>
      <c r="I220" s="225">
        <f>=VLOOKUP(D220,'2025期功能研发汇总表'!E:S,7,FALSE)</f>
        <v>0</v>
      </c>
      <c r="J220" s="183">
        <f>=VLOOKUP(D220,'2025期功能研发汇总表'!E:S,8,FALSE)</f>
        <v>0</v>
      </c>
      <c r="K220" s="183">
        <f>=VLOOKUP(D220,'2025期功能研发汇总表'!E:S,9,FALSE)</f>
        <v>0</v>
      </c>
    </row>
    <row r="221" spans="1:11">
      <c r="A221" s="226" t="s"/>
      <c r="B221" s="226" t="s"/>
      <c r="C221" s="226" t="s"/>
      <c r="D221" s="227" t="s">
        <v>419</v>
      </c>
      <c r="E221" s="82" t="s">
        <v>2322</v>
      </c>
      <c r="F221" s="223" t="str">
        <f>=VLOOKUP(D221,'2025期功能研发汇总表'!E:S,10,FALSE)</f>
        <v>已废弃</v>
      </c>
      <c r="G221" s="224" t="s"/>
      <c r="H221" s="225">
        <f>=VLOOKUP(D221,'2025期功能研发汇总表'!E:S,6,FALSE)</f>
        <v>0</v>
      </c>
      <c r="I221" s="225">
        <f>=VLOOKUP(D221,'2025期功能研发汇总表'!E:S,7,FALSE)</f>
        <v>0</v>
      </c>
      <c r="J221" s="183">
        <f>=VLOOKUP(D221,'2025期功能研发汇总表'!E:S,8,FALSE)</f>
        <v>0</v>
      </c>
      <c r="K221" s="183">
        <f>=VLOOKUP(D221,'2025期功能研发汇总表'!E:S,9,FALSE)</f>
        <v>0</v>
      </c>
    </row>
    <row r="222" spans="1:11">
      <c r="A222" s="226" t="s"/>
      <c r="B222" s="226" t="s"/>
      <c r="C222" s="226" t="s"/>
      <c r="D222" s="227" t="s">
        <v>423</v>
      </c>
      <c r="E222" s="82" t="s">
        <v>2322</v>
      </c>
      <c r="F222" s="223" t="str">
        <f>=VLOOKUP(D222,'2025期功能研发汇总表'!E:S,10,FALSE)</f>
        <v>已废弃</v>
      </c>
      <c r="G222" s="224" t="s"/>
      <c r="H222" s="225">
        <f>=VLOOKUP(D222,'2025期功能研发汇总表'!E:S,6,FALSE)</f>
        <v>0</v>
      </c>
      <c r="I222" s="225">
        <f>=VLOOKUP(D222,'2025期功能研发汇总表'!E:S,7,FALSE)</f>
        <v>0</v>
      </c>
      <c r="J222" s="183">
        <f>=VLOOKUP(D222,'2025期功能研发汇总表'!E:S,8,FALSE)</f>
        <v>0</v>
      </c>
      <c r="K222" s="183">
        <f>=VLOOKUP(D222,'2025期功能研发汇总表'!E:S,9,FALSE)</f>
        <v>0</v>
      </c>
    </row>
    <row r="223" spans="1:11">
      <c r="A223" s="226" t="s"/>
      <c r="B223" s="226" t="s"/>
      <c r="C223" s="226" t="s"/>
      <c r="D223" s="227" t="s">
        <v>424</v>
      </c>
      <c r="E223" s="82" t="s">
        <v>2322</v>
      </c>
      <c r="F223" s="223" t="str">
        <f>=VLOOKUP(D223,'2025期功能研发汇总表'!E:S,10,FALSE)</f>
        <v>已废弃</v>
      </c>
      <c r="G223" s="224" t="s"/>
      <c r="H223" s="225">
        <f>=VLOOKUP(D223,'2025期功能研发汇总表'!E:S,6,FALSE)</f>
        <v>0</v>
      </c>
      <c r="I223" s="225">
        <f>=VLOOKUP(D223,'2025期功能研发汇总表'!E:S,7,FALSE)</f>
        <v>0</v>
      </c>
      <c r="J223" s="183">
        <f>=VLOOKUP(D223,'2025期功能研发汇总表'!E:S,8,FALSE)</f>
        <v>0</v>
      </c>
      <c r="K223" s="183">
        <f>=VLOOKUP(D223,'2025期功能研发汇总表'!E:S,9,FALSE)</f>
        <v>0</v>
      </c>
    </row>
    <row r="224" spans="1:11">
      <c r="A224" s="226" t="s"/>
      <c r="B224" s="226" t="s"/>
      <c r="C224" s="226" t="s"/>
      <c r="D224" s="227" t="s">
        <v>425</v>
      </c>
      <c r="E224" s="82" t="s">
        <v>2322</v>
      </c>
      <c r="F224" s="223" t="str">
        <f>=VLOOKUP(D224,'2025期功能研发汇总表'!E:S,10,FALSE)</f>
        <v>已废弃</v>
      </c>
      <c r="G224" s="224" t="s"/>
      <c r="H224" s="225">
        <f>=VLOOKUP(D224,'2025期功能研发汇总表'!E:S,6,FALSE)</f>
        <v>0</v>
      </c>
      <c r="I224" s="225">
        <f>=VLOOKUP(D224,'2025期功能研发汇总表'!E:S,7,FALSE)</f>
        <v>0</v>
      </c>
      <c r="J224" s="183">
        <f>=VLOOKUP(D224,'2025期功能研发汇总表'!E:S,8,FALSE)</f>
        <v>0</v>
      </c>
      <c r="K224" s="183">
        <f>=VLOOKUP(D224,'2025期功能研发汇总表'!E:S,9,FALSE)</f>
        <v>0</v>
      </c>
    </row>
    <row r="225" spans="1:11">
      <c r="A225" s="226" t="s"/>
      <c r="B225" s="226" t="s"/>
      <c r="C225" s="226" t="s"/>
      <c r="D225" s="227" t="s">
        <v>426</v>
      </c>
      <c r="E225" s="82" t="s">
        <v>2322</v>
      </c>
      <c r="F225" s="223" t="str">
        <f>=VLOOKUP(D225,'2025期功能研发汇总表'!E:S,10,FALSE)</f>
        <v>已废弃</v>
      </c>
      <c r="G225" s="224" t="s"/>
      <c r="H225" s="225">
        <f>=VLOOKUP(D225,'2025期功能研发汇总表'!E:S,6,FALSE)</f>
        <v>0</v>
      </c>
      <c r="I225" s="225">
        <f>=VLOOKUP(D225,'2025期功能研发汇总表'!E:S,7,FALSE)</f>
        <v>0</v>
      </c>
      <c r="J225" s="183">
        <f>=VLOOKUP(D225,'2025期功能研发汇总表'!E:S,8,FALSE)</f>
        <v>0</v>
      </c>
      <c r="K225" s="183">
        <f>=VLOOKUP(D225,'2025期功能研发汇总表'!E:S,9,FALSE)</f>
        <v>0</v>
      </c>
    </row>
    <row r="226" spans="1:11">
      <c r="A226" s="226" t="s"/>
      <c r="B226" s="226" t="s"/>
      <c r="C226" s="226" t="s"/>
      <c r="D226" s="227" t="s">
        <v>427</v>
      </c>
      <c r="E226" s="82" t="s">
        <v>2322</v>
      </c>
      <c r="F226" s="223" t="str">
        <f>=VLOOKUP(D226,'2025期功能研发汇总表'!E:S,10,FALSE)</f>
        <v>已废弃</v>
      </c>
      <c r="G226" s="224" t="s"/>
      <c r="H226" s="225">
        <f>=VLOOKUP(D226,'2025期功能研发汇总表'!E:S,6,FALSE)</f>
        <v>0</v>
      </c>
      <c r="I226" s="225">
        <f>=VLOOKUP(D226,'2025期功能研发汇总表'!E:S,7,FALSE)</f>
        <v>0</v>
      </c>
      <c r="J226" s="183">
        <f>=VLOOKUP(D226,'2025期功能研发汇总表'!E:S,8,FALSE)</f>
        <v>0</v>
      </c>
      <c r="K226" s="183">
        <f>=VLOOKUP(D226,'2025期功能研发汇总表'!E:S,9,FALSE)</f>
        <v>0</v>
      </c>
    </row>
    <row r="227" spans="1:11">
      <c r="A227" s="226" t="s"/>
      <c r="B227" s="226" t="s"/>
      <c r="C227" s="226" t="s"/>
      <c r="D227" s="227" t="s">
        <v>428</v>
      </c>
      <c r="E227" s="82" t="s">
        <v>2322</v>
      </c>
      <c r="F227" s="223" t="str">
        <f>=VLOOKUP(D227,'2025期功能研发汇总表'!E:S,10,FALSE)</f>
        <v>已废弃</v>
      </c>
      <c r="G227" s="224" t="s"/>
      <c r="H227" s="225">
        <f>=VLOOKUP(D227,'2025期功能研发汇总表'!E:S,6,FALSE)</f>
        <v>0</v>
      </c>
      <c r="I227" s="225">
        <f>=VLOOKUP(D227,'2025期功能研发汇总表'!E:S,7,FALSE)</f>
        <v>0</v>
      </c>
      <c r="J227" s="183">
        <f>=VLOOKUP(D227,'2025期功能研发汇总表'!E:S,8,FALSE)</f>
        <v>0</v>
      </c>
      <c r="K227" s="183">
        <f>=VLOOKUP(D227,'2025期功能研发汇总表'!E:S,9,FALSE)</f>
        <v>0</v>
      </c>
    </row>
    <row r="228" spans="1:11">
      <c r="A228" s="226" t="s"/>
      <c r="B228" s="226" t="s"/>
      <c r="C228" s="228" t="s"/>
      <c r="D228" s="227" t="s">
        <v>432</v>
      </c>
      <c r="E228" s="82" t="s">
        <v>2322</v>
      </c>
      <c r="F228" s="223" t="str">
        <f>=VLOOKUP(D228,'2025期功能研发汇总表'!E:S,10,FALSE)</f>
        <v>已废弃</v>
      </c>
      <c r="G228" s="224" t="s"/>
      <c r="H228" s="225">
        <f>=VLOOKUP(D228,'2025期功能研发汇总表'!E:S,6,FALSE)</f>
        <v>0</v>
      </c>
      <c r="I228" s="225">
        <f>=VLOOKUP(D228,'2025期功能研发汇总表'!E:S,7,FALSE)</f>
        <v>0</v>
      </c>
      <c r="J228" s="183">
        <f>=VLOOKUP(D228,'2025期功能研发汇总表'!E:S,8,FALSE)</f>
        <v>0</v>
      </c>
      <c r="K228" s="183">
        <f>=VLOOKUP(D228,'2025期功能研发汇总表'!E:S,9,FALSE)</f>
        <v>0</v>
      </c>
    </row>
    <row r="229" spans="1:11">
      <c r="A229" s="226" t="s"/>
      <c r="B229" s="226" t="s"/>
      <c r="C229" s="228" t="s"/>
      <c r="D229" s="227" t="s">
        <v>433</v>
      </c>
      <c r="E229" s="82" t="s">
        <v>2322</v>
      </c>
      <c r="F229" s="223" t="str">
        <f>=VLOOKUP(D229,'2025期功能研发汇总表'!E:S,10,FALSE)</f>
        <v>已废弃</v>
      </c>
      <c r="G229" s="224" t="s"/>
      <c r="H229" s="225">
        <f>=VLOOKUP(D229,'2025期功能研发汇总表'!E:S,6,FALSE)</f>
        <v>0</v>
      </c>
      <c r="I229" s="225">
        <f>=VLOOKUP(D229,'2025期功能研发汇总表'!E:S,7,FALSE)</f>
        <v>0</v>
      </c>
      <c r="J229" s="183">
        <f>=VLOOKUP(D229,'2025期功能研发汇总表'!E:S,8,FALSE)</f>
        <v>0</v>
      </c>
      <c r="K229" s="183">
        <f>=VLOOKUP(D229,'2025期功能研发汇总表'!E:S,9,FALSE)</f>
        <v>0</v>
      </c>
    </row>
    <row r="230" spans="1:11">
      <c r="A230" s="226" t="s"/>
      <c r="B230" s="226" t="s"/>
      <c r="C230" s="228" t="s"/>
      <c r="D230" s="227" t="s">
        <v>434</v>
      </c>
      <c r="E230" s="82" t="s">
        <v>2322</v>
      </c>
      <c r="F230" s="223" t="str">
        <f>=VLOOKUP(D230,'2025期功能研发汇总表'!E:S,10,FALSE)</f>
        <v>已废弃</v>
      </c>
      <c r="G230" s="224" t="s"/>
      <c r="H230" s="225">
        <f>=VLOOKUP(D230,'2025期功能研发汇总表'!E:S,6,FALSE)</f>
        <v>0</v>
      </c>
      <c r="I230" s="225">
        <f>=VLOOKUP(D230,'2025期功能研发汇总表'!E:S,7,FALSE)</f>
        <v>0</v>
      </c>
      <c r="J230" s="183">
        <f>=VLOOKUP(D230,'2025期功能研发汇总表'!E:S,8,FALSE)</f>
        <v>0</v>
      </c>
      <c r="K230" s="183">
        <f>=VLOOKUP(D230,'2025期功能研发汇总表'!E:S,9,FALSE)</f>
        <v>0</v>
      </c>
    </row>
    <row r="231" spans="1:11">
      <c r="A231" s="226" t="s"/>
      <c r="B231" s="226" t="s"/>
      <c r="C231" s="226" t="s"/>
      <c r="D231" s="227" t="s">
        <v>435</v>
      </c>
      <c r="E231" s="82" t="s">
        <v>2322</v>
      </c>
      <c r="F231" s="223" t="str">
        <f>=VLOOKUP(D231,'2025期功能研发汇总表'!E:S,10,FALSE)</f>
        <v>已废弃</v>
      </c>
      <c r="G231" s="224" t="s"/>
      <c r="H231" s="225">
        <f>=VLOOKUP(D231,'2025期功能研发汇总表'!E:S,6,FALSE)</f>
        <v>0</v>
      </c>
      <c r="I231" s="225">
        <f>=VLOOKUP(D231,'2025期功能研发汇总表'!E:S,7,FALSE)</f>
        <v>0</v>
      </c>
      <c r="J231" s="183">
        <f>=VLOOKUP(D231,'2025期功能研发汇总表'!E:S,8,FALSE)</f>
        <v>0</v>
      </c>
      <c r="K231" s="183">
        <f>=VLOOKUP(D231,'2025期功能研发汇总表'!E:S,9,FALSE)</f>
        <v>0</v>
      </c>
    </row>
    <row r="232" spans="1:11">
      <c r="A232" s="226" t="s"/>
      <c r="B232" s="226" t="s"/>
      <c r="C232" s="226" t="s"/>
      <c r="D232" s="227" t="s">
        <v>436</v>
      </c>
      <c r="E232" s="82" t="s">
        <v>2322</v>
      </c>
      <c r="F232" s="223" t="str">
        <f>=VLOOKUP(D232,'2025期功能研发汇总表'!E:S,10,FALSE)</f>
        <v>已废弃</v>
      </c>
      <c r="G232" s="224" t="s"/>
      <c r="H232" s="225">
        <f>=VLOOKUP(D232,'2025期功能研发汇总表'!E:S,6,FALSE)</f>
        <v>0</v>
      </c>
      <c r="I232" s="225">
        <f>=VLOOKUP(D232,'2025期功能研发汇总表'!E:S,7,FALSE)</f>
        <v>0</v>
      </c>
      <c r="J232" s="183">
        <f>=VLOOKUP(D232,'2025期功能研发汇总表'!E:S,8,FALSE)</f>
        <v>0</v>
      </c>
      <c r="K232" s="183">
        <f>=VLOOKUP(D232,'2025期功能研发汇总表'!E:S,9,FALSE)</f>
        <v>0</v>
      </c>
    </row>
    <row r="233" spans="1:11">
      <c r="A233" s="226" t="s"/>
      <c r="B233" s="226" t="s"/>
      <c r="C233" s="226" t="s"/>
      <c r="D233" s="227" t="s">
        <v>440</v>
      </c>
      <c r="E233" s="82" t="s">
        <v>2322</v>
      </c>
      <c r="F233" s="223" t="str">
        <f>=VLOOKUP(D233,'2025期功能研发汇总表'!E:S,10,FALSE)</f>
        <v>已废弃</v>
      </c>
      <c r="G233" s="224" t="s"/>
      <c r="H233" s="225">
        <f>=VLOOKUP(D233,'2025期功能研发汇总表'!E:S,6,FALSE)</f>
        <v>0</v>
      </c>
      <c r="I233" s="225">
        <f>=VLOOKUP(D233,'2025期功能研发汇总表'!E:S,7,FALSE)</f>
        <v>0</v>
      </c>
      <c r="J233" s="183">
        <f>=VLOOKUP(D233,'2025期功能研发汇总表'!E:S,8,FALSE)</f>
        <v>0</v>
      </c>
      <c r="K233" s="183">
        <f>=VLOOKUP(D233,'2025期功能研发汇总表'!E:S,9,FALSE)</f>
        <v>0</v>
      </c>
    </row>
    <row r="234" spans="1:11">
      <c r="A234" s="226" t="s"/>
      <c r="B234" s="226" t="s"/>
      <c r="C234" s="226" t="s"/>
      <c r="D234" s="227" t="s">
        <v>441</v>
      </c>
      <c r="E234" s="82" t="s">
        <v>2322</v>
      </c>
      <c r="F234" s="223" t="str">
        <f>=VLOOKUP(D234,'2025期功能研发汇总表'!E:S,10,FALSE)</f>
        <v>已废弃</v>
      </c>
      <c r="G234" s="224" t="s"/>
      <c r="H234" s="225">
        <f>=VLOOKUP(D234,'2025期功能研发汇总表'!E:S,6,FALSE)</f>
        <v>0</v>
      </c>
      <c r="I234" s="225">
        <f>=VLOOKUP(D234,'2025期功能研发汇总表'!E:S,7,FALSE)</f>
        <v>0</v>
      </c>
      <c r="J234" s="183">
        <f>=VLOOKUP(D234,'2025期功能研发汇总表'!E:S,8,FALSE)</f>
        <v>0</v>
      </c>
      <c r="K234" s="183">
        <f>=VLOOKUP(D234,'2025期功能研发汇总表'!E:S,9,FALSE)</f>
        <v>0</v>
      </c>
    </row>
    <row r="235" spans="1:11">
      <c r="A235" s="226" t="s"/>
      <c r="B235" s="226" t="s"/>
      <c r="C235" s="226" t="s"/>
      <c r="D235" s="227" t="s">
        <v>442</v>
      </c>
      <c r="E235" s="82" t="s">
        <v>2322</v>
      </c>
      <c r="F235" s="223" t="str">
        <f>=VLOOKUP(D235,'2025期功能研发汇总表'!E:S,10,FALSE)</f>
        <v>已废弃</v>
      </c>
      <c r="G235" s="224" t="s"/>
      <c r="H235" s="225">
        <f>=VLOOKUP(D235,'2025期功能研发汇总表'!E:S,6,FALSE)</f>
        <v>0</v>
      </c>
      <c r="I235" s="225">
        <f>=VLOOKUP(D235,'2025期功能研发汇总表'!E:S,7,FALSE)</f>
        <v>0</v>
      </c>
      <c r="J235" s="183">
        <f>=VLOOKUP(D235,'2025期功能研发汇总表'!E:S,8,FALSE)</f>
        <v>0</v>
      </c>
      <c r="K235" s="183">
        <f>=VLOOKUP(D235,'2025期功能研发汇总表'!E:S,9,FALSE)</f>
        <v>0</v>
      </c>
    </row>
    <row r="236" spans="1:11">
      <c r="A236" s="226" t="s"/>
      <c r="B236" s="226" t="s"/>
      <c r="C236" s="226" t="s"/>
      <c r="D236" s="227" t="s">
        <v>445</v>
      </c>
      <c r="E236" s="82" t="s">
        <v>2322</v>
      </c>
      <c r="F236" s="223" t="str">
        <f>=VLOOKUP(D236,'2025期功能研发汇总表'!E:S,10,FALSE)</f>
        <v>已废弃</v>
      </c>
      <c r="G236" s="224" t="s"/>
      <c r="H236" s="225">
        <f>=VLOOKUP(D236,'2025期功能研发汇总表'!E:S,6,FALSE)</f>
        <v>0</v>
      </c>
      <c r="I236" s="225">
        <f>=VLOOKUP(D236,'2025期功能研发汇总表'!E:S,7,FALSE)</f>
        <v>0</v>
      </c>
      <c r="J236" s="183">
        <f>=VLOOKUP(D236,'2025期功能研发汇总表'!E:S,8,FALSE)</f>
        <v>0</v>
      </c>
      <c r="K236" s="183">
        <f>=VLOOKUP(D236,'2025期功能研发汇总表'!E:S,9,FALSE)</f>
        <v>0</v>
      </c>
    </row>
    <row r="237" spans="1:11">
      <c r="A237" s="226" t="s"/>
      <c r="B237" s="226" t="s"/>
      <c r="C237" s="226" t="s"/>
      <c r="D237" s="227" t="s">
        <v>446</v>
      </c>
      <c r="E237" s="82" t="s">
        <v>2322</v>
      </c>
      <c r="F237" s="223" t="str">
        <f>=VLOOKUP(D237,'2025期功能研发汇总表'!E:S,10,FALSE)</f>
        <v>已废弃</v>
      </c>
      <c r="G237" s="224" t="s"/>
      <c r="H237" s="225">
        <f>=VLOOKUP(D237,'2025期功能研发汇总表'!E:S,6,FALSE)</f>
        <v>0</v>
      </c>
      <c r="I237" s="225">
        <f>=VLOOKUP(D237,'2025期功能研发汇总表'!E:S,7,FALSE)</f>
        <v>0</v>
      </c>
      <c r="J237" s="183">
        <f>=VLOOKUP(D237,'2025期功能研发汇总表'!E:S,8,FALSE)</f>
        <v>0</v>
      </c>
      <c r="K237" s="183">
        <f>=VLOOKUP(D237,'2025期功能研发汇总表'!E:S,9,FALSE)</f>
        <v>0</v>
      </c>
    </row>
    <row r="238" spans="1:11">
      <c r="A238" s="226" t="s"/>
      <c r="B238" s="226" t="s"/>
      <c r="C238" s="228" t="s"/>
      <c r="D238" s="227" t="s">
        <v>447</v>
      </c>
      <c r="E238" s="82" t="s">
        <v>2322</v>
      </c>
      <c r="F238" s="223" t="str">
        <f>=VLOOKUP(D238,'2025期功能研发汇总表'!E:S,10,FALSE)</f>
        <v>已废弃</v>
      </c>
      <c r="G238" s="224" t="s"/>
      <c r="H238" s="225">
        <f>=VLOOKUP(D238,'2025期功能研发汇总表'!E:S,6,FALSE)</f>
        <v>0</v>
      </c>
      <c r="I238" s="225">
        <f>=VLOOKUP(D238,'2025期功能研发汇总表'!E:S,7,FALSE)</f>
        <v>0</v>
      </c>
      <c r="J238" s="183">
        <f>=VLOOKUP(D238,'2025期功能研发汇总表'!E:S,8,FALSE)</f>
        <v>0</v>
      </c>
      <c r="K238" s="183">
        <f>=VLOOKUP(D238,'2025期功能研发汇总表'!E:S,9,FALSE)</f>
        <v>0</v>
      </c>
    </row>
    <row r="239" spans="1:11">
      <c r="A239" s="226" t="s"/>
      <c r="B239" s="226" t="s"/>
      <c r="C239" s="226" t="s"/>
      <c r="D239" s="227" t="s">
        <v>450</v>
      </c>
      <c r="E239" s="82" t="s">
        <v>2322</v>
      </c>
      <c r="F239" s="223" t="str">
        <f>=VLOOKUP(D239,'2025期功能研发汇总表'!E:S,10,FALSE)</f>
        <v>已废弃</v>
      </c>
      <c r="G239" s="224" t="s"/>
      <c r="H239" s="225">
        <f>=VLOOKUP(D239,'2025期功能研发汇总表'!E:S,6,FALSE)</f>
        <v>0</v>
      </c>
      <c r="I239" s="225">
        <f>=VLOOKUP(D239,'2025期功能研发汇总表'!E:S,7,FALSE)</f>
        <v>0</v>
      </c>
      <c r="J239" s="183">
        <f>=VLOOKUP(D239,'2025期功能研发汇总表'!E:S,8,FALSE)</f>
        <v>0</v>
      </c>
      <c r="K239" s="183">
        <f>=VLOOKUP(D239,'2025期功能研发汇总表'!E:S,9,FALSE)</f>
        <v>0</v>
      </c>
    </row>
    <row r="240" spans="1:11">
      <c r="A240" s="226" t="s"/>
      <c r="B240" s="226" t="s"/>
      <c r="C240" s="226" t="s"/>
      <c r="D240" s="227" t="s">
        <v>451</v>
      </c>
      <c r="E240" s="82" t="s">
        <v>2322</v>
      </c>
      <c r="F240" s="223" t="str">
        <f>=VLOOKUP(D240,'2025期功能研发汇总表'!E:S,10,FALSE)</f>
        <v>已废弃</v>
      </c>
      <c r="G240" s="224" t="s"/>
      <c r="H240" s="225">
        <f>=VLOOKUP(D240,'2025期功能研发汇总表'!E:S,6,FALSE)</f>
        <v>0</v>
      </c>
      <c r="I240" s="225">
        <f>=VLOOKUP(D240,'2025期功能研发汇总表'!E:S,7,FALSE)</f>
        <v>0</v>
      </c>
      <c r="J240" s="183">
        <f>=VLOOKUP(D240,'2025期功能研发汇总表'!E:S,8,FALSE)</f>
        <v>0</v>
      </c>
      <c r="K240" s="183">
        <f>=VLOOKUP(D240,'2025期功能研发汇总表'!E:S,9,FALSE)</f>
        <v>0</v>
      </c>
    </row>
    <row r="241" spans="1:11">
      <c r="A241" s="226" t="s"/>
      <c r="B241" s="226" t="s"/>
      <c r="C241" s="226" t="s"/>
      <c r="D241" s="227" t="s">
        <v>452</v>
      </c>
      <c r="E241" s="82" t="s">
        <v>2322</v>
      </c>
      <c r="F241" s="223" t="str">
        <f>=VLOOKUP(D241,'2025期功能研发汇总表'!E:S,10,FALSE)</f>
        <v>已废弃</v>
      </c>
      <c r="G241" s="224" t="s"/>
      <c r="H241" s="225">
        <f>=VLOOKUP(D241,'2025期功能研发汇总表'!E:S,6,FALSE)</f>
        <v>0</v>
      </c>
      <c r="I241" s="225">
        <f>=VLOOKUP(D241,'2025期功能研发汇总表'!E:S,7,FALSE)</f>
        <v>0</v>
      </c>
      <c r="J241" s="183">
        <f>=VLOOKUP(D241,'2025期功能研发汇总表'!E:S,8,FALSE)</f>
        <v>0</v>
      </c>
      <c r="K241" s="183">
        <f>=VLOOKUP(D241,'2025期功能研发汇总表'!E:S,9,FALSE)</f>
        <v>0</v>
      </c>
    </row>
    <row r="242" spans="1:11">
      <c r="A242" s="226" t="s"/>
      <c r="B242" s="226" t="s"/>
      <c r="C242" s="226" t="s"/>
      <c r="D242" s="227" t="s">
        <v>455</v>
      </c>
      <c r="E242" s="82" t="s">
        <v>2322</v>
      </c>
      <c r="F242" s="223" t="str">
        <f>=VLOOKUP(D242,'2025期功能研发汇总表'!E:S,10,FALSE)</f>
        <v>已废弃</v>
      </c>
      <c r="G242" s="224" t="s"/>
      <c r="H242" s="225">
        <f>=VLOOKUP(D242,'2025期功能研发汇总表'!E:S,6,FALSE)</f>
        <v>0</v>
      </c>
      <c r="I242" s="225">
        <f>=VLOOKUP(D242,'2025期功能研发汇总表'!E:S,7,FALSE)</f>
        <v>0</v>
      </c>
      <c r="J242" s="183">
        <f>=VLOOKUP(D242,'2025期功能研发汇总表'!E:S,8,FALSE)</f>
        <v>0</v>
      </c>
      <c r="K242" s="183">
        <f>=VLOOKUP(D242,'2025期功能研发汇总表'!E:S,9,FALSE)</f>
        <v>0</v>
      </c>
    </row>
    <row r="243" spans="1:11">
      <c r="A243" s="226" t="s"/>
      <c r="B243" s="226" t="s"/>
      <c r="C243" s="226" t="s"/>
      <c r="D243" s="227" t="s">
        <v>456</v>
      </c>
      <c r="E243" s="82" t="s">
        <v>2322</v>
      </c>
      <c r="F243" s="223" t="str">
        <f>=VLOOKUP(D243,'2025期功能研发汇总表'!E:S,10,FALSE)</f>
        <v>已废弃</v>
      </c>
      <c r="G243" s="224" t="s"/>
      <c r="H243" s="225">
        <f>=VLOOKUP(D243,'2025期功能研发汇总表'!E:S,6,FALSE)</f>
        <v>0</v>
      </c>
      <c r="I243" s="225">
        <f>=VLOOKUP(D243,'2025期功能研发汇总表'!E:S,7,FALSE)</f>
        <v>0</v>
      </c>
      <c r="J243" s="183">
        <f>=VLOOKUP(D243,'2025期功能研发汇总表'!E:S,8,FALSE)</f>
        <v>0</v>
      </c>
      <c r="K243" s="183">
        <f>=VLOOKUP(D243,'2025期功能研发汇总表'!E:S,9,FALSE)</f>
        <v>0</v>
      </c>
    </row>
    <row r="244" spans="1:11">
      <c r="A244" s="226" t="s"/>
      <c r="B244" s="226" t="s"/>
      <c r="C244" s="226" t="s"/>
      <c r="D244" s="227" t="s">
        <v>457</v>
      </c>
      <c r="E244" s="82" t="s">
        <v>2322</v>
      </c>
      <c r="F244" s="223" t="str">
        <f>=VLOOKUP(D244,'2025期功能研发汇总表'!E:S,10,FALSE)</f>
        <v>已废弃</v>
      </c>
      <c r="G244" s="224" t="s"/>
      <c r="H244" s="225">
        <f>=VLOOKUP(D244,'2025期功能研发汇总表'!E:S,6,FALSE)</f>
        <v>0</v>
      </c>
      <c r="I244" s="225">
        <f>=VLOOKUP(D244,'2025期功能研发汇总表'!E:S,7,FALSE)</f>
        <v>0</v>
      </c>
      <c r="J244" s="183">
        <f>=VLOOKUP(D244,'2025期功能研发汇总表'!E:S,8,FALSE)</f>
        <v>0</v>
      </c>
      <c r="K244" s="183">
        <f>=VLOOKUP(D244,'2025期功能研发汇总表'!E:S,9,FALSE)</f>
        <v>0</v>
      </c>
    </row>
    <row r="245" spans="1:11">
      <c r="A245" s="226" t="s"/>
      <c r="B245" s="226" t="s"/>
      <c r="C245" s="226" t="s"/>
      <c r="D245" s="227" t="s">
        <v>461</v>
      </c>
      <c r="E245" s="82" t="s">
        <v>2322</v>
      </c>
      <c r="F245" s="223" t="str">
        <f>=VLOOKUP(D245,'2025期功能研发汇总表'!E:S,10,FALSE)</f>
        <v>已废弃</v>
      </c>
      <c r="G245" s="224" t="s"/>
      <c r="H245" s="225">
        <f>=VLOOKUP(D245,'2025期功能研发汇总表'!E:S,6,FALSE)</f>
        <v>0</v>
      </c>
      <c r="I245" s="225">
        <f>=VLOOKUP(D245,'2025期功能研发汇总表'!E:S,7,FALSE)</f>
        <v>0</v>
      </c>
      <c r="J245" s="183">
        <f>=VLOOKUP(D245,'2025期功能研发汇总表'!E:S,8,FALSE)</f>
        <v>0</v>
      </c>
      <c r="K245" s="183">
        <f>=VLOOKUP(D245,'2025期功能研发汇总表'!E:S,9,FALSE)</f>
        <v>0</v>
      </c>
    </row>
    <row r="246" spans="1:11">
      <c r="A246" s="226" t="s"/>
      <c r="B246" s="226" t="s"/>
      <c r="C246" s="226" t="s"/>
      <c r="D246" s="227" t="s">
        <v>462</v>
      </c>
      <c r="E246" s="82" t="s">
        <v>2322</v>
      </c>
      <c r="F246" s="223" t="str">
        <f>=VLOOKUP(D246,'2025期功能研发汇总表'!E:S,10,FALSE)</f>
        <v>已废弃</v>
      </c>
      <c r="G246" s="224" t="s"/>
      <c r="H246" s="225">
        <f>=VLOOKUP(D246,'2025期功能研发汇总表'!E:S,6,FALSE)</f>
        <v>0</v>
      </c>
      <c r="I246" s="225">
        <f>=VLOOKUP(D246,'2025期功能研发汇总表'!E:S,7,FALSE)</f>
        <v>0</v>
      </c>
      <c r="J246" s="183">
        <f>=VLOOKUP(D246,'2025期功能研发汇总表'!E:S,8,FALSE)</f>
        <v>0</v>
      </c>
      <c r="K246" s="183">
        <f>=VLOOKUP(D246,'2025期功能研发汇总表'!E:S,9,FALSE)</f>
        <v>0</v>
      </c>
    </row>
    <row r="247" spans="1:11">
      <c r="A247" s="226" t="s"/>
      <c r="B247" s="226" t="s"/>
      <c r="C247" s="226" t="s"/>
      <c r="D247" s="227" t="s">
        <v>463</v>
      </c>
      <c r="E247" s="82" t="s">
        <v>2322</v>
      </c>
      <c r="F247" s="223" t="str">
        <f>=VLOOKUP(D247,'2025期功能研发汇总表'!E:S,10,FALSE)</f>
        <v>已废弃</v>
      </c>
      <c r="G247" s="224" t="s"/>
      <c r="H247" s="225">
        <f>=VLOOKUP(D247,'2025期功能研发汇总表'!E:S,6,FALSE)</f>
        <v>0</v>
      </c>
      <c r="I247" s="225">
        <f>=VLOOKUP(D247,'2025期功能研发汇总表'!E:S,7,FALSE)</f>
        <v>0</v>
      </c>
      <c r="J247" s="183">
        <f>=VLOOKUP(D247,'2025期功能研发汇总表'!E:S,8,FALSE)</f>
        <v>0</v>
      </c>
      <c r="K247" s="183">
        <f>=VLOOKUP(D247,'2025期功能研发汇总表'!E:S,9,FALSE)</f>
        <v>0</v>
      </c>
    </row>
    <row r="248" spans="1:11">
      <c r="A248" s="226" t="s"/>
      <c r="B248" s="226" t="s"/>
      <c r="C248" s="226" t="s"/>
      <c r="D248" s="227" t="s">
        <v>466</v>
      </c>
      <c r="E248" s="82" t="s">
        <v>2322</v>
      </c>
      <c r="F248" s="223" t="str">
        <f>=VLOOKUP(D248,'2025期功能研发汇总表'!E:S,10,FALSE)</f>
        <v>已废弃</v>
      </c>
      <c r="G248" s="224" t="s"/>
      <c r="H248" s="225">
        <f>=VLOOKUP(D248,'2025期功能研发汇总表'!E:S,6,FALSE)</f>
        <v>0</v>
      </c>
      <c r="I248" s="225">
        <f>=VLOOKUP(D248,'2025期功能研发汇总表'!E:S,7,FALSE)</f>
        <v>0</v>
      </c>
      <c r="J248" s="183">
        <f>=VLOOKUP(D248,'2025期功能研发汇总表'!E:S,8,FALSE)</f>
        <v>0</v>
      </c>
      <c r="K248" s="183">
        <f>=VLOOKUP(D248,'2025期功能研发汇总表'!E:S,9,FALSE)</f>
        <v>0</v>
      </c>
    </row>
    <row r="249" spans="1:11">
      <c r="A249" s="226" t="s"/>
      <c r="B249" s="226" t="s"/>
      <c r="C249" s="226" t="s"/>
      <c r="D249" s="227" t="s">
        <v>467</v>
      </c>
      <c r="E249" s="82" t="s">
        <v>2322</v>
      </c>
      <c r="F249" s="223" t="str">
        <f>=VLOOKUP(D249,'2025期功能研发汇总表'!E:S,10,FALSE)</f>
        <v>已废弃</v>
      </c>
      <c r="G249" s="224" t="s"/>
      <c r="H249" s="225">
        <f>=VLOOKUP(D249,'2025期功能研发汇总表'!E:S,6,FALSE)</f>
        <v>0</v>
      </c>
      <c r="I249" s="225">
        <f>=VLOOKUP(D249,'2025期功能研发汇总表'!E:S,7,FALSE)</f>
        <v>0</v>
      </c>
      <c r="J249" s="183">
        <f>=VLOOKUP(D249,'2025期功能研发汇总表'!E:S,8,FALSE)</f>
        <v>0</v>
      </c>
      <c r="K249" s="183">
        <f>=VLOOKUP(D249,'2025期功能研发汇总表'!E:S,9,FALSE)</f>
        <v>0</v>
      </c>
    </row>
    <row r="250" spans="1:11">
      <c r="A250" s="226" t="s"/>
      <c r="B250" s="226" t="s"/>
      <c r="C250" s="226" t="s"/>
      <c r="D250" s="227" t="s">
        <v>468</v>
      </c>
      <c r="E250" s="82" t="s">
        <v>2322</v>
      </c>
      <c r="F250" s="223" t="str">
        <f>=VLOOKUP(D250,'2025期功能研发汇总表'!E:S,10,FALSE)</f>
        <v>已废弃</v>
      </c>
      <c r="G250" s="224" t="s"/>
      <c r="H250" s="225">
        <f>=VLOOKUP(D250,'2025期功能研发汇总表'!E:S,6,FALSE)</f>
        <v>0</v>
      </c>
      <c r="I250" s="225">
        <f>=VLOOKUP(D250,'2025期功能研发汇总表'!E:S,7,FALSE)</f>
        <v>0</v>
      </c>
      <c r="J250" s="183">
        <f>=VLOOKUP(D250,'2025期功能研发汇总表'!E:S,8,FALSE)</f>
        <v>0</v>
      </c>
      <c r="K250" s="183">
        <f>=VLOOKUP(D250,'2025期功能研发汇总表'!E:S,9,FALSE)</f>
        <v>0</v>
      </c>
    </row>
    <row r="251" spans="1:11">
      <c r="A251" s="226" t="s"/>
      <c r="B251" s="226" t="s"/>
      <c r="C251" s="228" t="s"/>
      <c r="D251" s="227" t="s">
        <v>481</v>
      </c>
      <c r="E251" s="82" t="s">
        <v>2322</v>
      </c>
      <c r="F251" s="223" t="str">
        <f>=VLOOKUP(D251,'2025期功能研发汇总表'!E:S,10,FALSE)</f>
        <v>已废弃</v>
      </c>
      <c r="G251" s="224" t="s"/>
      <c r="H251" s="225">
        <f>=VLOOKUP(D251,'2025期功能研发汇总表'!E:S,6,FALSE)</f>
        <v>0</v>
      </c>
      <c r="I251" s="225">
        <f>=VLOOKUP(D251,'2025期功能研发汇总表'!E:S,7,FALSE)</f>
        <v>0</v>
      </c>
      <c r="J251" s="183">
        <f>=VLOOKUP(D251,'2025期功能研发汇总表'!E:S,8,FALSE)</f>
        <v>0</v>
      </c>
      <c r="K251" s="183">
        <f>=VLOOKUP(D251,'2025期功能研发汇总表'!E:S,9,FALSE)</f>
        <v>0</v>
      </c>
    </row>
    <row r="252" spans="1:11">
      <c r="A252" s="226" t="s"/>
      <c r="B252" s="226" t="s"/>
      <c r="C252" s="226" t="s"/>
      <c r="D252" s="227" t="s">
        <v>485</v>
      </c>
      <c r="E252" s="82" t="s">
        <v>2322</v>
      </c>
      <c r="F252" s="223" t="str">
        <f>=VLOOKUP(D252,'2025期功能研发汇总表'!E:S,10,FALSE)</f>
        <v>已废弃</v>
      </c>
      <c r="G252" s="224" t="s"/>
      <c r="H252" s="225">
        <f>=VLOOKUP(D252,'2025期功能研发汇总表'!E:S,6,FALSE)</f>
        <v>0</v>
      </c>
      <c r="I252" s="225">
        <f>=VLOOKUP(D252,'2025期功能研发汇总表'!E:S,7,FALSE)</f>
        <v>0</v>
      </c>
      <c r="J252" s="183">
        <f>=VLOOKUP(D252,'2025期功能研发汇总表'!E:S,8,FALSE)</f>
        <v>0</v>
      </c>
      <c r="K252" s="183">
        <f>=VLOOKUP(D252,'2025期功能研发汇总表'!E:S,9,FALSE)</f>
        <v>0</v>
      </c>
    </row>
    <row r="253" spans="1:11">
      <c r="A253" s="226" t="s"/>
      <c r="B253" s="226" t="s"/>
      <c r="C253" s="228" t="s"/>
      <c r="D253" s="227" t="s">
        <v>486</v>
      </c>
      <c r="E253" s="82" t="s">
        <v>2322</v>
      </c>
      <c r="F253" s="223" t="str">
        <f>=VLOOKUP(D253,'2025期功能研发汇总表'!E:S,10,FALSE)</f>
        <v>已废弃</v>
      </c>
      <c r="G253" s="224" t="s"/>
      <c r="H253" s="225">
        <f>=VLOOKUP(D253,'2025期功能研发汇总表'!E:S,6,FALSE)</f>
        <v>0</v>
      </c>
      <c r="I253" s="225">
        <f>=VLOOKUP(D253,'2025期功能研发汇总表'!E:S,7,FALSE)</f>
        <v>0</v>
      </c>
      <c r="J253" s="183">
        <f>=VLOOKUP(D253,'2025期功能研发汇总表'!E:S,8,FALSE)</f>
        <v>0</v>
      </c>
      <c r="K253" s="183">
        <f>=VLOOKUP(D253,'2025期功能研发汇总表'!E:S,9,FALSE)</f>
        <v>0</v>
      </c>
    </row>
    <row r="254" spans="1:11">
      <c r="A254" s="226" t="s"/>
      <c r="B254" s="226" t="s"/>
      <c r="C254" s="226" t="s"/>
      <c r="D254" s="227" t="s">
        <v>487</v>
      </c>
      <c r="E254" s="82" t="s">
        <v>2322</v>
      </c>
      <c r="F254" s="223" t="str">
        <f>=VLOOKUP(D254,'2025期功能研发汇总表'!E:S,10,FALSE)</f>
        <v>已废弃</v>
      </c>
      <c r="G254" s="224" t="s"/>
      <c r="H254" s="225">
        <f>=VLOOKUP(D254,'2025期功能研发汇总表'!E:S,6,FALSE)</f>
        <v>0</v>
      </c>
      <c r="I254" s="225">
        <f>=VLOOKUP(D254,'2025期功能研发汇总表'!E:S,7,FALSE)</f>
        <v>0</v>
      </c>
      <c r="J254" s="183">
        <f>=VLOOKUP(D254,'2025期功能研发汇总表'!E:S,8,FALSE)</f>
        <v>0</v>
      </c>
      <c r="K254" s="183">
        <f>=VLOOKUP(D254,'2025期功能研发汇总表'!E:S,9,FALSE)</f>
        <v>0</v>
      </c>
    </row>
    <row r="255" spans="1:11">
      <c r="A255" s="226" t="s"/>
      <c r="B255" s="226" t="s"/>
      <c r="C255" s="226" t="s"/>
      <c r="D255" s="227" t="s">
        <v>488</v>
      </c>
      <c r="E255" s="82" t="s">
        <v>2322</v>
      </c>
      <c r="F255" s="223" t="str">
        <f>=VLOOKUP(D255,'2025期功能研发汇总表'!E:S,10,FALSE)</f>
        <v>V3.8.0-beat.1</v>
      </c>
      <c r="G255" s="224" t="s"/>
      <c r="H255" s="225">
        <f>=VLOOKUP(D255,'2025期功能研发汇总表'!E:S,6,FALSE)</f>
        <v>46107</v>
      </c>
      <c r="I255" s="225" t="str">
        <f>=VLOOKUP(D255,'2025期功能研发汇总表'!E:S,7,FALSE)</f>
        <v>运营·深耕/资产与知识库/资产列表</v>
      </c>
      <c r="J255" s="183">
        <f>=VLOOKUP(D255,'2025期功能研发汇总表'!E:S,8,FALSE)</f>
        <v>0</v>
      </c>
      <c r="K255" s="183">
        <f>=VLOOKUP(D255,'2025期功能研发汇总表'!E:S,9,FALSE)</f>
        <v>0</v>
      </c>
    </row>
    <row r="256" spans="1:11">
      <c r="A256" s="226" t="s"/>
      <c r="B256" s="226" t="s"/>
      <c r="C256" s="228" t="s"/>
      <c r="D256" s="227" t="s">
        <v>489</v>
      </c>
      <c r="E256" s="82" t="s">
        <v>2322</v>
      </c>
      <c r="F256" s="223" t="str">
        <f>=VLOOKUP(D256,'2025期功能研发汇总表'!E:S,10,FALSE)</f>
        <v>未发版</v>
      </c>
      <c r="G256" s="224" t="s"/>
      <c r="H256" s="225">
        <f>=VLOOKUP(D256,'2025期功能研发汇总表'!E:S,6,FALSE)</f>
        <v>0</v>
      </c>
      <c r="I256" s="225">
        <f>=VLOOKUP(D256,'2025期功能研发汇总表'!E:S,7,FALSE)</f>
        <v>0</v>
      </c>
      <c r="J256" s="183">
        <f>=VLOOKUP(D256,'2025期功能研发汇总表'!E:S,8,FALSE)</f>
        <v>0</v>
      </c>
      <c r="K256" s="183">
        <f>=VLOOKUP(D256,'2025期功能研发汇总表'!E:S,9,FALSE)</f>
        <v>0</v>
      </c>
    </row>
    <row r="257" spans="1:11">
      <c r="A257" s="226" t="s"/>
      <c r="B257" s="226" t="s"/>
      <c r="C257" s="226" t="s"/>
      <c r="D257" s="227" t="s">
        <v>493</v>
      </c>
      <c r="E257" s="82" t="s">
        <v>2322</v>
      </c>
      <c r="F257" s="223" t="str">
        <f>=VLOOKUP(D257,'2025期功能研发汇总表'!E:S,10,FALSE)</f>
        <v>未发版</v>
      </c>
      <c r="G257" s="224" t="s"/>
      <c r="H257" s="225">
        <f>=VLOOKUP(D257,'2025期功能研发汇总表'!E:S,6,FALSE)</f>
        <v>0</v>
      </c>
      <c r="I257" s="225">
        <f>=VLOOKUP(D257,'2025期功能研发汇总表'!E:S,7,FALSE)</f>
        <v>0</v>
      </c>
      <c r="J257" s="183">
        <f>=VLOOKUP(D257,'2025期功能研发汇总表'!E:S,8,FALSE)</f>
        <v>0</v>
      </c>
      <c r="K257" s="183">
        <f>=VLOOKUP(D257,'2025期功能研发汇总表'!E:S,9,FALSE)</f>
        <v>0</v>
      </c>
    </row>
    <row r="258" spans="1:11">
      <c r="A258" s="226" t="s"/>
      <c r="B258" s="226" t="s"/>
      <c r="C258" s="226" t="s"/>
      <c r="D258" s="227" t="s">
        <v>494</v>
      </c>
      <c r="E258" s="82" t="s">
        <v>2322</v>
      </c>
      <c r="F258" s="223" t="str">
        <f>=VLOOKUP(D258,'2025期功能研发汇总表'!E:S,10,FALSE)</f>
        <v>未发版</v>
      </c>
      <c r="G258" s="224" t="s"/>
      <c r="H258" s="225">
        <f>=VLOOKUP(D258,'2025期功能研发汇总表'!E:S,6,FALSE)</f>
        <v>0</v>
      </c>
      <c r="I258" s="225">
        <f>=VLOOKUP(D258,'2025期功能研发汇总表'!E:S,7,FALSE)</f>
        <v>0</v>
      </c>
      <c r="J258" s="183">
        <f>=VLOOKUP(D258,'2025期功能研发汇总表'!E:S,8,FALSE)</f>
        <v>0</v>
      </c>
      <c r="K258" s="183">
        <f>=VLOOKUP(D258,'2025期功能研发汇总表'!E:S,9,FALSE)</f>
        <v>0</v>
      </c>
    </row>
    <row r="259" spans="1:11">
      <c r="A259" s="226" t="s"/>
      <c r="B259" s="226" t="s"/>
      <c r="C259" s="226" t="s"/>
      <c r="D259" s="227" t="s">
        <v>495</v>
      </c>
      <c r="E259" s="82" t="s">
        <v>2322</v>
      </c>
      <c r="F259" s="223" t="str">
        <f>=VLOOKUP(D259,'2025期功能研发汇总表'!E:S,10,FALSE)</f>
        <v>未发版</v>
      </c>
      <c r="G259" s="224" t="s"/>
      <c r="H259" s="225">
        <f>=VLOOKUP(D259,'2025期功能研发汇总表'!E:S,6,FALSE)</f>
        <v>0</v>
      </c>
      <c r="I259" s="225">
        <f>=VLOOKUP(D259,'2025期功能研发汇总表'!E:S,7,FALSE)</f>
        <v>0</v>
      </c>
      <c r="J259" s="183">
        <f>=VLOOKUP(D259,'2025期功能研发汇总表'!E:S,8,FALSE)</f>
        <v>0</v>
      </c>
      <c r="K259" s="183">
        <f>=VLOOKUP(D259,'2025期功能研发汇总表'!E:S,9,FALSE)</f>
        <v>0</v>
      </c>
    </row>
    <row r="260" spans="1:11">
      <c r="A260" s="226" t="s"/>
      <c r="B260" s="226" t="s"/>
      <c r="C260" s="226" t="s"/>
      <c r="D260" s="227" t="s">
        <v>496</v>
      </c>
      <c r="E260" s="82" t="s">
        <v>2322</v>
      </c>
      <c r="F260" s="223" t="str">
        <f>=VLOOKUP(D260,'2025期功能研发汇总表'!E:S,10,FALSE)</f>
        <v>未发版</v>
      </c>
      <c r="G260" s="224" t="s"/>
      <c r="H260" s="225">
        <f>=VLOOKUP(D260,'2025期功能研发汇总表'!E:S,6,FALSE)</f>
        <v>0</v>
      </c>
      <c r="I260" s="225">
        <f>=VLOOKUP(D260,'2025期功能研发汇总表'!E:S,7,FALSE)</f>
        <v>0</v>
      </c>
      <c r="J260" s="183">
        <f>=VLOOKUP(D260,'2025期功能研发汇总表'!E:S,8,FALSE)</f>
        <v>0</v>
      </c>
      <c r="K260" s="183">
        <f>=VLOOKUP(D260,'2025期功能研发汇总表'!E:S,9,FALSE)</f>
        <v>0</v>
      </c>
    </row>
    <row r="261" spans="1:11">
      <c r="A261" s="226" t="s"/>
      <c r="B261" s="226" t="s"/>
      <c r="C261" s="226" t="s"/>
      <c r="D261" s="227" t="s">
        <v>497</v>
      </c>
      <c r="E261" s="82" t="s">
        <v>2322</v>
      </c>
      <c r="F261" s="223" t="str">
        <f>=VLOOKUP(D261,'2025期功能研发汇总表'!E:S,10,FALSE)</f>
        <v>未发版</v>
      </c>
      <c r="G261" s="224" t="s"/>
      <c r="H261" s="225">
        <f>=VLOOKUP(D261,'2025期功能研发汇总表'!E:S,6,FALSE)</f>
        <v>0</v>
      </c>
      <c r="I261" s="225">
        <f>=VLOOKUP(D261,'2025期功能研发汇总表'!E:S,7,FALSE)</f>
        <v>0</v>
      </c>
      <c r="J261" s="183">
        <f>=VLOOKUP(D261,'2025期功能研发汇总表'!E:S,8,FALSE)</f>
        <v>0</v>
      </c>
      <c r="K261" s="183">
        <f>=VLOOKUP(D261,'2025期功能研发汇总表'!E:S,9,FALSE)</f>
        <v>0</v>
      </c>
    </row>
    <row r="262" spans="1:11">
      <c r="A262" s="226" t="s"/>
      <c r="B262" s="226" t="s"/>
      <c r="C262" s="226" t="s"/>
      <c r="D262" s="227" t="s">
        <v>498</v>
      </c>
      <c r="E262" s="82" t="s">
        <v>2322</v>
      </c>
      <c r="F262" s="223" t="str">
        <f>=VLOOKUP(D262,'2025期功能研发汇总表'!E:S,10,FALSE)</f>
        <v>未发版</v>
      </c>
      <c r="G262" s="224" t="s"/>
      <c r="H262" s="225">
        <f>=VLOOKUP(D262,'2025期功能研发汇总表'!E:S,6,FALSE)</f>
        <v>46122</v>
      </c>
      <c r="I262" s="225" t="str">
        <f>=VLOOKUP(D262,'2025期功能研发汇总表'!E:S,7,FALSE)</f>
        <v>运营·深耕/资产与知识库/资产列表</v>
      </c>
      <c r="J262" s="183" t="str">
        <f>=VLOOKUP(D262,'2025期功能研发汇总表'!E:S,8,FALSE)</f>
        <v>知识库统计概览、风险概览、主机风险分布</v>
      </c>
      <c r="K262" s="183">
        <f>=VLOOKUP(D262,'2025期功能研发汇总表'!E:S,9,FALSE)</f>
        <v>0</v>
      </c>
    </row>
    <row r="263" spans="1:11">
      <c r="A263" s="226" t="s"/>
      <c r="B263" s="226" t="s"/>
      <c r="C263" s="226" t="s"/>
      <c r="D263" s="227" t="s">
        <v>500</v>
      </c>
      <c r="E263" s="82" t="s">
        <v>2322</v>
      </c>
      <c r="F263" s="223" t="str">
        <f>=VLOOKUP(D263,'2025期功能研发汇总表'!E:S,10,FALSE)</f>
        <v>未发版</v>
      </c>
      <c r="G263" s="224" t="s"/>
      <c r="H263" s="225">
        <f>=VLOOKUP(D263,'2025期功能研发汇总表'!E:S,6,FALSE)</f>
        <v>0</v>
      </c>
      <c r="I263" s="225">
        <f>=VLOOKUP(D263,'2025期功能研发汇总表'!E:S,7,FALSE)</f>
        <v>0</v>
      </c>
      <c r="J263" s="183">
        <f>=VLOOKUP(D263,'2025期功能研发汇总表'!E:S,8,FALSE)</f>
        <v>0</v>
      </c>
      <c r="K263" s="183">
        <f>=VLOOKUP(D263,'2025期功能研发汇总表'!E:S,9,FALSE)</f>
        <v>0</v>
      </c>
    </row>
    <row r="264" spans="1:11">
      <c r="A264" s="226" t="s"/>
      <c r="B264" s="226" t="s"/>
      <c r="C264" s="226" t="s"/>
      <c r="D264" s="227" t="s">
        <v>501</v>
      </c>
      <c r="E264" s="82" t="s">
        <v>2322</v>
      </c>
      <c r="F264" s="223" t="str">
        <f>=VLOOKUP(D264,'2025期功能研发汇总表'!E:S,10,FALSE)</f>
        <v>未发版</v>
      </c>
      <c r="G264" s="224" t="s"/>
      <c r="H264" s="225">
        <f>=VLOOKUP(D264,'2025期功能研发汇总表'!E:S,6,FALSE)</f>
        <v>0</v>
      </c>
      <c r="I264" s="225">
        <f>=VLOOKUP(D264,'2025期功能研发汇总表'!E:S,7,FALSE)</f>
        <v>0</v>
      </c>
      <c r="J264" s="183">
        <f>=VLOOKUP(D264,'2025期功能研发汇总表'!E:S,8,FALSE)</f>
        <v>0</v>
      </c>
      <c r="K264" s="183">
        <f>=VLOOKUP(D264,'2025期功能研发汇总表'!E:S,9,FALSE)</f>
        <v>0</v>
      </c>
    </row>
    <row r="265" spans="1:11">
      <c r="A265" s="226" t="s"/>
      <c r="B265" s="226" t="s"/>
      <c r="C265" s="226" t="s"/>
      <c r="D265" s="227" t="s">
        <v>502</v>
      </c>
      <c r="E265" s="82" t="s">
        <v>2322</v>
      </c>
      <c r="F265" s="223" t="str">
        <f>=VLOOKUP(D265,'2025期功能研发汇总表'!E:S,10,FALSE)</f>
        <v>未发版</v>
      </c>
      <c r="G265" s="224" t="s"/>
      <c r="H265" s="225">
        <f>=VLOOKUP(D265,'2025期功能研发汇总表'!E:S,6,FALSE)</f>
        <v>0</v>
      </c>
      <c r="I265" s="225">
        <f>=VLOOKUP(D265,'2025期功能研发汇总表'!E:S,7,FALSE)</f>
        <v>0</v>
      </c>
      <c r="J265" s="183">
        <f>=VLOOKUP(D265,'2025期功能研发汇总表'!E:S,8,FALSE)</f>
        <v>0</v>
      </c>
      <c r="K265" s="183">
        <f>=VLOOKUP(D265,'2025期功能研发汇总表'!E:S,9,FALSE)</f>
        <v>0</v>
      </c>
    </row>
    <row r="266" spans="1:11">
      <c r="A266" s="226" t="s"/>
      <c r="B266" s="226" t="s"/>
      <c r="C266" s="226" t="s"/>
      <c r="D266" s="227" t="s">
        <v>503</v>
      </c>
      <c r="E266" s="82" t="s">
        <v>2322</v>
      </c>
      <c r="F266" s="223" t="str">
        <f>=VLOOKUP(D266,'2025期功能研发汇总表'!E:S,10,FALSE)</f>
        <v>未发版</v>
      </c>
      <c r="G266" s="224" t="s"/>
      <c r="H266" s="225">
        <f>=VLOOKUP(D266,'2025期功能研发汇总表'!E:S,6,FALSE)</f>
        <v>0</v>
      </c>
      <c r="I266" s="225">
        <f>=VLOOKUP(D266,'2025期功能研发汇总表'!E:S,7,FALSE)</f>
        <v>0</v>
      </c>
      <c r="J266" s="183">
        <f>=VLOOKUP(D266,'2025期功能研发汇总表'!E:S,8,FALSE)</f>
        <v>0</v>
      </c>
      <c r="K266" s="183">
        <f>=VLOOKUP(D266,'2025期功能研发汇总表'!E:S,9,FALSE)</f>
        <v>0</v>
      </c>
    </row>
    <row r="267" spans="1:11">
      <c r="A267" s="226" t="s"/>
      <c r="B267" s="226" t="s"/>
      <c r="C267" s="226" t="s"/>
      <c r="D267" s="227" t="s">
        <v>504</v>
      </c>
      <c r="E267" s="82" t="s">
        <v>2322</v>
      </c>
      <c r="F267" s="223" t="str">
        <f>=VLOOKUP(D267,'2025期功能研发汇总表'!E:S,10,FALSE)</f>
        <v>未发版</v>
      </c>
      <c r="G267" s="224" t="s"/>
      <c r="H267" s="225">
        <f>=VLOOKUP(D267,'2025期功能研发汇总表'!E:S,6,FALSE)</f>
        <v>0</v>
      </c>
      <c r="I267" s="225">
        <f>=VLOOKUP(D267,'2025期功能研发汇总表'!E:S,7,FALSE)</f>
        <v>0</v>
      </c>
      <c r="J267" s="183">
        <f>=VLOOKUP(D267,'2025期功能研发汇总表'!E:S,8,FALSE)</f>
        <v>0</v>
      </c>
      <c r="K267" s="183">
        <f>=VLOOKUP(D267,'2025期功能研发汇总表'!E:S,9,FALSE)</f>
        <v>0</v>
      </c>
    </row>
    <row r="268" spans="1:11">
      <c r="A268" s="226" t="s"/>
      <c r="B268" s="226" t="s"/>
      <c r="C268" s="226" t="s"/>
      <c r="D268" s="227" t="s">
        <v>505</v>
      </c>
      <c r="E268" s="82" t="s">
        <v>2322</v>
      </c>
      <c r="F268" s="223" t="str">
        <f>=VLOOKUP(D268,'2025期功能研发汇总表'!E:S,10,FALSE)</f>
        <v>未发版</v>
      </c>
      <c r="G268" s="224" t="s"/>
      <c r="H268" s="225">
        <f>=VLOOKUP(D268,'2025期功能研发汇总表'!E:S,6,FALSE)</f>
        <v>0</v>
      </c>
      <c r="I268" s="225">
        <f>=VLOOKUP(D268,'2025期功能研发汇总表'!E:S,7,FALSE)</f>
        <v>0</v>
      </c>
      <c r="J268" s="183">
        <f>=VLOOKUP(D268,'2025期功能研发汇总表'!E:S,8,FALSE)</f>
        <v>0</v>
      </c>
      <c r="K268" s="183">
        <f>=VLOOKUP(D268,'2025期功能研发汇总表'!E:S,9,FALSE)</f>
        <v>0</v>
      </c>
    </row>
    <row r="269" spans="1:11">
      <c r="A269" s="226" t="s"/>
      <c r="B269" s="226" t="s"/>
      <c r="C269" s="226" t="s"/>
      <c r="D269" s="227" t="s">
        <v>506</v>
      </c>
      <c r="E269" s="82" t="s">
        <v>2322</v>
      </c>
      <c r="F269" s="223" t="str">
        <f>=VLOOKUP(D269,'2025期功能研发汇总表'!E:S,10,FALSE)</f>
        <v>未发版</v>
      </c>
      <c r="G269" s="224" t="s"/>
      <c r="H269" s="225">
        <f>=VLOOKUP(D269,'2025期功能研发汇总表'!E:S,6,FALSE)</f>
        <v>0</v>
      </c>
      <c r="I269" s="225">
        <f>=VLOOKUP(D269,'2025期功能研发汇总表'!E:S,7,FALSE)</f>
        <v>0</v>
      </c>
      <c r="J269" s="183">
        <f>=VLOOKUP(D269,'2025期功能研发汇总表'!E:S,8,FALSE)</f>
        <v>0</v>
      </c>
      <c r="K269" s="183">
        <f>=VLOOKUP(D269,'2025期功能研发汇总表'!E:S,9,FALSE)</f>
        <v>0</v>
      </c>
    </row>
    <row r="270" spans="1:11">
      <c r="A270" s="226" t="s"/>
      <c r="B270" s="226" t="s"/>
      <c r="C270" s="226" t="s"/>
      <c r="D270" s="227" t="s">
        <v>507</v>
      </c>
      <c r="E270" s="82" t="s">
        <v>2322</v>
      </c>
      <c r="F270" s="223" t="str">
        <f>=VLOOKUP(D270,'2025期功能研发汇总表'!E:S,10,FALSE)</f>
        <v>未发版</v>
      </c>
      <c r="G270" s="224" t="s"/>
      <c r="H270" s="225">
        <f>=VLOOKUP(D270,'2025期功能研发汇总表'!E:S,6,FALSE)</f>
        <v>0</v>
      </c>
      <c r="I270" s="225" t="str">
        <f>=VLOOKUP(D270,'2025期功能研发汇总表'!E:S,7,FALSE)</f>
        <v>运营·深耕/资产与知识库/资产列表</v>
      </c>
      <c r="J270" s="183" t="str">
        <f>=VLOOKUP(D270,'2025期功能研发汇总表'!E:S,8,FALSE)</f>
        <v>知识库统计概览、风险概览、节点风险概览</v>
      </c>
      <c r="K270" s="183">
        <f>=VLOOKUP(D270,'2025期功能研发汇总表'!E:S,9,FALSE)</f>
        <v>0</v>
      </c>
    </row>
    <row r="271" spans="1:11">
      <c r="A271" s="226" t="s"/>
      <c r="B271" s="226" t="s"/>
      <c r="C271" s="226" t="s"/>
      <c r="D271" s="227" t="s">
        <v>509</v>
      </c>
      <c r="E271" s="82" t="s">
        <v>2322</v>
      </c>
      <c r="F271" s="223" t="str">
        <f>=VLOOKUP(D271,'2025期功能研发汇总表'!E:S,10,FALSE)</f>
        <v>未发版</v>
      </c>
      <c r="G271" s="224" t="s"/>
      <c r="H271" s="225">
        <f>=VLOOKUP(D271,'2025期功能研发汇总表'!E:S,6,FALSE)</f>
        <v>0</v>
      </c>
      <c r="I271" s="225">
        <f>=VLOOKUP(D271,'2025期功能研发汇总表'!E:S,7,FALSE)</f>
        <v>0</v>
      </c>
      <c r="J271" s="183">
        <f>=VLOOKUP(D271,'2025期功能研发汇总表'!E:S,8,FALSE)</f>
        <v>0</v>
      </c>
      <c r="K271" s="183">
        <f>=VLOOKUP(D271,'2025期功能研发汇总表'!E:S,9,FALSE)</f>
        <v>0</v>
      </c>
    </row>
    <row r="272" spans="1:11">
      <c r="A272" s="226" t="s"/>
      <c r="B272" s="226" t="s"/>
      <c r="C272" s="226" t="s"/>
      <c r="D272" s="227" t="s">
        <v>510</v>
      </c>
      <c r="E272" s="82" t="s">
        <v>2322</v>
      </c>
      <c r="F272" s="223" t="str">
        <f>=VLOOKUP(D272,'2025期功能研发汇总表'!E:S,10,FALSE)</f>
        <v>未发版</v>
      </c>
      <c r="G272" s="224" t="s"/>
      <c r="H272" s="225">
        <f>=VLOOKUP(D272,'2025期功能研发汇总表'!E:S,6,FALSE)</f>
        <v>0</v>
      </c>
      <c r="I272" s="225">
        <f>=VLOOKUP(D272,'2025期功能研发汇总表'!E:S,7,FALSE)</f>
        <v>0</v>
      </c>
      <c r="J272" s="183">
        <f>=VLOOKUP(D272,'2025期功能研发汇总表'!E:S,8,FALSE)</f>
        <v>0</v>
      </c>
      <c r="K272" s="183">
        <f>=VLOOKUP(D272,'2025期功能研发汇总表'!E:S,9,FALSE)</f>
        <v>0</v>
      </c>
    </row>
    <row r="273" spans="1:11">
      <c r="A273" s="226" t="s"/>
      <c r="B273" s="226" t="s"/>
      <c r="C273" s="226" t="s"/>
      <c r="D273" s="227" t="s">
        <v>511</v>
      </c>
      <c r="E273" s="82" t="s">
        <v>2322</v>
      </c>
      <c r="F273" s="223" t="str">
        <f>=VLOOKUP(D273,'2025期功能研发汇总表'!E:S,10,FALSE)</f>
        <v>未发版</v>
      </c>
      <c r="G273" s="224" t="s"/>
      <c r="H273" s="225">
        <f>=VLOOKUP(D273,'2025期功能研发汇总表'!E:S,6,FALSE)</f>
        <v>0</v>
      </c>
      <c r="I273" s="225">
        <f>=VLOOKUP(D273,'2025期功能研发汇总表'!E:S,7,FALSE)</f>
        <v>0</v>
      </c>
      <c r="J273" s="183">
        <f>=VLOOKUP(D273,'2025期功能研发汇总表'!E:S,8,FALSE)</f>
        <v>0</v>
      </c>
      <c r="K273" s="183">
        <f>=VLOOKUP(D273,'2025期功能研发汇总表'!E:S,9,FALSE)</f>
        <v>0</v>
      </c>
    </row>
    <row r="274" spans="1:11">
      <c r="A274" s="226" t="s"/>
      <c r="B274" s="226" t="s"/>
      <c r="C274" s="226" t="s"/>
      <c r="D274" s="227" t="s">
        <v>512</v>
      </c>
      <c r="E274" s="82" t="s">
        <v>2322</v>
      </c>
      <c r="F274" s="223" t="str">
        <f>=VLOOKUP(D274,'2025期功能研发汇总表'!E:S,10,FALSE)</f>
        <v>未发版</v>
      </c>
      <c r="G274" s="224" t="s"/>
      <c r="H274" s="225">
        <f>=VLOOKUP(D274,'2025期功能研发汇总表'!E:S,6,FALSE)</f>
        <v>0</v>
      </c>
      <c r="I274" s="225">
        <f>=VLOOKUP(D274,'2025期功能研发汇总表'!E:S,7,FALSE)</f>
        <v>0</v>
      </c>
      <c r="J274" s="183">
        <f>=VLOOKUP(D274,'2025期功能研发汇总表'!E:S,8,FALSE)</f>
        <v>0</v>
      </c>
      <c r="K274" s="183">
        <f>=VLOOKUP(D274,'2025期功能研发汇总表'!E:S,9,FALSE)</f>
        <v>0</v>
      </c>
    </row>
    <row r="275" spans="1:11">
      <c r="A275" s="226" t="s"/>
      <c r="B275" s="226" t="s"/>
      <c r="C275" s="226" t="s"/>
      <c r="D275" s="227" t="s">
        <v>513</v>
      </c>
      <c r="E275" s="82" t="s">
        <v>2322</v>
      </c>
      <c r="F275" s="223" t="str">
        <f>=VLOOKUP(D275,'2025期功能研发汇总表'!E:S,10,FALSE)</f>
        <v>V3.8.0-beat.1</v>
      </c>
      <c r="G275" s="224" t="s"/>
      <c r="H275" s="225">
        <f>=VLOOKUP(D275,'2025期功能研发汇总表'!E:S,6,FALSE)</f>
        <v>46107</v>
      </c>
      <c r="I275" s="225" t="str">
        <f>=VLOOKUP(D275,'2025期功能研发汇总表'!E:S,7,FALSE)</f>
        <v>运营·深耕/资产与知识库/资产列表</v>
      </c>
      <c r="J275" s="183">
        <f>=VLOOKUP(D275,'2025期功能研发汇总表'!E:S,8,FALSE)</f>
        <v>0</v>
      </c>
      <c r="K275" s="183">
        <f>=VLOOKUP(D275,'2025期功能研发汇总表'!E:S,9,FALSE)</f>
        <v>0</v>
      </c>
    </row>
    <row r="276" spans="1:11">
      <c r="A276" s="226" t="s"/>
      <c r="B276" s="226" t="s"/>
      <c r="C276" s="226" t="s"/>
      <c r="D276" s="227" t="s">
        <v>516</v>
      </c>
      <c r="E276" s="82" t="s">
        <v>2322</v>
      </c>
      <c r="F276" s="223" t="str">
        <f>=VLOOKUP(D276,'2025期功能研发汇总表'!E:S,10,FALSE)</f>
        <v>未发版</v>
      </c>
      <c r="G276" s="224" t="s"/>
      <c r="H276" s="225">
        <f>=VLOOKUP(D276,'2025期功能研发汇总表'!E:S,6,FALSE)</f>
        <v>46125</v>
      </c>
      <c r="I276" s="225" t="str">
        <f>=VLOOKUP(D276,'2025期功能研发汇总表'!E:S,7,FALSE)</f>
        <v>运营·深耕/资产与知识库/资产列表</v>
      </c>
      <c r="J276" s="183" t="str">
        <f>=VLOOKUP(D276,'2025期功能研发汇总表'!E:S,8,FALSE)</f>
        <v>漏洞信息按钮</v>
      </c>
      <c r="K276" s="183">
        <f>=VLOOKUP(D276,'2025期功能研发汇总表'!E:S,9,FALSE)</f>
        <v>0</v>
      </c>
    </row>
    <row r="277" spans="1:11">
      <c r="A277" s="226" t="s"/>
      <c r="B277" s="226" t="s"/>
      <c r="C277" s="226" t="s"/>
      <c r="D277" s="227" t="s">
        <v>519</v>
      </c>
      <c r="E277" s="82" t="s">
        <v>2322</v>
      </c>
      <c r="F277" s="223" t="str">
        <f>=VLOOKUP(D277,'2025期功能研发汇总表'!E:S,10,FALSE)</f>
        <v>未发版</v>
      </c>
      <c r="G277" s="224" t="s"/>
      <c r="H277" s="225">
        <f>=VLOOKUP(D277,'2025期功能研发汇总表'!E:S,6,FALSE)</f>
        <v>0</v>
      </c>
      <c r="I277" s="225">
        <f>=VLOOKUP(D277,'2025期功能研发汇总表'!E:S,7,FALSE)</f>
        <v>0</v>
      </c>
      <c r="J277" s="183">
        <f>=VLOOKUP(D277,'2025期功能研发汇总表'!E:S,8,FALSE)</f>
        <v>0</v>
      </c>
      <c r="K277" s="183">
        <f>=VLOOKUP(D277,'2025期功能研发汇总表'!E:S,9,FALSE)</f>
        <v>0</v>
      </c>
    </row>
    <row r="278" spans="1:11">
      <c r="A278" s="226" t="s"/>
      <c r="B278" s="226" t="s"/>
      <c r="C278" s="226" t="s"/>
      <c r="D278" s="227" t="s">
        <v>520</v>
      </c>
      <c r="E278" s="82" t="s">
        <v>2322</v>
      </c>
      <c r="F278" s="223" t="str">
        <f>=VLOOKUP(D278,'2025期功能研发汇总表'!E:S,10,FALSE)</f>
        <v>未发版</v>
      </c>
      <c r="G278" s="224" t="s"/>
      <c r="H278" s="225">
        <f>=VLOOKUP(D278,'2025期功能研发汇总表'!E:S,6,FALSE)</f>
        <v>0</v>
      </c>
      <c r="I278" s="225">
        <f>=VLOOKUP(D278,'2025期功能研发汇总表'!E:S,7,FALSE)</f>
        <v>0</v>
      </c>
      <c r="J278" s="183">
        <f>=VLOOKUP(D278,'2025期功能研发汇总表'!E:S,8,FALSE)</f>
        <v>0</v>
      </c>
      <c r="K278" s="183">
        <f>=VLOOKUP(D278,'2025期功能研发汇总表'!E:S,9,FALSE)</f>
        <v>0</v>
      </c>
    </row>
    <row r="279" spans="1:11">
      <c r="A279" s="226" t="s"/>
      <c r="B279" s="226" t="s"/>
      <c r="C279" s="226" t="s"/>
      <c r="D279" s="227" t="s">
        <v>521</v>
      </c>
      <c r="E279" s="82" t="s">
        <v>2322</v>
      </c>
      <c r="F279" s="223" t="str">
        <f>=VLOOKUP(D279,'2025期功能研发汇总表'!E:S,10,FALSE)</f>
        <v>未发版</v>
      </c>
      <c r="G279" s="224" t="s"/>
      <c r="H279" s="225">
        <f>=VLOOKUP(D279,'2025期功能研发汇总表'!E:S,6,FALSE)</f>
        <v>0</v>
      </c>
      <c r="I279" s="225">
        <f>=VLOOKUP(D279,'2025期功能研发汇总表'!E:S,7,FALSE)</f>
        <v>0</v>
      </c>
      <c r="J279" s="183">
        <f>=VLOOKUP(D279,'2025期功能研发汇总表'!E:S,8,FALSE)</f>
        <v>0</v>
      </c>
      <c r="K279" s="183">
        <f>=VLOOKUP(D279,'2025期功能研发汇总表'!E:S,9,FALSE)</f>
        <v>0</v>
      </c>
    </row>
    <row r="280" spans="1:11">
      <c r="A280" s="226" t="s"/>
      <c r="B280" s="226" t="s"/>
      <c r="C280" s="226" t="s"/>
      <c r="D280" s="227" t="s">
        <v>522</v>
      </c>
      <c r="E280" s="82" t="s">
        <v>2322</v>
      </c>
      <c r="F280" s="223" t="str">
        <f>=VLOOKUP(D280,'2025期功能研发汇总表'!E:S,10,FALSE)</f>
        <v>未发版</v>
      </c>
      <c r="G280" s="224" t="s"/>
      <c r="H280" s="225">
        <f>=VLOOKUP(D280,'2025期功能研发汇总表'!E:S,6,FALSE)</f>
        <v>46125</v>
      </c>
      <c r="I280" s="225" t="str">
        <f>=VLOOKUP(D280,'2025期功能研发汇总表'!E:S,7,FALSE)</f>
        <v>运营·深耕/资产与知识库/资产列表</v>
      </c>
      <c r="J280" s="183" t="str">
        <f>=VLOOKUP(D280,'2025期功能研发汇总表'!E:S,8,FALSE)</f>
        <v>漏洞信息按钮</v>
      </c>
      <c r="K280" s="183">
        <f>=VLOOKUP(D280,'2025期功能研发汇总表'!E:S,9,FALSE)</f>
        <v>0</v>
      </c>
    </row>
    <row r="281" spans="1:11">
      <c r="A281" s="226" t="s"/>
      <c r="B281" s="226" t="s"/>
      <c r="C281" s="226" t="s"/>
      <c r="D281" s="227" t="s">
        <v>524</v>
      </c>
      <c r="E281" s="82" t="s">
        <v>2322</v>
      </c>
      <c r="F281" s="223" t="str">
        <f>=VLOOKUP(D281,'2025期功能研发汇总表'!E:S,10,FALSE)</f>
        <v>V3.8.0-beat.1</v>
      </c>
      <c r="G281" s="224" t="s"/>
      <c r="H281" s="225">
        <f>=VLOOKUP(D281,'2025期功能研发汇总表'!E:S,6,FALSE)</f>
        <v>46107</v>
      </c>
      <c r="I281" s="225" t="str">
        <f>=VLOOKUP(D281,'2025期功能研发汇总表'!E:S,7,FALSE)</f>
        <v>运营·深耕/资产与知识库/资产列表</v>
      </c>
      <c r="J281" s="183" t="str">
        <f>=VLOOKUP(D281,'2025期功能研发汇总表'!E:S,8,FALSE)</f>
        <v>资产属性</v>
      </c>
      <c r="K281" s="183">
        <f>=VLOOKUP(D281,'2025期功能研发汇总表'!E:S,9,FALSE)</f>
        <v>0</v>
      </c>
    </row>
    <row r="282" spans="1:11">
      <c r="A282" s="226" t="s"/>
      <c r="B282" s="227" t="s">
        <v>578</v>
      </c>
      <c r="C282" s="227" t="s">
        <v>579</v>
      </c>
      <c r="D282" s="227" t="s">
        <v>580</v>
      </c>
      <c r="E282" s="82" t="s">
        <v>2323</v>
      </c>
      <c r="F282" s="223" t="str">
        <f>=VLOOKUP(D282,'2025期功能研发汇总表'!E:S,10,FALSE)</f>
        <v>V3.7.0(20260312)</v>
      </c>
      <c r="G282" s="224" t="s"/>
      <c r="H282" s="225">
        <f>=VLOOKUP(D282,'2025期功能研发汇总表'!E:S,6,FALSE)</f>
        <v>46091</v>
      </c>
      <c r="I282" s="225" t="str">
        <f>=VLOOKUP(D282,'2025期功能研发汇总表'!E:S,7,FALSE)</f>
        <v>运营·深耕/产品漏洞与风险识别/靶标资产信息管理</v>
      </c>
      <c r="J282" s="183">
        <f>=VLOOKUP(D282,'2025期功能研发汇总表'!E:S,8,FALSE)</f>
        <v>0</v>
      </c>
      <c r="K282" s="183">
        <f>=VLOOKUP(D282,'2025期功能研发汇总表'!E:S,9,FALSE)</f>
        <v>0</v>
      </c>
    </row>
    <row r="283" spans="1:11">
      <c r="A283" s="226" t="s"/>
      <c r="B283" s="226" t="s"/>
      <c r="C283" s="226" t="s"/>
      <c r="D283" s="227" t="s">
        <v>2443</v>
      </c>
      <c r="E283" s="82" t="s">
        <v>2323</v>
      </c>
      <c r="F283" s="223" t="e">
        <f>=VLOOKUP(D283,'2025期功能研发汇总表'!E:S,10,FALSE)</f>
        <v>#N/A</v>
      </c>
      <c r="G283" s="224" t="s"/>
      <c r="H283" s="225" t="e">
        <f>=VLOOKUP(D283,'2025期功能研发汇总表'!E:S,6,FALSE)</f>
        <v>#N/A</v>
      </c>
      <c r="I283" s="225" t="e">
        <f>=VLOOKUP(D283,'2025期功能研发汇总表'!E:S,7,FALSE)</f>
        <v>#N/A</v>
      </c>
      <c r="J283" s="183" t="e">
        <f>=VLOOKUP(D283,'2025期功能研发汇总表'!E:S,8,FALSE)</f>
        <v>#N/A</v>
      </c>
      <c r="K283" s="183" t="e">
        <f>=VLOOKUP(D283,'2025期功能研发汇总表'!E:S,9,FALSE)</f>
        <v>#N/A</v>
      </c>
    </row>
    <row r="284" spans="1:11">
      <c r="A284" s="226" t="s"/>
      <c r="B284" s="226" t="s"/>
      <c r="C284" s="226" t="s"/>
      <c r="D284" s="227" t="s">
        <v>584</v>
      </c>
      <c r="E284" s="82" t="s">
        <v>2322</v>
      </c>
      <c r="F284" s="223" t="str">
        <f>=VLOOKUP(D284,'2025期功能研发汇总表'!E:S,10,FALSE)</f>
        <v>V3.7.0(20260312)</v>
      </c>
      <c r="G284" s="224" t="s"/>
      <c r="H284" s="225">
        <f>=VLOOKUP(D284,'2025期功能研发汇总表'!E:S,6,FALSE)</f>
        <v>46091</v>
      </c>
      <c r="I284" s="225" t="str">
        <f>=VLOOKUP(D284,'2025期功能研发汇总表'!E:S,7,FALSE)</f>
        <v>运营·深耕/产品漏洞与风险识别/靶标资产信息管理</v>
      </c>
      <c r="J284" s="183">
        <f>=VLOOKUP(D284,'2025期功能研发汇总表'!E:S,8,FALSE)</f>
        <v>0</v>
      </c>
      <c r="K284" s="183">
        <f>=VLOOKUP(D284,'2025期功能研发汇总表'!E:S,9,FALSE)</f>
        <v>0</v>
      </c>
    </row>
    <row r="285" spans="1:11">
      <c r="A285" s="226" t="s"/>
      <c r="B285" s="226" t="s"/>
      <c r="C285" s="226" t="s"/>
      <c r="D285" s="227" t="s">
        <v>2444</v>
      </c>
      <c r="E285" s="82" t="s">
        <v>2323</v>
      </c>
      <c r="F285" s="223" t="e">
        <f>=VLOOKUP(D285,'2025期功能研发汇总表'!E:S,10,FALSE)</f>
        <v>#N/A</v>
      </c>
      <c r="G285" s="224" t="s"/>
      <c r="H285" s="225" t="e">
        <f>=VLOOKUP(D285,'2025期功能研发汇总表'!E:S,6,FALSE)</f>
        <v>#N/A</v>
      </c>
      <c r="I285" s="225" t="e">
        <f>=VLOOKUP(D285,'2025期功能研发汇总表'!E:S,7,FALSE)</f>
        <v>#N/A</v>
      </c>
      <c r="J285" s="183" t="e">
        <f>=VLOOKUP(D285,'2025期功能研发汇总表'!E:S,8,FALSE)</f>
        <v>#N/A</v>
      </c>
      <c r="K285" s="183" t="e">
        <f>=VLOOKUP(D285,'2025期功能研发汇总表'!E:S,9,FALSE)</f>
        <v>#N/A</v>
      </c>
    </row>
    <row r="286" spans="1:11">
      <c r="A286" s="226" t="s"/>
      <c r="B286" s="226" t="s"/>
      <c r="C286" s="227" t="s">
        <v>589</v>
      </c>
      <c r="D286" s="227" t="s">
        <v>590</v>
      </c>
      <c r="E286" s="82" t="s">
        <v>2323</v>
      </c>
      <c r="F286" s="223" t="str">
        <f>=VLOOKUP(D286,'2025期功能研发汇总表'!E:S,10,FALSE)</f>
        <v>V3.7.0(20260312)</v>
      </c>
      <c r="G286" s="224" t="s"/>
      <c r="H286" s="225">
        <f>=VLOOKUP(D286,'2025期功能研发汇总表'!E:S,6,FALSE)</f>
        <v>46091</v>
      </c>
      <c r="I286" s="225" t="str">
        <f>=VLOOKUP(D286,'2025期功能研发汇总表'!E:S,7,FALSE)</f>
        <v>漏洞生命周期管理/产品漏洞管理/靶标资产信息管理</v>
      </c>
      <c r="J286" s="183">
        <f>=VLOOKUP(D286,'2025期功能研发汇总表'!E:S,8,FALSE)</f>
        <v>0</v>
      </c>
      <c r="K286" s="183">
        <f>=VLOOKUP(D286,'2025期功能研发汇总表'!E:S,9,FALSE)</f>
        <v>0</v>
      </c>
    </row>
    <row r="287" spans="1:11">
      <c r="A287" s="226" t="s"/>
      <c r="B287" s="226" t="s"/>
      <c r="C287" s="226" t="s"/>
      <c r="D287" s="227" t="s">
        <v>592</v>
      </c>
      <c r="E287" s="82" t="s">
        <v>2323</v>
      </c>
      <c r="F287" s="223" t="str">
        <f>=VLOOKUP(D287,'2025期功能研发汇总表'!E:S,10,FALSE)</f>
        <v>V3.7.0(20260312)</v>
      </c>
      <c r="G287" s="224" t="s"/>
      <c r="H287" s="225">
        <f>=VLOOKUP(D287,'2025期功能研发汇总表'!E:S,6,FALSE)</f>
        <v>46091</v>
      </c>
      <c r="I287" s="225" t="str">
        <f>=VLOOKUP(D287,'2025期功能研发汇总表'!E:S,7,FALSE)</f>
        <v>漏洞生命周期管理/产品漏洞管理/靶标资产信息管理</v>
      </c>
      <c r="J287" s="183">
        <f>=VLOOKUP(D287,'2025期功能研发汇总表'!E:S,8,FALSE)</f>
        <v>0</v>
      </c>
      <c r="K287" s="183">
        <f>=VLOOKUP(D287,'2025期功能研发汇总表'!E:S,9,FALSE)</f>
        <v>0</v>
      </c>
    </row>
    <row r="288" spans="1:11">
      <c r="A288" s="226" t="s"/>
      <c r="B288" s="226" t="s"/>
      <c r="C288" s="226" t="s"/>
      <c r="D288" s="227" t="s">
        <v>593</v>
      </c>
      <c r="E288" s="82" t="s">
        <v>2323</v>
      </c>
      <c r="F288" s="223" t="str">
        <f>=VLOOKUP(D288,'2025期功能研发汇总表'!E:S,10,FALSE)</f>
        <v>V3.7.0(20260312)</v>
      </c>
      <c r="G288" s="224" t="s"/>
      <c r="H288" s="225">
        <f>=VLOOKUP(D288,'2025期功能研发汇总表'!E:S,6,FALSE)</f>
        <v>46091</v>
      </c>
      <c r="I288" s="225" t="str">
        <f>=VLOOKUP(D288,'2025期功能研发汇总表'!E:S,7,FALSE)</f>
        <v>漏洞生命周期管理/产品漏洞管理/靶标资产信息管理</v>
      </c>
      <c r="J288" s="183">
        <f>=VLOOKUP(D288,'2025期功能研发汇总表'!E:S,8,FALSE)</f>
        <v>0</v>
      </c>
      <c r="K288" s="183">
        <f>=VLOOKUP(D288,'2025期功能研发汇总表'!E:S,9,FALSE)</f>
        <v>0</v>
      </c>
    </row>
    <row r="289" spans="1:11">
      <c r="A289" s="226" t="s"/>
      <c r="B289" s="226" t="s"/>
      <c r="C289" s="226" t="s"/>
      <c r="D289" s="227" t="s">
        <v>594</v>
      </c>
      <c r="E289" s="82" t="s">
        <v>2323</v>
      </c>
      <c r="F289" s="223" t="str">
        <f>=VLOOKUP(D289,'2025期功能研发汇总表'!E:S,10,FALSE)</f>
        <v>V3.7.0(20260312)</v>
      </c>
      <c r="G289" s="224" t="s"/>
      <c r="H289" s="225">
        <f>=VLOOKUP(D289,'2025期功能研发汇总表'!E:S,6,FALSE)</f>
        <v>46091</v>
      </c>
      <c r="I289" s="225" t="str">
        <f>=VLOOKUP(D289,'2025期功能研发汇总表'!E:S,7,FALSE)</f>
        <v>漏洞生命周期管理/产品漏洞管理/靶标资产信息管理</v>
      </c>
      <c r="J289" s="183">
        <f>=VLOOKUP(D289,'2025期功能研发汇总表'!E:S,8,FALSE)</f>
        <v>0</v>
      </c>
      <c r="K289" s="183">
        <f>=VLOOKUP(D289,'2025期功能研发汇总表'!E:S,9,FALSE)</f>
        <v>0</v>
      </c>
    </row>
    <row r="290" spans="1:11">
      <c r="A290" s="226" t="s"/>
      <c r="B290" s="226" t="s"/>
      <c r="C290" s="226" t="s"/>
      <c r="D290" s="227" t="s">
        <v>595</v>
      </c>
      <c r="E290" s="82" t="s">
        <v>2324</v>
      </c>
      <c r="F290" s="223" t="str">
        <f>=VLOOKUP(D290,'2025期功能研发汇总表'!E:S,10,FALSE)</f>
        <v>V3.7.0(20260312)</v>
      </c>
      <c r="G290" s="224" t="s"/>
      <c r="H290" s="225">
        <f>=VLOOKUP(D290,'2025期功能研发汇总表'!E:S,6,FALSE)</f>
        <v>46091</v>
      </c>
      <c r="I290" s="225" t="str">
        <f>=VLOOKUP(D290,'2025期功能研发汇总表'!E:S,7,FALSE)</f>
        <v>漏洞生命周期管理/产品漏洞管理/靶标资产信息管理</v>
      </c>
      <c r="J290" s="183">
        <f>=VLOOKUP(D290,'2025期功能研发汇总表'!E:S,8,FALSE)</f>
        <v>0</v>
      </c>
      <c r="K290" s="183">
        <f>=VLOOKUP(D290,'2025期功能研发汇总表'!E:S,9,FALSE)</f>
        <v>0</v>
      </c>
    </row>
    <row r="291" spans="1:11">
      <c r="A291" s="226" t="s"/>
      <c r="B291" s="226" t="s"/>
      <c r="C291" s="227" t="s">
        <v>596</v>
      </c>
      <c r="D291" s="227" t="s">
        <v>597</v>
      </c>
      <c r="E291" s="82" t="s">
        <v>2324</v>
      </c>
      <c r="F291" s="223" t="str">
        <f>=VLOOKUP(D291,'2025期功能研发汇总表'!E:S,10,FALSE)</f>
        <v>V3.7.0(20260312)</v>
      </c>
      <c r="G291" s="224" t="s"/>
      <c r="H291" s="225">
        <f>=VLOOKUP(D291,'2025期功能研发汇总表'!E:S,6,FALSE)</f>
        <v>46091</v>
      </c>
      <c r="I291" s="225" t="str">
        <f>=VLOOKUP(D291,'2025期功能研发汇总表'!E:S,7,FALSE)</f>
        <v>漏洞生命周期管理/产品漏洞管理/靶标资产信息管理</v>
      </c>
      <c r="J291" s="183">
        <f>=VLOOKUP(D291,'2025期功能研发汇总表'!E:S,8,FALSE)</f>
        <v>0</v>
      </c>
      <c r="K291" s="183" t="str">
        <f>=VLOOKUP(D291,'2025期功能研发汇总表'!E:S,9,FALSE)</f>
        <v>["https://docimg1.docs.qq.com/image/AgAABqoC77cugc3pyHBFF7IfiTdTPtjE.png?w=1920&amp;h=919",400,191]</v>
      </c>
    </row>
    <row r="292" spans="1:11">
      <c r="A292" s="226" t="s"/>
      <c r="B292" s="226" t="s"/>
      <c r="C292" s="226" t="s"/>
      <c r="D292" s="227" t="s">
        <v>599</v>
      </c>
      <c r="E292" s="82" t="s">
        <v>2324</v>
      </c>
      <c r="F292" s="223" t="str">
        <f>=VLOOKUP(D292,'2025期功能研发汇总表'!E:S,10,FALSE)</f>
        <v>未发版</v>
      </c>
      <c r="G292" s="224" t="s"/>
      <c r="H292" s="225">
        <f>=VLOOKUP(D292,'2025期功能研发汇总表'!E:S,6,FALSE)</f>
        <v>0</v>
      </c>
      <c r="I292" s="225">
        <f>=VLOOKUP(D292,'2025期功能研发汇总表'!E:S,7,FALSE)</f>
        <v>0</v>
      </c>
      <c r="J292" s="183">
        <f>=VLOOKUP(D292,'2025期功能研发汇总表'!E:S,8,FALSE)</f>
        <v>0</v>
      </c>
      <c r="K292" s="183">
        <f>=VLOOKUP(D292,'2025期功能研发汇总表'!E:S,9,FALSE)</f>
        <v>0</v>
      </c>
    </row>
    <row r="293" spans="1:11">
      <c r="A293" s="229" t="s">
        <v>600</v>
      </c>
      <c r="B293" s="227" t="s">
        <v>601</v>
      </c>
      <c r="C293" s="227" t="s">
        <v>602</v>
      </c>
      <c r="D293" s="227" t="s">
        <v>603</v>
      </c>
      <c r="E293" s="230" t="s">
        <v>2324</v>
      </c>
      <c r="F293" s="223" t="str">
        <f>=VLOOKUP(D293,'2025期功能研发汇总表'!E:S,10,FALSE)</f>
        <v>未发版</v>
      </c>
      <c r="G293" s="224" t="s"/>
      <c r="H293" s="225">
        <f>=VLOOKUP(D293,'2025期功能研发汇总表'!E:S,6,FALSE)</f>
        <v>46108</v>
      </c>
      <c r="I293" s="225" t="str">
        <f>=VLOOKUP(D293,'2025期功能研发汇总表'!E:S,7,FALSE)</f>
        <v>运营·深耕/漏洞修复核验/漏洞等效防护处置</v>
      </c>
      <c r="J293" s="183">
        <f>=VLOOKUP(D293,'2025期功能研发汇总表'!E:S,8,FALSE)</f>
        <v>0</v>
      </c>
      <c r="K293" s="183">
        <f>=VLOOKUP(D293,'2025期功能研发汇总表'!E:S,9,FALSE)</f>
        <v>0</v>
      </c>
    </row>
    <row r="294" spans="1:11">
      <c r="A294" s="226" t="s"/>
      <c r="B294" s="226" t="s"/>
      <c r="C294" s="227" t="s">
        <v>607</v>
      </c>
      <c r="D294" s="227" t="s">
        <v>608</v>
      </c>
      <c r="E294" s="230" t="s">
        <v>2323</v>
      </c>
      <c r="F294" s="223" t="str">
        <f>=VLOOKUP(D294,'2025期功能研发汇总表'!E:S,10,FALSE)</f>
        <v>未发版</v>
      </c>
      <c r="G294" s="224" t="s"/>
      <c r="H294" s="225">
        <f>=VLOOKUP(D294,'2025期功能研发汇总表'!E:S,6,FALSE)</f>
        <v>46108</v>
      </c>
      <c r="I294" s="225" t="str">
        <f>=VLOOKUP(D294,'2025期功能研发汇总表'!E:S,7,FALSE)</f>
        <v>运营·深耕/漏洞修复核验/等效防护策略配置</v>
      </c>
      <c r="J294" s="183">
        <f>=VLOOKUP(D294,'2025期功能研发汇总表'!E:S,8,FALSE)</f>
        <v>0</v>
      </c>
      <c r="K294" s="183">
        <f>=VLOOKUP(D294,'2025期功能研发汇总表'!E:S,9,FALSE)</f>
        <v>0</v>
      </c>
    </row>
    <row r="295" spans="1:11">
      <c r="A295" s="226" t="s"/>
      <c r="B295" s="226" t="s"/>
      <c r="C295" s="227" t="s">
        <v>610</v>
      </c>
      <c r="D295" s="227" t="s">
        <v>611</v>
      </c>
      <c r="E295" s="230" t="s">
        <v>2323</v>
      </c>
      <c r="F295" s="223" t="str">
        <f>=VLOOKUP(D295,'2025期功能研发汇总表'!E:S,10,FALSE)</f>
        <v>V3.8.0-beat.1</v>
      </c>
      <c r="G295" s="224" t="s"/>
      <c r="H295" s="225">
        <f>=VLOOKUP(D295,'2025期功能研发汇总表'!E:S,6,FALSE)</f>
        <v>46107</v>
      </c>
      <c r="I295" s="225" t="str">
        <f>=VLOOKUP(D295,'2025期功能研发汇总表'!E:S,7,FALSE)</f>
        <v>运营·深耕(2025期)/漏洞概念验证/接口自动化及配置</v>
      </c>
      <c r="J295" s="183">
        <f>=VLOOKUP(D295,'2025期功能研发汇总表'!E:S,8,FALSE)</f>
        <v>0</v>
      </c>
      <c r="K295" s="183">
        <f>=VLOOKUP(D295,'2025期功能研发汇总表'!E:S,9,FALSE)</f>
        <v>0</v>
      </c>
    </row>
    <row r="296" spans="1:11">
      <c r="A296" s="226" t="s"/>
      <c r="B296" s="226" t="s"/>
      <c r="C296" s="226" t="s"/>
      <c r="D296" s="227" t="s">
        <v>614</v>
      </c>
      <c r="E296" s="230" t="s">
        <v>2323</v>
      </c>
      <c r="F296" s="223" t="str">
        <f>=VLOOKUP(D296,'2025期功能研发汇总表'!E:S,10,FALSE)</f>
        <v>V3.8.0-beat.1</v>
      </c>
      <c r="G296" s="224" t="s"/>
      <c r="H296" s="225">
        <f>=VLOOKUP(D296,'2025期功能研发汇总表'!E:S,6,FALSE)</f>
        <v>46107</v>
      </c>
      <c r="I296" s="225" t="str">
        <f>=VLOOKUP(D296,'2025期功能研发汇总表'!E:S,7,FALSE)</f>
        <v>运营·深耕(2025期)/漏洞概念验证/接口自动化及配置</v>
      </c>
      <c r="J296" s="183">
        <f>=VLOOKUP(D296,'2025期功能研发汇总表'!E:S,8,FALSE)</f>
        <v>0</v>
      </c>
      <c r="K296" s="183">
        <f>=VLOOKUP(D296,'2025期功能研发汇总表'!E:S,9,FALSE)</f>
        <v>0</v>
      </c>
    </row>
    <row r="297" spans="1:11">
      <c r="A297" s="226" t="s"/>
      <c r="B297" s="226" t="s"/>
      <c r="C297" s="226" t="s"/>
      <c r="D297" s="227" t="s">
        <v>615</v>
      </c>
      <c r="E297" s="230" t="s">
        <v>2323</v>
      </c>
      <c r="F297" s="223" t="str">
        <f>=VLOOKUP(D297,'2025期功能研发汇总表'!E:S,10,FALSE)</f>
        <v>V3.8.0-beat.1</v>
      </c>
      <c r="G297" s="224" t="s"/>
      <c r="H297" s="225">
        <f>=VLOOKUP(D297,'2025期功能研发汇总表'!E:S,6,FALSE)</f>
        <v>46107</v>
      </c>
      <c r="I297" s="225" t="str">
        <f>=VLOOKUP(D297,'2025期功能研发汇总表'!E:S,7,FALSE)</f>
        <v>运营·深耕(2025期)/漏洞概念验证/接口自动化及配置</v>
      </c>
      <c r="J297" s="183">
        <f>=VLOOKUP(D297,'2025期功能研发汇总表'!E:S,8,FALSE)</f>
        <v>0</v>
      </c>
      <c r="K297" s="183">
        <f>=VLOOKUP(D297,'2025期功能研发汇总表'!E:S,9,FALSE)</f>
        <v>0</v>
      </c>
    </row>
    <row r="298" spans="1:11">
      <c r="A298" s="226" t="s"/>
      <c r="B298" s="226" t="s"/>
      <c r="C298" s="226" t="s"/>
      <c r="D298" s="227" t="s">
        <v>2445</v>
      </c>
      <c r="E298" s="230" t="s">
        <v>2323</v>
      </c>
      <c r="F298" s="223" t="e">
        <f>=VLOOKUP(D298,'2025期功能研发汇总表'!E:S,10,FALSE)</f>
        <v>#N/A</v>
      </c>
      <c r="G298" s="224" t="s"/>
      <c r="H298" s="225" t="e">
        <f>=VLOOKUP(D298,'2025期功能研发汇总表'!E:S,6,FALSE)</f>
        <v>#N/A</v>
      </c>
      <c r="I298" s="225" t="e">
        <f>=VLOOKUP(D298,'2025期功能研发汇总表'!E:S,7,FALSE)</f>
        <v>#N/A</v>
      </c>
      <c r="J298" s="183" t="e">
        <f>=VLOOKUP(D298,'2025期功能研发汇总表'!E:S,8,FALSE)</f>
        <v>#N/A</v>
      </c>
      <c r="K298" s="183" t="e">
        <f>=VLOOKUP(D298,'2025期功能研发汇总表'!E:S,9,FALSE)</f>
        <v>#N/A</v>
      </c>
    </row>
    <row r="299" spans="1:11">
      <c r="A299" s="226" t="s"/>
      <c r="B299" s="226" t="s"/>
      <c r="C299" s="226" t="s"/>
      <c r="D299" s="227" t="s">
        <v>616</v>
      </c>
      <c r="E299" s="230" t="s">
        <v>2323</v>
      </c>
      <c r="F299" s="223" t="str">
        <f>=VLOOKUP(D299,'2025期功能研发汇总表'!E:S,10,FALSE)</f>
        <v>V3.8.0-beat.1</v>
      </c>
      <c r="G299" s="224" t="s"/>
      <c r="H299" s="225">
        <f>=VLOOKUP(D299,'2025期功能研发汇总表'!E:S,6,FALSE)</f>
        <v>46107</v>
      </c>
      <c r="I299" s="225" t="str">
        <f>=VLOOKUP(D299,'2025期功能研发汇总表'!E:S,7,FALSE)</f>
        <v>运营·深耕(2025期)/漏洞概念验证/接口自动化及配置</v>
      </c>
      <c r="J299" s="183">
        <f>=VLOOKUP(D299,'2025期功能研发汇总表'!E:S,8,FALSE)</f>
        <v>0</v>
      </c>
      <c r="K299" s="183">
        <f>=VLOOKUP(D299,'2025期功能研发汇总表'!E:S,9,FALSE)</f>
        <v>0</v>
      </c>
    </row>
    <row r="300" spans="1:11">
      <c r="A300" s="226" t="s"/>
      <c r="B300" s="226" t="s"/>
      <c r="C300" s="226" t="s"/>
      <c r="D300" s="227" t="s">
        <v>617</v>
      </c>
      <c r="E300" s="230" t="s">
        <v>2322</v>
      </c>
      <c r="F300" s="223" t="str">
        <f>=VLOOKUP(D300,'2025期功能研发汇总表'!E:S,10,FALSE)</f>
        <v>V3.8.0-beat.1</v>
      </c>
      <c r="G300" s="224" t="s"/>
      <c r="H300" s="225">
        <f>=VLOOKUP(D300,'2025期功能研发汇总表'!E:S,6,FALSE)</f>
        <v>46107</v>
      </c>
      <c r="I300" s="225" t="str">
        <f>=VLOOKUP(D300,'2025期功能研发汇总表'!E:S,7,FALSE)</f>
        <v>运营·深耕(2025期)/漏洞概念验证/接口自动化及配置</v>
      </c>
      <c r="J300" s="183">
        <f>=VLOOKUP(D300,'2025期功能研发汇总表'!E:S,8,FALSE)</f>
        <v>0</v>
      </c>
      <c r="K300" s="183">
        <f>=VLOOKUP(D300,'2025期功能研发汇总表'!E:S,9,FALSE)</f>
        <v>0</v>
      </c>
    </row>
    <row r="301" spans="1:11">
      <c r="A301" s="226" t="s"/>
      <c r="B301" s="227" t="s">
        <v>621</v>
      </c>
      <c r="C301" s="227" t="s">
        <v>622</v>
      </c>
      <c r="D301" s="229" t="s">
        <v>2446</v>
      </c>
      <c r="E301" s="230" t="s">
        <v>2323</v>
      </c>
      <c r="F301" s="223" t="e">
        <f>=VLOOKUP(D301,'2025期功能研发汇总表'!E:S,10,FALSE)</f>
        <v>#N/A</v>
      </c>
      <c r="G301" s="224" t="s"/>
      <c r="H301" s="225" t="e">
        <f>=VLOOKUP(D301,'2025期功能研发汇总表'!E:S,6,FALSE)</f>
        <v>#N/A</v>
      </c>
      <c r="I301" s="225" t="e">
        <f>=VLOOKUP(D301,'2025期功能研发汇总表'!E:S,7,FALSE)</f>
        <v>#N/A</v>
      </c>
      <c r="J301" s="183" t="e">
        <f>=VLOOKUP(D301,'2025期功能研发汇总表'!E:S,8,FALSE)</f>
        <v>#N/A</v>
      </c>
      <c r="K301" s="183" t="e">
        <f>=VLOOKUP(D301,'2025期功能研发汇总表'!E:S,9,FALSE)</f>
        <v>#N/A</v>
      </c>
    </row>
    <row r="302" spans="1:11">
      <c r="A302" s="226" t="s"/>
      <c r="B302" s="226" t="s"/>
      <c r="C302" s="226" t="s"/>
      <c r="D302" s="229" t="s">
        <v>2447</v>
      </c>
      <c r="E302" s="230" t="s">
        <v>2323</v>
      </c>
      <c r="F302" s="223" t="e">
        <f>=VLOOKUP(D302,'2025期功能研发汇总表'!E:S,10,FALSE)</f>
        <v>#N/A</v>
      </c>
      <c r="G302" s="224" t="s"/>
      <c r="H302" s="225" t="e">
        <f>=VLOOKUP(D302,'2025期功能研发汇总表'!E:S,6,FALSE)</f>
        <v>#N/A</v>
      </c>
      <c r="I302" s="225" t="e">
        <f>=VLOOKUP(D302,'2025期功能研发汇总表'!E:S,7,FALSE)</f>
        <v>#N/A</v>
      </c>
      <c r="J302" s="183" t="e">
        <f>=VLOOKUP(D302,'2025期功能研发汇总表'!E:S,8,FALSE)</f>
        <v>#N/A</v>
      </c>
      <c r="K302" s="183" t="e">
        <f>=VLOOKUP(D302,'2025期功能研发汇总表'!E:S,9,FALSE)</f>
        <v>#N/A</v>
      </c>
    </row>
    <row r="303" spans="1:11">
      <c r="A303" s="226" t="s"/>
      <c r="B303" s="226" t="s"/>
      <c r="C303" s="226" t="s"/>
      <c r="D303" s="229" t="s">
        <v>2448</v>
      </c>
      <c r="E303" s="230" t="s">
        <v>2323</v>
      </c>
      <c r="F303" s="223" t="e">
        <f>=VLOOKUP(D303,'2025期功能研发汇总表'!E:S,10,FALSE)</f>
        <v>#N/A</v>
      </c>
      <c r="G303" s="224" t="s"/>
      <c r="H303" s="225" t="e">
        <f>=VLOOKUP(D303,'2025期功能研发汇总表'!E:S,6,FALSE)</f>
        <v>#N/A</v>
      </c>
      <c r="I303" s="225" t="e">
        <f>=VLOOKUP(D303,'2025期功能研发汇总表'!E:S,7,FALSE)</f>
        <v>#N/A</v>
      </c>
      <c r="J303" s="183" t="e">
        <f>=VLOOKUP(D303,'2025期功能研发汇总表'!E:S,8,FALSE)</f>
        <v>#N/A</v>
      </c>
      <c r="K303" s="183" t="e">
        <f>=VLOOKUP(D303,'2025期功能研发汇总表'!E:S,9,FALSE)</f>
        <v>#N/A</v>
      </c>
    </row>
    <row r="304" spans="1:11">
      <c r="A304" s="226" t="s"/>
      <c r="B304" s="226" t="s"/>
      <c r="C304" s="226" t="s"/>
      <c r="D304" s="229" t="s">
        <v>2449</v>
      </c>
      <c r="E304" s="230" t="s">
        <v>2323</v>
      </c>
      <c r="F304" s="223" t="e">
        <f>=VLOOKUP(D304,'2025期功能研发汇总表'!E:S,10,FALSE)</f>
        <v>#N/A</v>
      </c>
      <c r="G304" s="224" t="s"/>
      <c r="H304" s="225" t="e">
        <f>=VLOOKUP(D304,'2025期功能研发汇总表'!E:S,6,FALSE)</f>
        <v>#N/A</v>
      </c>
      <c r="I304" s="225" t="e">
        <f>=VLOOKUP(D304,'2025期功能研发汇总表'!E:S,7,FALSE)</f>
        <v>#N/A</v>
      </c>
      <c r="J304" s="183" t="e">
        <f>=VLOOKUP(D304,'2025期功能研发汇总表'!E:S,8,FALSE)</f>
        <v>#N/A</v>
      </c>
      <c r="K304" s="183" t="e">
        <f>=VLOOKUP(D304,'2025期功能研发汇总表'!E:S,9,FALSE)</f>
        <v>#N/A</v>
      </c>
    </row>
    <row r="305" spans="1:11">
      <c r="A305" s="226" t="s"/>
      <c r="B305" s="226" t="s"/>
      <c r="C305" s="226" t="s"/>
      <c r="D305" s="229" t="s">
        <v>2450</v>
      </c>
      <c r="E305" s="230" t="s">
        <v>2323</v>
      </c>
      <c r="F305" s="223" t="e">
        <f>=VLOOKUP(D305,'2025期功能研发汇总表'!E:S,10,FALSE)</f>
        <v>#N/A</v>
      </c>
      <c r="G305" s="224" t="s"/>
      <c r="H305" s="225" t="e">
        <f>=VLOOKUP(D305,'2025期功能研发汇总表'!E:S,6,FALSE)</f>
        <v>#N/A</v>
      </c>
      <c r="I305" s="225" t="e">
        <f>=VLOOKUP(D305,'2025期功能研发汇总表'!E:S,7,FALSE)</f>
        <v>#N/A</v>
      </c>
      <c r="J305" s="183" t="e">
        <f>=VLOOKUP(D305,'2025期功能研发汇总表'!E:S,8,FALSE)</f>
        <v>#N/A</v>
      </c>
      <c r="K305" s="183" t="e">
        <f>=VLOOKUP(D305,'2025期功能研发汇总表'!E:S,9,FALSE)</f>
        <v>#N/A</v>
      </c>
    </row>
    <row r="306" spans="1:11">
      <c r="A306" s="226" t="s"/>
      <c r="B306" s="226" t="s"/>
      <c r="C306" s="226" t="s"/>
      <c r="D306" s="229" t="s">
        <v>2451</v>
      </c>
      <c r="E306" s="230" t="s">
        <v>2323</v>
      </c>
      <c r="F306" s="223" t="e">
        <f>=VLOOKUP(D306,'2025期功能研发汇总表'!E:S,10,FALSE)</f>
        <v>#N/A</v>
      </c>
      <c r="G306" s="224" t="s"/>
      <c r="H306" s="225" t="e">
        <f>=VLOOKUP(D306,'2025期功能研发汇总表'!E:S,6,FALSE)</f>
        <v>#N/A</v>
      </c>
      <c r="I306" s="225" t="e">
        <f>=VLOOKUP(D306,'2025期功能研发汇总表'!E:S,7,FALSE)</f>
        <v>#N/A</v>
      </c>
      <c r="J306" s="183" t="e">
        <f>=VLOOKUP(D306,'2025期功能研发汇总表'!E:S,8,FALSE)</f>
        <v>#N/A</v>
      </c>
      <c r="K306" s="183" t="e">
        <f>=VLOOKUP(D306,'2025期功能研发汇总表'!E:S,9,FALSE)</f>
        <v>#N/A</v>
      </c>
    </row>
    <row r="307" spans="1:11">
      <c r="A307" s="226" t="s"/>
      <c r="B307" s="226" t="s"/>
      <c r="C307" s="226" t="s"/>
      <c r="D307" s="229" t="s">
        <v>2452</v>
      </c>
      <c r="E307" s="230" t="s">
        <v>2323</v>
      </c>
      <c r="F307" s="223" t="e">
        <f>=VLOOKUP(D307,'2025期功能研发汇总表'!E:S,10,FALSE)</f>
        <v>#N/A</v>
      </c>
      <c r="G307" s="224" t="s"/>
      <c r="H307" s="225" t="e">
        <f>=VLOOKUP(D307,'2025期功能研发汇总表'!E:S,6,FALSE)</f>
        <v>#N/A</v>
      </c>
      <c r="I307" s="225" t="e">
        <f>=VLOOKUP(D307,'2025期功能研发汇总表'!E:S,7,FALSE)</f>
        <v>#N/A</v>
      </c>
      <c r="J307" s="183" t="e">
        <f>=VLOOKUP(D307,'2025期功能研发汇总表'!E:S,8,FALSE)</f>
        <v>#N/A</v>
      </c>
      <c r="K307" s="183" t="e">
        <f>=VLOOKUP(D307,'2025期功能研发汇总表'!E:S,9,FALSE)</f>
        <v>#N/A</v>
      </c>
    </row>
    <row r="308" spans="1:11">
      <c r="A308" s="226" t="s"/>
      <c r="B308" s="226" t="s"/>
      <c r="C308" s="226" t="s"/>
      <c r="D308" s="229" t="s">
        <v>2453</v>
      </c>
      <c r="E308" s="230" t="s">
        <v>2323</v>
      </c>
      <c r="F308" s="223" t="e">
        <f>=VLOOKUP(D308,'2025期功能研发汇总表'!E:S,10,FALSE)</f>
        <v>#N/A</v>
      </c>
      <c r="G308" s="224" t="s"/>
      <c r="H308" s="225" t="e">
        <f>=VLOOKUP(D308,'2025期功能研发汇总表'!E:S,6,FALSE)</f>
        <v>#N/A</v>
      </c>
      <c r="I308" s="225" t="e">
        <f>=VLOOKUP(D308,'2025期功能研发汇总表'!E:S,7,FALSE)</f>
        <v>#N/A</v>
      </c>
      <c r="J308" s="183" t="e">
        <f>=VLOOKUP(D308,'2025期功能研发汇总表'!E:S,8,FALSE)</f>
        <v>#N/A</v>
      </c>
      <c r="K308" s="183" t="e">
        <f>=VLOOKUP(D308,'2025期功能研发汇总表'!E:S,9,FALSE)</f>
        <v>#N/A</v>
      </c>
    </row>
    <row r="309" spans="1:11">
      <c r="A309" s="226" t="s"/>
      <c r="B309" s="226" t="s"/>
      <c r="C309" s="226" t="s"/>
      <c r="D309" s="229" t="s">
        <v>2454</v>
      </c>
      <c r="E309" s="230" t="s">
        <v>2323</v>
      </c>
      <c r="F309" s="223" t="e">
        <f>=VLOOKUP(D309,'2025期功能研发汇总表'!E:S,10,FALSE)</f>
        <v>#N/A</v>
      </c>
      <c r="G309" s="224" t="s"/>
      <c r="H309" s="225" t="e">
        <f>=VLOOKUP(D309,'2025期功能研发汇总表'!E:S,6,FALSE)</f>
        <v>#N/A</v>
      </c>
      <c r="I309" s="225" t="e">
        <f>=VLOOKUP(D309,'2025期功能研发汇总表'!E:S,7,FALSE)</f>
        <v>#N/A</v>
      </c>
      <c r="J309" s="183" t="e">
        <f>=VLOOKUP(D309,'2025期功能研发汇总表'!E:S,8,FALSE)</f>
        <v>#N/A</v>
      </c>
      <c r="K309" s="183" t="e">
        <f>=VLOOKUP(D309,'2025期功能研发汇总表'!E:S,9,FALSE)</f>
        <v>#N/A</v>
      </c>
    </row>
    <row r="310" spans="1:11">
      <c r="A310" s="226" t="s"/>
      <c r="B310" s="226" t="s"/>
      <c r="C310" s="226" t="s"/>
      <c r="D310" s="229" t="s">
        <v>2455</v>
      </c>
      <c r="E310" s="230" t="s">
        <v>2323</v>
      </c>
      <c r="F310" s="223" t="e">
        <f>=VLOOKUP(D310,'2025期功能研发汇总表'!E:S,10,FALSE)</f>
        <v>#N/A</v>
      </c>
      <c r="G310" s="224" t="s"/>
      <c r="H310" s="225" t="e">
        <f>=VLOOKUP(D310,'2025期功能研发汇总表'!E:S,6,FALSE)</f>
        <v>#N/A</v>
      </c>
      <c r="I310" s="225" t="e">
        <f>=VLOOKUP(D310,'2025期功能研发汇总表'!E:S,7,FALSE)</f>
        <v>#N/A</v>
      </c>
      <c r="J310" s="183" t="e">
        <f>=VLOOKUP(D310,'2025期功能研发汇总表'!E:S,8,FALSE)</f>
        <v>#N/A</v>
      </c>
      <c r="K310" s="183" t="e">
        <f>=VLOOKUP(D310,'2025期功能研发汇总表'!E:S,9,FALSE)</f>
        <v>#N/A</v>
      </c>
    </row>
    <row r="311" spans="1:11">
      <c r="A311" s="226" t="s"/>
      <c r="B311" s="226" t="s"/>
      <c r="C311" s="226" t="s"/>
      <c r="D311" s="229" t="s">
        <v>2456</v>
      </c>
      <c r="E311" s="230" t="s">
        <v>2323</v>
      </c>
      <c r="F311" s="223" t="e">
        <f>=VLOOKUP(D311,'2025期功能研发汇总表'!E:S,10,FALSE)</f>
        <v>#N/A</v>
      </c>
      <c r="G311" s="224" t="s"/>
      <c r="H311" s="225" t="e">
        <f>=VLOOKUP(D311,'2025期功能研发汇总表'!E:S,6,FALSE)</f>
        <v>#N/A</v>
      </c>
      <c r="I311" s="225" t="e">
        <f>=VLOOKUP(D311,'2025期功能研发汇总表'!E:S,7,FALSE)</f>
        <v>#N/A</v>
      </c>
      <c r="J311" s="183" t="e">
        <f>=VLOOKUP(D311,'2025期功能研发汇总表'!E:S,8,FALSE)</f>
        <v>#N/A</v>
      </c>
      <c r="K311" s="183" t="e">
        <f>=VLOOKUP(D311,'2025期功能研发汇总表'!E:S,9,FALSE)</f>
        <v>#N/A</v>
      </c>
    </row>
    <row r="312" spans="1:11">
      <c r="A312" s="226" t="s"/>
      <c r="B312" s="226" t="s"/>
      <c r="C312" s="226" t="s"/>
      <c r="D312" s="229" t="s">
        <v>2457</v>
      </c>
      <c r="E312" s="230" t="s">
        <v>2323</v>
      </c>
      <c r="F312" s="223" t="e">
        <f>=VLOOKUP(D312,'2025期功能研发汇总表'!E:S,10,FALSE)</f>
        <v>#N/A</v>
      </c>
      <c r="G312" s="224" t="s"/>
      <c r="H312" s="225" t="e">
        <f>=VLOOKUP(D312,'2025期功能研发汇总表'!E:S,6,FALSE)</f>
        <v>#N/A</v>
      </c>
      <c r="I312" s="225" t="e">
        <f>=VLOOKUP(D312,'2025期功能研发汇总表'!E:S,7,FALSE)</f>
        <v>#N/A</v>
      </c>
      <c r="J312" s="183" t="e">
        <f>=VLOOKUP(D312,'2025期功能研发汇总表'!E:S,8,FALSE)</f>
        <v>#N/A</v>
      </c>
      <c r="K312" s="183" t="e">
        <f>=VLOOKUP(D312,'2025期功能研发汇总表'!E:S,9,FALSE)</f>
        <v>#N/A</v>
      </c>
    </row>
    <row r="313" spans="1:11">
      <c r="A313" s="226" t="s"/>
      <c r="B313" s="226" t="s"/>
      <c r="C313" s="226" t="s"/>
      <c r="D313" s="229" t="s">
        <v>2458</v>
      </c>
      <c r="E313" s="230" t="s">
        <v>2323</v>
      </c>
      <c r="F313" s="223" t="e">
        <f>=VLOOKUP(D313,'2025期功能研发汇总表'!E:S,10,FALSE)</f>
        <v>#N/A</v>
      </c>
      <c r="G313" s="224" t="s"/>
      <c r="H313" s="225" t="e">
        <f>=VLOOKUP(D313,'2025期功能研发汇总表'!E:S,6,FALSE)</f>
        <v>#N/A</v>
      </c>
      <c r="I313" s="225" t="e">
        <f>=VLOOKUP(D313,'2025期功能研发汇总表'!E:S,7,FALSE)</f>
        <v>#N/A</v>
      </c>
      <c r="J313" s="183" t="e">
        <f>=VLOOKUP(D313,'2025期功能研发汇总表'!E:S,8,FALSE)</f>
        <v>#N/A</v>
      </c>
      <c r="K313" s="183" t="e">
        <f>=VLOOKUP(D313,'2025期功能研发汇总表'!E:S,9,FALSE)</f>
        <v>#N/A</v>
      </c>
    </row>
    <row r="314" spans="1:11">
      <c r="A314" s="226" t="s"/>
      <c r="B314" s="226" t="s"/>
      <c r="C314" s="227" t="s">
        <v>649</v>
      </c>
      <c r="D314" s="227" t="s">
        <v>650</v>
      </c>
      <c r="E314" s="230" t="s">
        <v>2324</v>
      </c>
      <c r="F314" s="223" t="str">
        <f>=VLOOKUP(D314,'2025期功能研发汇总表'!E:S,10,FALSE)</f>
        <v>V3.8.0-beat.1</v>
      </c>
      <c r="G314" s="224" t="s"/>
      <c r="H314" s="225">
        <f>=VLOOKUP(D314,'2025期功能研发汇总表'!E:S,6,FALSE)</f>
        <v>0</v>
      </c>
      <c r="I314" s="225">
        <f>=VLOOKUP(D314,'2025期功能研发汇总表'!E:S,7,FALSE)</f>
        <v>0</v>
      </c>
      <c r="J314" s="183">
        <f>=VLOOKUP(D314,'2025期功能研发汇总表'!E:S,8,FALSE)</f>
        <v>0</v>
      </c>
      <c r="K314" s="183">
        <f>=VLOOKUP(D314,'2025期功能研发汇总表'!E:S,9,FALSE)</f>
        <v>0</v>
      </c>
    </row>
    <row r="315" spans="1:11">
      <c r="A315" s="226" t="s"/>
      <c r="B315" s="226" t="s"/>
      <c r="C315" s="226" t="s"/>
      <c r="D315" s="227" t="s">
        <v>651</v>
      </c>
      <c r="E315" s="230" t="s">
        <v>2323</v>
      </c>
      <c r="F315" s="223" t="str">
        <f>=VLOOKUP(D315,'2025期功能研发汇总表'!E:S,10,FALSE)</f>
        <v>V3.8.0-beat.1</v>
      </c>
      <c r="G315" s="224" t="s"/>
      <c r="H315" s="225">
        <f>=VLOOKUP(D315,'2025期功能研发汇总表'!E:S,6,FALSE)</f>
        <v>0</v>
      </c>
      <c r="I315" s="225">
        <f>=VLOOKUP(D315,'2025期功能研发汇总表'!E:S,7,FALSE)</f>
        <v>0</v>
      </c>
      <c r="J315" s="183">
        <f>=VLOOKUP(D315,'2025期功能研发汇总表'!E:S,8,FALSE)</f>
        <v>0</v>
      </c>
      <c r="K315" s="183">
        <f>=VLOOKUP(D315,'2025期功能研发汇总表'!E:S,9,FALSE)</f>
        <v>0</v>
      </c>
    </row>
    <row r="316" spans="1:11">
      <c r="A316" s="226" t="s"/>
      <c r="B316" s="226" t="s"/>
      <c r="C316" s="229" t="s">
        <v>655</v>
      </c>
      <c r="D316" s="229" t="s">
        <v>2459</v>
      </c>
      <c r="E316" s="230" t="s">
        <v>2324</v>
      </c>
      <c r="F316" s="223" t="e">
        <f>=VLOOKUP(D316,'2025期功能研发汇总表'!E:S,10,FALSE)</f>
        <v>#N/A</v>
      </c>
      <c r="G316" s="224" t="s"/>
      <c r="H316" s="225" t="e">
        <f>=VLOOKUP(D316,'2025期功能研发汇总表'!E:S,6,FALSE)</f>
        <v>#N/A</v>
      </c>
      <c r="I316" s="225" t="e">
        <f>=VLOOKUP(D316,'2025期功能研发汇总表'!E:S,7,FALSE)</f>
        <v>#N/A</v>
      </c>
      <c r="J316" s="183" t="e">
        <f>=VLOOKUP(D316,'2025期功能研发汇总表'!E:S,8,FALSE)</f>
        <v>#N/A</v>
      </c>
      <c r="K316" s="183" t="e">
        <f>=VLOOKUP(D316,'2025期功能研发汇总表'!E:S,9,FALSE)</f>
        <v>#N/A</v>
      </c>
    </row>
    <row r="317" spans="1:11">
      <c r="A317" s="226" t="s"/>
      <c r="B317" s="226" t="s"/>
      <c r="C317" s="226" t="s"/>
      <c r="D317" s="229" t="s">
        <v>2460</v>
      </c>
      <c r="E317" s="230" t="s">
        <v>2322</v>
      </c>
      <c r="F317" s="223" t="e">
        <f>=VLOOKUP(D317,'2025期功能研发汇总表'!E:S,10,FALSE)</f>
        <v>#N/A</v>
      </c>
      <c r="G317" s="224" t="s"/>
      <c r="H317" s="225" t="e">
        <f>=VLOOKUP(D317,'2025期功能研发汇总表'!E:S,6,FALSE)</f>
        <v>#N/A</v>
      </c>
      <c r="I317" s="225" t="e">
        <f>=VLOOKUP(D317,'2025期功能研发汇总表'!E:S,7,FALSE)</f>
        <v>#N/A</v>
      </c>
      <c r="J317" s="183" t="e">
        <f>=VLOOKUP(D317,'2025期功能研发汇总表'!E:S,8,FALSE)</f>
        <v>#N/A</v>
      </c>
      <c r="K317" s="183" t="e">
        <f>=VLOOKUP(D317,'2025期功能研发汇总表'!E:S,9,FALSE)</f>
        <v>#N/A</v>
      </c>
    </row>
    <row r="318" spans="1:11">
      <c r="A318" s="226" t="s"/>
      <c r="B318" s="226" t="s"/>
      <c r="C318" s="226" t="s"/>
      <c r="D318" s="229" t="s">
        <v>2461</v>
      </c>
      <c r="E318" s="230" t="s">
        <v>2324</v>
      </c>
      <c r="F318" s="223" t="e">
        <f>=VLOOKUP(D318,'2025期功能研发汇总表'!E:S,10,FALSE)</f>
        <v>#N/A</v>
      </c>
      <c r="G318" s="224" t="s"/>
      <c r="H318" s="225" t="e">
        <f>=VLOOKUP(D318,'2025期功能研发汇总表'!E:S,6,FALSE)</f>
        <v>#N/A</v>
      </c>
      <c r="I318" s="225" t="e">
        <f>=VLOOKUP(D318,'2025期功能研发汇总表'!E:S,7,FALSE)</f>
        <v>#N/A</v>
      </c>
      <c r="J318" s="183" t="e">
        <f>=VLOOKUP(D318,'2025期功能研发汇总表'!E:S,8,FALSE)</f>
        <v>#N/A</v>
      </c>
      <c r="K318" s="183" t="e">
        <f>=VLOOKUP(D318,'2025期功能研发汇总表'!E:S,9,FALSE)</f>
        <v>#N/A</v>
      </c>
    </row>
    <row r="319" spans="1:11">
      <c r="A319" s="226" t="s"/>
      <c r="B319" s="226" t="s"/>
      <c r="C319" s="227" t="s">
        <v>659</v>
      </c>
      <c r="D319" s="227" t="s">
        <v>660</v>
      </c>
      <c r="E319" s="230" t="s">
        <v>2322</v>
      </c>
      <c r="F319" s="223" t="str">
        <f>=VLOOKUP(D319,'2025期功能研发汇总表'!E:S,10,FALSE)</f>
        <v>未发版</v>
      </c>
      <c r="G319" s="224" t="s"/>
      <c r="H319" s="225">
        <f>=VLOOKUP(D319,'2025期功能研发汇总表'!E:S,6,FALSE)</f>
        <v>46154</v>
      </c>
      <c r="I319" s="225" t="str">
        <f>=VLOOKUP(D319,'2025期功能研发汇总表'!E:S,7,FALSE)</f>
        <v>运营·深耕(2025期)/漏洞修复核验/合规审计中心</v>
      </c>
      <c r="J319" s="183">
        <f>=VLOOKUP(D319,'2025期功能研发汇总表'!E:S,8,FALSE)</f>
        <v>0</v>
      </c>
      <c r="K319" s="183">
        <f>=VLOOKUP(D319,'2025期功能研发汇总表'!E:S,9,FALSE)</f>
        <v>0</v>
      </c>
    </row>
    <row r="320" spans="1:11">
      <c r="A320" s="226" t="s"/>
      <c r="B320" s="226" t="s"/>
      <c r="C320" s="226" t="s"/>
      <c r="D320" s="229" t="s">
        <v>2462</v>
      </c>
      <c r="E320" s="230" t="s">
        <v>2322</v>
      </c>
      <c r="F320" s="223" t="e">
        <f>=VLOOKUP(D320,'2025期功能研发汇总表'!E:S,10,FALSE)</f>
        <v>#N/A</v>
      </c>
      <c r="G320" s="224" t="s"/>
      <c r="H320" s="225" t="e">
        <f>=VLOOKUP(D320,'2025期功能研发汇总表'!E:S,6,FALSE)</f>
        <v>#N/A</v>
      </c>
      <c r="I320" s="225" t="e">
        <f>=VLOOKUP(D320,'2025期功能研发汇总表'!E:S,7,FALSE)</f>
        <v>#N/A</v>
      </c>
      <c r="J320" s="183" t="e">
        <f>=VLOOKUP(D320,'2025期功能研发汇总表'!E:S,8,FALSE)</f>
        <v>#N/A</v>
      </c>
      <c r="K320" s="183" t="e">
        <f>=VLOOKUP(D320,'2025期功能研发汇总表'!E:S,9,FALSE)</f>
        <v>#N/A</v>
      </c>
    </row>
    <row r="321" spans="1:11">
      <c r="A321" s="226" t="s"/>
      <c r="B321" s="227" t="s">
        <v>664</v>
      </c>
      <c r="C321" s="227" t="s">
        <v>665</v>
      </c>
      <c r="D321" s="227" t="s">
        <v>666</v>
      </c>
      <c r="E321" s="230" t="s">
        <v>2324</v>
      </c>
      <c r="F321" s="223" t="str">
        <f>=VLOOKUP(D321,'2025期功能研发汇总表'!E:S,10,FALSE)</f>
        <v>未发版</v>
      </c>
      <c r="G321" s="224" t="s"/>
      <c r="H321" s="225">
        <f>=VLOOKUP(D321,'2025期功能研发汇总表'!E:S,6,FALSE)</f>
        <v>46154</v>
      </c>
      <c r="I321" s="225" t="str">
        <f>=VLOOKUP(D321,'2025期功能研发汇总表'!E:S,7,FALSE)</f>
        <v>运营·深耕/漏洞修复核验/核验任务管理</v>
      </c>
      <c r="J321" s="183">
        <f>=VLOOKUP(D321,'2025期功能研发汇总表'!E:S,8,FALSE)</f>
        <v>0</v>
      </c>
      <c r="K321" s="183">
        <f>=VLOOKUP(D321,'2025期功能研发汇总表'!E:S,9,FALSE)</f>
        <v>0</v>
      </c>
    </row>
    <row r="322" spans="1:11">
      <c r="A322" s="226" t="s"/>
      <c r="B322" s="226" t="s"/>
      <c r="C322" s="226" t="s"/>
      <c r="D322" s="227" t="s">
        <v>671</v>
      </c>
      <c r="E322" s="230" t="s">
        <v>2323</v>
      </c>
      <c r="F322" s="223">
        <f>=VLOOKUP(D322,'2025期功能研发汇总表'!E:S,10,FALSE)</f>
        <v>0</v>
      </c>
      <c r="G322" s="224" t="s"/>
      <c r="H322" s="225">
        <f>=VLOOKUP(D322,'2025期功能研发汇总表'!E:S,6,FALSE)</f>
        <v>46154</v>
      </c>
      <c r="I322" s="225" t="str">
        <f>=VLOOKUP(D322,'2025期功能研发汇总表'!E:S,7,FALSE)</f>
        <v>运营·深耕/漏洞修复核验/核验任务管理</v>
      </c>
      <c r="J322" s="183">
        <f>=VLOOKUP(D322,'2025期功能研发汇总表'!E:S,8,FALSE)</f>
        <v>0</v>
      </c>
      <c r="K322" s="183">
        <f>=VLOOKUP(D322,'2025期功能研发汇总表'!E:S,9,FALSE)</f>
        <v>0</v>
      </c>
    </row>
    <row r="323" spans="1:11">
      <c r="A323" s="226" t="s"/>
      <c r="B323" s="226" t="s"/>
      <c r="C323" s="226" t="s"/>
      <c r="D323" s="227" t="s">
        <v>672</v>
      </c>
      <c r="E323" s="230" t="s">
        <v>2323</v>
      </c>
      <c r="F323" s="223">
        <f>=VLOOKUP(D323,'2025期功能研发汇总表'!E:S,10,FALSE)</f>
        <v>0</v>
      </c>
      <c r="G323" s="224" t="s"/>
      <c r="H323" s="225">
        <f>=VLOOKUP(D323,'2025期功能研发汇总表'!E:S,6,FALSE)</f>
        <v>46154</v>
      </c>
      <c r="I323" s="225" t="str">
        <f>=VLOOKUP(D323,'2025期功能研发汇总表'!E:S,7,FALSE)</f>
        <v>运营·深耕/漏洞修复核验/核验任务管理</v>
      </c>
      <c r="J323" s="183">
        <f>=VLOOKUP(D323,'2025期功能研发汇总表'!E:S,8,FALSE)</f>
        <v>0</v>
      </c>
      <c r="K323" s="183">
        <f>=VLOOKUP(D323,'2025期功能研发汇总表'!E:S,9,FALSE)</f>
        <v>0</v>
      </c>
    </row>
    <row r="324" spans="1:11">
      <c r="A324" s="226" t="s"/>
      <c r="B324" s="226" t="s"/>
      <c r="C324" s="226" t="s"/>
      <c r="D324" s="227" t="s">
        <v>673</v>
      </c>
      <c r="E324" s="230" t="s">
        <v>2322</v>
      </c>
      <c r="F324" s="223">
        <f>=VLOOKUP(D324,'2025期功能研发汇总表'!E:S,10,FALSE)</f>
        <v>0</v>
      </c>
      <c r="G324" s="224" t="s"/>
      <c r="H324" s="225">
        <f>=VLOOKUP(D324,'2025期功能研发汇总表'!E:S,6,FALSE)</f>
        <v>46154</v>
      </c>
      <c r="I324" s="225" t="str">
        <f>=VLOOKUP(D324,'2025期功能研发汇总表'!E:S,7,FALSE)</f>
        <v>运营·深耕/漏洞修复核验/核验任务管理</v>
      </c>
      <c r="J324" s="183">
        <f>=VLOOKUP(D324,'2025期功能研发汇总表'!E:S,8,FALSE)</f>
        <v>0</v>
      </c>
      <c r="K324" s="183">
        <f>=VLOOKUP(D324,'2025期功能研发汇总表'!E:S,9,FALSE)</f>
        <v>0</v>
      </c>
    </row>
    <row r="325" spans="1:11">
      <c r="A325" s="226" t="s"/>
      <c r="B325" s="226" t="s"/>
      <c r="C325" s="226" t="s"/>
      <c r="D325" s="227" t="s">
        <v>674</v>
      </c>
      <c r="E325" s="230" t="s">
        <v>2323</v>
      </c>
      <c r="F325" s="223">
        <f>=VLOOKUP(D325,'2025期功能研发汇总表'!E:S,10,FALSE)</f>
        <v>0</v>
      </c>
      <c r="G325" s="224" t="s"/>
      <c r="H325" s="225">
        <f>=VLOOKUP(D325,'2025期功能研发汇总表'!E:S,6,FALSE)</f>
        <v>0</v>
      </c>
      <c r="I325" s="225" t="str">
        <f>=VLOOKUP(D325,'2025期功能研发汇总表'!E:S,7,FALSE)</f>
        <v>运营·深耕/漏洞修复核验/核验任务管理</v>
      </c>
      <c r="J325" s="183">
        <f>=VLOOKUP(D325,'2025期功能研发汇总表'!E:S,8,FALSE)</f>
        <v>0</v>
      </c>
      <c r="K325" s="183">
        <f>=VLOOKUP(D325,'2025期功能研发汇总表'!E:S,9,FALSE)</f>
        <v>0</v>
      </c>
    </row>
    <row r="326" spans="1:11">
      <c r="A326" s="226" t="s"/>
      <c r="B326" s="226" t="s"/>
      <c r="C326" s="229" t="s">
        <v>676</v>
      </c>
      <c r="D326" s="227" t="s">
        <v>677</v>
      </c>
      <c r="E326" s="230" t="s">
        <v>2323</v>
      </c>
      <c r="F326" s="223" t="str">
        <f>=VLOOKUP(D326,'2025期功能研发汇总表'!E:S,10,FALSE)</f>
        <v>未发版</v>
      </c>
      <c r="G326" s="224" t="s"/>
      <c r="H326" s="225">
        <f>=VLOOKUP(D326,'2025期功能研发汇总表'!E:S,6,FALSE)</f>
        <v>46154</v>
      </c>
      <c r="I326" s="225" t="str">
        <f>=VLOOKUP(D326,'2025期功能研发汇总表'!E:S,7,FALSE)</f>
        <v>运营·深耕/漏洞修复核验/核验任务管理</v>
      </c>
      <c r="J326" s="183">
        <f>=VLOOKUP(D326,'2025期功能研发汇总表'!E:S,8,FALSE)</f>
        <v>0</v>
      </c>
      <c r="K326" s="183">
        <f>=VLOOKUP(D326,'2025期功能研发汇总表'!E:S,9,FALSE)</f>
        <v>0</v>
      </c>
    </row>
    <row r="327" spans="1:11">
      <c r="A327" s="226" t="s"/>
      <c r="B327" s="226" t="s"/>
      <c r="C327" s="227" t="s">
        <v>679</v>
      </c>
      <c r="D327" s="227" t="s">
        <v>680</v>
      </c>
      <c r="E327" s="230" t="s">
        <v>2323</v>
      </c>
      <c r="F327" s="223" t="str">
        <f>=VLOOKUP(D327,'2025期功能研发汇总表'!E:S,10,FALSE)</f>
        <v>未发版</v>
      </c>
      <c r="G327" s="224" t="s"/>
      <c r="H327" s="225">
        <f>=VLOOKUP(D327,'2025期功能研发汇总表'!E:S,6,FALSE)</f>
        <v>46154</v>
      </c>
      <c r="I327" s="225" t="str">
        <f>=VLOOKUP(D327,'2025期功能研发汇总表'!E:S,7,FALSE)</f>
        <v>运营·深耕/漏洞修复核验/核验任务管理</v>
      </c>
      <c r="J327" s="183">
        <f>=VLOOKUP(D327,'2025期功能研发汇总表'!E:S,8,FALSE)</f>
        <v>0</v>
      </c>
      <c r="K327" s="183">
        <f>=VLOOKUP(D327,'2025期功能研发汇总表'!E:S,9,FALSE)</f>
        <v>0</v>
      </c>
    </row>
    <row r="328" spans="1:11">
      <c r="A328" s="226" t="s"/>
      <c r="B328" s="226" t="s"/>
      <c r="C328" s="226" t="s"/>
      <c r="D328" s="227" t="s">
        <v>682</v>
      </c>
      <c r="E328" s="230" t="s">
        <v>2323</v>
      </c>
      <c r="F328" s="223" t="str">
        <f>=VLOOKUP(D328,'2025期功能研发汇总表'!E:S,10,FALSE)</f>
        <v>未发版</v>
      </c>
      <c r="G328" s="224" t="s"/>
      <c r="H328" s="225">
        <f>=VLOOKUP(D328,'2025期功能研发汇总表'!E:S,6,FALSE)</f>
        <v>46154</v>
      </c>
      <c r="I328" s="225" t="str">
        <f>=VLOOKUP(D328,'2025期功能研发汇总表'!E:S,7,FALSE)</f>
        <v>运营·深耕/漏洞修复核验/核验任务管理</v>
      </c>
      <c r="J328" s="183">
        <f>=VLOOKUP(D328,'2025期功能研发汇总表'!E:S,8,FALSE)</f>
        <v>0</v>
      </c>
      <c r="K328" s="183">
        <f>=VLOOKUP(D328,'2025期功能研发汇总表'!E:S,9,FALSE)</f>
        <v>0</v>
      </c>
    </row>
    <row r="329" spans="1:11">
      <c r="A329" s="226" t="s"/>
      <c r="B329" s="227" t="s">
        <v>683</v>
      </c>
      <c r="C329" s="229" t="s">
        <v>684</v>
      </c>
      <c r="D329" s="229" t="s">
        <v>2463</v>
      </c>
      <c r="E329" s="230" t="s">
        <v>2324</v>
      </c>
      <c r="F329" s="223" t="e">
        <f>=VLOOKUP(D329,'2025期功能研发汇总表'!E:S,10,FALSE)</f>
        <v>#N/A</v>
      </c>
      <c r="G329" s="224" t="s"/>
      <c r="H329" s="225" t="e">
        <f>=VLOOKUP(D329,'2025期功能研发汇总表'!E:S,6,FALSE)</f>
        <v>#N/A</v>
      </c>
      <c r="I329" s="225" t="e">
        <f>=VLOOKUP(D329,'2025期功能研发汇总表'!E:S,7,FALSE)</f>
        <v>#N/A</v>
      </c>
      <c r="J329" s="183" t="e">
        <f>=VLOOKUP(D329,'2025期功能研发汇总表'!E:S,8,FALSE)</f>
        <v>#N/A</v>
      </c>
      <c r="K329" s="183" t="e">
        <f>=VLOOKUP(D329,'2025期功能研发汇总表'!E:S,9,FALSE)</f>
        <v>#N/A</v>
      </c>
    </row>
    <row r="330" spans="1:11">
      <c r="A330" s="226" t="s"/>
      <c r="B330" s="226" t="s"/>
      <c r="C330" s="226" t="s"/>
      <c r="D330" s="229" t="s">
        <v>2464</v>
      </c>
      <c r="E330" s="230" t="s">
        <v>2322</v>
      </c>
      <c r="F330" s="223" t="e">
        <f>=VLOOKUP(D330,'2025期功能研发汇总表'!E:S,10,FALSE)</f>
        <v>#N/A</v>
      </c>
      <c r="G330" s="224" t="s"/>
      <c r="H330" s="225" t="e">
        <f>=VLOOKUP(D330,'2025期功能研发汇总表'!E:S,6,FALSE)</f>
        <v>#N/A</v>
      </c>
      <c r="I330" s="225" t="e">
        <f>=VLOOKUP(D330,'2025期功能研发汇总表'!E:S,7,FALSE)</f>
        <v>#N/A</v>
      </c>
      <c r="J330" s="183" t="e">
        <f>=VLOOKUP(D330,'2025期功能研发汇总表'!E:S,8,FALSE)</f>
        <v>#N/A</v>
      </c>
      <c r="K330" s="183" t="e">
        <f>=VLOOKUP(D330,'2025期功能研发汇总表'!E:S,9,FALSE)</f>
        <v>#N/A</v>
      </c>
    </row>
    <row r="331" spans="1:11">
      <c r="A331" s="226" t="s"/>
      <c r="B331" s="226" t="s"/>
      <c r="C331" s="226" t="s"/>
      <c r="D331" s="229" t="s">
        <v>689</v>
      </c>
      <c r="E331" s="230" t="s">
        <v>2324</v>
      </c>
      <c r="F331" s="223" t="str">
        <f>=VLOOKUP(D331,'2025期功能研发汇总表'!E:S,10,FALSE)</f>
        <v>未发版</v>
      </c>
      <c r="G331" s="224" t="s"/>
      <c r="H331" s="225">
        <f>=VLOOKUP(D331,'2025期功能研发汇总表'!E:S,6,FALSE)</f>
        <v>0</v>
      </c>
      <c r="I331" s="225" t="str">
        <f>=VLOOKUP(D331,'2025期功能研发汇总表'!E:S,7,FALSE)</f>
        <v>运营·深耕/漏洞修复核验/核验任务管理</v>
      </c>
      <c r="J331" s="183">
        <f>=VLOOKUP(D331,'2025期功能研发汇总表'!E:S,8,FALSE)</f>
        <v>0</v>
      </c>
      <c r="K331" s="183">
        <f>=VLOOKUP(D331,'2025期功能研发汇总表'!E:S,9,FALSE)</f>
        <v>0</v>
      </c>
    </row>
    <row r="332" spans="1:11">
      <c r="A332" s="226" t="s"/>
      <c r="B332" s="226" t="s"/>
      <c r="C332" s="227" t="s">
        <v>691</v>
      </c>
      <c r="D332" s="229" t="s">
        <v>692</v>
      </c>
      <c r="E332" s="230" t="s">
        <v>2323</v>
      </c>
      <c r="F332" s="223" t="str">
        <f>=VLOOKUP(D332,'2025期功能研发汇总表'!E:S,10,FALSE)</f>
        <v>未发版</v>
      </c>
      <c r="G332" s="224" t="s"/>
      <c r="H332" s="225">
        <f>=VLOOKUP(D332,'2025期功能研发汇总表'!E:S,6,FALSE)</f>
        <v>46154</v>
      </c>
      <c r="I332" s="225" t="str">
        <f>=VLOOKUP(D332,'2025期功能研发汇总表'!E:S,7,FALSE)</f>
        <v>运营·深耕/漏洞修复核验/核验任务管理</v>
      </c>
      <c r="J332" s="183">
        <f>=VLOOKUP(D332,'2025期功能研发汇总表'!E:S,8,FALSE)</f>
        <v>0</v>
      </c>
      <c r="K332" s="183">
        <f>=VLOOKUP(D332,'2025期功能研发汇总表'!E:S,9,FALSE)</f>
        <v>0</v>
      </c>
    </row>
    <row r="333" spans="1:11">
      <c r="A333" s="226" t="s"/>
      <c r="B333" s="226" t="s"/>
      <c r="C333" s="227" t="s">
        <v>694</v>
      </c>
      <c r="D333" s="227" t="s">
        <v>695</v>
      </c>
      <c r="E333" s="230" t="s">
        <v>2324</v>
      </c>
      <c r="F333" s="223" t="str">
        <f>=VLOOKUP(D333,'2025期功能研发汇总表'!E:S,10,FALSE)</f>
        <v>未发版</v>
      </c>
      <c r="G333" s="224" t="s"/>
      <c r="H333" s="225">
        <f>=VLOOKUP(D333,'2025期功能研发汇总表'!E:S,6,FALSE)</f>
        <v>0</v>
      </c>
      <c r="I333" s="225" t="str">
        <f>=VLOOKUP(D333,'2025期功能研发汇总表'!E:S,7,FALSE)</f>
        <v>运营·深耕/漏洞修复核验/核验任务管理</v>
      </c>
      <c r="J333" s="183">
        <f>=VLOOKUP(D333,'2025期功能研发汇总表'!E:S,8,FALSE)</f>
        <v>0</v>
      </c>
      <c r="K333" s="183">
        <f>=VLOOKUP(D333,'2025期功能研发汇总表'!E:S,9,FALSE)</f>
        <v>0</v>
      </c>
    </row>
    <row r="334" spans="1:11">
      <c r="A334" s="226" t="s"/>
      <c r="B334" s="226" t="s"/>
      <c r="C334" s="226" t="s"/>
      <c r="D334" s="229" t="s">
        <v>697</v>
      </c>
      <c r="E334" s="230" t="s">
        <v>2323</v>
      </c>
      <c r="F334" s="223" t="str">
        <f>=VLOOKUP(D334,'2025期功能研发汇总表'!E:S,10,FALSE)</f>
        <v>未发版</v>
      </c>
      <c r="G334" s="224" t="s"/>
      <c r="H334" s="225">
        <f>=VLOOKUP(D334,'2025期功能研发汇总表'!E:S,6,FALSE)</f>
        <v>46154</v>
      </c>
      <c r="I334" s="225" t="str">
        <f>=VLOOKUP(D334,'2025期功能研发汇总表'!E:S,7,FALSE)</f>
        <v>运营·深耕/漏洞修复核验/核验任务管理</v>
      </c>
      <c r="J334" s="183">
        <f>=VLOOKUP(D334,'2025期功能研发汇总表'!E:S,8,FALSE)</f>
        <v>0</v>
      </c>
      <c r="K334" s="183">
        <f>=VLOOKUP(D334,'2025期功能研发汇总表'!E:S,9,FALSE)</f>
        <v>0</v>
      </c>
    </row>
    <row r="335" spans="1:11">
      <c r="A335" s="226" t="s"/>
      <c r="B335" s="227" t="s">
        <v>699</v>
      </c>
      <c r="C335" s="227" t="s">
        <v>700</v>
      </c>
      <c r="D335" s="229" t="s">
        <v>701</v>
      </c>
      <c r="E335" s="230" t="s">
        <v>2324</v>
      </c>
      <c r="F335" s="223" t="str">
        <f>=VLOOKUP(D335,'2025期功能研发汇总表'!E:S,10,FALSE)</f>
        <v>V3.8.0-beat.1</v>
      </c>
      <c r="G335" s="224" t="s"/>
      <c r="H335" s="225">
        <f>=VLOOKUP(D335,'2025期功能研发汇总表'!E:S,6,FALSE)</f>
        <v>46107</v>
      </c>
      <c r="I335" s="225" t="str">
        <f>=VLOOKUP(D335,'2025期功能研发汇总表'!E:S,7,FALSE)</f>
        <v>漏洞管理平台/任务管理/跨级联动任务</v>
      </c>
      <c r="J335" s="183" t="str">
        <f>=VLOOKUP(D335,'2025期功能研发汇总表'!E:S,8,FALSE)</f>
        <v>工单类型 有跨级联动漏洞扫描排查、核验、验证字样</v>
      </c>
      <c r="K335" s="183">
        <f>=VLOOKUP(D335,'2025期功能研发汇总表'!E:S,9,FALSE)</f>
        <v>0</v>
      </c>
    </row>
    <row r="336" spans="1:11">
      <c r="A336" s="226" t="s"/>
      <c r="B336" s="226" t="s"/>
      <c r="C336" s="226" t="s"/>
      <c r="D336" s="229" t="s">
        <v>704</v>
      </c>
      <c r="E336" s="230" t="s">
        <v>2324</v>
      </c>
      <c r="F336" s="223" t="str">
        <f>=VLOOKUP(D336,'2025期功能研发汇总表'!E:S,10,FALSE)</f>
        <v>V3.8.0-beat.1</v>
      </c>
      <c r="G336" s="224" t="s"/>
      <c r="H336" s="225">
        <f>=VLOOKUP(D336,'2025期功能研发汇总表'!E:S,6,FALSE)</f>
        <v>46107</v>
      </c>
      <c r="I336" s="225" t="str">
        <f>=VLOOKUP(D336,'2025期功能研发汇总表'!E:S,7,FALSE)</f>
        <v>漏洞管理平台/任务管理/跨级联动任务</v>
      </c>
      <c r="J336" s="183">
        <f>=VLOOKUP(D336,'2025期功能研发汇总表'!E:S,8,FALSE)</f>
        <v>0</v>
      </c>
      <c r="K336" s="183">
        <f>=VLOOKUP(D336,'2025期功能研发汇总表'!E:S,9,FALSE)</f>
        <v>0</v>
      </c>
    </row>
    <row r="337" spans="1:11">
      <c r="A337" s="226" t="s"/>
      <c r="B337" s="226" t="s"/>
      <c r="C337" s="226" t="s"/>
      <c r="D337" s="229" t="s">
        <v>705</v>
      </c>
      <c r="E337" s="230" t="s">
        <v>2324</v>
      </c>
      <c r="F337" s="223" t="str">
        <f>=VLOOKUP(D337,'2025期功能研发汇总表'!E:S,10,FALSE)</f>
        <v>V3.8.0-beat.1</v>
      </c>
      <c r="G337" s="224" t="s"/>
      <c r="H337" s="225">
        <f>=VLOOKUP(D337,'2025期功能研发汇总表'!E:S,6,FALSE)</f>
        <v>46107</v>
      </c>
      <c r="I337" s="225" t="str">
        <f>=VLOOKUP(D337,'2025期功能研发汇总表'!E:S,7,FALSE)</f>
        <v>漏洞管理平台/任务管理/跨级联动任务</v>
      </c>
      <c r="J337" s="183">
        <f>=VLOOKUP(D337,'2025期功能研发汇总表'!E:S,8,FALSE)</f>
        <v>0</v>
      </c>
      <c r="K337" s="183">
        <f>=VLOOKUP(D337,'2025期功能研发汇总表'!E:S,9,FALSE)</f>
        <v>0</v>
      </c>
    </row>
    <row r="338" spans="1:11">
      <c r="A338" s="229" t="s">
        <v>706</v>
      </c>
      <c r="B338" s="227" t="s">
        <v>707</v>
      </c>
      <c r="C338" s="227" t="s">
        <v>708</v>
      </c>
      <c r="D338" s="227" t="s">
        <v>709</v>
      </c>
      <c r="E338" s="230" t="s">
        <v>2322</v>
      </c>
      <c r="F338" s="223" t="str">
        <f>=VLOOKUP(D338,'2025期功能研发汇总表'!E:S,10,FALSE)</f>
        <v>未发版</v>
      </c>
      <c r="G338" s="224" t="s"/>
      <c r="H338" s="225">
        <f>=VLOOKUP(D338,'2025期功能研发汇总表'!E:S,6,FALSE)</f>
        <v>46107</v>
      </c>
      <c r="I338" s="225" t="str">
        <f>=VLOOKUP(D338,'2025期功能研发汇总表'!E:S,7,FALSE)</f>
        <v>运营·深耕/场景事务与溯源/漏洞业务场景管理</v>
      </c>
      <c r="J338" s="183">
        <f>=VLOOKUP(D338,'2025期功能研发汇总表'!E:S,8,FALSE)</f>
        <v>0</v>
      </c>
      <c r="K338" s="183">
        <f>=VLOOKUP(D338,'2025期功能研发汇总表'!E:S,9,FALSE)</f>
        <v>0</v>
      </c>
    </row>
    <row r="339" spans="1:11">
      <c r="A339" s="226" t="s"/>
      <c r="B339" s="226" t="s"/>
      <c r="C339" s="226" t="s"/>
      <c r="D339" s="227" t="s">
        <v>711</v>
      </c>
      <c r="E339" s="230" t="s">
        <v>2323</v>
      </c>
      <c r="F339" s="223" t="str">
        <f>=VLOOKUP(D339,'2025期功能研发汇总表'!E:S,10,FALSE)</f>
        <v>未发版</v>
      </c>
      <c r="G339" s="224" t="s"/>
      <c r="H339" s="225">
        <f>=VLOOKUP(D339,'2025期功能研发汇总表'!E:S,6,FALSE)</f>
        <v>46107</v>
      </c>
      <c r="I339" s="225" t="str">
        <f>=VLOOKUP(D339,'2025期功能研发汇总表'!E:S,7,FALSE)</f>
        <v>运营·深耕/场景事务与溯源/漏洞业务场景管理</v>
      </c>
      <c r="J339" s="183">
        <f>=VLOOKUP(D339,'2025期功能研发汇总表'!E:S,8,FALSE)</f>
        <v>0</v>
      </c>
      <c r="K339" s="183">
        <f>=VLOOKUP(D339,'2025期功能研发汇总表'!E:S,9,FALSE)</f>
        <v>0</v>
      </c>
    </row>
    <row r="340" spans="1:11">
      <c r="A340" s="226" t="s"/>
      <c r="B340" s="226" t="s"/>
      <c r="C340" s="226" t="s"/>
      <c r="D340" s="229" t="s">
        <v>712</v>
      </c>
      <c r="E340" s="230" t="s">
        <v>2323</v>
      </c>
      <c r="F340" s="223" t="str">
        <f>=VLOOKUP(D340,'2025期功能研发汇总表'!E:S,10,FALSE)</f>
        <v>未发版</v>
      </c>
      <c r="G340" s="224" t="s"/>
      <c r="H340" s="225">
        <f>=VLOOKUP(D340,'2025期功能研发汇总表'!E:S,6,FALSE)</f>
        <v>46107</v>
      </c>
      <c r="I340" s="225" t="str">
        <f>=VLOOKUP(D340,'2025期功能研发汇总表'!E:S,7,FALSE)</f>
        <v>运营·深耕/场景事务与溯源/漏洞业务场景管理</v>
      </c>
      <c r="J340" s="183">
        <f>=VLOOKUP(D340,'2025期功能研发汇总表'!E:S,8,FALSE)</f>
        <v>0</v>
      </c>
      <c r="K340" s="183">
        <f>=VLOOKUP(D340,'2025期功能研发汇总表'!E:S,9,FALSE)</f>
        <v>0</v>
      </c>
    </row>
    <row r="341" spans="1:11">
      <c r="A341" s="226" t="s"/>
      <c r="B341" s="226" t="s"/>
      <c r="C341" s="226" t="s"/>
      <c r="D341" s="227" t="s">
        <v>713</v>
      </c>
      <c r="E341" s="230" t="s">
        <v>2323</v>
      </c>
      <c r="F341" s="223" t="str">
        <f>=VLOOKUP(D341,'2025期功能研发汇总表'!E:S,10,FALSE)</f>
        <v>未发版</v>
      </c>
      <c r="G341" s="224" t="s"/>
      <c r="H341" s="225">
        <f>=VLOOKUP(D341,'2025期功能研发汇总表'!E:S,6,FALSE)</f>
        <v>46107</v>
      </c>
      <c r="I341" s="225" t="str">
        <f>=VLOOKUP(D341,'2025期功能研发汇总表'!E:S,7,FALSE)</f>
        <v>运营·深耕/场景事务与溯源/漏洞业务场景管理</v>
      </c>
      <c r="J341" s="183">
        <f>=VLOOKUP(D341,'2025期功能研发汇总表'!E:S,8,FALSE)</f>
        <v>0</v>
      </c>
      <c r="K341" s="183">
        <f>=VLOOKUP(D341,'2025期功能研发汇总表'!E:S,9,FALSE)</f>
        <v>0</v>
      </c>
    </row>
    <row r="342" spans="1:11">
      <c r="A342" s="226" t="s"/>
      <c r="B342" s="226" t="s"/>
      <c r="C342" s="226" t="s"/>
      <c r="D342" s="227" t="s">
        <v>715</v>
      </c>
      <c r="E342" s="230" t="s">
        <v>2323</v>
      </c>
      <c r="F342" s="223" t="str">
        <f>=VLOOKUP(D342,'2025期功能研发汇总表'!E:S,10,FALSE)</f>
        <v>未发版</v>
      </c>
      <c r="G342" s="224" t="s"/>
      <c r="H342" s="225">
        <f>=VLOOKUP(D342,'2025期功能研发汇总表'!E:S,6,FALSE)</f>
        <v>0</v>
      </c>
      <c r="I342" s="225" t="str">
        <f>=VLOOKUP(D342,'2025期功能研发汇总表'!E:S,7,FALSE)</f>
        <v>运营·深耕/场景事务与溯源/漏洞业务场景管理</v>
      </c>
      <c r="J342" s="183">
        <f>=VLOOKUP(D342,'2025期功能研发汇总表'!E:S,8,FALSE)</f>
        <v>0</v>
      </c>
      <c r="K342" s="183">
        <f>=VLOOKUP(D342,'2025期功能研发汇总表'!E:S,9,FALSE)</f>
        <v>0</v>
      </c>
    </row>
    <row r="343" spans="1:11">
      <c r="A343" s="226" t="s"/>
      <c r="B343" s="226" t="s"/>
      <c r="C343" s="226" t="s"/>
      <c r="D343" s="227" t="s">
        <v>717</v>
      </c>
      <c r="E343" s="230" t="s">
        <v>2323</v>
      </c>
      <c r="F343" s="223" t="str">
        <f>=VLOOKUP(D343,'2025期功能研发汇总表'!E:S,10,FALSE)</f>
        <v>未发版</v>
      </c>
      <c r="G343" s="224" t="s"/>
      <c r="H343" s="225">
        <f>=VLOOKUP(D343,'2025期功能研发汇总表'!E:S,6,FALSE)</f>
        <v>0</v>
      </c>
      <c r="I343" s="225" t="str">
        <f>=VLOOKUP(D343,'2025期功能研发汇总表'!E:S,7,FALSE)</f>
        <v>运营·深耕/场景事务与溯源/漏洞业务场景管理</v>
      </c>
      <c r="J343" s="183">
        <f>=VLOOKUP(D343,'2025期功能研发汇总表'!E:S,8,FALSE)</f>
        <v>0</v>
      </c>
      <c r="K343" s="183">
        <f>=VLOOKUP(D343,'2025期功能研发汇总表'!E:S,9,FALSE)</f>
        <v>0</v>
      </c>
    </row>
    <row r="344" spans="1:11">
      <c r="A344" s="226" t="s"/>
      <c r="B344" s="226" t="s"/>
      <c r="C344" s="226" t="s"/>
      <c r="D344" s="227" t="s">
        <v>718</v>
      </c>
      <c r="E344" s="230" t="s">
        <v>2323</v>
      </c>
      <c r="F344" s="223" t="str">
        <f>=VLOOKUP(D344,'2025期功能研发汇总表'!E:S,10,FALSE)</f>
        <v>未发版</v>
      </c>
      <c r="G344" s="224" t="s"/>
      <c r="H344" s="225">
        <f>=VLOOKUP(D344,'2025期功能研发汇总表'!E:S,6,FALSE)</f>
        <v>0</v>
      </c>
      <c r="I344" s="225" t="str">
        <f>=VLOOKUP(D344,'2025期功能研发汇总表'!E:S,7,FALSE)</f>
        <v>运营·深耕/场景事务与溯源/漏洞业务场景管理</v>
      </c>
      <c r="J344" s="183">
        <f>=VLOOKUP(D344,'2025期功能研发汇总表'!E:S,8,FALSE)</f>
        <v>0</v>
      </c>
      <c r="K344" s="183">
        <f>=VLOOKUP(D344,'2025期功能研发汇总表'!E:S,9,FALSE)</f>
        <v>0</v>
      </c>
    </row>
    <row r="345" spans="1:11">
      <c r="A345" s="226" t="s"/>
      <c r="B345" s="226" t="s"/>
      <c r="C345" s="227" t="s">
        <v>719</v>
      </c>
      <c r="D345" s="227" t="s">
        <v>720</v>
      </c>
      <c r="E345" s="230" t="s">
        <v>2324</v>
      </c>
      <c r="F345" s="223" t="str">
        <f>=VLOOKUP(D345,'2025期功能研发汇总表'!E:S,10,FALSE)</f>
        <v>未发版</v>
      </c>
      <c r="G345" s="224" t="s"/>
      <c r="H345" s="225">
        <f>=VLOOKUP(D345,'2025期功能研发汇总表'!E:S,6,FALSE)</f>
        <v>46108</v>
      </c>
      <c r="I345" s="225" t="str">
        <f>=VLOOKUP(D345,'2025期功能研发汇总表'!E:S,7,FALSE)</f>
        <v>运营·深耕/场景事务与溯源/场景事务关联分析</v>
      </c>
      <c r="J345" s="183">
        <f>=VLOOKUP(D345,'2025期功能研发汇总表'!E:S,8,FALSE)</f>
        <v>0</v>
      </c>
      <c r="K345" s="183">
        <f>=VLOOKUP(D345,'2025期功能研发汇总表'!E:S,9,FALSE)</f>
        <v>0</v>
      </c>
    </row>
    <row r="346" spans="1:11">
      <c r="A346" s="226" t="s"/>
      <c r="B346" s="226" t="s"/>
      <c r="C346" s="227" t="s">
        <v>722</v>
      </c>
      <c r="D346" s="227" t="s">
        <v>723</v>
      </c>
      <c r="E346" s="230" t="s">
        <v>2324</v>
      </c>
      <c r="F346" s="223" t="str">
        <f>=VLOOKUP(D346,'2025期功能研发汇总表'!E:S,10,FALSE)</f>
        <v>未发版</v>
      </c>
      <c r="G346" s="224" t="s"/>
      <c r="H346" s="225">
        <f>=VLOOKUP(D346,'2025期功能研发汇总表'!E:S,6,FALSE)</f>
        <v>46108</v>
      </c>
      <c r="I346" s="225" t="str">
        <f>=VLOOKUP(D346,'2025期功能研发汇总表'!E:S,7,FALSE)</f>
        <v>运营·深耕/场景事务与溯源/场景风险预警</v>
      </c>
      <c r="J346" s="183">
        <f>=VLOOKUP(D346,'2025期功能研发汇总表'!E:S,8,FALSE)</f>
        <v>0</v>
      </c>
      <c r="K346" s="183">
        <f>=VLOOKUP(D346,'2025期功能研发汇总表'!E:S,9,FALSE)</f>
        <v>0</v>
      </c>
    </row>
    <row r="347" spans="1:11">
      <c r="A347" s="226" t="s"/>
      <c r="B347" s="226" t="s"/>
      <c r="C347" s="227" t="s">
        <v>725</v>
      </c>
      <c r="D347" s="227" t="s">
        <v>726</v>
      </c>
      <c r="E347" s="230" t="s">
        <v>2324</v>
      </c>
      <c r="F347" s="223" t="str">
        <f>=VLOOKUP(D347,'2025期功能研发汇总表'!E:S,10,FALSE)</f>
        <v>未发版</v>
      </c>
      <c r="G347" s="224" t="s"/>
      <c r="H347" s="225">
        <f>=VLOOKUP(D347,'2025期功能研发汇总表'!E:S,6,FALSE)</f>
        <v>46107</v>
      </c>
      <c r="I347" s="225" t="str">
        <f>=VLOOKUP(D347,'2025期功能研发汇总表'!E:S,7,FALSE)</f>
        <v>运营·深耕/场景事务与溯源/场景事务看板</v>
      </c>
      <c r="J347" s="183" t="str">
        <f>=VLOOKUP(D347,'2025期功能研发汇总表'!E:S,8,FALSE)</f>
        <v>卡片视图，数值数据库可配置，配套插入更新中的chart_operation_model库里的表记录，执行select * from data_view_show where view_type = '场景事务看板' 
根据现场情况 修改show_x对应的show_y 列数值</v>
      </c>
      <c r="K347" s="183">
        <f>=VLOOKUP(D347,'2025期功能研发汇总表'!E:S,9,FALSE)</f>
        <v>0</v>
      </c>
    </row>
    <row r="348" spans="1:11">
      <c r="A348" s="226" t="s"/>
      <c r="B348" s="226" t="s"/>
      <c r="C348" s="228" t="s"/>
      <c r="D348" s="227" t="s">
        <v>730</v>
      </c>
      <c r="E348" s="230" t="s">
        <v>2324</v>
      </c>
      <c r="F348" s="223" t="str">
        <f>=VLOOKUP(D348,'2025期功能研发汇总表'!E:S,10,FALSE)</f>
        <v>未发版</v>
      </c>
      <c r="G348" s="224" t="s"/>
      <c r="H348" s="225">
        <f>=VLOOKUP(D348,'2025期功能研发汇总表'!E:S,6,FALSE)</f>
        <v>46107</v>
      </c>
      <c r="I348" s="225" t="str">
        <f>=VLOOKUP(D348,'2025期功能研发汇总表'!E:S,7,FALSE)</f>
        <v>运营·深耕/场景事务与溯源/场景事务看板</v>
      </c>
      <c r="J348" s="183">
        <f>=VLOOKUP(D348,'2025期功能研发汇总表'!E:S,8,FALSE)</f>
        <v>0</v>
      </c>
      <c r="K348" s="183">
        <f>=VLOOKUP(D348,'2025期功能研发汇总表'!E:S,9,FALSE)</f>
        <v>0</v>
      </c>
    </row>
    <row r="349" spans="1:11">
      <c r="A349" s="226" t="s"/>
      <c r="B349" s="226" t="s"/>
      <c r="C349" s="226" t="s"/>
      <c r="D349" s="229" t="s">
        <v>733</v>
      </c>
      <c r="E349" s="230" t="s">
        <v>2324</v>
      </c>
      <c r="F349" s="223" t="str">
        <f>=VLOOKUP(D349,'2025期功能研发汇总表'!E:S,10,FALSE)</f>
        <v>未发版</v>
      </c>
      <c r="G349" s="224" t="s"/>
      <c r="H349" s="225">
        <f>=VLOOKUP(D349,'2025期功能研发汇总表'!E:S,6,FALSE)</f>
        <v>46107</v>
      </c>
      <c r="I349" s="225" t="str">
        <f>=VLOOKUP(D349,'2025期功能研发汇总表'!E:S,7,FALSE)</f>
        <v>运营·深耕/场景事务与溯源/场景事务看板</v>
      </c>
      <c r="J349" s="183">
        <f>=VLOOKUP(D349,'2025期功能研发汇总表'!E:S,8,FALSE)</f>
        <v>0</v>
      </c>
      <c r="K349" s="183">
        <f>=VLOOKUP(D349,'2025期功能研发汇总表'!E:S,9,FALSE)</f>
        <v>0</v>
      </c>
    </row>
    <row r="350" spans="1:11">
      <c r="A350" s="226" t="s"/>
      <c r="B350" s="226" t="s"/>
      <c r="C350" s="226" t="s"/>
      <c r="D350" s="227" t="s">
        <v>734</v>
      </c>
      <c r="E350" s="230" t="s">
        <v>2324</v>
      </c>
      <c r="F350" s="223" t="str">
        <f>=VLOOKUP(D350,'2025期功能研发汇总表'!E:S,10,FALSE)</f>
        <v>未发版</v>
      </c>
      <c r="G350" s="224" t="s"/>
      <c r="H350" s="225">
        <f>=VLOOKUP(D350,'2025期功能研发汇总表'!E:S,6,FALSE)</f>
        <v>46107</v>
      </c>
      <c r="I350" s="225" t="str">
        <f>=VLOOKUP(D350,'2025期功能研发汇总表'!E:S,7,FALSE)</f>
        <v>运营·深耕/场景事务与溯源/场景事务看板</v>
      </c>
      <c r="J350" s="183">
        <f>=VLOOKUP(D350,'2025期功能研发汇总表'!E:S,8,FALSE)</f>
        <v>0</v>
      </c>
      <c r="K350" s="183">
        <f>=VLOOKUP(D350,'2025期功能研发汇总表'!E:S,9,FALSE)</f>
        <v>0</v>
      </c>
    </row>
    <row r="351" spans="1:11">
      <c r="A351" s="226" t="s"/>
      <c r="B351" s="226" t="s"/>
      <c r="C351" s="226" t="s"/>
      <c r="D351" s="227" t="s">
        <v>735</v>
      </c>
      <c r="E351" s="230" t="s">
        <v>2324</v>
      </c>
      <c r="F351" s="223" t="str">
        <f>=VLOOKUP(D351,'2025期功能研发汇总表'!E:S,10,FALSE)</f>
        <v>未发版</v>
      </c>
      <c r="G351" s="224" t="s"/>
      <c r="H351" s="225">
        <f>=VLOOKUP(D351,'2025期功能研发汇总表'!E:S,6,FALSE)</f>
        <v>46107</v>
      </c>
      <c r="I351" s="225" t="str">
        <f>=VLOOKUP(D351,'2025期功能研发汇总表'!E:S,7,FALSE)</f>
        <v>运营·深耕/场景事务与溯源/场景事务看板</v>
      </c>
      <c r="J351" s="183">
        <f>=VLOOKUP(D351,'2025期功能研发汇总表'!E:S,8,FALSE)</f>
        <v>0</v>
      </c>
      <c r="K351" s="183">
        <f>=VLOOKUP(D351,'2025期功能研发汇总表'!E:S,9,FALSE)</f>
        <v>0</v>
      </c>
    </row>
    <row r="352" spans="1:11">
      <c r="A352" s="226" t="s"/>
      <c r="B352" s="226" t="s"/>
      <c r="C352" s="226" t="s"/>
      <c r="D352" s="227" t="s">
        <v>736</v>
      </c>
      <c r="E352" s="230" t="s">
        <v>2324</v>
      </c>
      <c r="F352" s="223" t="str">
        <f>=VLOOKUP(D352,'2025期功能研发汇总表'!E:S,10,FALSE)</f>
        <v>未发版</v>
      </c>
      <c r="G352" s="224" t="s"/>
      <c r="H352" s="225">
        <f>=VLOOKUP(D352,'2025期功能研发汇总表'!E:S,6,FALSE)</f>
        <v>46107</v>
      </c>
      <c r="I352" s="225" t="str">
        <f>=VLOOKUP(D352,'2025期功能研发汇总表'!E:S,7,FALSE)</f>
        <v>运营·深耕/场景事务与溯源/场景事务看板</v>
      </c>
      <c r="J352" s="183">
        <f>=VLOOKUP(D352,'2025期功能研发汇总表'!E:S,8,FALSE)</f>
        <v>0</v>
      </c>
      <c r="K352" s="183">
        <f>=VLOOKUP(D352,'2025期功能研发汇总表'!E:S,9,FALSE)</f>
        <v>0</v>
      </c>
    </row>
    <row r="353" spans="1:11">
      <c r="A353" s="226" t="s"/>
      <c r="B353" s="226" t="s"/>
      <c r="C353" s="226" t="s"/>
      <c r="D353" s="229" t="s">
        <v>737</v>
      </c>
      <c r="E353" s="230" t="s">
        <v>2324</v>
      </c>
      <c r="F353" s="223" t="str">
        <f>=VLOOKUP(D353,'2025期功能研发汇总表'!E:S,10,FALSE)</f>
        <v>未发版</v>
      </c>
      <c r="G353" s="224" t="s"/>
      <c r="H353" s="225">
        <f>=VLOOKUP(D353,'2025期功能研发汇总表'!E:S,6,FALSE)</f>
        <v>46107</v>
      </c>
      <c r="I353" s="225" t="str">
        <f>=VLOOKUP(D353,'2025期功能研发汇总表'!E:S,7,FALSE)</f>
        <v>运营·深耕/场景事务与溯源/场景事务看板</v>
      </c>
      <c r="J353" s="183">
        <f>=VLOOKUP(D353,'2025期功能研发汇总表'!E:S,8,FALSE)</f>
        <v>0</v>
      </c>
      <c r="K353" s="183">
        <f>=VLOOKUP(D353,'2025期功能研发汇总表'!E:S,9,FALSE)</f>
        <v>0</v>
      </c>
    </row>
    <row r="354" spans="1:11">
      <c r="A354" s="226" t="s"/>
      <c r="B354" s="226" t="s"/>
      <c r="C354" s="226" t="s"/>
      <c r="D354" s="229" t="s">
        <v>739</v>
      </c>
      <c r="E354" s="230" t="s">
        <v>2324</v>
      </c>
      <c r="F354" s="223" t="str">
        <f>=VLOOKUP(D354,'2025期功能研发汇总表'!E:S,10,FALSE)</f>
        <v>未发版</v>
      </c>
      <c r="G354" s="224" t="s"/>
      <c r="H354" s="225">
        <f>=VLOOKUP(D354,'2025期功能研发汇总表'!E:S,6,FALSE)</f>
        <v>46107</v>
      </c>
      <c r="I354" s="225" t="str">
        <f>=VLOOKUP(D354,'2025期功能研发汇总表'!E:S,7,FALSE)</f>
        <v>运营·深耕/场景事务与溯源/场景事务看板</v>
      </c>
      <c r="J354" s="183">
        <f>=VLOOKUP(D354,'2025期功能研发汇总表'!E:S,8,FALSE)</f>
        <v>0</v>
      </c>
      <c r="K354" s="183">
        <f>=VLOOKUP(D354,'2025期功能研发汇总表'!E:S,9,FALSE)</f>
        <v>0</v>
      </c>
    </row>
    <row r="355" spans="1:11">
      <c r="A355" s="226" t="s"/>
      <c r="B355" s="226" t="s"/>
      <c r="C355" s="226" t="s"/>
      <c r="D355" s="229" t="s">
        <v>741</v>
      </c>
      <c r="E355" s="230" t="s">
        <v>2324</v>
      </c>
      <c r="F355" s="223" t="str">
        <f>=VLOOKUP(D355,'2025期功能研发汇总表'!E:S,10,FALSE)</f>
        <v>未发版</v>
      </c>
      <c r="G355" s="224" t="s"/>
      <c r="H355" s="225">
        <f>=VLOOKUP(D355,'2025期功能研发汇总表'!E:S,6,FALSE)</f>
        <v>46107</v>
      </c>
      <c r="I355" s="225" t="str">
        <f>=VLOOKUP(D355,'2025期功能研发汇总表'!E:S,7,FALSE)</f>
        <v>运营·深耕/场景事务与溯源/场景事务看板</v>
      </c>
      <c r="J355" s="183">
        <f>=VLOOKUP(D355,'2025期功能研发汇总表'!E:S,8,FALSE)</f>
        <v>0</v>
      </c>
      <c r="K355" s="183">
        <f>=VLOOKUP(D355,'2025期功能研发汇总表'!E:S,9,FALSE)</f>
        <v>0</v>
      </c>
    </row>
    <row r="356" spans="1:11">
      <c r="A356" s="226" t="s"/>
      <c r="B356" s="226" t="s"/>
      <c r="C356" s="226" t="s"/>
      <c r="D356" s="229" t="s">
        <v>743</v>
      </c>
      <c r="E356" s="230" t="s">
        <v>2324</v>
      </c>
      <c r="F356" s="223" t="str">
        <f>=VLOOKUP(D356,'2025期功能研发汇总表'!E:S,10,FALSE)</f>
        <v>未发版</v>
      </c>
      <c r="G356" s="224" t="s"/>
      <c r="H356" s="225">
        <f>=VLOOKUP(D356,'2025期功能研发汇总表'!E:S,6,FALSE)</f>
        <v>46107</v>
      </c>
      <c r="I356" s="225" t="str">
        <f>=VLOOKUP(D356,'2025期功能研发汇总表'!E:S,7,FALSE)</f>
        <v>运营·深耕/场景事务与溯源/场景事务看板</v>
      </c>
      <c r="J356" s="183">
        <f>=VLOOKUP(D356,'2025期功能研发汇总表'!E:S,8,FALSE)</f>
        <v>0</v>
      </c>
      <c r="K356" s="183">
        <f>=VLOOKUP(D356,'2025期功能研发汇总表'!E:S,9,FALSE)</f>
        <v>0</v>
      </c>
    </row>
    <row r="357" spans="1:11">
      <c r="A357" s="226" t="s"/>
      <c r="B357" s="226" t="s"/>
      <c r="C357" s="226" t="s"/>
      <c r="D357" s="227" t="s">
        <v>745</v>
      </c>
      <c r="E357" s="230" t="s">
        <v>2324</v>
      </c>
      <c r="F357" s="223" t="str">
        <f>=VLOOKUP(D357,'2025期功能研发汇总表'!E:S,10,FALSE)</f>
        <v>未发版</v>
      </c>
      <c r="G357" s="224" t="s"/>
      <c r="H357" s="225">
        <f>=VLOOKUP(D357,'2025期功能研发汇总表'!E:S,6,FALSE)</f>
        <v>46107</v>
      </c>
      <c r="I357" s="225" t="str">
        <f>=VLOOKUP(D357,'2025期功能研发汇总表'!E:S,7,FALSE)</f>
        <v>运营·深耕/场景事务与溯源/场景事务看板</v>
      </c>
      <c r="J357" s="183">
        <f>=VLOOKUP(D357,'2025期功能研发汇总表'!E:S,8,FALSE)</f>
        <v>0</v>
      </c>
      <c r="K357" s="183">
        <f>=VLOOKUP(D357,'2025期功能研发汇总表'!E:S,9,FALSE)</f>
        <v>0</v>
      </c>
    </row>
    <row r="358" spans="1:11">
      <c r="A358" s="226" t="s"/>
      <c r="B358" s="226" t="s"/>
      <c r="C358" s="226" t="s"/>
      <c r="D358" s="227" t="s">
        <v>746</v>
      </c>
      <c r="E358" s="230" t="s">
        <v>2324</v>
      </c>
      <c r="F358" s="223" t="str">
        <f>=VLOOKUP(D358,'2025期功能研发汇总表'!E:S,10,FALSE)</f>
        <v>未发版</v>
      </c>
      <c r="G358" s="224" t="s"/>
      <c r="H358" s="225">
        <f>=VLOOKUP(D358,'2025期功能研发汇总表'!E:S,6,FALSE)</f>
        <v>46107</v>
      </c>
      <c r="I358" s="225" t="str">
        <f>=VLOOKUP(D358,'2025期功能研发汇总表'!E:S,7,FALSE)</f>
        <v>运营·深耕/场景事务与溯源/场景事务看板</v>
      </c>
      <c r="J358" s="183">
        <f>=VLOOKUP(D358,'2025期功能研发汇总表'!E:S,8,FALSE)</f>
        <v>0</v>
      </c>
      <c r="K358" s="183">
        <f>=VLOOKUP(D358,'2025期功能研发汇总表'!E:S,9,FALSE)</f>
        <v>0</v>
      </c>
    </row>
    <row r="359" spans="1:11">
      <c r="A359" s="226" t="s"/>
      <c r="B359" s="226" t="s"/>
      <c r="C359" s="226" t="s"/>
      <c r="D359" s="229" t="s">
        <v>747</v>
      </c>
      <c r="E359" s="230" t="s">
        <v>2324</v>
      </c>
      <c r="F359" s="223" t="str">
        <f>=VLOOKUP(D359,'2025期功能研发汇总表'!E:S,10,FALSE)</f>
        <v>未发版</v>
      </c>
      <c r="G359" s="224" t="s"/>
      <c r="H359" s="225">
        <f>=VLOOKUP(D359,'2025期功能研发汇总表'!E:S,6,FALSE)</f>
        <v>46107</v>
      </c>
      <c r="I359" s="225" t="str">
        <f>=VLOOKUP(D359,'2025期功能研发汇总表'!E:S,7,FALSE)</f>
        <v>运营·深耕/场景事务与溯源/场景事务看板</v>
      </c>
      <c r="J359" s="183">
        <f>=VLOOKUP(D359,'2025期功能研发汇总表'!E:S,8,FALSE)</f>
        <v>0</v>
      </c>
      <c r="K359" s="183">
        <f>=VLOOKUP(D359,'2025期功能研发汇总表'!E:S,9,FALSE)</f>
        <v>0</v>
      </c>
    </row>
    <row r="360" spans="1:11">
      <c r="A360" s="226" t="s"/>
      <c r="B360" s="226" t="s"/>
      <c r="C360" s="226" t="s"/>
      <c r="D360" s="229" t="s">
        <v>749</v>
      </c>
      <c r="E360" s="230" t="s">
        <v>2324</v>
      </c>
      <c r="F360" s="223" t="str">
        <f>=VLOOKUP(D360,'2025期功能研发汇总表'!E:S,10,FALSE)</f>
        <v>未发版</v>
      </c>
      <c r="G360" s="224" t="s"/>
      <c r="H360" s="225">
        <f>=VLOOKUP(D360,'2025期功能研发汇总表'!E:S,6,FALSE)</f>
        <v>46107</v>
      </c>
      <c r="I360" s="225" t="str">
        <f>=VLOOKUP(D360,'2025期功能研发汇总表'!E:S,7,FALSE)</f>
        <v>运营·深耕/场景事务与溯源/场景事务看板</v>
      </c>
      <c r="J360" s="183">
        <f>=VLOOKUP(D360,'2025期功能研发汇总表'!E:S,8,FALSE)</f>
        <v>0</v>
      </c>
      <c r="K360" s="183">
        <f>=VLOOKUP(D360,'2025期功能研发汇总表'!E:S,9,FALSE)</f>
        <v>0</v>
      </c>
    </row>
    <row r="361" spans="1:11">
      <c r="A361" s="226" t="s"/>
      <c r="B361" s="226" t="s"/>
      <c r="C361" s="226" t="s"/>
      <c r="D361" s="227" t="s">
        <v>751</v>
      </c>
      <c r="E361" s="230" t="s">
        <v>2324</v>
      </c>
      <c r="F361" s="223" t="str">
        <f>=VLOOKUP(D361,'2025期功能研发汇总表'!E:S,10,FALSE)</f>
        <v>未发版</v>
      </c>
      <c r="G361" s="224" t="s"/>
      <c r="H361" s="225">
        <f>=VLOOKUP(D361,'2025期功能研发汇总表'!E:S,6,FALSE)</f>
        <v>46107</v>
      </c>
      <c r="I361" s="225" t="str">
        <f>=VLOOKUP(D361,'2025期功能研发汇总表'!E:S,7,FALSE)</f>
        <v>运营·深耕/场景事务与溯源/场景事务看板</v>
      </c>
      <c r="J361" s="183">
        <f>=VLOOKUP(D361,'2025期功能研发汇总表'!E:S,8,FALSE)</f>
        <v>0</v>
      </c>
      <c r="K361" s="183">
        <f>=VLOOKUP(D361,'2025期功能研发汇总表'!E:S,9,FALSE)</f>
        <v>0</v>
      </c>
    </row>
    <row r="362" spans="1:11">
      <c r="A362" s="226" t="s"/>
      <c r="B362" s="226" t="s"/>
      <c r="C362" s="226" t="s"/>
      <c r="D362" s="229" t="s">
        <v>753</v>
      </c>
      <c r="E362" s="230" t="s">
        <v>2324</v>
      </c>
      <c r="F362" s="223" t="str">
        <f>=VLOOKUP(D362,'2025期功能研发汇总表'!E:S,10,FALSE)</f>
        <v>未发版</v>
      </c>
      <c r="G362" s="224" t="s"/>
      <c r="H362" s="225">
        <f>=VLOOKUP(D362,'2025期功能研发汇总表'!E:S,6,FALSE)</f>
        <v>46107</v>
      </c>
      <c r="I362" s="225" t="str">
        <f>=VLOOKUP(D362,'2025期功能研发汇总表'!E:S,7,FALSE)</f>
        <v>运营·深耕/场景事务与溯源/场景事务看板</v>
      </c>
      <c r="J362" s="183">
        <f>=VLOOKUP(D362,'2025期功能研发汇总表'!E:S,8,FALSE)</f>
        <v>0</v>
      </c>
      <c r="K362" s="183">
        <f>=VLOOKUP(D362,'2025期功能研发汇总表'!E:S,9,FALSE)</f>
        <v>0</v>
      </c>
    </row>
    <row r="363" spans="1:11">
      <c r="A363" s="226" t="s"/>
      <c r="B363" s="226" t="s"/>
      <c r="C363" s="226" t="s"/>
      <c r="D363" s="229" t="s">
        <v>754</v>
      </c>
      <c r="E363" s="230" t="s">
        <v>2324</v>
      </c>
      <c r="F363" s="223" t="str">
        <f>=VLOOKUP(D363,'2025期功能研发汇总表'!E:S,10,FALSE)</f>
        <v>未发版</v>
      </c>
      <c r="G363" s="224" t="s"/>
      <c r="H363" s="225">
        <f>=VLOOKUP(D363,'2025期功能研发汇总表'!E:S,6,FALSE)</f>
        <v>46107</v>
      </c>
      <c r="I363" s="225" t="str">
        <f>=VLOOKUP(D363,'2025期功能研发汇总表'!E:S,7,FALSE)</f>
        <v>运营·深耕/场景事务与溯源/场景事务看板</v>
      </c>
      <c r="J363" s="183">
        <f>=VLOOKUP(D363,'2025期功能研发汇总表'!E:S,8,FALSE)</f>
        <v>0</v>
      </c>
      <c r="K363" s="183">
        <f>=VLOOKUP(D363,'2025期功能研发汇总表'!E:S,9,FALSE)</f>
        <v>0</v>
      </c>
    </row>
    <row r="364" spans="1:11">
      <c r="A364" s="226" t="s"/>
      <c r="B364" s="226" t="s"/>
      <c r="C364" s="227" t="s">
        <v>755</v>
      </c>
      <c r="D364" s="227" t="s">
        <v>2679</v>
      </c>
      <c r="E364" s="230" t="s">
        <v>2324</v>
      </c>
      <c r="F364" s="223" t="str">
        <f>=VLOOKUP(D364,'2025期功能研发汇总表'!E:S,10,FALSE)</f>
        <v>未发版</v>
      </c>
      <c r="G364" s="224" t="s"/>
      <c r="H364" s="225">
        <f>=VLOOKUP(D364,'2025期功能研发汇总表'!E:S,6,FALSE)</f>
        <v>46133</v>
      </c>
      <c r="I364" s="225" t="str">
        <f>=VLOOKUP(D364,'2025期功能研发汇总表'!E:S,7,FALSE)</f>
        <v>运营·深耕/场景事务与溯源/效能指标度量</v>
      </c>
      <c r="J364" s="183">
        <f>=VLOOKUP(D364,'2025期功能研发汇总表'!E:S,8,FALSE)</f>
        <v>0</v>
      </c>
      <c r="K364" s="183">
        <f>=VLOOKUP(D364,'2025期功能研发汇总表'!E:S,9,FALSE)</f>
        <v>0</v>
      </c>
    </row>
    <row r="365" spans="1:11">
      <c r="A365" s="226" t="s"/>
      <c r="B365" s="226" t="s"/>
      <c r="C365" s="226" t="s"/>
      <c r="D365" s="229" t="s">
        <v>758</v>
      </c>
      <c r="E365" s="230" t="s">
        <v>2324</v>
      </c>
      <c r="F365" s="223" t="str">
        <f>=VLOOKUP(D365,'2025期功能研发汇总表'!E:S,10,FALSE)</f>
        <v>未发版</v>
      </c>
      <c r="G365" s="224" t="s"/>
      <c r="H365" s="225">
        <f>=VLOOKUP(D365,'2025期功能研发汇总表'!E:S,6,FALSE)</f>
        <v>46133</v>
      </c>
      <c r="I365" s="225" t="str">
        <f>=VLOOKUP(D365,'2025期功能研发汇总表'!E:S,7,FALSE)</f>
        <v>运营·深耕/场景事务与溯源/效能指标度量</v>
      </c>
      <c r="J365" s="183">
        <f>=VLOOKUP(D365,'2025期功能研发汇总表'!E:S,8,FALSE)</f>
        <v>0</v>
      </c>
      <c r="K365" s="183">
        <f>=VLOOKUP(D365,'2025期功能研发汇总表'!E:S,9,FALSE)</f>
        <v>0</v>
      </c>
    </row>
    <row r="366" spans="1:11">
      <c r="A366" s="226" t="s"/>
      <c r="B366" s="226" t="s"/>
      <c r="C366" s="226" t="s"/>
      <c r="D366" s="227" t="s">
        <v>759</v>
      </c>
      <c r="E366" s="230" t="s">
        <v>2324</v>
      </c>
      <c r="F366" s="223" t="str">
        <f>=VLOOKUP(D366,'2025期功能研发汇总表'!E:S,10,FALSE)</f>
        <v>未发版</v>
      </c>
      <c r="G366" s="224" t="s"/>
      <c r="H366" s="225">
        <f>=VLOOKUP(D366,'2025期功能研发汇总表'!E:S,6,FALSE)</f>
        <v>46133</v>
      </c>
      <c r="I366" s="225" t="str">
        <f>=VLOOKUP(D366,'2025期功能研发汇总表'!E:S,7,FALSE)</f>
        <v>运营·深耕/场景事务与溯源/效能指标度量</v>
      </c>
      <c r="J366" s="183">
        <f>=VLOOKUP(D366,'2025期功能研发汇总表'!E:S,8,FALSE)</f>
        <v>0</v>
      </c>
      <c r="K366" s="183">
        <f>=VLOOKUP(D366,'2025期功能研发汇总表'!E:S,9,FALSE)</f>
        <v>0</v>
      </c>
    </row>
    <row r="367" spans="1:11">
      <c r="A367" s="226" t="s"/>
      <c r="B367" s="226" t="s"/>
      <c r="C367" s="226" t="s"/>
      <c r="D367" s="227" t="s">
        <v>761</v>
      </c>
      <c r="E367" s="230" t="s">
        <v>2324</v>
      </c>
      <c r="F367" s="223" t="str">
        <f>=VLOOKUP(D367,'2025期功能研发汇总表'!E:S,10,FALSE)</f>
        <v>未发版</v>
      </c>
      <c r="G367" s="224" t="s"/>
      <c r="H367" s="225">
        <f>=VLOOKUP(D367,'2025期功能研发汇总表'!E:S,6,FALSE)</f>
        <v>46133</v>
      </c>
      <c r="I367" s="225" t="str">
        <f>=VLOOKUP(D367,'2025期功能研发汇总表'!E:S,7,FALSE)</f>
        <v>运营·深耕/场景事务与溯源/效能指标度量</v>
      </c>
      <c r="J367" s="183">
        <f>=VLOOKUP(D367,'2025期功能研发汇总表'!E:S,8,FALSE)</f>
        <v>0</v>
      </c>
      <c r="K367" s="183">
        <f>=VLOOKUP(D367,'2025期功能研发汇总表'!E:S,9,FALSE)</f>
        <v>0</v>
      </c>
    </row>
    <row r="368" spans="1:11">
      <c r="A368" s="226" t="s"/>
      <c r="B368" s="226" t="s"/>
      <c r="C368" s="226" t="s"/>
      <c r="D368" s="229" t="s">
        <v>762</v>
      </c>
      <c r="E368" s="230" t="s">
        <v>2324</v>
      </c>
      <c r="F368" s="223" t="str">
        <f>=VLOOKUP(D368,'2025期功能研发汇总表'!E:S,10,FALSE)</f>
        <v>未发版</v>
      </c>
      <c r="G368" s="224" t="s"/>
      <c r="H368" s="225">
        <f>=VLOOKUP(D368,'2025期功能研发汇总表'!E:S,6,FALSE)</f>
        <v>46133</v>
      </c>
      <c r="I368" s="225" t="str">
        <f>=VLOOKUP(D368,'2025期功能研发汇总表'!E:S,7,FALSE)</f>
        <v>运营·深耕/场景事务与溯源/效能指标度量</v>
      </c>
      <c r="J368" s="183">
        <f>=VLOOKUP(D368,'2025期功能研发汇总表'!E:S,8,FALSE)</f>
        <v>0</v>
      </c>
      <c r="K368" s="183">
        <f>=VLOOKUP(D368,'2025期功能研发汇总表'!E:S,9,FALSE)</f>
        <v>0</v>
      </c>
    </row>
    <row r="369" spans="1:11">
      <c r="A369" s="226" t="s"/>
      <c r="B369" s="226" t="s"/>
      <c r="C369" s="226" t="s"/>
      <c r="D369" s="227" t="s">
        <v>763</v>
      </c>
      <c r="E369" s="230" t="s">
        <v>2324</v>
      </c>
      <c r="F369" s="223" t="str">
        <f>=VLOOKUP(D369,'2025期功能研发汇总表'!E:S,10,FALSE)</f>
        <v>未发版</v>
      </c>
      <c r="G369" s="224" t="s"/>
      <c r="H369" s="225">
        <f>=VLOOKUP(D369,'2025期功能研发汇总表'!E:S,6,FALSE)</f>
        <v>46133</v>
      </c>
      <c r="I369" s="225" t="str">
        <f>=VLOOKUP(D369,'2025期功能研发汇总表'!E:S,7,FALSE)</f>
        <v>运营·深耕/场景事务与溯源/效能指标度量</v>
      </c>
      <c r="J369" s="183">
        <f>=VLOOKUP(D369,'2025期功能研发汇总表'!E:S,8,FALSE)</f>
        <v>0</v>
      </c>
      <c r="K369" s="183">
        <f>=VLOOKUP(D369,'2025期功能研发汇总表'!E:S,9,FALSE)</f>
        <v>0</v>
      </c>
    </row>
    <row r="370" spans="1:11">
      <c r="A370" s="226" t="s"/>
      <c r="B370" s="226" t="s"/>
      <c r="C370" s="228" t="s"/>
      <c r="D370" s="229" t="s">
        <v>765</v>
      </c>
      <c r="E370" s="230" t="s">
        <v>2324</v>
      </c>
      <c r="F370" s="223" t="str">
        <f>=VLOOKUP(D370,'2025期功能研发汇总表'!E:S,10,FALSE)</f>
        <v>未发版</v>
      </c>
      <c r="G370" s="224" t="s"/>
      <c r="H370" s="225">
        <f>=VLOOKUP(D370,'2025期功能研发汇总表'!E:S,6,FALSE)</f>
        <v>46133</v>
      </c>
      <c r="I370" s="225" t="str">
        <f>=VLOOKUP(D370,'2025期功能研发汇总表'!E:S,7,FALSE)</f>
        <v>运营·深耕/场景事务与溯源/效能指标度量</v>
      </c>
      <c r="J370" s="183">
        <f>=VLOOKUP(D370,'2025期功能研发汇总表'!E:S,8,FALSE)</f>
        <v>0</v>
      </c>
      <c r="K370" s="183">
        <f>=VLOOKUP(D370,'2025期功能研发汇总表'!E:S,9,FALSE)</f>
        <v>0</v>
      </c>
    </row>
    <row r="371" spans="1:11">
      <c r="A371" s="226" t="s"/>
      <c r="B371" s="226" t="s"/>
      <c r="C371" s="226" t="s"/>
      <c r="D371" s="227" t="s">
        <v>766</v>
      </c>
      <c r="E371" s="230" t="s">
        <v>2324</v>
      </c>
      <c r="F371" s="223" t="str">
        <f>=VLOOKUP(D371,'2025期功能研发汇总表'!E:S,10,FALSE)</f>
        <v>未发版</v>
      </c>
      <c r="G371" s="224" t="s"/>
      <c r="H371" s="225">
        <f>=VLOOKUP(D371,'2025期功能研发汇总表'!E:S,6,FALSE)</f>
        <v>46133</v>
      </c>
      <c r="I371" s="225" t="str">
        <f>=VLOOKUP(D371,'2025期功能研发汇总表'!E:S,7,FALSE)</f>
        <v>运营·深耕/场景事务与溯源/效能指标度量</v>
      </c>
      <c r="J371" s="183">
        <f>=VLOOKUP(D371,'2025期功能研发汇总表'!E:S,8,FALSE)</f>
        <v>0</v>
      </c>
      <c r="K371" s="183">
        <f>=VLOOKUP(D371,'2025期功能研发汇总表'!E:S,9,FALSE)</f>
        <v>0</v>
      </c>
    </row>
    <row r="372" spans="1:11">
      <c r="A372" s="226" t="s"/>
      <c r="B372" s="226" t="s"/>
      <c r="C372" s="228" t="s"/>
      <c r="D372" s="229" t="s">
        <v>767</v>
      </c>
      <c r="E372" s="230" t="s">
        <v>2324</v>
      </c>
      <c r="F372" s="223" t="str">
        <f>=VLOOKUP(D372,'2025期功能研发汇总表'!E:S,10,FALSE)</f>
        <v>未发版</v>
      </c>
      <c r="G372" s="224" t="s"/>
      <c r="H372" s="225">
        <f>=VLOOKUP(D372,'2025期功能研发汇总表'!E:S,6,FALSE)</f>
        <v>46133</v>
      </c>
      <c r="I372" s="225" t="str">
        <f>=VLOOKUP(D372,'2025期功能研发汇总表'!E:S,7,FALSE)</f>
        <v>运营·深耕/场景事务与溯源/效能指标度量</v>
      </c>
      <c r="J372" s="183">
        <f>=VLOOKUP(D372,'2025期功能研发汇总表'!E:S,8,FALSE)</f>
        <v>0</v>
      </c>
      <c r="K372" s="183">
        <f>=VLOOKUP(D372,'2025期功能研发汇总表'!E:S,9,FALSE)</f>
        <v>0</v>
      </c>
    </row>
    <row r="373" spans="1:11">
      <c r="A373" s="226" t="s"/>
      <c r="B373" s="226" t="s"/>
      <c r="C373" s="226" t="s"/>
      <c r="D373" s="227" t="s">
        <v>768</v>
      </c>
      <c r="E373" s="230" t="s">
        <v>2324</v>
      </c>
      <c r="F373" s="223" t="str">
        <f>=VLOOKUP(D373,'2025期功能研发汇总表'!E:S,10,FALSE)</f>
        <v>未发版</v>
      </c>
      <c r="G373" s="224" t="s"/>
      <c r="H373" s="225">
        <f>=VLOOKUP(D373,'2025期功能研发汇总表'!E:S,6,FALSE)</f>
        <v>46133</v>
      </c>
      <c r="I373" s="225" t="str">
        <f>=VLOOKUP(D373,'2025期功能研发汇总表'!E:S,7,FALSE)</f>
        <v>运营·深耕/场景事务与溯源/效能指标度量</v>
      </c>
      <c r="J373" s="183">
        <f>=VLOOKUP(D373,'2025期功能研发汇总表'!E:S,8,FALSE)</f>
        <v>0</v>
      </c>
      <c r="K373" s="183">
        <f>=VLOOKUP(D373,'2025期功能研发汇总表'!E:S,9,FALSE)</f>
        <v>0</v>
      </c>
    </row>
    <row r="374" spans="1:11">
      <c r="A374" s="226" t="s"/>
      <c r="B374" s="226" t="s"/>
      <c r="C374" s="226" t="s"/>
      <c r="D374" s="227" t="s">
        <v>769</v>
      </c>
      <c r="E374" s="230" t="s">
        <v>2324</v>
      </c>
      <c r="F374" s="223" t="str">
        <f>=VLOOKUP(D374,'2025期功能研发汇总表'!E:S,10,FALSE)</f>
        <v>未发版</v>
      </c>
      <c r="G374" s="224" t="s"/>
      <c r="H374" s="225">
        <f>=VLOOKUP(D374,'2025期功能研发汇总表'!E:S,6,FALSE)</f>
        <v>46133</v>
      </c>
      <c r="I374" s="225" t="str">
        <f>=VLOOKUP(D374,'2025期功能研发汇总表'!E:S,7,FALSE)</f>
        <v>运营·深耕/场景事务与溯源/效能指标度量</v>
      </c>
      <c r="J374" s="183">
        <f>=VLOOKUP(D374,'2025期功能研发汇总表'!E:S,8,FALSE)</f>
        <v>0</v>
      </c>
      <c r="K374" s="183">
        <f>=VLOOKUP(D374,'2025期功能研发汇总表'!E:S,9,FALSE)</f>
        <v>0</v>
      </c>
    </row>
    <row r="375" spans="1:11">
      <c r="A375" s="226" t="s"/>
      <c r="B375" s="226" t="s"/>
      <c r="C375" s="226" t="s"/>
      <c r="D375" s="229" t="s">
        <v>770</v>
      </c>
      <c r="E375" s="230" t="s">
        <v>2324</v>
      </c>
      <c r="F375" s="223" t="str">
        <f>=VLOOKUP(D375,'2025期功能研发汇总表'!E:S,10,FALSE)</f>
        <v>未发版</v>
      </c>
      <c r="G375" s="224" t="s"/>
      <c r="H375" s="225">
        <f>=VLOOKUP(D375,'2025期功能研发汇总表'!E:S,6,FALSE)</f>
        <v>46133</v>
      </c>
      <c r="I375" s="225" t="str">
        <f>=VLOOKUP(D375,'2025期功能研发汇总表'!E:S,7,FALSE)</f>
        <v>运营·深耕/场景事务与溯源/效能指标度量</v>
      </c>
      <c r="J375" s="183">
        <f>=VLOOKUP(D375,'2025期功能研发汇总表'!E:S,8,FALSE)</f>
        <v>0</v>
      </c>
      <c r="K375" s="183">
        <f>=VLOOKUP(D375,'2025期功能研发汇总表'!E:S,9,FALSE)</f>
        <v>0</v>
      </c>
    </row>
    <row r="376" spans="1:11">
      <c r="A376" s="226" t="s"/>
      <c r="B376" s="226" t="s"/>
      <c r="C376" s="226" t="s"/>
      <c r="D376" s="229" t="s">
        <v>2680</v>
      </c>
      <c r="E376" s="230" t="s">
        <v>2324</v>
      </c>
      <c r="F376" s="223" t="str">
        <f>=VLOOKUP(D376,'2025期功能研发汇总表'!E:S,10,FALSE)</f>
        <v>未发版</v>
      </c>
      <c r="G376" s="224" t="s"/>
      <c r="H376" s="225">
        <f>=VLOOKUP(D376,'2025期功能研发汇总表'!E:S,6,FALSE)</f>
        <v>46133</v>
      </c>
      <c r="I376" s="225" t="str">
        <f>=VLOOKUP(D376,'2025期功能研发汇总表'!E:S,7,FALSE)</f>
        <v>运营·深耕/场景事务与溯源/效能指标度量</v>
      </c>
      <c r="J376" s="183">
        <f>=VLOOKUP(D376,'2025期功能研发汇总表'!E:S,8,FALSE)</f>
        <v>0</v>
      </c>
      <c r="K376" s="183">
        <f>=VLOOKUP(D376,'2025期功能研发汇总表'!E:S,9,FALSE)</f>
        <v>0</v>
      </c>
    </row>
    <row r="377" spans="1:11">
      <c r="A377" s="226" t="s"/>
      <c r="B377" s="226" t="s"/>
      <c r="C377" s="226" t="s"/>
      <c r="D377" s="227" t="s">
        <v>2465</v>
      </c>
      <c r="E377" s="230" t="s">
        <v>2324</v>
      </c>
      <c r="F377" s="223" t="e">
        <f>=VLOOKUP(D377,'2025期功能研发汇总表'!E:S,10,FALSE)</f>
        <v>#N/A</v>
      </c>
      <c r="G377" s="224" t="s"/>
      <c r="H377" s="225" t="e">
        <f>=VLOOKUP(D377,'2025期功能研发汇总表'!E:S,6,FALSE)</f>
        <v>#N/A</v>
      </c>
      <c r="I377" s="225" t="e">
        <f>=VLOOKUP(D377,'2025期功能研发汇总表'!E:S,7,FALSE)</f>
        <v>#N/A</v>
      </c>
      <c r="J377" s="183" t="e">
        <f>=VLOOKUP(D377,'2025期功能研发汇总表'!E:S,8,FALSE)</f>
        <v>#N/A</v>
      </c>
      <c r="K377" s="183" t="e">
        <f>=VLOOKUP(D377,'2025期功能研发汇总表'!E:S,9,FALSE)</f>
        <v>#N/A</v>
      </c>
    </row>
    <row r="378" spans="1:11">
      <c r="A378" s="226" t="s"/>
      <c r="B378" s="226" t="s"/>
      <c r="C378" s="226" t="s"/>
      <c r="D378" s="229" t="s">
        <v>2466</v>
      </c>
      <c r="E378" s="230" t="s">
        <v>2324</v>
      </c>
      <c r="F378" s="223" t="e">
        <f>=VLOOKUP(D378,'2025期功能研发汇总表'!E:S,10,FALSE)</f>
        <v>#N/A</v>
      </c>
      <c r="G378" s="224" t="s"/>
      <c r="H378" s="225" t="e">
        <f>=VLOOKUP(D378,'2025期功能研发汇总表'!E:S,6,FALSE)</f>
        <v>#N/A</v>
      </c>
      <c r="I378" s="225" t="e">
        <f>=VLOOKUP(D378,'2025期功能研发汇总表'!E:S,7,FALSE)</f>
        <v>#N/A</v>
      </c>
      <c r="J378" s="183" t="e">
        <f>=VLOOKUP(D378,'2025期功能研发汇总表'!E:S,8,FALSE)</f>
        <v>#N/A</v>
      </c>
      <c r="K378" s="183" t="e">
        <f>=VLOOKUP(D378,'2025期功能研发汇总表'!E:S,9,FALSE)</f>
        <v>#N/A</v>
      </c>
    </row>
    <row r="379" spans="1:11">
      <c r="A379" s="226" t="s"/>
      <c r="B379" s="226" t="s"/>
      <c r="C379" s="226" t="s"/>
      <c r="D379" s="229" t="s">
        <v>771</v>
      </c>
      <c r="E379" s="230" t="s">
        <v>2324</v>
      </c>
      <c r="F379" s="223" t="str">
        <f>=VLOOKUP(D379,'2025期功能研发汇总表'!E:S,10,FALSE)</f>
        <v>未发版</v>
      </c>
      <c r="G379" s="224" t="s"/>
      <c r="H379" s="225">
        <f>=VLOOKUP(D379,'2025期功能研发汇总表'!E:S,6,FALSE)</f>
        <v>46133</v>
      </c>
      <c r="I379" s="225" t="str">
        <f>=VLOOKUP(D379,'2025期功能研发汇总表'!E:S,7,FALSE)</f>
        <v>运营·深耕/场景事务与溯源/效能指标度量</v>
      </c>
      <c r="J379" s="183">
        <f>=VLOOKUP(D379,'2025期功能研发汇总表'!E:S,8,FALSE)</f>
        <v>0</v>
      </c>
      <c r="K379" s="183">
        <f>=VLOOKUP(D379,'2025期功能研发汇总表'!E:S,9,FALSE)</f>
        <v>0</v>
      </c>
    </row>
    <row r="380" spans="1:11">
      <c r="A380" s="226" t="s"/>
      <c r="B380" s="226" t="s"/>
      <c r="C380" s="228" t="s"/>
      <c r="D380" s="227" t="s">
        <v>772</v>
      </c>
      <c r="E380" s="230" t="s">
        <v>2324</v>
      </c>
      <c r="F380" s="223" t="str">
        <f>=VLOOKUP(D380,'2025期功能研发汇总表'!E:S,10,FALSE)</f>
        <v>未发版</v>
      </c>
      <c r="G380" s="224" t="s"/>
      <c r="H380" s="225">
        <f>=VLOOKUP(D380,'2025期功能研发汇总表'!E:S,6,FALSE)</f>
        <v>46133</v>
      </c>
      <c r="I380" s="225" t="str">
        <f>=VLOOKUP(D380,'2025期功能研发汇总表'!E:S,7,FALSE)</f>
        <v>运营·深耕/场景事务与溯源/效能指标度量</v>
      </c>
      <c r="J380" s="183">
        <f>=VLOOKUP(D380,'2025期功能研发汇总表'!E:S,8,FALSE)</f>
        <v>0</v>
      </c>
      <c r="K380" s="183">
        <f>=VLOOKUP(D380,'2025期功能研发汇总表'!E:S,9,FALSE)</f>
        <v>0</v>
      </c>
    </row>
    <row r="381" spans="1:11">
      <c r="A381" s="226" t="s"/>
      <c r="B381" s="226" t="s"/>
      <c r="C381" s="226" t="s"/>
      <c r="D381" s="229" t="s">
        <v>773</v>
      </c>
      <c r="E381" s="230" t="s">
        <v>2324</v>
      </c>
      <c r="F381" s="223" t="str">
        <f>=VLOOKUP(D381,'2025期功能研发汇总表'!E:S,10,FALSE)</f>
        <v>未发版</v>
      </c>
      <c r="G381" s="224" t="s"/>
      <c r="H381" s="225">
        <f>=VLOOKUP(D381,'2025期功能研发汇总表'!E:S,6,FALSE)</f>
        <v>46133</v>
      </c>
      <c r="I381" s="225" t="str">
        <f>=VLOOKUP(D381,'2025期功能研发汇总表'!E:S,7,FALSE)</f>
        <v>运营·深耕/场景事务与溯源/效能指标度量</v>
      </c>
      <c r="J381" s="183">
        <f>=VLOOKUP(D381,'2025期功能研发汇总表'!E:S,8,FALSE)</f>
        <v>0</v>
      </c>
      <c r="K381" s="183">
        <f>=VLOOKUP(D381,'2025期功能研发汇总表'!E:S,9,FALSE)</f>
        <v>0</v>
      </c>
    </row>
    <row r="382" spans="1:11">
      <c r="A382" s="227" t="s">
        <v>968</v>
      </c>
      <c r="B382" s="227" t="s">
        <v>969</v>
      </c>
      <c r="C382" s="227" t="s">
        <v>970</v>
      </c>
      <c r="D382" s="227" t="s">
        <v>971</v>
      </c>
      <c r="E382" s="230" t="s">
        <v>2322</v>
      </c>
      <c r="F382" s="223" t="str">
        <f>=VLOOKUP(D382,'2025期功能研发汇总表'!E:S,10,FALSE)</f>
        <v>V3.7.0(20260312)</v>
      </c>
      <c r="G382" s="224" t="s"/>
      <c r="H382" s="225">
        <f>=VLOOKUP(D382,'2025期功能研发汇总表'!E:S,6,FALSE)</f>
        <v>46091</v>
      </c>
      <c r="I382" s="225" t="str">
        <f>=VLOOKUP(D382,'2025期功能研发汇总表'!E:S,7,FALSE)</f>
        <v>运营·深耕/弱口令与扫描管理/扫描任务管理/弱口令扫描</v>
      </c>
      <c r="J382" s="183">
        <f>=VLOOKUP(D382,'2025期功能研发汇总表'!E:S,8,FALSE)</f>
        <v>0</v>
      </c>
      <c r="K382" s="183" t="str">
        <f>=VLOOKUP(D382,'2025期功能研发汇总表'!E:S,9,FALSE)</f>
        <v>["https://docimg6.docs.qq.com/image/AgAABqoC77cB5mWmUmNL1YrFA7YKAp_K.png?w=1665&amp;h=774",400,185]</v>
      </c>
    </row>
    <row r="383" spans="1:11">
      <c r="A383" s="226" t="s"/>
      <c r="B383" s="226" t="s"/>
      <c r="C383" s="226" t="s"/>
      <c r="D383" s="227" t="s">
        <v>974</v>
      </c>
      <c r="E383" s="230" t="s">
        <v>2323</v>
      </c>
      <c r="F383" s="223" t="str">
        <f>=VLOOKUP(D383,'2025期功能研发汇总表'!E:S,10,FALSE)</f>
        <v>V3.7.0(20260312)</v>
      </c>
      <c r="G383" s="224" t="s"/>
      <c r="H383" s="225">
        <f>=VLOOKUP(D383,'2025期功能研发汇总表'!E:S,6,FALSE)</f>
        <v>46091</v>
      </c>
      <c r="I383" s="225" t="str">
        <f>=VLOOKUP(D383,'2025期功能研发汇总表'!E:S,7,FALSE)</f>
        <v>运营·深耕/弱口令与扫描管理/扫描任务管理/弱口令扫描</v>
      </c>
      <c r="J383" s="183">
        <f>=VLOOKUP(D383,'2025期功能研发汇总表'!E:S,8,FALSE)</f>
        <v>0</v>
      </c>
      <c r="K383" s="183">
        <f>=VLOOKUP(D383,'2025期功能研发汇总表'!E:S,9,FALSE)</f>
        <v>0</v>
      </c>
    </row>
    <row r="384" spans="1:11">
      <c r="A384" s="226" t="s"/>
      <c r="B384" s="226" t="s"/>
      <c r="C384" s="226" t="s"/>
      <c r="D384" s="227" t="s">
        <v>975</v>
      </c>
      <c r="E384" s="230" t="s">
        <v>2323</v>
      </c>
      <c r="F384" s="223" t="str">
        <f>=VLOOKUP(D384,'2025期功能研发汇总表'!E:S,10,FALSE)</f>
        <v>V3.7.0(20260312)</v>
      </c>
      <c r="G384" s="224" t="s"/>
      <c r="H384" s="225">
        <f>=VLOOKUP(D384,'2025期功能研发汇总表'!E:S,6,FALSE)</f>
        <v>46091</v>
      </c>
      <c r="I384" s="225" t="str">
        <f>=VLOOKUP(D384,'2025期功能研发汇总表'!E:S,7,FALSE)</f>
        <v>运营·深耕/弱口令与扫描管理/扫描任务管理/弱口令扫描</v>
      </c>
      <c r="J384" s="183">
        <f>=VLOOKUP(D384,'2025期功能研发汇总表'!E:S,8,FALSE)</f>
        <v>0</v>
      </c>
      <c r="K384" s="183">
        <f>=VLOOKUP(D384,'2025期功能研发汇总表'!E:S,9,FALSE)</f>
        <v>0</v>
      </c>
    </row>
    <row r="385" spans="1:11">
      <c r="A385" s="226" t="s"/>
      <c r="B385" s="226" t="s"/>
      <c r="C385" s="226" t="s"/>
      <c r="D385" s="227" t="s">
        <v>976</v>
      </c>
      <c r="E385" s="230" t="s">
        <v>2323</v>
      </c>
      <c r="F385" s="223" t="str">
        <f>=VLOOKUP(D385,'2025期功能研发汇总表'!E:S,10,FALSE)</f>
        <v>V3.7.0(20260312)</v>
      </c>
      <c r="G385" s="224" t="s"/>
      <c r="H385" s="225">
        <f>=VLOOKUP(D385,'2025期功能研发汇总表'!E:S,6,FALSE)</f>
        <v>46091</v>
      </c>
      <c r="I385" s="225" t="str">
        <f>=VLOOKUP(D385,'2025期功能研发汇总表'!E:S,7,FALSE)</f>
        <v>运营·深耕/弱口令与扫描管理/扫描任务管理/弱口令扫描</v>
      </c>
      <c r="J385" s="183">
        <f>=VLOOKUP(D385,'2025期功能研发汇总表'!E:S,8,FALSE)</f>
        <v>0</v>
      </c>
      <c r="K385" s="183">
        <f>=VLOOKUP(D385,'2025期功能研发汇总表'!E:S,9,FALSE)</f>
        <v>0</v>
      </c>
    </row>
    <row r="386" spans="1:11">
      <c r="A386" s="226" t="s"/>
      <c r="B386" s="226" t="s"/>
      <c r="C386" s="227" t="s">
        <v>977</v>
      </c>
      <c r="D386" s="227" t="s">
        <v>978</v>
      </c>
      <c r="E386" s="230" t="s">
        <v>2323</v>
      </c>
      <c r="F386" s="223" t="str">
        <f>=VLOOKUP(D386,'2025期功能研发汇总表'!E:S,10,FALSE)</f>
        <v>V3.7.0(20260312)</v>
      </c>
      <c r="G386" s="224" t="s"/>
      <c r="H386" s="225">
        <f>=VLOOKUP(D386,'2025期功能研发汇总表'!E:S,6,FALSE)</f>
        <v>46091</v>
      </c>
      <c r="I386" s="225" t="str">
        <f>=VLOOKUP(D386,'2025期功能研发汇总表'!E:S,7,FALSE)</f>
        <v>运营·深耕/弱口令与扫描管理/扫描任务管理/弱口令扫描</v>
      </c>
      <c r="J386" s="183">
        <f>=VLOOKUP(D386,'2025期功能研发汇总表'!E:S,8,FALSE)</f>
        <v>0</v>
      </c>
      <c r="K386" s="183" t="str">
        <f>=VLOOKUP(D386,'2025期功能研发汇总表'!E:S,9,FALSE)</f>
        <v>["https://docimg10.docs.qq.com/image/AgAABqoC77fx7Ue1iC9KsrDaH1tivK7C.png?w=1665&amp;h=774",400,185]</v>
      </c>
    </row>
    <row r="387" spans="1:11">
      <c r="A387" s="226" t="s"/>
      <c r="B387" s="226" t="s"/>
      <c r="C387" s="226" t="s"/>
      <c r="D387" s="227" t="s">
        <v>979</v>
      </c>
      <c r="E387" s="230" t="s">
        <v>2323</v>
      </c>
      <c r="F387" s="223" t="str">
        <f>=VLOOKUP(D387,'2025期功能研发汇总表'!E:S,10,FALSE)</f>
        <v>V3.7.0(20260312)</v>
      </c>
      <c r="G387" s="224" t="s"/>
      <c r="H387" s="225">
        <f>=VLOOKUP(D387,'2025期功能研发汇总表'!E:S,6,FALSE)</f>
        <v>46091</v>
      </c>
      <c r="I387" s="225" t="str">
        <f>=VLOOKUP(D387,'2025期功能研发汇总表'!E:S,7,FALSE)</f>
        <v>运营·深耕/弱口令与扫描管理/扫描任务管理/弱口令扫描</v>
      </c>
      <c r="J387" s="183">
        <f>=VLOOKUP(D387,'2025期功能研发汇总表'!E:S,8,FALSE)</f>
        <v>0</v>
      </c>
      <c r="K387" s="183">
        <f>=VLOOKUP(D387,'2025期功能研发汇总表'!E:S,9,FALSE)</f>
        <v>0</v>
      </c>
    </row>
    <row r="388" spans="1:11">
      <c r="A388" s="226" t="s"/>
      <c r="B388" s="226" t="s"/>
      <c r="C388" s="226" t="s"/>
      <c r="D388" s="227" t="s">
        <v>980</v>
      </c>
      <c r="E388" s="230" t="s">
        <v>2323</v>
      </c>
      <c r="F388" s="223" t="str">
        <f>=VLOOKUP(D388,'2025期功能研发汇总表'!E:S,10,FALSE)</f>
        <v>V3.7.0(20260312)</v>
      </c>
      <c r="G388" s="224" t="s"/>
      <c r="H388" s="225">
        <f>=VLOOKUP(D388,'2025期功能研发汇总表'!E:S,6,FALSE)</f>
        <v>46091</v>
      </c>
      <c r="I388" s="225" t="str">
        <f>=VLOOKUP(D388,'2025期功能研发汇总表'!E:S,7,FALSE)</f>
        <v>漏洞生命周期管理/系统漏洞风险排查/扫描任务管理</v>
      </c>
      <c r="J388" s="183" t="str">
        <f>=VLOOKUP(D388,'2025期功能研发汇总表'!E:S,8,FALSE)</f>
        <v>/弱口令扫描</v>
      </c>
      <c r="K388" s="183" t="str">
        <f>=VLOOKUP(D388,'2025期功能研发汇总表'!E:S,9,FALSE)</f>
        <v>["https://docimg7.docs.qq.com/image/AgAABqoC77c1V8QAYMhECI7yfh627Fqj.png?w=1686&amp;h=777",400,184]</v>
      </c>
    </row>
    <row r="389" spans="1:11">
      <c r="A389" s="226" t="s"/>
      <c r="B389" s="226" t="s"/>
      <c r="C389" s="227" t="s">
        <v>982</v>
      </c>
      <c r="D389" s="227" t="s">
        <v>983</v>
      </c>
      <c r="E389" s="230" t="s">
        <v>2322</v>
      </c>
      <c r="F389" s="223" t="str">
        <f>=VLOOKUP(D389,'2025期功能研发汇总表'!E:S,10,FALSE)</f>
        <v>V3.7.0(20260312)</v>
      </c>
      <c r="G389" s="224" t="s"/>
      <c r="H389" s="225">
        <f>=VLOOKUP(D389,'2025期功能研发汇总表'!E:S,6,FALSE)</f>
        <v>46091</v>
      </c>
      <c r="I389" s="225" t="str">
        <f>=VLOOKUP(D389,'2025期功能研发汇总表'!E:S,7,FALSE)</f>
        <v>漏洞生命周期管理/系统漏洞风险排查/扫描任务管理</v>
      </c>
      <c r="J389" s="183" t="str">
        <f>=VLOOKUP(D389,'2025期功能研发汇总表'!E:S,8,FALSE)</f>
        <v>/弱口令扫描</v>
      </c>
      <c r="K389" s="183" t="str">
        <f>=VLOOKUP(D389,'2025期功能研发汇总表'!E:S,9,FALSE)</f>
        <v>["https://docimg9.docs.qq.com/image/AgAABqoC77dZZoUhFQdHUbcEOaQ8EDxu.png?w=1666&amp;h=775",400,186]</v>
      </c>
    </row>
    <row r="390" spans="1:11">
      <c r="A390" s="226" t="s"/>
      <c r="B390" s="226" t="s"/>
      <c r="C390" s="226" t="s"/>
      <c r="D390" s="227" t="s">
        <v>984</v>
      </c>
      <c r="E390" s="230" t="s">
        <v>2322</v>
      </c>
      <c r="F390" s="223" t="str">
        <f>=VLOOKUP(D390,'2025期功能研发汇总表'!E:S,10,FALSE)</f>
        <v>V3.7.0(20260312)</v>
      </c>
      <c r="G390" s="224" t="s"/>
      <c r="H390" s="225">
        <f>=VLOOKUP(D390,'2025期功能研发汇总表'!E:S,6,FALSE)</f>
        <v>46091</v>
      </c>
      <c r="I390" s="225" t="str">
        <f>=VLOOKUP(D390,'2025期功能研发汇总表'!E:S,7,FALSE)</f>
        <v>漏洞生命周期管理/系统漏洞风险排查/扫描任务管理</v>
      </c>
      <c r="J390" s="183" t="str">
        <f>=VLOOKUP(D390,'2025期功能研发汇总表'!E:S,8,FALSE)</f>
        <v>/弱口令扫描</v>
      </c>
      <c r="K390" s="183" t="str">
        <f>=VLOOKUP(D390,'2025期功能研发汇总表'!E:S,9,FALSE)</f>
        <v>["https://docimg8.docs.qq.com/image/AgAABqoC77fSknuu4apAkY-n4l_97Xe4.png?w=1668&amp;h=775",400,185]</v>
      </c>
    </row>
    <row r="391" spans="1:11">
      <c r="A391" s="226" t="s"/>
      <c r="B391" s="226" t="s"/>
      <c r="C391" s="227" t="s">
        <v>985</v>
      </c>
      <c r="D391" s="227" t="s">
        <v>986</v>
      </c>
      <c r="E391" s="230" t="s">
        <v>2322</v>
      </c>
      <c r="F391" s="223" t="str">
        <f>=VLOOKUP(D391,'2025期功能研发汇总表'!E:S,10,FALSE)</f>
        <v>V3.7.0(20260312)</v>
      </c>
      <c r="G391" s="224" t="s"/>
      <c r="H391" s="225">
        <f>=VLOOKUP(D391,'2025期功能研发汇总表'!E:S,6,FALSE)</f>
        <v>46091</v>
      </c>
      <c r="I391" s="225" t="str">
        <f>=VLOOKUP(D391,'2025期功能研发汇总表'!E:S,7,FALSE)</f>
        <v>漏洞生命周期管理/系统漏洞风险排查/扫描任务管理</v>
      </c>
      <c r="J391" s="183" t="str">
        <f>=VLOOKUP(D391,'2025期功能研发汇总表'!E:S,8,FALSE)</f>
        <v>/弱口令扫描</v>
      </c>
      <c r="K391" s="183" t="str">
        <f>=VLOOKUP(D391,'2025期功能研发汇总表'!E:S,9,FALSE)</f>
        <v>["https://docimg9.docs.qq.com/image/AgAABqoC77dHZfZ4gU5A07aXlGEjXVIE.png?w=1665&amp;h=780",400,187]</v>
      </c>
    </row>
    <row r="392" spans="1:11">
      <c r="A392" s="226" t="s"/>
      <c r="B392" s="226" t="s"/>
      <c r="C392" s="226" t="s"/>
      <c r="D392" s="227" t="s">
        <v>971</v>
      </c>
      <c r="E392" s="230" t="s">
        <v>2322</v>
      </c>
      <c r="F392" s="223" t="str">
        <f>=VLOOKUP(D392,'2025期功能研发汇总表'!E:S,10,FALSE)</f>
        <v>V3.7.0(20260312)</v>
      </c>
      <c r="G392" s="224" t="s"/>
      <c r="H392" s="225">
        <f>=VLOOKUP(D392,'2025期功能研发汇总表'!E:S,6,FALSE)</f>
        <v>46091</v>
      </c>
      <c r="I392" s="225" t="str">
        <f>=VLOOKUP(D392,'2025期功能研发汇总表'!E:S,7,FALSE)</f>
        <v>运营·深耕/弱口令与扫描管理/扫描任务管理/弱口令扫描</v>
      </c>
      <c r="J392" s="183">
        <f>=VLOOKUP(D392,'2025期功能研发汇总表'!E:S,8,FALSE)</f>
        <v>0</v>
      </c>
      <c r="K392" s="183" t="str">
        <f>=VLOOKUP(D392,'2025期功能研发汇总表'!E:S,9,FALSE)</f>
        <v>["https://docimg6.docs.qq.com/image/AgAABqoC77cB5mWmUmNL1YrFA7YKAp_K.png?w=1665&amp;h=774",400,185]</v>
      </c>
    </row>
    <row r="393" spans="1:11">
      <c r="A393" s="226" t="s"/>
      <c r="B393" s="226" t="s"/>
      <c r="C393" s="226" t="s"/>
      <c r="D393" s="227" t="s">
        <v>987</v>
      </c>
      <c r="E393" s="230" t="s">
        <v>2322</v>
      </c>
      <c r="F393" s="223" t="str">
        <f>=VLOOKUP(D393,'2025期功能研发汇总表'!E:S,10,FALSE)</f>
        <v>V3.7.0(20260312)</v>
      </c>
      <c r="G393" s="224" t="s"/>
      <c r="H393" s="225">
        <f>=VLOOKUP(D393,'2025期功能研发汇总表'!E:S,6,FALSE)</f>
        <v>46091</v>
      </c>
      <c r="I393" s="225" t="str">
        <f>=VLOOKUP(D393,'2025期功能研发汇总表'!E:S,7,FALSE)</f>
        <v>漏洞生命周期管理/系统漏洞风险排查/扫描任务管理</v>
      </c>
      <c r="J393" s="183" t="str">
        <f>=VLOOKUP(D393,'2025期功能研发汇总表'!E:S,8,FALSE)</f>
        <v>/弱口令扫描</v>
      </c>
      <c r="K393" s="183" t="str">
        <f>=VLOOKUP(D393,'2025期功能研发汇总表'!E:S,9,FALSE)</f>
        <v>["https://docimg1.docs.qq.com/image/AgAABqoC77cRTuk-46RM2LbaHX313A-f.png?w=1665&amp;h=781",400,187]</v>
      </c>
    </row>
    <row r="394" spans="1:11">
      <c r="A394" s="226" t="s"/>
      <c r="B394" s="226" t="s"/>
      <c r="C394" s="227" t="s">
        <v>774</v>
      </c>
      <c r="D394" s="227" t="s">
        <v>775</v>
      </c>
      <c r="E394" s="230" t="s">
        <v>2322</v>
      </c>
      <c r="F394" s="223" t="str">
        <f>=VLOOKUP(D394,'2025期功能研发汇总表'!E:S,10,FALSE)</f>
        <v>V3.7.0(20260312)</v>
      </c>
      <c r="G394" s="224" t="s"/>
      <c r="H394" s="225">
        <f>=VLOOKUP(D394,'2025期功能研发汇总表'!E:S,6,FALSE)</f>
        <v>46091</v>
      </c>
      <c r="I394" s="225" t="str">
        <f>=VLOOKUP(D394,'2025期功能研发汇总表'!E:S,7,FALSE)</f>
        <v>运营·深耕/弱口令与扫描管理/扫描任务管理</v>
      </c>
      <c r="J394" s="183">
        <f>=VLOOKUP(D394,'2025期功能研发汇总表'!E:S,8,FALSE)</f>
        <v>0</v>
      </c>
      <c r="K394" s="183" t="str">
        <f>=VLOOKUP(D394,'2025期功能研发汇总表'!E:S,9,FALSE)</f>
        <v>["https://docimg1.docs.qq.com/image/AgAABqoC77fr2s9xnLJK5oNB9OA4Uha4.png?w=1919&amp;h=890",400,185]</v>
      </c>
    </row>
    <row r="395" spans="1:11">
      <c r="A395" s="226" t="s"/>
      <c r="B395" s="226" t="s"/>
      <c r="C395" s="226" t="s"/>
      <c r="D395" s="227" t="s">
        <v>778</v>
      </c>
      <c r="E395" s="230" t="s">
        <v>2322</v>
      </c>
      <c r="F395" s="223" t="str">
        <f>=VLOOKUP(D395,'2025期功能研发汇总表'!E:S,10,FALSE)</f>
        <v>V3.7.0(20260312)</v>
      </c>
      <c r="G395" s="224" t="s"/>
      <c r="H395" s="225">
        <f>=VLOOKUP(D395,'2025期功能研发汇总表'!E:S,6,FALSE)</f>
        <v>46091</v>
      </c>
      <c r="I395" s="225" t="str">
        <f>=VLOOKUP(D395,'2025期功能研发汇总表'!E:S,7,FALSE)</f>
        <v>运营·深耕/弱口令与扫描管理/扫描任务管理</v>
      </c>
      <c r="J395" s="183" t="str">
        <f>=VLOOKUP(D395,'2025期功能研发汇总表'!E:S,8,FALSE)</f>
        <v>点开任务详情列表，显示弱口令任务分配到的相关扫描器信息</v>
      </c>
      <c r="K395" s="183" t="str">
        <f>=VLOOKUP(D395,'2025期功能研发汇总表'!E:S,9,FALSE)</f>
        <v>["https://docimg10.docs.qq.com/image/AgAABqoC77d4WYqyt6FMpqkTLQqQ9xIr.png?w=1919&amp;h=888",400,185]</v>
      </c>
    </row>
    <row r="396" spans="1:11">
      <c r="A396" s="226" t="s"/>
      <c r="B396" s="226" t="s"/>
      <c r="C396" s="226" t="s"/>
      <c r="D396" s="227" t="s">
        <v>780</v>
      </c>
      <c r="E396" s="230" t="s">
        <v>2322</v>
      </c>
      <c r="F396" s="223" t="str">
        <f>=VLOOKUP(D396,'2025期功能研发汇总表'!E:S,10,FALSE)</f>
        <v>V3.7.0(20260312)</v>
      </c>
      <c r="G396" s="224" t="s"/>
      <c r="H396" s="225">
        <f>=VLOOKUP(D396,'2025期功能研发汇总表'!E:S,6,FALSE)</f>
        <v>46091</v>
      </c>
      <c r="I396" s="225" t="str">
        <f>=VLOOKUP(D396,'2025期功能研发汇总表'!E:S,7,FALSE)</f>
        <v>运营·深耕/弱口令与扫描管理/扫描任务管理</v>
      </c>
      <c r="J396" s="183">
        <f>=VLOOKUP(D396,'2025期功能研发汇总表'!E:S,8,FALSE)</f>
        <v>0</v>
      </c>
      <c r="K396" s="183" t="str">
        <f>=VLOOKUP(D396,'2025期功能研发汇总表'!E:S,9,FALSE)</f>
        <v>["https://docimg10.docs.qq.com/image/AgAABqoC77dLv-zUePZBwblstYdlTmD1.png?w=1919&amp;h=887",400,184]</v>
      </c>
    </row>
    <row r="397" spans="1:11">
      <c r="A397" s="229" t="s">
        <v>781</v>
      </c>
      <c r="B397" s="229" t="s">
        <v>782</v>
      </c>
      <c r="C397" s="229" t="s">
        <v>783</v>
      </c>
      <c r="D397" s="229" t="s">
        <v>2467</v>
      </c>
      <c r="E397" s="231" t="s">
        <v>2323</v>
      </c>
      <c r="F397" s="223" t="e">
        <f>=VLOOKUP(D397,'2025期功能研发汇总表'!E:S,10,FALSE)</f>
        <v>#N/A</v>
      </c>
      <c r="G397" s="224" t="s"/>
      <c r="H397" s="225" t="e">
        <f>=VLOOKUP(D397,'2025期功能研发汇总表'!E:S,6,FALSE)</f>
        <v>#N/A</v>
      </c>
      <c r="I397" s="225" t="e">
        <f>=VLOOKUP(D397,'2025期功能研发汇总表'!E:S,7,FALSE)</f>
        <v>#N/A</v>
      </c>
      <c r="J397" s="183" t="e">
        <f>=VLOOKUP(D397,'2025期功能研发汇总表'!E:S,8,FALSE)</f>
        <v>#N/A</v>
      </c>
      <c r="K397" s="183" t="e">
        <f>=VLOOKUP(D397,'2025期功能研发汇总表'!E:S,9,FALSE)</f>
        <v>#N/A</v>
      </c>
    </row>
    <row r="398" spans="1:11">
      <c r="A398" s="226" t="s"/>
      <c r="B398" s="226" t="s"/>
      <c r="C398" s="226" t="s"/>
      <c r="D398" s="229" t="s">
        <v>787</v>
      </c>
      <c r="E398" s="231" t="s">
        <v>2324</v>
      </c>
      <c r="F398" s="223" t="str">
        <f>=VLOOKUP(D398,'2025期功能研发汇总表'!E:S,10,FALSE)</f>
        <v>V3.8.0-beat.1</v>
      </c>
      <c r="G398" s="224" t="s"/>
      <c r="H398" s="225">
        <f>=VLOOKUP(D398,'2025期功能研发汇总表'!E:S,6,FALSE)</f>
        <v>46100</v>
      </c>
      <c r="I398" s="225" t="str">
        <f>=VLOOKUP(D398,'2025期功能研发汇总表'!E:S,7,FALSE)</f>
        <v>运营·深耕/场景事务与溯源/POC开发记录</v>
      </c>
      <c r="J398" s="183">
        <f>=VLOOKUP(D398,'2025期功能研发汇总表'!E:S,8,FALSE)</f>
        <v>0</v>
      </c>
      <c r="K398" s="183">
        <f>=VLOOKUP(D398,'2025期功能研发汇总表'!E:S,9,FALSE)</f>
        <v>0</v>
      </c>
    </row>
    <row r="399" spans="1:11">
      <c r="A399" s="226" t="s"/>
      <c r="B399" s="226" t="s"/>
      <c r="C399" s="226" t="s"/>
      <c r="D399" s="229" t="s">
        <v>2313</v>
      </c>
      <c r="E399" s="231" t="s">
        <v>2323</v>
      </c>
      <c r="F399" s="223" t="str">
        <f>=VLOOKUP(D399,'2025期功能研发汇总表'!E:S,10,FALSE)</f>
        <v>V3.8.0-beat.1</v>
      </c>
      <c r="G399" s="224" t="s"/>
      <c r="H399" s="225">
        <f>=VLOOKUP(D399,'2025期功能研发汇总表'!E:S,6,FALSE)</f>
        <v>46100</v>
      </c>
      <c r="I399" s="225" t="str">
        <f>=VLOOKUP(D399,'2025期功能研发汇总表'!E:S,7,FALSE)</f>
        <v>运营·深耕/场景事务与溯源/POC开发记录</v>
      </c>
      <c r="J399" s="183">
        <f>=VLOOKUP(D399,'2025期功能研发汇总表'!E:S,8,FALSE)</f>
        <v>0</v>
      </c>
      <c r="K399" s="183">
        <f>=VLOOKUP(D399,'2025期功能研发汇总表'!E:S,9,FALSE)</f>
        <v>0</v>
      </c>
    </row>
    <row r="400" spans="1:11">
      <c r="A400" s="226" t="s"/>
      <c r="B400" s="226" t="s"/>
      <c r="C400" s="228" t="s"/>
      <c r="D400" s="229" t="s">
        <v>788</v>
      </c>
      <c r="E400" s="231" t="s">
        <v>2323</v>
      </c>
      <c r="F400" s="223" t="str">
        <f>=VLOOKUP(D400,'2025期功能研发汇总表'!E:S,10,FALSE)</f>
        <v>V3.8.0-beat.1</v>
      </c>
      <c r="G400" s="224" t="s"/>
      <c r="H400" s="225">
        <f>=VLOOKUP(D400,'2025期功能研发汇总表'!E:S,6,FALSE)</f>
        <v>46100</v>
      </c>
      <c r="I400" s="225" t="str">
        <f>=VLOOKUP(D400,'2025期功能研发汇总表'!E:S,7,FALSE)</f>
        <v>运营·深耕/场景事务与溯源/POC开发记录</v>
      </c>
      <c r="J400" s="183">
        <f>=VLOOKUP(D400,'2025期功能研发汇总表'!E:S,8,FALSE)</f>
        <v>0</v>
      </c>
      <c r="K400" s="183">
        <f>=VLOOKUP(D400,'2025期功能研发汇总表'!E:S,9,FALSE)</f>
        <v>0</v>
      </c>
    </row>
    <row r="401" spans="1:11">
      <c r="A401" s="226" t="s"/>
      <c r="B401" s="226" t="s"/>
      <c r="C401" s="226" t="s"/>
      <c r="D401" s="229" t="s">
        <v>789</v>
      </c>
      <c r="E401" s="231" t="s">
        <v>2322</v>
      </c>
      <c r="F401" s="223" t="str">
        <f>=VLOOKUP(D401,'2025期功能研发汇总表'!E:S,10,FALSE)</f>
        <v>V3.8.0-beat.1</v>
      </c>
      <c r="G401" s="224" t="s"/>
      <c r="H401" s="225">
        <f>=VLOOKUP(D401,'2025期功能研发汇总表'!E:S,6,FALSE)</f>
        <v>46100</v>
      </c>
      <c r="I401" s="225" t="str">
        <f>=VLOOKUP(D401,'2025期功能研发汇总表'!E:S,7,FALSE)</f>
        <v>运营·深耕/场景事务与溯源/POC开发记录</v>
      </c>
      <c r="J401" s="183">
        <f>=VLOOKUP(D401,'2025期功能研发汇总表'!E:S,8,FALSE)</f>
        <v>0</v>
      </c>
      <c r="K401" s="183">
        <f>=VLOOKUP(D401,'2025期功能研发汇总表'!E:S,9,FALSE)</f>
        <v>0</v>
      </c>
    </row>
    <row r="402" spans="1:11">
      <c r="A402" s="226" t="s"/>
      <c r="B402" s="226" t="s"/>
      <c r="C402" s="226" t="s"/>
      <c r="D402" s="229" t="s">
        <v>790</v>
      </c>
      <c r="E402" s="231" t="s">
        <v>2323</v>
      </c>
      <c r="F402" s="223" t="str">
        <f>=VLOOKUP(D402,'2025期功能研发汇总表'!E:S,10,FALSE)</f>
        <v>V3.7.0(20260312)</v>
      </c>
      <c r="G402" s="224" t="s"/>
      <c r="H402" s="225">
        <f>=VLOOKUP(D402,'2025期功能研发汇总表'!E:S,6,FALSE)</f>
        <v>46091</v>
      </c>
      <c r="I402" s="225" t="str">
        <f>=VLOOKUP(D402,'2025期功能研发汇总表'!E:S,7,FALSE)</f>
        <v>运营·深耕/场景事务与溯源/POC开发记录</v>
      </c>
      <c r="J402" s="183">
        <f>=VLOOKUP(D402,'2025期功能研发汇总表'!E:S,8,FALSE)</f>
        <v>0</v>
      </c>
      <c r="K402" s="183">
        <f>=VLOOKUP(D402,'2025期功能研发汇总表'!E:S,9,FALSE)</f>
        <v>0</v>
      </c>
    </row>
    <row r="403" spans="1:11">
      <c r="A403" s="226" t="s"/>
      <c r="B403" s="226" t="s"/>
      <c r="C403" s="226" t="s"/>
      <c r="D403" s="229" t="s">
        <v>791</v>
      </c>
      <c r="E403" s="231" t="s">
        <v>2323</v>
      </c>
      <c r="F403" s="223" t="str">
        <f>=VLOOKUP(D403,'2025期功能研发汇总表'!E:S,10,FALSE)</f>
        <v>V3.7.0(20260312)</v>
      </c>
      <c r="G403" s="224" t="s"/>
      <c r="H403" s="225">
        <f>=VLOOKUP(D403,'2025期功能研发汇总表'!E:S,6,FALSE)</f>
        <v>46091</v>
      </c>
      <c r="I403" s="225" t="str">
        <f>=VLOOKUP(D403,'2025期功能研发汇总表'!E:S,7,FALSE)</f>
        <v>运营·深耕/场景事务与溯源/POC开发记录</v>
      </c>
      <c r="J403" s="183">
        <f>=VLOOKUP(D403,'2025期功能研发汇总表'!E:S,8,FALSE)</f>
        <v>0</v>
      </c>
      <c r="K403" s="183">
        <f>=VLOOKUP(D403,'2025期功能研发汇总表'!E:S,9,FALSE)</f>
        <v>0</v>
      </c>
    </row>
    <row r="404" spans="1:11">
      <c r="A404" s="226" t="s"/>
      <c r="B404" s="226" t="s"/>
      <c r="C404" s="226" t="s"/>
      <c r="D404" s="229" t="s">
        <v>792</v>
      </c>
      <c r="E404" s="231" t="s">
        <v>2323</v>
      </c>
      <c r="F404" s="223" t="str">
        <f>=VLOOKUP(D404,'2025期功能研发汇总表'!E:S,10,FALSE)</f>
        <v>V3.7.0(20260312)</v>
      </c>
      <c r="G404" s="224" t="s"/>
      <c r="H404" s="225">
        <f>=VLOOKUP(D404,'2025期功能研发汇总表'!E:S,6,FALSE)</f>
        <v>46091</v>
      </c>
      <c r="I404" s="225" t="str">
        <f>=VLOOKUP(D404,'2025期功能研发汇总表'!E:S,7,FALSE)</f>
        <v>运营·深耕/场景事务与溯源/POC开发记录</v>
      </c>
      <c r="J404" s="183">
        <f>=VLOOKUP(D404,'2025期功能研发汇总表'!E:S,8,FALSE)</f>
        <v>0</v>
      </c>
      <c r="K404" s="183">
        <f>=VLOOKUP(D404,'2025期功能研发汇总表'!E:S,9,FALSE)</f>
        <v>0</v>
      </c>
    </row>
    <row r="405" spans="1:11">
      <c r="A405" s="226" t="s"/>
      <c r="B405" s="226" t="s"/>
      <c r="C405" s="233" t="s">
        <v>793</v>
      </c>
      <c r="D405" s="229" t="s">
        <v>794</v>
      </c>
      <c r="E405" s="231" t="s">
        <v>2323</v>
      </c>
      <c r="F405" s="223" t="str">
        <f>=VLOOKUP(D405,'2025期功能研发汇总表'!E:S,10,FALSE)</f>
        <v>V3.7.0(20260312)</v>
      </c>
      <c r="G405" s="224" t="s"/>
      <c r="H405" s="225">
        <f>=VLOOKUP(D405,'2025期功能研发汇总表'!E:S,6,FALSE)</f>
        <v>46091</v>
      </c>
      <c r="I405" s="225" t="str">
        <f>=VLOOKUP(D405,'2025期功能研发汇总表'!E:S,7,FALSE)</f>
        <v>运营·深耕/场景事务与溯源/通用漏洞挖掘记录</v>
      </c>
      <c r="J405" s="183" t="str">
        <f>=VLOOKUP(D405,'2025期功能研发汇总表'!E:S,8,FALSE)</f>
        <v>新增按钮</v>
      </c>
      <c r="K405" s="183" t="str">
        <f>=VLOOKUP(D405,'2025期功能研发汇总表'!E:S,9,FALSE)</f>
        <v>["https://docimg2.docs.qq.com/image/AgAABqoC77dHKTVcfKhKPY9c1SARnG1-.png?w=2221&amp;h=756",400,136]</v>
      </c>
    </row>
    <row r="406" spans="1:11">
      <c r="A406" s="226" t="s"/>
      <c r="B406" s="226" t="s"/>
      <c r="C406" s="228" t="s"/>
      <c r="D406" s="229" t="s">
        <v>797</v>
      </c>
      <c r="E406" s="231" t="s">
        <v>2324</v>
      </c>
      <c r="F406" s="223" t="str">
        <f>=VLOOKUP(D406,'2025期功能研发汇总表'!E:S,10,FALSE)</f>
        <v>V3.7.0(20260312)</v>
      </c>
      <c r="G406" s="224" t="s"/>
      <c r="H406" s="225">
        <f>=VLOOKUP(D406,'2025期功能研发汇总表'!E:S,6,FALSE)</f>
        <v>46091</v>
      </c>
      <c r="I406" s="225" t="str">
        <f>=VLOOKUP(D406,'2025期功能研发汇总表'!E:S,7,FALSE)</f>
        <v>运营·深耕/场景事务与溯源/通用漏洞挖掘记录</v>
      </c>
      <c r="J406" s="183" t="str">
        <f>=VLOOKUP(D406,'2025期功能研发汇总表'!E:S,8,FALSE)</f>
        <v>导出模板按钮</v>
      </c>
      <c r="K406" s="183">
        <f>=VLOOKUP(D406,'2025期功能研发汇总表'!E:S,9,FALSE)</f>
        <v>0</v>
      </c>
    </row>
    <row r="407" spans="1:11">
      <c r="A407" s="226" t="s"/>
      <c r="B407" s="226" t="s"/>
      <c r="C407" s="226" t="s"/>
      <c r="D407" s="229" t="s">
        <v>799</v>
      </c>
      <c r="E407" s="231" t="s">
        <v>2323</v>
      </c>
      <c r="F407" s="223" t="str">
        <f>=VLOOKUP(D407,'2025期功能研发汇总表'!E:S,10,FALSE)</f>
        <v>V3.7.0(20260312)</v>
      </c>
      <c r="G407" s="224" t="s"/>
      <c r="H407" s="225">
        <f>=VLOOKUP(D407,'2025期功能研发汇总表'!E:S,6,FALSE)</f>
        <v>46091</v>
      </c>
      <c r="I407" s="225" t="str">
        <f>=VLOOKUP(D407,'2025期功能研发汇总表'!E:S,7,FALSE)</f>
        <v>运营·深耕/场景事务与溯源/通用漏洞挖掘记录</v>
      </c>
      <c r="J407" s="183" t="str">
        <f>=VLOOKUP(D407,'2025期功能研发汇总表'!E:S,8,FALSE)</f>
        <v>根据模板录入漏洞结果并点击导入按钮</v>
      </c>
      <c r="K407" s="183">
        <f>=VLOOKUP(D407,'2025期功能研发汇总表'!E:S,9,FALSE)</f>
        <v>0</v>
      </c>
    </row>
    <row r="408" spans="1:11">
      <c r="A408" s="226" t="s"/>
      <c r="B408" s="226" t="s"/>
      <c r="C408" s="228" t="s"/>
      <c r="D408" s="229" t="s">
        <v>800</v>
      </c>
      <c r="E408" s="231" t="s">
        <v>2323</v>
      </c>
      <c r="F408" s="223" t="str">
        <f>=VLOOKUP(D408,'2025期功能研发汇总表'!E:S,10,FALSE)</f>
        <v>V3.7.0(20260312)</v>
      </c>
      <c r="G408" s="224" t="s"/>
      <c r="H408" s="225">
        <f>=VLOOKUP(D408,'2025期功能研发汇总表'!E:S,6,FALSE)</f>
        <v>46091</v>
      </c>
      <c r="I408" s="225" t="str">
        <f>=VLOOKUP(D408,'2025期功能研发汇总表'!E:S,7,FALSE)</f>
        <v>运营·深耕/场景事务与溯源/通用漏洞挖掘记录</v>
      </c>
      <c r="J408" s="183" t="str">
        <f>=VLOOKUP(D408,'2025期功能研发汇总表'!E:S,8,FALSE)</f>
        <v>查看附件列表和上传附件按钮&gt;上传附件</v>
      </c>
      <c r="K408" s="183">
        <f>=VLOOKUP(D408,'2025期功能研发汇总表'!E:S,9,FALSE)</f>
        <v>0</v>
      </c>
    </row>
    <row r="409" spans="1:11">
      <c r="A409" s="226" t="s"/>
      <c r="B409" s="226" t="s"/>
      <c r="C409" s="226" t="s"/>
      <c r="D409" s="229" t="s">
        <v>801</v>
      </c>
      <c r="E409" s="231" t="s">
        <v>2322</v>
      </c>
      <c r="F409" s="223" t="str">
        <f>=VLOOKUP(D409,'2025期功能研发汇总表'!E:S,10,FALSE)</f>
        <v>V3.7.0(20260312)</v>
      </c>
      <c r="G409" s="224" t="s"/>
      <c r="H409" s="225">
        <f>=VLOOKUP(D409,'2025期功能研发汇总表'!E:S,6,FALSE)</f>
        <v>46091</v>
      </c>
      <c r="I409" s="225" t="str">
        <f>=VLOOKUP(D409,'2025期功能研发汇总表'!E:S,7,FALSE)</f>
        <v>运营·深耕/场景事务与溯源/通用漏洞挖掘记录</v>
      </c>
      <c r="J409" s="183" t="str">
        <f>=VLOOKUP(D409,'2025期功能研发汇总表'!E:S,8,FALSE)</f>
        <v>列表信息展示</v>
      </c>
      <c r="K409" s="183">
        <f>=VLOOKUP(D409,'2025期功能研发汇总表'!E:S,9,FALSE)</f>
        <v>0</v>
      </c>
    </row>
    <row r="410" spans="1:11">
      <c r="A410" s="226" t="s"/>
      <c r="B410" s="226" t="s"/>
      <c r="C410" s="226" t="s"/>
      <c r="D410" s="229" t="s">
        <v>803</v>
      </c>
      <c r="E410" s="231" t="s">
        <v>2323</v>
      </c>
      <c r="F410" s="223" t="str">
        <f>=VLOOKUP(D410,'2025期功能研发汇总表'!E:S,10,FALSE)</f>
        <v>V3.7.0(20260312)</v>
      </c>
      <c r="G410" s="224" t="s"/>
      <c r="H410" s="225">
        <f>=VLOOKUP(D410,'2025期功能研发汇总表'!E:S,6,FALSE)</f>
        <v>46091</v>
      </c>
      <c r="I410" s="225" t="str">
        <f>=VLOOKUP(D410,'2025期功能研发汇总表'!E:S,7,FALSE)</f>
        <v>运营·深耕/场景事务与溯源/通用漏洞挖掘记录</v>
      </c>
      <c r="J410" s="183" t="str">
        <f>=VLOOKUP(D410,'2025期功能研发汇总表'!E:S,8,FALSE)</f>
        <v>列表数据点击详情按钮</v>
      </c>
      <c r="K410" s="183">
        <f>=VLOOKUP(D410,'2025期功能研发汇总表'!E:S,9,FALSE)</f>
        <v>0</v>
      </c>
    </row>
    <row r="411" spans="1:11">
      <c r="A411" s="226" t="s"/>
      <c r="B411" s="226" t="s"/>
      <c r="C411" s="228" t="s"/>
      <c r="D411" s="229" t="s">
        <v>805</v>
      </c>
      <c r="E411" s="231" t="s">
        <v>2323</v>
      </c>
      <c r="F411" s="223" t="str">
        <f>=VLOOKUP(D411,'2025期功能研发汇总表'!E:S,10,FALSE)</f>
        <v>V3.7.0(20260312)</v>
      </c>
      <c r="G411" s="224" t="s"/>
      <c r="H411" s="225">
        <f>=VLOOKUP(D411,'2025期功能研发汇总表'!E:S,6,FALSE)</f>
        <v>46091</v>
      </c>
      <c r="I411" s="225" t="str">
        <f>=VLOOKUP(D411,'2025期功能研发汇总表'!E:S,7,FALSE)</f>
        <v>运营·深耕/场景事务与溯源/通用漏洞挖掘记录</v>
      </c>
      <c r="J411" s="183" t="str">
        <f>=VLOOKUP(D411,'2025期功能研发汇总表'!E:S,8,FALSE)</f>
        <v>删除按钮</v>
      </c>
      <c r="K411" s="183">
        <f>=VLOOKUP(D411,'2025期功能研发汇总表'!E:S,9,FALSE)</f>
        <v>0</v>
      </c>
    </row>
    <row r="412" spans="1:11">
      <c r="A412" s="226" t="s"/>
      <c r="B412" s="226" t="s"/>
      <c r="C412" s="226" t="s"/>
      <c r="D412" s="229" t="s">
        <v>806</v>
      </c>
      <c r="E412" s="231" t="s">
        <v>2323</v>
      </c>
      <c r="F412" s="223" t="str">
        <f>=VLOOKUP(D412,'2025期功能研发汇总表'!E:S,10,FALSE)</f>
        <v>V3.7.0(20260312)</v>
      </c>
      <c r="G412" s="224" t="s"/>
      <c r="H412" s="225">
        <f>=VLOOKUP(D412,'2025期功能研发汇总表'!E:S,6,FALSE)</f>
        <v>46091</v>
      </c>
      <c r="I412" s="225" t="str">
        <f>=VLOOKUP(D412,'2025期功能研发汇总表'!E:S,7,FALSE)</f>
        <v>运营·深耕/场景事务与溯源/通用漏洞挖掘记录</v>
      </c>
      <c r="J412" s="183">
        <f>=VLOOKUP(D412,'2025期功能研发汇总表'!E:S,8,FALSE)</f>
        <v>0</v>
      </c>
      <c r="K412" s="183">
        <f>=VLOOKUP(D412,'2025期功能研发汇总表'!E:S,9,FALSE)</f>
        <v>0</v>
      </c>
    </row>
    <row r="413" spans="1:11">
      <c r="A413" s="226" t="s"/>
      <c r="B413" s="226" t="s"/>
      <c r="C413" s="233" t="s">
        <v>807</v>
      </c>
      <c r="D413" s="229" t="s">
        <v>808</v>
      </c>
      <c r="E413" s="231" t="s">
        <v>2323</v>
      </c>
      <c r="F413" s="223" t="str">
        <f>=VLOOKUP(D413,'2025期功能研发汇总表'!E:S,10,FALSE)</f>
        <v>V3.8.0-beat.1</v>
      </c>
      <c r="G413" s="224" t="s"/>
      <c r="H413" s="225">
        <f>=VLOOKUP(D413,'2025期功能研发汇总表'!E:S,6,FALSE)</f>
        <v>46100</v>
      </c>
      <c r="I413" s="225" t="str">
        <f>=VLOOKUP(D413,'2025期功能研发汇总表'!E:S,7,FALSE)</f>
        <v>运营·深耕/场景事务与溯源/渗透测试记录</v>
      </c>
      <c r="J413" s="183">
        <f>=VLOOKUP(D413,'2025期功能研发汇总表'!E:S,8,FALSE)</f>
        <v>0</v>
      </c>
      <c r="K413" s="183">
        <f>=VLOOKUP(D413,'2025期功能研发汇总表'!E:S,9,FALSE)</f>
        <v>0</v>
      </c>
    </row>
    <row r="414" spans="1:11">
      <c r="A414" s="226" t="s"/>
      <c r="B414" s="226" t="s"/>
      <c r="C414" s="226" t="s"/>
      <c r="D414" s="229" t="s">
        <v>810</v>
      </c>
      <c r="E414" s="231" t="s">
        <v>2323</v>
      </c>
      <c r="F414" s="223" t="str">
        <f>=VLOOKUP(D414,'2025期功能研发汇总表'!E:S,10,FALSE)</f>
        <v>V3.8.0-beat.1</v>
      </c>
      <c r="G414" s="224" t="s"/>
      <c r="H414" s="225">
        <f>=VLOOKUP(D414,'2025期功能研发汇总表'!E:S,6,FALSE)</f>
        <v>46100</v>
      </c>
      <c r="I414" s="225" t="str">
        <f>=VLOOKUP(D414,'2025期功能研发汇总表'!E:S,7,FALSE)</f>
        <v>运营·深耕/场景事务与溯源/渗透测试记录</v>
      </c>
      <c r="J414" s="183">
        <f>=VLOOKUP(D414,'2025期功能研发汇总表'!E:S,8,FALSE)</f>
        <v>0</v>
      </c>
      <c r="K414" s="183">
        <f>=VLOOKUP(D414,'2025期功能研发汇总表'!E:S,9,FALSE)</f>
        <v>0</v>
      </c>
    </row>
    <row r="415" spans="1:11">
      <c r="A415" s="226" t="s"/>
      <c r="B415" s="226" t="s"/>
      <c r="C415" s="226" t="s"/>
      <c r="D415" s="229" t="s">
        <v>811</v>
      </c>
      <c r="E415" s="231" t="s">
        <v>2323</v>
      </c>
      <c r="F415" s="223" t="str">
        <f>=VLOOKUP(D415,'2025期功能研发汇总表'!E:S,10,FALSE)</f>
        <v>V3.8.0-beat.1</v>
      </c>
      <c r="G415" s="224" t="s"/>
      <c r="H415" s="225">
        <f>=VLOOKUP(D415,'2025期功能研发汇总表'!E:S,6,FALSE)</f>
        <v>46100</v>
      </c>
      <c r="I415" s="225" t="str">
        <f>=VLOOKUP(D415,'2025期功能研发汇总表'!E:S,7,FALSE)</f>
        <v>运营·深耕/场景事务与溯源/渗透测试记录</v>
      </c>
      <c r="J415" s="183">
        <f>=VLOOKUP(D415,'2025期功能研发汇总表'!E:S,8,FALSE)</f>
        <v>0</v>
      </c>
      <c r="K415" s="183">
        <f>=VLOOKUP(D415,'2025期功能研发汇总表'!E:S,9,FALSE)</f>
        <v>0</v>
      </c>
    </row>
    <row r="416" spans="1:11">
      <c r="A416" s="226" t="s"/>
      <c r="B416" s="226" t="s"/>
      <c r="C416" s="226" t="s"/>
      <c r="D416" s="229" t="s">
        <v>812</v>
      </c>
      <c r="E416" s="231" t="s">
        <v>2323</v>
      </c>
      <c r="F416" s="223" t="str">
        <f>=VLOOKUP(D416,'2025期功能研发汇总表'!E:S,10,FALSE)</f>
        <v>V3.8.0-beat.1</v>
      </c>
      <c r="G416" s="224" t="s"/>
      <c r="H416" s="225">
        <f>=VLOOKUP(D416,'2025期功能研发汇总表'!E:S,6,FALSE)</f>
        <v>46100</v>
      </c>
      <c r="I416" s="225" t="str">
        <f>=VLOOKUP(D416,'2025期功能研发汇总表'!E:S,7,FALSE)</f>
        <v>运营·深耕/场景事务与溯源/渗透测试记录</v>
      </c>
      <c r="J416" s="183">
        <f>=VLOOKUP(D416,'2025期功能研发汇总表'!E:S,8,FALSE)</f>
        <v>0</v>
      </c>
      <c r="K416" s="183">
        <f>=VLOOKUP(D416,'2025期功能研发汇总表'!E:S,9,FALSE)</f>
        <v>0</v>
      </c>
    </row>
    <row r="417" spans="1:11">
      <c r="A417" s="226" t="s"/>
      <c r="B417" s="226" t="s"/>
      <c r="C417" s="228" t="s"/>
      <c r="D417" s="229" t="s">
        <v>813</v>
      </c>
      <c r="E417" s="231" t="s">
        <v>2323</v>
      </c>
      <c r="F417" s="223" t="str">
        <f>=VLOOKUP(D417,'2025期功能研发汇总表'!E:S,10,FALSE)</f>
        <v>V3.8.0-beat.1</v>
      </c>
      <c r="G417" s="224" t="s"/>
      <c r="H417" s="225">
        <f>=VLOOKUP(D417,'2025期功能研发汇总表'!E:S,6,FALSE)</f>
        <v>46100</v>
      </c>
      <c r="I417" s="225" t="str">
        <f>=VLOOKUP(D417,'2025期功能研发汇总表'!E:S,7,FALSE)</f>
        <v>运营·深耕/场景事务与溯源/渗透测试记录</v>
      </c>
      <c r="J417" s="183">
        <f>=VLOOKUP(D417,'2025期功能研发汇总表'!E:S,8,FALSE)</f>
        <v>0</v>
      </c>
      <c r="K417" s="183">
        <f>=VLOOKUP(D417,'2025期功能研发汇总表'!E:S,9,FALSE)</f>
        <v>0</v>
      </c>
    </row>
    <row r="418" spans="1:11">
      <c r="A418" s="226" t="s"/>
      <c r="B418" s="226" t="s"/>
      <c r="C418" s="226" t="s"/>
      <c r="D418" s="229" t="s">
        <v>814</v>
      </c>
      <c r="E418" s="231" t="s">
        <v>2323</v>
      </c>
      <c r="F418" s="223" t="str">
        <f>=VLOOKUP(D418,'2025期功能研发汇总表'!E:S,10,FALSE)</f>
        <v>V3.8.0-beat.1</v>
      </c>
      <c r="G418" s="224" t="s"/>
      <c r="H418" s="225">
        <f>=VLOOKUP(D418,'2025期功能研发汇总表'!E:S,6,FALSE)</f>
        <v>46100</v>
      </c>
      <c r="I418" s="225" t="str">
        <f>=VLOOKUP(D418,'2025期功能研发汇总表'!E:S,7,FALSE)</f>
        <v>运营·深耕/场景事务与溯源/渗透测试记录</v>
      </c>
      <c r="J418" s="183">
        <f>=VLOOKUP(D418,'2025期功能研发汇总表'!E:S,8,FALSE)</f>
        <v>0</v>
      </c>
      <c r="K418" s="183">
        <f>=VLOOKUP(D418,'2025期功能研发汇总表'!E:S,9,FALSE)</f>
        <v>0</v>
      </c>
    </row>
    <row r="419" spans="1:11">
      <c r="A419" s="226" t="s"/>
      <c r="B419" s="226" t="s"/>
      <c r="C419" s="226" t="s"/>
      <c r="D419" s="229" t="s">
        <v>815</v>
      </c>
      <c r="E419" s="231" t="s">
        <v>2323</v>
      </c>
      <c r="F419" s="223" t="str">
        <f>=VLOOKUP(D419,'2025期功能研发汇总表'!E:S,10,FALSE)</f>
        <v>V3.8.0-beat.1</v>
      </c>
      <c r="G419" s="224" t="s"/>
      <c r="H419" s="225">
        <f>=VLOOKUP(D419,'2025期功能研发汇总表'!E:S,6,FALSE)</f>
        <v>46100</v>
      </c>
      <c r="I419" s="225" t="str">
        <f>=VLOOKUP(D419,'2025期功能研发汇总表'!E:S,7,FALSE)</f>
        <v>运营·深耕/场景事务与溯源/渗透测试记录</v>
      </c>
      <c r="J419" s="183">
        <f>=VLOOKUP(D419,'2025期功能研发汇总表'!E:S,8,FALSE)</f>
        <v>0</v>
      </c>
      <c r="K419" s="183">
        <f>=VLOOKUP(D419,'2025期功能研发汇总表'!E:S,9,FALSE)</f>
        <v>0</v>
      </c>
    </row>
    <row r="420" spans="1:11">
      <c r="A420" s="226" t="s"/>
      <c r="B420" s="226" t="s"/>
      <c r="C420" s="228" t="s"/>
      <c r="D420" s="229" t="s">
        <v>816</v>
      </c>
      <c r="E420" s="231" t="s">
        <v>2323</v>
      </c>
      <c r="F420" s="223" t="str">
        <f>=VLOOKUP(D420,'2025期功能研发汇总表'!E:S,10,FALSE)</f>
        <v>V3.8.0-beat.1</v>
      </c>
      <c r="G420" s="224" t="s"/>
      <c r="H420" s="225">
        <f>=VLOOKUP(D420,'2025期功能研发汇总表'!E:S,6,FALSE)</f>
        <v>46100</v>
      </c>
      <c r="I420" s="225" t="str">
        <f>=VLOOKUP(D420,'2025期功能研发汇总表'!E:S,7,FALSE)</f>
        <v>运营·深耕/场景事务与溯源/渗透测试记录</v>
      </c>
      <c r="J420" s="183">
        <f>=VLOOKUP(D420,'2025期功能研发汇总表'!E:S,8,FALSE)</f>
        <v>0</v>
      </c>
      <c r="K420" s="183">
        <f>=VLOOKUP(D420,'2025期功能研发汇总表'!E:S,9,FALSE)</f>
        <v>0</v>
      </c>
    </row>
    <row r="421" spans="1:11">
      <c r="A421" s="226" t="s"/>
      <c r="B421" s="229" t="s">
        <v>2468</v>
      </c>
      <c r="C421" s="233" t="s">
        <v>2469</v>
      </c>
      <c r="D421" s="229" t="s">
        <v>2470</v>
      </c>
      <c r="E421" s="231" t="s">
        <v>2323</v>
      </c>
      <c r="F421" s="223" t="e">
        <f>=VLOOKUP(D421,'2025期功能研发汇总表'!E:S,10,FALSE)</f>
        <v>#N/A</v>
      </c>
      <c r="G421" s="224" t="s"/>
      <c r="H421" s="225" t="e">
        <f>=VLOOKUP(D421,'2025期功能研发汇总表'!E:S,6,FALSE)</f>
        <v>#N/A</v>
      </c>
      <c r="I421" s="225" t="e">
        <f>=VLOOKUP(D421,'2025期功能研发汇总表'!E:S,7,FALSE)</f>
        <v>#N/A</v>
      </c>
      <c r="J421" s="183" t="e">
        <f>=VLOOKUP(D421,'2025期功能研发汇总表'!E:S,8,FALSE)</f>
        <v>#N/A</v>
      </c>
      <c r="K421" s="183" t="e">
        <f>=VLOOKUP(D421,'2025期功能研发汇总表'!E:S,9,FALSE)</f>
        <v>#N/A</v>
      </c>
    </row>
    <row r="422" spans="1:11">
      <c r="A422" s="226" t="s"/>
      <c r="B422" s="226" t="s"/>
      <c r="C422" s="226" t="s"/>
      <c r="D422" s="229" t="s">
        <v>2471</v>
      </c>
      <c r="E422" s="231" t="s">
        <v>2322</v>
      </c>
      <c r="F422" s="223" t="e">
        <f>=VLOOKUP(D422,'2025期功能研发汇总表'!E:S,10,FALSE)</f>
        <v>#N/A</v>
      </c>
      <c r="G422" s="224" t="s"/>
      <c r="H422" s="225" t="e">
        <f>=VLOOKUP(D422,'2025期功能研发汇总表'!E:S,6,FALSE)</f>
        <v>#N/A</v>
      </c>
      <c r="I422" s="225" t="e">
        <f>=VLOOKUP(D422,'2025期功能研发汇总表'!E:S,7,FALSE)</f>
        <v>#N/A</v>
      </c>
      <c r="J422" s="183" t="e">
        <f>=VLOOKUP(D422,'2025期功能研发汇总表'!E:S,8,FALSE)</f>
        <v>#N/A</v>
      </c>
      <c r="K422" s="183" t="e">
        <f>=VLOOKUP(D422,'2025期功能研发汇总表'!E:S,9,FALSE)</f>
        <v>#N/A</v>
      </c>
    </row>
    <row r="423" spans="1:11">
      <c r="A423" s="226" t="s"/>
      <c r="B423" s="226" t="s"/>
      <c r="C423" s="228" t="s"/>
      <c r="D423" s="229" t="s">
        <v>2472</v>
      </c>
      <c r="E423" s="231" t="s">
        <v>2323</v>
      </c>
      <c r="F423" s="223" t="e">
        <f>=VLOOKUP(D423,'2025期功能研发汇总表'!E:S,10,FALSE)</f>
        <v>#N/A</v>
      </c>
      <c r="G423" s="224" t="s"/>
      <c r="H423" s="225" t="e">
        <f>=VLOOKUP(D423,'2025期功能研发汇总表'!E:S,6,FALSE)</f>
        <v>#N/A</v>
      </c>
      <c r="I423" s="225" t="e">
        <f>=VLOOKUP(D423,'2025期功能研发汇总表'!E:S,7,FALSE)</f>
        <v>#N/A</v>
      </c>
      <c r="J423" s="183" t="e">
        <f>=VLOOKUP(D423,'2025期功能研发汇总表'!E:S,8,FALSE)</f>
        <v>#N/A</v>
      </c>
      <c r="K423" s="183" t="e">
        <f>=VLOOKUP(D423,'2025期功能研发汇总表'!E:S,9,FALSE)</f>
        <v>#N/A</v>
      </c>
    </row>
    <row r="424" spans="1:11">
      <c r="A424" s="226" t="s"/>
      <c r="B424" s="226" t="s"/>
      <c r="C424" s="226" t="s"/>
      <c r="D424" s="229" t="s">
        <v>2473</v>
      </c>
      <c r="E424" s="231" t="s">
        <v>2324</v>
      </c>
      <c r="F424" s="223" t="e">
        <f>=VLOOKUP(D424,'2025期功能研发汇总表'!E:S,10,FALSE)</f>
        <v>#N/A</v>
      </c>
      <c r="G424" s="224" t="s"/>
      <c r="H424" s="225" t="e">
        <f>=VLOOKUP(D424,'2025期功能研发汇总表'!E:S,6,FALSE)</f>
        <v>#N/A</v>
      </c>
      <c r="I424" s="225" t="e">
        <f>=VLOOKUP(D424,'2025期功能研发汇总表'!E:S,7,FALSE)</f>
        <v>#N/A</v>
      </c>
      <c r="J424" s="183" t="e">
        <f>=VLOOKUP(D424,'2025期功能研发汇总表'!E:S,8,FALSE)</f>
        <v>#N/A</v>
      </c>
      <c r="K424" s="183" t="e">
        <f>=VLOOKUP(D424,'2025期功能研发汇总表'!E:S,9,FALSE)</f>
        <v>#N/A</v>
      </c>
    </row>
    <row r="425" spans="1:11">
      <c r="A425" s="226" t="s"/>
      <c r="B425" s="226" t="s"/>
      <c r="C425" s="229" t="s">
        <v>2474</v>
      </c>
      <c r="D425" s="229" t="s">
        <v>2475</v>
      </c>
      <c r="E425" s="231" t="s">
        <v>2323</v>
      </c>
      <c r="F425" s="223" t="e">
        <f>=VLOOKUP(D425,'2025期功能研发汇总表'!E:S,10,FALSE)</f>
        <v>#N/A</v>
      </c>
      <c r="G425" s="224" t="s"/>
      <c r="H425" s="225" t="e">
        <f>=VLOOKUP(D425,'2025期功能研发汇总表'!E:S,6,FALSE)</f>
        <v>#N/A</v>
      </c>
      <c r="I425" s="225" t="e">
        <f>=VLOOKUP(D425,'2025期功能研发汇总表'!E:S,7,FALSE)</f>
        <v>#N/A</v>
      </c>
      <c r="J425" s="183" t="e">
        <f>=VLOOKUP(D425,'2025期功能研发汇总表'!E:S,8,FALSE)</f>
        <v>#N/A</v>
      </c>
      <c r="K425" s="183" t="e">
        <f>=VLOOKUP(D425,'2025期功能研发汇总表'!E:S,9,FALSE)</f>
        <v>#N/A</v>
      </c>
    </row>
    <row r="426" spans="1:11">
      <c r="A426" s="226" t="s"/>
      <c r="B426" s="226" t="s"/>
      <c r="C426" s="226" t="s"/>
      <c r="D426" s="229" t="s">
        <v>2476</v>
      </c>
      <c r="E426" s="231" t="s">
        <v>2324</v>
      </c>
      <c r="F426" s="223" t="e">
        <f>=VLOOKUP(D426,'2025期功能研发汇总表'!E:S,10,FALSE)</f>
        <v>#N/A</v>
      </c>
      <c r="G426" s="224" t="s"/>
      <c r="H426" s="225" t="e">
        <f>=VLOOKUP(D426,'2025期功能研发汇总表'!E:S,6,FALSE)</f>
        <v>#N/A</v>
      </c>
      <c r="I426" s="225" t="e">
        <f>=VLOOKUP(D426,'2025期功能研发汇总表'!E:S,7,FALSE)</f>
        <v>#N/A</v>
      </c>
      <c r="J426" s="183" t="e">
        <f>=VLOOKUP(D426,'2025期功能研发汇总表'!E:S,8,FALSE)</f>
        <v>#N/A</v>
      </c>
      <c r="K426" s="183" t="e">
        <f>=VLOOKUP(D426,'2025期功能研发汇总表'!E:S,9,FALSE)</f>
        <v>#N/A</v>
      </c>
    </row>
    <row r="427" spans="1:11">
      <c r="A427" s="226" t="s"/>
      <c r="B427" s="226" t="s"/>
      <c r="C427" s="226" t="s"/>
      <c r="D427" s="229" t="s">
        <v>2477</v>
      </c>
      <c r="E427" s="231" t="s">
        <v>2322</v>
      </c>
      <c r="F427" s="223" t="e">
        <f>=VLOOKUP(D427,'2025期功能研发汇总表'!E:S,10,FALSE)</f>
        <v>#N/A</v>
      </c>
      <c r="G427" s="224" t="s"/>
      <c r="H427" s="225" t="e">
        <f>=VLOOKUP(D427,'2025期功能研发汇总表'!E:S,6,FALSE)</f>
        <v>#N/A</v>
      </c>
      <c r="I427" s="225" t="e">
        <f>=VLOOKUP(D427,'2025期功能研发汇总表'!E:S,7,FALSE)</f>
        <v>#N/A</v>
      </c>
      <c r="J427" s="183" t="e">
        <f>=VLOOKUP(D427,'2025期功能研发汇总表'!E:S,8,FALSE)</f>
        <v>#N/A</v>
      </c>
      <c r="K427" s="183" t="e">
        <f>=VLOOKUP(D427,'2025期功能研发汇总表'!E:S,9,FALSE)</f>
        <v>#N/A</v>
      </c>
    </row>
    <row r="428" spans="1:11">
      <c r="A428" s="226" t="s"/>
      <c r="B428" s="226" t="s"/>
      <c r="C428" s="229" t="s">
        <v>2478</v>
      </c>
      <c r="D428" s="229" t="s">
        <v>2479</v>
      </c>
      <c r="E428" s="231" t="s">
        <v>2322</v>
      </c>
      <c r="F428" s="223" t="e">
        <f>=VLOOKUP(D428,'2025期功能研发汇总表'!E:S,10,FALSE)</f>
        <v>#N/A</v>
      </c>
      <c r="G428" s="224" t="s"/>
      <c r="H428" s="225" t="e">
        <f>=VLOOKUP(D428,'2025期功能研发汇总表'!E:S,6,FALSE)</f>
        <v>#N/A</v>
      </c>
      <c r="I428" s="225" t="e">
        <f>=VLOOKUP(D428,'2025期功能研发汇总表'!E:S,7,FALSE)</f>
        <v>#N/A</v>
      </c>
      <c r="J428" s="183" t="e">
        <f>=VLOOKUP(D428,'2025期功能研发汇总表'!E:S,8,FALSE)</f>
        <v>#N/A</v>
      </c>
      <c r="K428" s="183" t="e">
        <f>=VLOOKUP(D428,'2025期功能研发汇总表'!E:S,9,FALSE)</f>
        <v>#N/A</v>
      </c>
    </row>
    <row r="429" spans="1:11">
      <c r="A429" s="226" t="s"/>
      <c r="B429" s="226" t="s"/>
      <c r="C429" s="226" t="s"/>
      <c r="D429" s="229" t="s">
        <v>2480</v>
      </c>
      <c r="E429" s="231" t="s">
        <v>2322</v>
      </c>
      <c r="F429" s="223" t="e">
        <f>=VLOOKUP(D429,'2025期功能研发汇总表'!E:S,10,FALSE)</f>
        <v>#N/A</v>
      </c>
      <c r="G429" s="224" t="s"/>
      <c r="H429" s="225" t="e">
        <f>=VLOOKUP(D429,'2025期功能研发汇总表'!E:S,6,FALSE)</f>
        <v>#N/A</v>
      </c>
      <c r="I429" s="225" t="e">
        <f>=VLOOKUP(D429,'2025期功能研发汇总表'!E:S,7,FALSE)</f>
        <v>#N/A</v>
      </c>
      <c r="J429" s="183" t="e">
        <f>=VLOOKUP(D429,'2025期功能研发汇总表'!E:S,8,FALSE)</f>
        <v>#N/A</v>
      </c>
      <c r="K429" s="183" t="e">
        <f>=VLOOKUP(D429,'2025期功能研发汇总表'!E:S,9,FALSE)</f>
        <v>#N/A</v>
      </c>
    </row>
    <row r="430" spans="1:11">
      <c r="A430" s="226" t="s"/>
      <c r="B430" s="226" t="s"/>
      <c r="C430" s="226" t="s"/>
      <c r="D430" s="229" t="s">
        <v>2481</v>
      </c>
      <c r="E430" s="231" t="s">
        <v>2324</v>
      </c>
      <c r="F430" s="223" t="e">
        <f>=VLOOKUP(D430,'2025期功能研发汇总表'!E:S,10,FALSE)</f>
        <v>#N/A</v>
      </c>
      <c r="G430" s="224" t="s"/>
      <c r="H430" s="225" t="e">
        <f>=VLOOKUP(D430,'2025期功能研发汇总表'!E:S,6,FALSE)</f>
        <v>#N/A</v>
      </c>
      <c r="I430" s="225" t="e">
        <f>=VLOOKUP(D430,'2025期功能研发汇总表'!E:S,7,FALSE)</f>
        <v>#N/A</v>
      </c>
      <c r="J430" s="183" t="e">
        <f>=VLOOKUP(D430,'2025期功能研发汇总表'!E:S,8,FALSE)</f>
        <v>#N/A</v>
      </c>
      <c r="K430" s="183" t="e">
        <f>=VLOOKUP(D430,'2025期功能研发汇总表'!E:S,9,FALSE)</f>
        <v>#N/A</v>
      </c>
    </row>
    <row r="431" spans="1:11">
      <c r="A431" s="226" t="s"/>
      <c r="B431" s="226" t="s"/>
      <c r="C431" s="226" t="s"/>
      <c r="D431" s="229" t="s">
        <v>2482</v>
      </c>
      <c r="E431" s="231" t="s">
        <v>2322</v>
      </c>
      <c r="F431" s="223" t="e">
        <f>=VLOOKUP(D431,'2025期功能研发汇总表'!E:S,10,FALSE)</f>
        <v>#N/A</v>
      </c>
      <c r="G431" s="224" t="s"/>
      <c r="H431" s="225" t="e">
        <f>=VLOOKUP(D431,'2025期功能研发汇总表'!E:S,6,FALSE)</f>
        <v>#N/A</v>
      </c>
      <c r="I431" s="225" t="e">
        <f>=VLOOKUP(D431,'2025期功能研发汇总表'!E:S,7,FALSE)</f>
        <v>#N/A</v>
      </c>
      <c r="J431" s="183" t="e">
        <f>=VLOOKUP(D431,'2025期功能研发汇总表'!E:S,8,FALSE)</f>
        <v>#N/A</v>
      </c>
      <c r="K431" s="183" t="e">
        <f>=VLOOKUP(D431,'2025期功能研发汇总表'!E:S,9,FALSE)</f>
        <v>#N/A</v>
      </c>
    </row>
    <row r="432" spans="1:11">
      <c r="A432" s="226" t="s"/>
      <c r="B432" s="226" t="s"/>
      <c r="C432" s="229" t="s">
        <v>2483</v>
      </c>
      <c r="D432" s="229" t="s">
        <v>2484</v>
      </c>
      <c r="E432" s="231" t="s">
        <v>2324</v>
      </c>
      <c r="F432" s="223" t="e">
        <f>=VLOOKUP(D432,'2025期功能研发汇总表'!E:S,10,FALSE)</f>
        <v>#N/A</v>
      </c>
      <c r="G432" s="224" t="s"/>
      <c r="H432" s="225" t="e">
        <f>=VLOOKUP(D432,'2025期功能研发汇总表'!E:S,6,FALSE)</f>
        <v>#N/A</v>
      </c>
      <c r="I432" s="225" t="e">
        <f>=VLOOKUP(D432,'2025期功能研发汇总表'!E:S,7,FALSE)</f>
        <v>#N/A</v>
      </c>
      <c r="J432" s="183" t="e">
        <f>=VLOOKUP(D432,'2025期功能研发汇总表'!E:S,8,FALSE)</f>
        <v>#N/A</v>
      </c>
      <c r="K432" s="183" t="e">
        <f>=VLOOKUP(D432,'2025期功能研发汇总表'!E:S,9,FALSE)</f>
        <v>#N/A</v>
      </c>
    </row>
    <row r="433" spans="1:11">
      <c r="A433" s="226" t="s"/>
      <c r="B433" s="226" t="s"/>
      <c r="C433" s="226" t="s"/>
      <c r="D433" s="229" t="s">
        <v>2485</v>
      </c>
      <c r="E433" s="231" t="s">
        <v>2322</v>
      </c>
      <c r="F433" s="223" t="e">
        <f>=VLOOKUP(D433,'2025期功能研发汇总表'!E:S,10,FALSE)</f>
        <v>#N/A</v>
      </c>
      <c r="G433" s="224" t="s"/>
      <c r="H433" s="225" t="e">
        <f>=VLOOKUP(D433,'2025期功能研发汇总表'!E:S,6,FALSE)</f>
        <v>#N/A</v>
      </c>
      <c r="I433" s="225" t="e">
        <f>=VLOOKUP(D433,'2025期功能研发汇总表'!E:S,7,FALSE)</f>
        <v>#N/A</v>
      </c>
      <c r="J433" s="183" t="e">
        <f>=VLOOKUP(D433,'2025期功能研发汇总表'!E:S,8,FALSE)</f>
        <v>#N/A</v>
      </c>
      <c r="K433" s="183" t="e">
        <f>=VLOOKUP(D433,'2025期功能研发汇总表'!E:S,9,FALSE)</f>
        <v>#N/A</v>
      </c>
    </row>
    <row r="434" spans="1:11">
      <c r="A434" s="226" t="s"/>
      <c r="B434" s="226" t="s"/>
      <c r="C434" s="226" t="s"/>
      <c r="D434" s="229" t="s">
        <v>2486</v>
      </c>
      <c r="E434" s="231" t="s">
        <v>2324</v>
      </c>
      <c r="F434" s="223" t="e">
        <f>=VLOOKUP(D434,'2025期功能研发汇总表'!E:S,10,FALSE)</f>
        <v>#N/A</v>
      </c>
      <c r="G434" s="224" t="s"/>
      <c r="H434" s="225" t="e">
        <f>=VLOOKUP(D434,'2025期功能研发汇总表'!E:S,6,FALSE)</f>
        <v>#N/A</v>
      </c>
      <c r="I434" s="225" t="e">
        <f>=VLOOKUP(D434,'2025期功能研发汇总表'!E:S,7,FALSE)</f>
        <v>#N/A</v>
      </c>
      <c r="J434" s="183" t="e">
        <f>=VLOOKUP(D434,'2025期功能研发汇总表'!E:S,8,FALSE)</f>
        <v>#N/A</v>
      </c>
      <c r="K434" s="183" t="e">
        <f>=VLOOKUP(D434,'2025期功能研发汇总表'!E:S,9,FALSE)</f>
        <v>#N/A</v>
      </c>
    </row>
    <row r="435" spans="1:11">
      <c r="A435" s="226" t="s"/>
      <c r="B435" s="226" t="s"/>
      <c r="C435" s="229" t="s">
        <v>2487</v>
      </c>
      <c r="D435" s="229" t="s">
        <v>2488</v>
      </c>
      <c r="E435" s="231" t="s">
        <v>2324</v>
      </c>
      <c r="F435" s="223" t="e">
        <f>=VLOOKUP(D435,'2025期功能研发汇总表'!E:S,10,FALSE)</f>
        <v>#N/A</v>
      </c>
      <c r="G435" s="224" t="s"/>
      <c r="H435" s="225" t="e">
        <f>=VLOOKUP(D435,'2025期功能研发汇总表'!E:S,6,FALSE)</f>
        <v>#N/A</v>
      </c>
      <c r="I435" s="225" t="e">
        <f>=VLOOKUP(D435,'2025期功能研发汇总表'!E:S,7,FALSE)</f>
        <v>#N/A</v>
      </c>
      <c r="J435" s="183" t="e">
        <f>=VLOOKUP(D435,'2025期功能研发汇总表'!E:S,8,FALSE)</f>
        <v>#N/A</v>
      </c>
      <c r="K435" s="183" t="e">
        <f>=VLOOKUP(D435,'2025期功能研发汇总表'!E:S,9,FALSE)</f>
        <v>#N/A</v>
      </c>
    </row>
    <row r="436" spans="1:11">
      <c r="A436" s="226" t="s"/>
      <c r="B436" s="226" t="s"/>
      <c r="C436" s="226" t="s"/>
      <c r="D436" s="229" t="s">
        <v>2489</v>
      </c>
      <c r="E436" s="231" t="s">
        <v>2324</v>
      </c>
      <c r="F436" s="223" t="e">
        <f>=VLOOKUP(D436,'2025期功能研发汇总表'!E:S,10,FALSE)</f>
        <v>#N/A</v>
      </c>
      <c r="G436" s="224" t="s"/>
      <c r="H436" s="225" t="e">
        <f>=VLOOKUP(D436,'2025期功能研发汇总表'!E:S,6,FALSE)</f>
        <v>#N/A</v>
      </c>
      <c r="I436" s="225" t="e">
        <f>=VLOOKUP(D436,'2025期功能研发汇总表'!E:S,7,FALSE)</f>
        <v>#N/A</v>
      </c>
      <c r="J436" s="183" t="e">
        <f>=VLOOKUP(D436,'2025期功能研发汇总表'!E:S,8,FALSE)</f>
        <v>#N/A</v>
      </c>
      <c r="K436" s="183" t="e">
        <f>=VLOOKUP(D436,'2025期功能研发汇总表'!E:S,9,FALSE)</f>
        <v>#N/A</v>
      </c>
    </row>
    <row r="437" spans="1:11">
      <c r="A437" s="226" t="s"/>
      <c r="B437" s="226" t="s"/>
      <c r="C437" s="226" t="s"/>
      <c r="D437" s="229" t="s">
        <v>2490</v>
      </c>
      <c r="E437" s="231" t="s">
        <v>2324</v>
      </c>
      <c r="F437" s="223" t="e">
        <f>=VLOOKUP(D437,'2025期功能研发汇总表'!E:S,10,FALSE)</f>
        <v>#N/A</v>
      </c>
      <c r="G437" s="224" t="s"/>
      <c r="H437" s="225" t="e">
        <f>=VLOOKUP(D437,'2025期功能研发汇总表'!E:S,6,FALSE)</f>
        <v>#N/A</v>
      </c>
      <c r="I437" s="225" t="e">
        <f>=VLOOKUP(D437,'2025期功能研发汇总表'!E:S,7,FALSE)</f>
        <v>#N/A</v>
      </c>
      <c r="J437" s="183" t="e">
        <f>=VLOOKUP(D437,'2025期功能研发汇总表'!E:S,8,FALSE)</f>
        <v>#N/A</v>
      </c>
      <c r="K437" s="183" t="e">
        <f>=VLOOKUP(D437,'2025期功能研发汇总表'!E:S,9,FALSE)</f>
        <v>#N/A</v>
      </c>
    </row>
    <row r="438" spans="1:11">
      <c r="A438" s="226" t="s"/>
      <c r="B438" s="226" t="s"/>
      <c r="C438" s="226" t="s"/>
      <c r="D438" s="229" t="s">
        <v>2491</v>
      </c>
      <c r="E438" s="231" t="s">
        <v>2324</v>
      </c>
      <c r="F438" s="223" t="e">
        <f>=VLOOKUP(D438,'2025期功能研发汇总表'!E:S,10,FALSE)</f>
        <v>#N/A</v>
      </c>
      <c r="G438" s="224" t="s"/>
      <c r="H438" s="225" t="e">
        <f>=VLOOKUP(D438,'2025期功能研发汇总表'!E:S,6,FALSE)</f>
        <v>#N/A</v>
      </c>
      <c r="I438" s="225" t="e">
        <f>=VLOOKUP(D438,'2025期功能研发汇总表'!E:S,7,FALSE)</f>
        <v>#N/A</v>
      </c>
      <c r="J438" s="183" t="e">
        <f>=VLOOKUP(D438,'2025期功能研发汇总表'!E:S,8,FALSE)</f>
        <v>#N/A</v>
      </c>
      <c r="K438" s="183" t="e">
        <f>=VLOOKUP(D438,'2025期功能研发汇总表'!E:S,9,FALSE)</f>
        <v>#N/A</v>
      </c>
    </row>
    <row r="439" spans="1:11">
      <c r="A439" s="226" t="s"/>
      <c r="B439" s="226" t="s"/>
      <c r="C439" s="226" t="s"/>
      <c r="D439" s="229" t="s">
        <v>2492</v>
      </c>
      <c r="E439" s="231" t="s">
        <v>2324</v>
      </c>
      <c r="F439" s="223" t="e">
        <f>=VLOOKUP(D439,'2025期功能研发汇总表'!E:S,10,FALSE)</f>
        <v>#N/A</v>
      </c>
      <c r="G439" s="224" t="s"/>
      <c r="H439" s="225" t="e">
        <f>=VLOOKUP(D439,'2025期功能研发汇总表'!E:S,6,FALSE)</f>
        <v>#N/A</v>
      </c>
      <c r="I439" s="225" t="e">
        <f>=VLOOKUP(D439,'2025期功能研发汇总表'!E:S,7,FALSE)</f>
        <v>#N/A</v>
      </c>
      <c r="J439" s="183" t="e">
        <f>=VLOOKUP(D439,'2025期功能研发汇总表'!E:S,8,FALSE)</f>
        <v>#N/A</v>
      </c>
      <c r="K439" s="183" t="e">
        <f>=VLOOKUP(D439,'2025期功能研发汇总表'!E:S,9,FALSE)</f>
        <v>#N/A</v>
      </c>
    </row>
    <row r="440" spans="1:11">
      <c r="A440" s="226" t="s"/>
      <c r="B440" s="226" t="s"/>
      <c r="C440" s="226" t="s"/>
      <c r="D440" s="229" t="s">
        <v>2493</v>
      </c>
      <c r="E440" s="231" t="s">
        <v>2324</v>
      </c>
      <c r="F440" s="223" t="e">
        <f>=VLOOKUP(D440,'2025期功能研发汇总表'!E:S,10,FALSE)</f>
        <v>#N/A</v>
      </c>
      <c r="G440" s="224" t="s"/>
      <c r="H440" s="225" t="e">
        <f>=VLOOKUP(D440,'2025期功能研发汇总表'!E:S,6,FALSE)</f>
        <v>#N/A</v>
      </c>
      <c r="I440" s="225" t="e">
        <f>=VLOOKUP(D440,'2025期功能研发汇总表'!E:S,7,FALSE)</f>
        <v>#N/A</v>
      </c>
      <c r="J440" s="183" t="e">
        <f>=VLOOKUP(D440,'2025期功能研发汇总表'!E:S,8,FALSE)</f>
        <v>#N/A</v>
      </c>
      <c r="K440" s="183" t="e">
        <f>=VLOOKUP(D440,'2025期功能研发汇总表'!E:S,9,FALSE)</f>
        <v>#N/A</v>
      </c>
    </row>
    <row r="441" spans="1:11">
      <c r="A441" s="226" t="s"/>
      <c r="B441" s="226" t="s"/>
      <c r="C441" s="226" t="s"/>
      <c r="D441" s="229" t="s">
        <v>2494</v>
      </c>
      <c r="E441" s="231" t="s">
        <v>2324</v>
      </c>
      <c r="F441" s="223" t="e">
        <f>=VLOOKUP(D441,'2025期功能研发汇总表'!E:S,10,FALSE)</f>
        <v>#N/A</v>
      </c>
      <c r="G441" s="224" t="s"/>
      <c r="H441" s="225" t="e">
        <f>=VLOOKUP(D441,'2025期功能研发汇总表'!E:S,6,FALSE)</f>
        <v>#N/A</v>
      </c>
      <c r="I441" s="225" t="e">
        <f>=VLOOKUP(D441,'2025期功能研发汇总表'!E:S,7,FALSE)</f>
        <v>#N/A</v>
      </c>
      <c r="J441" s="183" t="e">
        <f>=VLOOKUP(D441,'2025期功能研发汇总表'!E:S,8,FALSE)</f>
        <v>#N/A</v>
      </c>
      <c r="K441" s="183" t="e">
        <f>=VLOOKUP(D441,'2025期功能研发汇总表'!E:S,9,FALSE)</f>
        <v>#N/A</v>
      </c>
    </row>
    <row r="442" spans="1:11">
      <c r="A442" s="226" t="s"/>
      <c r="B442" s="226" t="s"/>
      <c r="C442" s="229" t="s">
        <v>2495</v>
      </c>
      <c r="D442" s="229" t="s">
        <v>2496</v>
      </c>
      <c r="E442" s="231" t="s">
        <v>2322</v>
      </c>
      <c r="F442" s="223" t="e">
        <f>=VLOOKUP(D442,'2025期功能研发汇总表'!E:S,10,FALSE)</f>
        <v>#N/A</v>
      </c>
      <c r="G442" s="224" t="s"/>
      <c r="H442" s="225" t="e">
        <f>=VLOOKUP(D442,'2025期功能研发汇总表'!E:S,6,FALSE)</f>
        <v>#N/A</v>
      </c>
      <c r="I442" s="225" t="e">
        <f>=VLOOKUP(D442,'2025期功能研发汇总表'!E:S,7,FALSE)</f>
        <v>#N/A</v>
      </c>
      <c r="J442" s="183" t="e">
        <f>=VLOOKUP(D442,'2025期功能研发汇总表'!E:S,8,FALSE)</f>
        <v>#N/A</v>
      </c>
      <c r="K442" s="183" t="e">
        <f>=VLOOKUP(D442,'2025期功能研发汇总表'!E:S,9,FALSE)</f>
        <v>#N/A</v>
      </c>
    </row>
    <row r="443" spans="1:11">
      <c r="A443" s="226" t="s"/>
      <c r="B443" s="226" t="s"/>
      <c r="C443" s="226" t="s"/>
      <c r="D443" s="229" t="s">
        <v>2497</v>
      </c>
      <c r="E443" s="231" t="s">
        <v>2322</v>
      </c>
      <c r="F443" s="223" t="e">
        <f>=VLOOKUP(D443,'2025期功能研发汇总表'!E:S,10,FALSE)</f>
        <v>#N/A</v>
      </c>
      <c r="G443" s="224" t="s"/>
      <c r="H443" s="225" t="e">
        <f>=VLOOKUP(D443,'2025期功能研发汇总表'!E:S,6,FALSE)</f>
        <v>#N/A</v>
      </c>
      <c r="I443" s="225" t="e">
        <f>=VLOOKUP(D443,'2025期功能研发汇总表'!E:S,7,FALSE)</f>
        <v>#N/A</v>
      </c>
      <c r="J443" s="183" t="e">
        <f>=VLOOKUP(D443,'2025期功能研发汇总表'!E:S,8,FALSE)</f>
        <v>#N/A</v>
      </c>
      <c r="K443" s="183" t="e">
        <f>=VLOOKUP(D443,'2025期功能研发汇总表'!E:S,9,FALSE)</f>
        <v>#N/A</v>
      </c>
    </row>
    <row r="444" spans="1:11">
      <c r="A444" s="226" t="s"/>
      <c r="B444" s="226" t="s"/>
      <c r="C444" s="226" t="s"/>
      <c r="D444" s="229" t="s">
        <v>2498</v>
      </c>
      <c r="E444" s="231" t="s">
        <v>2324</v>
      </c>
      <c r="F444" s="223" t="e">
        <f>=VLOOKUP(D444,'2025期功能研发汇总表'!E:S,10,FALSE)</f>
        <v>#N/A</v>
      </c>
      <c r="G444" s="224" t="s"/>
      <c r="H444" s="225" t="e">
        <f>=VLOOKUP(D444,'2025期功能研发汇总表'!E:S,6,FALSE)</f>
        <v>#N/A</v>
      </c>
      <c r="I444" s="225" t="e">
        <f>=VLOOKUP(D444,'2025期功能研发汇总表'!E:S,7,FALSE)</f>
        <v>#N/A</v>
      </c>
      <c r="J444" s="183" t="e">
        <f>=VLOOKUP(D444,'2025期功能研发汇总表'!E:S,8,FALSE)</f>
        <v>#N/A</v>
      </c>
      <c r="K444" s="183" t="e">
        <f>=VLOOKUP(D444,'2025期功能研发汇总表'!E:S,9,FALSE)</f>
        <v>#N/A</v>
      </c>
    </row>
    <row r="445" spans="1:11">
      <c r="A445" s="226" t="s"/>
      <c r="B445" s="226" t="s"/>
      <c r="C445" s="229" t="s">
        <v>2499</v>
      </c>
      <c r="D445" s="229" t="s">
        <v>2500</v>
      </c>
      <c r="E445" s="231" t="s">
        <v>2322</v>
      </c>
      <c r="F445" s="223" t="e">
        <f>=VLOOKUP(D445,'2025期功能研发汇总表'!E:S,10,FALSE)</f>
        <v>#N/A</v>
      </c>
      <c r="G445" s="224" t="s"/>
      <c r="H445" s="225" t="e">
        <f>=VLOOKUP(D445,'2025期功能研发汇总表'!E:S,6,FALSE)</f>
        <v>#N/A</v>
      </c>
      <c r="I445" s="225" t="e">
        <f>=VLOOKUP(D445,'2025期功能研发汇总表'!E:S,7,FALSE)</f>
        <v>#N/A</v>
      </c>
      <c r="J445" s="183" t="e">
        <f>=VLOOKUP(D445,'2025期功能研发汇总表'!E:S,8,FALSE)</f>
        <v>#N/A</v>
      </c>
      <c r="K445" s="183" t="e">
        <f>=VLOOKUP(D445,'2025期功能研发汇总表'!E:S,9,FALSE)</f>
        <v>#N/A</v>
      </c>
    </row>
    <row r="446" spans="1:11">
      <c r="A446" s="226" t="s"/>
      <c r="B446" s="226" t="s"/>
      <c r="C446" s="226" t="s"/>
      <c r="D446" s="229" t="s">
        <v>2501</v>
      </c>
      <c r="E446" s="231" t="s">
        <v>2322</v>
      </c>
      <c r="F446" s="223" t="e">
        <f>=VLOOKUP(D446,'2025期功能研发汇总表'!E:S,10,FALSE)</f>
        <v>#N/A</v>
      </c>
      <c r="G446" s="224" t="s"/>
      <c r="H446" s="225" t="e">
        <f>=VLOOKUP(D446,'2025期功能研发汇总表'!E:S,6,FALSE)</f>
        <v>#N/A</v>
      </c>
      <c r="I446" s="225" t="e">
        <f>=VLOOKUP(D446,'2025期功能研发汇总表'!E:S,7,FALSE)</f>
        <v>#N/A</v>
      </c>
      <c r="J446" s="183" t="e">
        <f>=VLOOKUP(D446,'2025期功能研发汇总表'!E:S,8,FALSE)</f>
        <v>#N/A</v>
      </c>
      <c r="K446" s="183" t="e">
        <f>=VLOOKUP(D446,'2025期功能研发汇总表'!E:S,9,FALSE)</f>
        <v>#N/A</v>
      </c>
    </row>
    <row r="447" spans="1:11">
      <c r="A447" s="226" t="s"/>
      <c r="B447" s="226" t="s"/>
      <c r="C447" s="226" t="s"/>
      <c r="D447" s="229" t="s">
        <v>2502</v>
      </c>
      <c r="E447" s="231" t="s">
        <v>2324</v>
      </c>
      <c r="F447" s="223" t="e">
        <f>=VLOOKUP(D447,'2025期功能研发汇总表'!E:S,10,FALSE)</f>
        <v>#N/A</v>
      </c>
      <c r="G447" s="224" t="s"/>
      <c r="H447" s="225" t="e">
        <f>=VLOOKUP(D447,'2025期功能研发汇总表'!E:S,6,FALSE)</f>
        <v>#N/A</v>
      </c>
      <c r="I447" s="225" t="e">
        <f>=VLOOKUP(D447,'2025期功能研发汇总表'!E:S,7,FALSE)</f>
        <v>#N/A</v>
      </c>
      <c r="J447" s="183" t="e">
        <f>=VLOOKUP(D447,'2025期功能研发汇总表'!E:S,8,FALSE)</f>
        <v>#N/A</v>
      </c>
      <c r="K447" s="183" t="e">
        <f>=VLOOKUP(D447,'2025期功能研发汇总表'!E:S,9,FALSE)</f>
        <v>#N/A</v>
      </c>
    </row>
    <row r="448" spans="1:11">
      <c r="A448" s="226" t="s"/>
      <c r="B448" s="226" t="s"/>
      <c r="C448" s="229" t="s">
        <v>2503</v>
      </c>
      <c r="D448" s="229" t="s">
        <v>2504</v>
      </c>
      <c r="E448" s="231" t="s">
        <v>2322</v>
      </c>
      <c r="F448" s="223" t="e">
        <f>=VLOOKUP(D448,'2025期功能研发汇总表'!E:S,10,FALSE)</f>
        <v>#N/A</v>
      </c>
      <c r="G448" s="224" t="s"/>
      <c r="H448" s="225" t="e">
        <f>=VLOOKUP(D448,'2025期功能研发汇总表'!E:S,6,FALSE)</f>
        <v>#N/A</v>
      </c>
      <c r="I448" s="225" t="e">
        <f>=VLOOKUP(D448,'2025期功能研发汇总表'!E:S,7,FALSE)</f>
        <v>#N/A</v>
      </c>
      <c r="J448" s="183" t="e">
        <f>=VLOOKUP(D448,'2025期功能研发汇总表'!E:S,8,FALSE)</f>
        <v>#N/A</v>
      </c>
      <c r="K448" s="183" t="e">
        <f>=VLOOKUP(D448,'2025期功能研发汇总表'!E:S,9,FALSE)</f>
        <v>#N/A</v>
      </c>
    </row>
    <row r="449" spans="1:11">
      <c r="A449" s="226" t="s"/>
      <c r="B449" s="226" t="s"/>
      <c r="C449" s="226" t="s"/>
      <c r="D449" s="229" t="s">
        <v>2505</v>
      </c>
      <c r="E449" s="231" t="s">
        <v>2322</v>
      </c>
      <c r="F449" s="223" t="e">
        <f>=VLOOKUP(D449,'2025期功能研发汇总表'!E:S,10,FALSE)</f>
        <v>#N/A</v>
      </c>
      <c r="G449" s="224" t="s"/>
      <c r="H449" s="225" t="e">
        <f>=VLOOKUP(D449,'2025期功能研发汇总表'!E:S,6,FALSE)</f>
        <v>#N/A</v>
      </c>
      <c r="I449" s="225" t="e">
        <f>=VLOOKUP(D449,'2025期功能研发汇总表'!E:S,7,FALSE)</f>
        <v>#N/A</v>
      </c>
      <c r="J449" s="183" t="e">
        <f>=VLOOKUP(D449,'2025期功能研发汇总表'!E:S,8,FALSE)</f>
        <v>#N/A</v>
      </c>
      <c r="K449" s="183" t="e">
        <f>=VLOOKUP(D449,'2025期功能研发汇总表'!E:S,9,FALSE)</f>
        <v>#N/A</v>
      </c>
    </row>
    <row r="450" spans="1:11">
      <c r="A450" s="226" t="s"/>
      <c r="B450" s="226" t="s"/>
      <c r="C450" s="228" t="s"/>
      <c r="D450" s="229" t="s">
        <v>2506</v>
      </c>
      <c r="E450" s="231" t="s">
        <v>2324</v>
      </c>
      <c r="F450" s="223" t="e">
        <f>=VLOOKUP(D450,'2025期功能研发汇总表'!E:S,10,FALSE)</f>
        <v>#N/A</v>
      </c>
      <c r="G450" s="224" t="s"/>
      <c r="H450" s="225" t="e">
        <f>=VLOOKUP(D450,'2025期功能研发汇总表'!E:S,6,FALSE)</f>
        <v>#N/A</v>
      </c>
      <c r="I450" s="225" t="e">
        <f>=VLOOKUP(D450,'2025期功能研发汇总表'!E:S,7,FALSE)</f>
        <v>#N/A</v>
      </c>
      <c r="J450" s="183" t="e">
        <f>=VLOOKUP(D450,'2025期功能研发汇总表'!E:S,8,FALSE)</f>
        <v>#N/A</v>
      </c>
      <c r="K450" s="183" t="e">
        <f>=VLOOKUP(D450,'2025期功能研发汇总表'!E:S,9,FALSE)</f>
        <v>#N/A</v>
      </c>
    </row>
    <row r="451" spans="1:11">
      <c r="A451" s="226" t="s"/>
      <c r="B451" s="226" t="s"/>
      <c r="C451" s="229" t="s">
        <v>2507</v>
      </c>
      <c r="D451" s="229" t="s">
        <v>2508</v>
      </c>
      <c r="E451" s="231" t="s">
        <v>2322</v>
      </c>
      <c r="F451" s="223" t="e">
        <f>=VLOOKUP(D451,'2025期功能研发汇总表'!E:S,10,FALSE)</f>
        <v>#N/A</v>
      </c>
      <c r="G451" s="224" t="s"/>
      <c r="H451" s="225" t="e">
        <f>=VLOOKUP(D451,'2025期功能研发汇总表'!E:S,6,FALSE)</f>
        <v>#N/A</v>
      </c>
      <c r="I451" s="225" t="e">
        <f>=VLOOKUP(D451,'2025期功能研发汇总表'!E:S,7,FALSE)</f>
        <v>#N/A</v>
      </c>
      <c r="J451" s="183" t="e">
        <f>=VLOOKUP(D451,'2025期功能研发汇总表'!E:S,8,FALSE)</f>
        <v>#N/A</v>
      </c>
      <c r="K451" s="183" t="e">
        <f>=VLOOKUP(D451,'2025期功能研发汇总表'!E:S,9,FALSE)</f>
        <v>#N/A</v>
      </c>
    </row>
    <row r="452" spans="1:11">
      <c r="A452" s="226" t="s"/>
      <c r="B452" s="226" t="s"/>
      <c r="C452" s="226" t="s"/>
      <c r="D452" s="229" t="s">
        <v>2509</v>
      </c>
      <c r="E452" s="231" t="s">
        <v>2322</v>
      </c>
      <c r="F452" s="223" t="e">
        <f>=VLOOKUP(D452,'2025期功能研发汇总表'!E:S,10,FALSE)</f>
        <v>#N/A</v>
      </c>
      <c r="G452" s="224" t="s"/>
      <c r="H452" s="225" t="e">
        <f>=VLOOKUP(D452,'2025期功能研发汇总表'!E:S,6,FALSE)</f>
        <v>#N/A</v>
      </c>
      <c r="I452" s="225" t="e">
        <f>=VLOOKUP(D452,'2025期功能研发汇总表'!E:S,7,FALSE)</f>
        <v>#N/A</v>
      </c>
      <c r="J452" s="183" t="e">
        <f>=VLOOKUP(D452,'2025期功能研发汇总表'!E:S,8,FALSE)</f>
        <v>#N/A</v>
      </c>
      <c r="K452" s="183" t="e">
        <f>=VLOOKUP(D452,'2025期功能研发汇总表'!E:S,9,FALSE)</f>
        <v>#N/A</v>
      </c>
    </row>
    <row r="453" spans="1:11">
      <c r="A453" s="226" t="s"/>
      <c r="B453" s="226" t="s"/>
      <c r="C453" s="228" t="s"/>
      <c r="D453" s="229" t="s">
        <v>2510</v>
      </c>
      <c r="E453" s="231" t="s">
        <v>2324</v>
      </c>
      <c r="F453" s="223" t="e">
        <f>=VLOOKUP(D453,'2025期功能研发汇总表'!E:S,10,FALSE)</f>
        <v>#N/A</v>
      </c>
      <c r="G453" s="224" t="s"/>
      <c r="H453" s="225" t="e">
        <f>=VLOOKUP(D453,'2025期功能研发汇总表'!E:S,6,FALSE)</f>
        <v>#N/A</v>
      </c>
      <c r="I453" s="225" t="e">
        <f>=VLOOKUP(D453,'2025期功能研发汇总表'!E:S,7,FALSE)</f>
        <v>#N/A</v>
      </c>
      <c r="J453" s="183" t="e">
        <f>=VLOOKUP(D453,'2025期功能研发汇总表'!E:S,8,FALSE)</f>
        <v>#N/A</v>
      </c>
      <c r="K453" s="183" t="e">
        <f>=VLOOKUP(D453,'2025期功能研发汇总表'!E:S,9,FALSE)</f>
        <v>#N/A</v>
      </c>
    </row>
    <row r="454" spans="1:11">
      <c r="A454" s="226" t="s"/>
      <c r="B454" s="226" t="s"/>
      <c r="C454" s="233" t="s">
        <v>2511</v>
      </c>
      <c r="D454" s="229" t="s">
        <v>2512</v>
      </c>
      <c r="E454" s="231" t="s">
        <v>2322</v>
      </c>
      <c r="F454" s="223" t="e">
        <f>=VLOOKUP(D454,'2025期功能研发汇总表'!E:S,10,FALSE)</f>
        <v>#N/A</v>
      </c>
      <c r="G454" s="224" t="s"/>
      <c r="H454" s="225" t="e">
        <f>=VLOOKUP(D454,'2025期功能研发汇总表'!E:S,6,FALSE)</f>
        <v>#N/A</v>
      </c>
      <c r="I454" s="225" t="e">
        <f>=VLOOKUP(D454,'2025期功能研发汇总表'!E:S,7,FALSE)</f>
        <v>#N/A</v>
      </c>
      <c r="J454" s="183" t="e">
        <f>=VLOOKUP(D454,'2025期功能研发汇总表'!E:S,8,FALSE)</f>
        <v>#N/A</v>
      </c>
      <c r="K454" s="183" t="e">
        <f>=VLOOKUP(D454,'2025期功能研发汇总表'!E:S,9,FALSE)</f>
        <v>#N/A</v>
      </c>
    </row>
    <row r="455" spans="1:11">
      <c r="A455" s="234" t="s"/>
      <c r="B455" s="234" t="s"/>
      <c r="C455" s="234" t="s"/>
      <c r="D455" s="235" t="s">
        <v>2513</v>
      </c>
      <c r="E455" s="231" t="s">
        <v>2322</v>
      </c>
      <c r="F455" s="236" t="e">
        <f>=VLOOKUP(D455,'2025期功能研发汇总表'!E:S,10,FALSE)</f>
        <v>#N/A</v>
      </c>
      <c r="G455" s="237" t="s"/>
      <c r="H455" s="27" t="e">
        <f>=VLOOKUP(D455,'2025期功能研发汇总表'!E:S,6,FALSE)</f>
        <v>#N/A</v>
      </c>
      <c r="I455" s="27" t="e">
        <f>=VLOOKUP(D455,'2025期功能研发汇总表'!E:S,7,FALSE)</f>
        <v>#N/A</v>
      </c>
      <c r="J455" s="183" t="e">
        <f>=VLOOKUP(D455,'2025期功能研发汇总表'!E:S,8,FALSE)</f>
        <v>#N/A</v>
      </c>
      <c r="K455" s="183" t="e">
        <f>=VLOOKUP(D455,'2025期功能研发汇总表'!E:S,9,FALSE)</f>
        <v>#N/A</v>
      </c>
    </row>
    <row r="456" spans="1:11">
      <c r="A456" s="234" t="s"/>
      <c r="B456" s="234" t="s"/>
      <c r="C456" s="234" t="s"/>
      <c r="D456" s="235" t="s">
        <v>2514</v>
      </c>
      <c r="E456" s="231" t="s">
        <v>2324</v>
      </c>
      <c r="F456" s="236" t="e">
        <f>=VLOOKUP(D456,'2025期功能研发汇总表'!E:S,10,FALSE)</f>
        <v>#N/A</v>
      </c>
      <c r="G456" s="237" t="s"/>
      <c r="H456" s="27" t="e">
        <f>=VLOOKUP(D456,'2025期功能研发汇总表'!E:S,6,FALSE)</f>
        <v>#N/A</v>
      </c>
      <c r="I456" s="27" t="e">
        <f>=VLOOKUP(D456,'2025期功能研发汇总表'!E:S,7,FALSE)</f>
        <v>#N/A</v>
      </c>
      <c r="J456" s="183" t="e">
        <f>=VLOOKUP(D456,'2025期功能研发汇总表'!E:S,8,FALSE)</f>
        <v>#N/A</v>
      </c>
      <c r="K456" s="183" t="e">
        <f>=VLOOKUP(D456,'2025期功能研发汇总表'!E:S,9,FALSE)</f>
        <v>#N/A</v>
      </c>
    </row>
    <row r="457" spans="1:11">
      <c r="A457" s="234" t="s"/>
      <c r="B457" s="234" t="s"/>
      <c r="C457" s="235" t="s">
        <v>2515</v>
      </c>
      <c r="D457" s="235" t="s">
        <v>2516</v>
      </c>
      <c r="E457" s="231" t="s">
        <v>2322</v>
      </c>
      <c r="F457" s="236" t="e">
        <f>=VLOOKUP(D457,'2025期功能研发汇总表'!E:S,10,FALSE)</f>
        <v>#N/A</v>
      </c>
      <c r="G457" s="237" t="s"/>
      <c r="H457" s="27" t="e">
        <f>=VLOOKUP(D457,'2025期功能研发汇总表'!E:S,6,FALSE)</f>
        <v>#N/A</v>
      </c>
      <c r="I457" s="27" t="e">
        <f>=VLOOKUP(D457,'2025期功能研发汇总表'!E:S,7,FALSE)</f>
        <v>#N/A</v>
      </c>
      <c r="J457" s="183" t="e">
        <f>=VLOOKUP(D457,'2025期功能研发汇总表'!E:S,8,FALSE)</f>
        <v>#N/A</v>
      </c>
      <c r="K457" s="183" t="e">
        <f>=VLOOKUP(D457,'2025期功能研发汇总表'!E:S,9,FALSE)</f>
        <v>#N/A</v>
      </c>
    </row>
    <row r="458" spans="1:11">
      <c r="A458" s="234" t="s"/>
      <c r="B458" s="234" t="s"/>
      <c r="C458" s="234" t="s"/>
      <c r="D458" s="235" t="s">
        <v>2517</v>
      </c>
      <c r="E458" s="231" t="s">
        <v>2322</v>
      </c>
      <c r="F458" s="236" t="e">
        <f>=VLOOKUP(D458,'2025期功能研发汇总表'!E:S,10,FALSE)</f>
        <v>#N/A</v>
      </c>
      <c r="G458" s="237" t="s"/>
      <c r="H458" s="27" t="e">
        <f>=VLOOKUP(D458,'2025期功能研发汇总表'!E:S,6,FALSE)</f>
        <v>#N/A</v>
      </c>
      <c r="I458" s="27" t="e">
        <f>=VLOOKUP(D458,'2025期功能研发汇总表'!E:S,7,FALSE)</f>
        <v>#N/A</v>
      </c>
      <c r="J458" s="183" t="e">
        <f>=VLOOKUP(D458,'2025期功能研发汇总表'!E:S,8,FALSE)</f>
        <v>#N/A</v>
      </c>
      <c r="K458" s="183" t="e">
        <f>=VLOOKUP(D458,'2025期功能研发汇总表'!E:S,9,FALSE)</f>
        <v>#N/A</v>
      </c>
    </row>
    <row r="459" spans="1:11">
      <c r="A459" s="234" t="s"/>
      <c r="B459" s="234" t="s"/>
      <c r="C459" s="234" t="s"/>
      <c r="D459" s="235" t="s">
        <v>2518</v>
      </c>
      <c r="E459" s="231" t="s">
        <v>2324</v>
      </c>
      <c r="F459" s="236" t="e">
        <f>=VLOOKUP(D459,'2025期功能研发汇总表'!E:S,10,FALSE)</f>
        <v>#N/A</v>
      </c>
      <c r="G459" s="237" t="s"/>
      <c r="H459" s="27" t="e">
        <f>=VLOOKUP(D459,'2025期功能研发汇总表'!E:S,6,FALSE)</f>
        <v>#N/A</v>
      </c>
      <c r="I459" s="27" t="e">
        <f>=VLOOKUP(D459,'2025期功能研发汇总表'!E:S,7,FALSE)</f>
        <v>#N/A</v>
      </c>
      <c r="J459" s="183" t="e">
        <f>=VLOOKUP(D459,'2025期功能研发汇总表'!E:S,8,FALSE)</f>
        <v>#N/A</v>
      </c>
      <c r="K459" s="183" t="e">
        <f>=VLOOKUP(D459,'2025期功能研发汇总表'!E:S,9,FALSE)</f>
        <v>#N/A</v>
      </c>
    </row>
    <row r="460" spans="1:11">
      <c r="A460" s="234" t="s"/>
      <c r="B460" s="234" t="s"/>
      <c r="C460" s="235" t="s">
        <v>2519</v>
      </c>
      <c r="D460" s="235" t="s">
        <v>2520</v>
      </c>
      <c r="E460" s="231" t="s">
        <v>2322</v>
      </c>
      <c r="F460" s="236" t="e">
        <f>=VLOOKUP(D460,'2025期功能研发汇总表'!E:S,10,FALSE)</f>
        <v>#N/A</v>
      </c>
      <c r="G460" s="237" t="s"/>
      <c r="H460" s="27" t="e">
        <f>=VLOOKUP(D460,'2025期功能研发汇总表'!E:S,6,FALSE)</f>
        <v>#N/A</v>
      </c>
      <c r="I460" s="27" t="e">
        <f>=VLOOKUP(D460,'2025期功能研发汇总表'!E:S,7,FALSE)</f>
        <v>#N/A</v>
      </c>
      <c r="J460" s="183" t="e">
        <f>=VLOOKUP(D460,'2025期功能研发汇总表'!E:S,8,FALSE)</f>
        <v>#N/A</v>
      </c>
      <c r="K460" s="183" t="e">
        <f>=VLOOKUP(D460,'2025期功能研发汇总表'!E:S,9,FALSE)</f>
        <v>#N/A</v>
      </c>
    </row>
    <row r="461" spans="1:11">
      <c r="A461" s="234" t="s"/>
      <c r="B461" s="234" t="s"/>
      <c r="C461" s="234" t="s"/>
      <c r="D461" s="235" t="s">
        <v>2521</v>
      </c>
      <c r="E461" s="231" t="s">
        <v>2322</v>
      </c>
      <c r="F461" s="236" t="e">
        <f>=VLOOKUP(D461,'2025期功能研发汇总表'!E:S,10,FALSE)</f>
        <v>#N/A</v>
      </c>
      <c r="G461" s="237" t="s"/>
      <c r="H461" s="27" t="e">
        <f>=VLOOKUP(D461,'2025期功能研发汇总表'!E:S,6,FALSE)</f>
        <v>#N/A</v>
      </c>
      <c r="I461" s="27" t="e">
        <f>=VLOOKUP(D461,'2025期功能研发汇总表'!E:S,7,FALSE)</f>
        <v>#N/A</v>
      </c>
      <c r="J461" s="183" t="e">
        <f>=VLOOKUP(D461,'2025期功能研发汇总表'!E:S,8,FALSE)</f>
        <v>#N/A</v>
      </c>
      <c r="K461" s="183" t="e">
        <f>=VLOOKUP(D461,'2025期功能研发汇总表'!E:S,9,FALSE)</f>
        <v>#N/A</v>
      </c>
    </row>
    <row r="462" spans="1:11">
      <c r="A462" s="234" t="s"/>
      <c r="B462" s="234" t="s"/>
      <c r="C462" s="234" t="s"/>
      <c r="D462" s="235" t="s">
        <v>2522</v>
      </c>
      <c r="E462" s="231" t="s">
        <v>2324</v>
      </c>
      <c r="F462" s="236" t="e">
        <f>=VLOOKUP(D462,'2025期功能研发汇总表'!E:S,10,FALSE)</f>
        <v>#N/A</v>
      </c>
      <c r="G462" s="237" t="s"/>
      <c r="H462" s="27" t="e">
        <f>=VLOOKUP(D462,'2025期功能研发汇总表'!E:S,6,FALSE)</f>
        <v>#N/A</v>
      </c>
      <c r="I462" s="27" t="e">
        <f>=VLOOKUP(D462,'2025期功能研发汇总表'!E:S,7,FALSE)</f>
        <v>#N/A</v>
      </c>
      <c r="J462" s="183" t="e">
        <f>=VLOOKUP(D462,'2025期功能研发汇总表'!E:S,8,FALSE)</f>
        <v>#N/A</v>
      </c>
      <c r="K462" s="183" t="e">
        <f>=VLOOKUP(D462,'2025期功能研发汇总表'!E:S,9,FALSE)</f>
        <v>#N/A</v>
      </c>
    </row>
    <row r="463" spans="1:11">
      <c r="A463" s="234" t="s"/>
      <c r="B463" s="234" t="s"/>
      <c r="C463" s="235" t="s">
        <v>2523</v>
      </c>
      <c r="D463" s="235" t="s">
        <v>2524</v>
      </c>
      <c r="E463" s="231" t="s">
        <v>2322</v>
      </c>
      <c r="F463" s="236" t="e">
        <f>=VLOOKUP(D463,'2025期功能研发汇总表'!E:S,10,FALSE)</f>
        <v>#N/A</v>
      </c>
      <c r="G463" s="237" t="s"/>
      <c r="H463" s="27" t="e">
        <f>=VLOOKUP(D463,'2025期功能研发汇总表'!E:S,6,FALSE)</f>
        <v>#N/A</v>
      </c>
      <c r="I463" s="27" t="e">
        <f>=VLOOKUP(D463,'2025期功能研发汇总表'!E:S,7,FALSE)</f>
        <v>#N/A</v>
      </c>
      <c r="J463" s="183" t="e">
        <f>=VLOOKUP(D463,'2025期功能研发汇总表'!E:S,8,FALSE)</f>
        <v>#N/A</v>
      </c>
      <c r="K463" s="183" t="e">
        <f>=VLOOKUP(D463,'2025期功能研发汇总表'!E:S,9,FALSE)</f>
        <v>#N/A</v>
      </c>
    </row>
    <row r="464" spans="1:11">
      <c r="A464" s="234" t="s"/>
      <c r="B464" s="234" t="s"/>
      <c r="C464" s="234" t="s"/>
      <c r="D464" s="235" t="s">
        <v>2525</v>
      </c>
      <c r="E464" s="231" t="s">
        <v>2322</v>
      </c>
      <c r="F464" s="236" t="e">
        <f>=VLOOKUP(D464,'2025期功能研发汇总表'!E:S,10,FALSE)</f>
        <v>#N/A</v>
      </c>
      <c r="G464" s="237" t="s"/>
      <c r="H464" s="27" t="e">
        <f>=VLOOKUP(D464,'2025期功能研发汇总表'!E:S,6,FALSE)</f>
        <v>#N/A</v>
      </c>
      <c r="I464" s="27" t="e">
        <f>=VLOOKUP(D464,'2025期功能研发汇总表'!E:S,7,FALSE)</f>
        <v>#N/A</v>
      </c>
      <c r="J464" s="183" t="e">
        <f>=VLOOKUP(D464,'2025期功能研发汇总表'!E:S,8,FALSE)</f>
        <v>#N/A</v>
      </c>
      <c r="K464" s="183" t="e">
        <f>=VLOOKUP(D464,'2025期功能研发汇总表'!E:S,9,FALSE)</f>
        <v>#N/A</v>
      </c>
    </row>
    <row r="465" spans="1:11">
      <c r="A465" s="234" t="s"/>
      <c r="B465" s="234" t="s"/>
      <c r="C465" s="234" t="s"/>
      <c r="D465" s="235" t="s">
        <v>2526</v>
      </c>
      <c r="E465" s="231" t="s">
        <v>2324</v>
      </c>
      <c r="F465" s="236" t="e">
        <f>=VLOOKUP(D465,'2025期功能研发汇总表'!E:S,10,FALSE)</f>
        <v>#N/A</v>
      </c>
      <c r="G465" s="237" t="s"/>
      <c r="H465" s="27" t="e">
        <f>=VLOOKUP(D465,'2025期功能研发汇总表'!E:S,6,FALSE)</f>
        <v>#N/A</v>
      </c>
      <c r="I465" s="27" t="e">
        <f>=VLOOKUP(D465,'2025期功能研发汇总表'!E:S,7,FALSE)</f>
        <v>#N/A</v>
      </c>
      <c r="J465" s="183" t="e">
        <f>=VLOOKUP(D465,'2025期功能研发汇总表'!E:S,8,FALSE)</f>
        <v>#N/A</v>
      </c>
      <c r="K465" s="183" t="e">
        <f>=VLOOKUP(D465,'2025期功能研发汇总表'!E:S,9,FALSE)</f>
        <v>#N/A</v>
      </c>
    </row>
    <row r="466" spans="1:11">
      <c r="A466" s="234" t="s"/>
      <c r="B466" s="234" t="s"/>
      <c r="C466" s="235" t="s">
        <v>2527</v>
      </c>
      <c r="D466" s="235" t="s">
        <v>2528</v>
      </c>
      <c r="E466" s="231" t="s">
        <v>2322</v>
      </c>
      <c r="F466" s="236" t="e">
        <f>=VLOOKUP(D466,'2025期功能研发汇总表'!E:S,10,FALSE)</f>
        <v>#N/A</v>
      </c>
      <c r="G466" s="237" t="s"/>
      <c r="H466" s="27" t="e">
        <f>=VLOOKUP(D466,'2025期功能研发汇总表'!E:S,6,FALSE)</f>
        <v>#N/A</v>
      </c>
      <c r="I466" s="27" t="e">
        <f>=VLOOKUP(D466,'2025期功能研发汇总表'!E:S,7,FALSE)</f>
        <v>#N/A</v>
      </c>
      <c r="J466" s="183" t="e">
        <f>=VLOOKUP(D466,'2025期功能研发汇总表'!E:S,8,FALSE)</f>
        <v>#N/A</v>
      </c>
      <c r="K466" s="183" t="e">
        <f>=VLOOKUP(D466,'2025期功能研发汇总表'!E:S,9,FALSE)</f>
        <v>#N/A</v>
      </c>
    </row>
    <row r="467" spans="1:11">
      <c r="A467" s="234" t="s"/>
      <c r="B467" s="234" t="s"/>
      <c r="C467" s="234" t="s"/>
      <c r="D467" s="235" t="s">
        <v>2529</v>
      </c>
      <c r="E467" s="231" t="s">
        <v>2322</v>
      </c>
      <c r="F467" s="236" t="e">
        <f>=VLOOKUP(D467,'2025期功能研发汇总表'!E:S,10,FALSE)</f>
        <v>#N/A</v>
      </c>
      <c r="G467" s="237" t="s"/>
      <c r="H467" s="27" t="e">
        <f>=VLOOKUP(D467,'2025期功能研发汇总表'!E:S,6,FALSE)</f>
        <v>#N/A</v>
      </c>
      <c r="I467" s="27" t="e">
        <f>=VLOOKUP(D467,'2025期功能研发汇总表'!E:S,7,FALSE)</f>
        <v>#N/A</v>
      </c>
      <c r="J467" s="183" t="e">
        <f>=VLOOKUP(D467,'2025期功能研发汇总表'!E:S,8,FALSE)</f>
        <v>#N/A</v>
      </c>
      <c r="K467" s="183" t="e">
        <f>=VLOOKUP(D467,'2025期功能研发汇总表'!E:S,9,FALSE)</f>
        <v>#N/A</v>
      </c>
    </row>
    <row r="468" spans="1:11">
      <c r="A468" s="234" t="s"/>
      <c r="B468" s="234" t="s"/>
      <c r="C468" s="234" t="s"/>
      <c r="D468" s="235" t="s">
        <v>2530</v>
      </c>
      <c r="E468" s="231" t="s">
        <v>2324</v>
      </c>
      <c r="F468" s="236" t="e">
        <f>=VLOOKUP(D468,'2025期功能研发汇总表'!E:S,10,FALSE)</f>
        <v>#N/A</v>
      </c>
      <c r="G468" s="237" t="s"/>
      <c r="H468" s="27" t="e">
        <f>=VLOOKUP(D468,'2025期功能研发汇总表'!E:S,6,FALSE)</f>
        <v>#N/A</v>
      </c>
      <c r="I468" s="27" t="e">
        <f>=VLOOKUP(D468,'2025期功能研发汇总表'!E:S,7,FALSE)</f>
        <v>#N/A</v>
      </c>
      <c r="J468" s="183" t="e">
        <f>=VLOOKUP(D468,'2025期功能研发汇总表'!E:S,8,FALSE)</f>
        <v>#N/A</v>
      </c>
      <c r="K468" s="183" t="e">
        <f>=VLOOKUP(D468,'2025期功能研发汇总表'!E:S,9,FALSE)</f>
        <v>#N/A</v>
      </c>
    </row>
    <row r="469" spans="1:11">
      <c r="A469" s="234" t="s"/>
      <c r="B469" s="234" t="s"/>
      <c r="C469" s="235" t="s">
        <v>2531</v>
      </c>
      <c r="D469" s="235" t="s">
        <v>2532</v>
      </c>
      <c r="E469" s="231" t="s">
        <v>2322</v>
      </c>
      <c r="F469" s="236" t="e">
        <f>=VLOOKUP(D469,'2025期功能研发汇总表'!E:S,10,FALSE)</f>
        <v>#N/A</v>
      </c>
      <c r="G469" s="237" t="s"/>
      <c r="H469" s="27" t="e">
        <f>=VLOOKUP(D469,'2025期功能研发汇总表'!E:S,6,FALSE)</f>
        <v>#N/A</v>
      </c>
      <c r="I469" s="27" t="e">
        <f>=VLOOKUP(D469,'2025期功能研发汇总表'!E:S,7,FALSE)</f>
        <v>#N/A</v>
      </c>
      <c r="J469" s="183" t="e">
        <f>=VLOOKUP(D469,'2025期功能研发汇总表'!E:S,8,FALSE)</f>
        <v>#N/A</v>
      </c>
      <c r="K469" s="183" t="e">
        <f>=VLOOKUP(D469,'2025期功能研发汇总表'!E:S,9,FALSE)</f>
        <v>#N/A</v>
      </c>
    </row>
    <row r="470" spans="1:11">
      <c r="A470" s="234" t="s"/>
      <c r="B470" s="234" t="s"/>
      <c r="C470" s="234" t="s"/>
      <c r="D470" s="235" t="s">
        <v>2533</v>
      </c>
      <c r="E470" s="231" t="s">
        <v>2322</v>
      </c>
      <c r="F470" s="236" t="e">
        <f>=VLOOKUP(D470,'2025期功能研发汇总表'!E:S,10,FALSE)</f>
        <v>#N/A</v>
      </c>
      <c r="G470" s="237" t="s"/>
      <c r="H470" s="27" t="e">
        <f>=VLOOKUP(D470,'2025期功能研发汇总表'!E:S,6,FALSE)</f>
        <v>#N/A</v>
      </c>
      <c r="I470" s="27" t="e">
        <f>=VLOOKUP(D470,'2025期功能研发汇总表'!E:S,7,FALSE)</f>
        <v>#N/A</v>
      </c>
      <c r="J470" s="183" t="e">
        <f>=VLOOKUP(D470,'2025期功能研发汇总表'!E:S,8,FALSE)</f>
        <v>#N/A</v>
      </c>
      <c r="K470" s="183" t="e">
        <f>=VLOOKUP(D470,'2025期功能研发汇总表'!E:S,9,FALSE)</f>
        <v>#N/A</v>
      </c>
    </row>
    <row r="471" spans="1:11">
      <c r="A471" s="234" t="s"/>
      <c r="B471" s="234" t="s"/>
      <c r="C471" s="234" t="s"/>
      <c r="D471" s="235" t="s">
        <v>2534</v>
      </c>
      <c r="E471" s="231" t="s">
        <v>2324</v>
      </c>
      <c r="F471" s="236" t="e">
        <f>=VLOOKUP(D471,'2025期功能研发汇总表'!E:S,10,FALSE)</f>
        <v>#N/A</v>
      </c>
      <c r="G471" s="237" t="s"/>
      <c r="H471" s="27" t="e">
        <f>=VLOOKUP(D471,'2025期功能研发汇总表'!E:S,6,FALSE)</f>
        <v>#N/A</v>
      </c>
      <c r="I471" s="27" t="e">
        <f>=VLOOKUP(D471,'2025期功能研发汇总表'!E:S,7,FALSE)</f>
        <v>#N/A</v>
      </c>
      <c r="J471" s="183" t="e">
        <f>=VLOOKUP(D471,'2025期功能研发汇总表'!E:S,8,FALSE)</f>
        <v>#N/A</v>
      </c>
      <c r="K471" s="183" t="e">
        <f>=VLOOKUP(D471,'2025期功能研发汇总表'!E:S,9,FALSE)</f>
        <v>#N/A</v>
      </c>
    </row>
    <row r="472" spans="1:11">
      <c r="A472" s="234" t="s"/>
      <c r="B472" s="234" t="s"/>
      <c r="C472" s="235" t="s">
        <v>2535</v>
      </c>
      <c r="D472" s="235" t="s">
        <v>2536</v>
      </c>
      <c r="E472" s="231" t="s">
        <v>2322</v>
      </c>
      <c r="F472" s="236" t="e">
        <f>=VLOOKUP(D472,'2025期功能研发汇总表'!E:S,10,FALSE)</f>
        <v>#N/A</v>
      </c>
      <c r="G472" s="237" t="s"/>
      <c r="H472" s="27" t="e">
        <f>=VLOOKUP(D472,'2025期功能研发汇总表'!E:S,6,FALSE)</f>
        <v>#N/A</v>
      </c>
      <c r="I472" s="27" t="e">
        <f>=VLOOKUP(D472,'2025期功能研发汇总表'!E:S,7,FALSE)</f>
        <v>#N/A</v>
      </c>
      <c r="J472" s="183" t="e">
        <f>=VLOOKUP(D472,'2025期功能研发汇总表'!E:S,8,FALSE)</f>
        <v>#N/A</v>
      </c>
      <c r="K472" s="183" t="e">
        <f>=VLOOKUP(D472,'2025期功能研发汇总表'!E:S,9,FALSE)</f>
        <v>#N/A</v>
      </c>
    </row>
    <row r="473" spans="1:11">
      <c r="A473" s="234" t="s"/>
      <c r="B473" s="234" t="s"/>
      <c r="C473" s="234" t="s"/>
      <c r="D473" s="235" t="s">
        <v>2537</v>
      </c>
      <c r="E473" s="231" t="s">
        <v>2322</v>
      </c>
      <c r="F473" s="236" t="e">
        <f>=VLOOKUP(D473,'2025期功能研发汇总表'!E:S,10,FALSE)</f>
        <v>#N/A</v>
      </c>
      <c r="G473" s="237" t="s"/>
      <c r="H473" s="27" t="e">
        <f>=VLOOKUP(D473,'2025期功能研发汇总表'!E:S,6,FALSE)</f>
        <v>#N/A</v>
      </c>
      <c r="I473" s="27" t="e">
        <f>=VLOOKUP(D473,'2025期功能研发汇总表'!E:S,7,FALSE)</f>
        <v>#N/A</v>
      </c>
      <c r="J473" s="183" t="e">
        <f>=VLOOKUP(D473,'2025期功能研发汇总表'!E:S,8,FALSE)</f>
        <v>#N/A</v>
      </c>
      <c r="K473" s="183" t="e">
        <f>=VLOOKUP(D473,'2025期功能研发汇总表'!E:S,9,FALSE)</f>
        <v>#N/A</v>
      </c>
    </row>
    <row r="474" spans="1:11">
      <c r="A474" s="234" t="s"/>
      <c r="B474" s="234" t="s"/>
      <c r="C474" s="234" t="s"/>
      <c r="D474" s="235" t="s">
        <v>2538</v>
      </c>
      <c r="E474" s="231" t="s">
        <v>2324</v>
      </c>
      <c r="F474" s="236" t="e">
        <f>=VLOOKUP(D474,'2025期功能研发汇总表'!E:S,10,FALSE)</f>
        <v>#N/A</v>
      </c>
      <c r="G474" s="237" t="s"/>
      <c r="H474" s="27" t="e">
        <f>=VLOOKUP(D474,'2025期功能研发汇总表'!E:S,6,FALSE)</f>
        <v>#N/A</v>
      </c>
      <c r="I474" s="27" t="e">
        <f>=VLOOKUP(D474,'2025期功能研发汇总表'!E:S,7,FALSE)</f>
        <v>#N/A</v>
      </c>
      <c r="J474" s="183" t="e">
        <f>=VLOOKUP(D474,'2025期功能研发汇总表'!E:S,8,FALSE)</f>
        <v>#N/A</v>
      </c>
      <c r="K474" s="183" t="e">
        <f>=VLOOKUP(D474,'2025期功能研发汇总表'!E:S,9,FALSE)</f>
        <v>#N/A</v>
      </c>
    </row>
    <row r="475" spans="1:11">
      <c r="A475" s="238" t="s">
        <v>829</v>
      </c>
      <c r="B475" s="238" t="s">
        <v>830</v>
      </c>
      <c r="C475" s="238" t="s">
        <v>988</v>
      </c>
      <c r="D475" s="238" t="s">
        <v>669</v>
      </c>
      <c r="E475" s="230" t="s">
        <v>2322</v>
      </c>
      <c r="F475" s="236">
        <f>=VLOOKUP(D475,'2025期功能研发汇总表'!E:S,10,FALSE)</f>
        <v>0</v>
      </c>
      <c r="G475" s="237" t="s"/>
      <c r="H475" s="27">
        <f>=VLOOKUP(D475,'2025期功能研发汇总表'!E:S,6,FALSE)</f>
        <v>46154</v>
      </c>
      <c r="I475" s="27">
        <f>=VLOOKUP(D475,'2025期功能研发汇总表'!E:S,7,FALSE)</f>
        <v>0</v>
      </c>
      <c r="J475" s="183">
        <f>=VLOOKUP(D475,'2025期功能研发汇总表'!E:S,8,FALSE)</f>
        <v>0</v>
      </c>
      <c r="K475" s="183">
        <f>=VLOOKUP(D475,'2025期功能研发汇总表'!E:S,9,FALSE)</f>
        <v>0</v>
      </c>
    </row>
    <row r="476" spans="1:11">
      <c r="A476" s="234" t="s"/>
      <c r="B476" s="234" t="s"/>
      <c r="C476" s="234" t="s"/>
      <c r="D476" s="238" t="s">
        <v>991</v>
      </c>
      <c r="E476" s="230" t="s">
        <v>2322</v>
      </c>
      <c r="F476" s="236" t="str">
        <f>=VLOOKUP(D476,'2025期功能研发汇总表'!E:S,10,FALSE)</f>
        <v>V3.7.0(20260312)</v>
      </c>
      <c r="G476" s="237" t="s"/>
      <c r="H476" s="27">
        <f>=VLOOKUP(D476,'2025期功能研发汇总表'!E:S,6,FALSE)</f>
        <v>46091</v>
      </c>
      <c r="I476" s="27" t="str">
        <f>=VLOOKUP(D476,'2025期功能研发汇总表'!E:S,7,FALSE)</f>
        <v>运营·深耕/弱口令与扫描管理/安全设备资源</v>
      </c>
      <c r="J476" s="183">
        <f>=VLOOKUP(D476,'2025期功能研发汇总表'!E:S,8,FALSE)</f>
        <v>0</v>
      </c>
      <c r="K476" s="183" t="str">
        <f>=VLOOKUP(D476,'2025期功能研发汇总表'!E:S,9,FALSE)</f>
        <v>["https://docimg9.docs.qq.com/image/AgAABqoC77dgJatmP_lKkarmZqw_7S-2.png?w=1679&amp;h=771",400,183]</v>
      </c>
    </row>
    <row r="477" spans="1:11">
      <c r="A477" s="234" t="s"/>
      <c r="B477" s="234" t="s"/>
      <c r="C477" s="234" t="s"/>
      <c r="D477" s="238" t="s">
        <v>992</v>
      </c>
      <c r="E477" s="230" t="s">
        <v>2323</v>
      </c>
      <c r="F477" s="236" t="str">
        <f>=VLOOKUP(D477,'2025期功能研发汇总表'!E:S,10,FALSE)</f>
        <v>V3.7.0(20260312)</v>
      </c>
      <c r="G477" s="237" t="s"/>
      <c r="H477" s="27">
        <f>=VLOOKUP(D477,'2025期功能研发汇总表'!E:S,6,FALSE)</f>
        <v>46091</v>
      </c>
      <c r="I477" s="27" t="str">
        <f>=VLOOKUP(D477,'2025期功能研发汇总表'!E:S,7,FALSE)</f>
        <v>运营·深耕/弱口令与扫描管理/安全设备资源</v>
      </c>
      <c r="J477" s="183">
        <f>=VLOOKUP(D477,'2025期功能研发汇总表'!E:S,8,FALSE)</f>
        <v>0</v>
      </c>
      <c r="K477" s="183">
        <f>=VLOOKUP(D477,'2025期功能研发汇总表'!E:S,9,FALSE)</f>
        <v>0</v>
      </c>
    </row>
    <row r="478" spans="1:11">
      <c r="A478" s="234" t="s"/>
      <c r="B478" s="234" t="s"/>
      <c r="C478" s="234" t="s"/>
      <c r="D478" s="238" t="s">
        <v>993</v>
      </c>
      <c r="E478" s="230" t="s">
        <v>2323</v>
      </c>
      <c r="F478" s="236" t="str">
        <f>=VLOOKUP(D478,'2025期功能研发汇总表'!E:S,10,FALSE)</f>
        <v>V3.7.0(20260312)</v>
      </c>
      <c r="G478" s="237" t="s"/>
      <c r="H478" s="27">
        <f>=VLOOKUP(D478,'2025期功能研发汇总表'!E:S,6,FALSE)</f>
        <v>46091</v>
      </c>
      <c r="I478" s="27" t="str">
        <f>=VLOOKUP(D478,'2025期功能研发汇总表'!E:S,7,FALSE)</f>
        <v>运营·深耕/弱口令与扫描管理/安全设备资源</v>
      </c>
      <c r="J478" s="183">
        <f>=VLOOKUP(D478,'2025期功能研发汇总表'!E:S,8,FALSE)</f>
        <v>0</v>
      </c>
      <c r="K478" s="183">
        <f>=VLOOKUP(D478,'2025期功能研发汇总表'!E:S,9,FALSE)</f>
        <v>0</v>
      </c>
    </row>
    <row r="479" spans="1:11">
      <c r="A479" s="234" t="s"/>
      <c r="B479" s="234" t="s"/>
      <c r="C479" s="234" t="s"/>
      <c r="D479" s="238" t="s">
        <v>994</v>
      </c>
      <c r="E479" s="230" t="s">
        <v>2323</v>
      </c>
      <c r="F479" s="236" t="str">
        <f>=VLOOKUP(D479,'2025期功能研发汇总表'!E:S,10,FALSE)</f>
        <v>V3.7.0(20260312)</v>
      </c>
      <c r="G479" s="237" t="s"/>
      <c r="H479" s="27">
        <f>=VLOOKUP(D479,'2025期功能研发汇总表'!E:S,6,FALSE)</f>
        <v>46091</v>
      </c>
      <c r="I479" s="27" t="str">
        <f>=VLOOKUP(D479,'2025期功能研发汇总表'!E:S,7,FALSE)</f>
        <v>运营·深耕/弱口令与扫描管理/安全设备资源</v>
      </c>
      <c r="J479" s="183">
        <f>=VLOOKUP(D479,'2025期功能研发汇总表'!E:S,8,FALSE)</f>
        <v>0</v>
      </c>
      <c r="K479" s="183">
        <f>=VLOOKUP(D479,'2025期功能研发汇总表'!E:S,9,FALSE)</f>
        <v>0</v>
      </c>
    </row>
    <row r="480" spans="1:11">
      <c r="A480" s="234" t="s"/>
      <c r="B480" s="234" t="s"/>
      <c r="C480" s="234" t="s"/>
      <c r="D480" s="238" t="s">
        <v>995</v>
      </c>
      <c r="E480" s="230" t="s">
        <v>2323</v>
      </c>
      <c r="F480" s="236" t="str">
        <f>=VLOOKUP(D480,'2025期功能研发汇总表'!E:S,10,FALSE)</f>
        <v>V3.7.0(20260312)</v>
      </c>
      <c r="G480" s="237" t="s"/>
      <c r="H480" s="27">
        <f>=VLOOKUP(D480,'2025期功能研发汇总表'!E:S,6,FALSE)</f>
        <v>46091</v>
      </c>
      <c r="I480" s="27" t="str">
        <f>=VLOOKUP(D480,'2025期功能研发汇总表'!E:S,7,FALSE)</f>
        <v>运营·深耕/弱口令与扫描管理/安全设备资源</v>
      </c>
      <c r="J480" s="183">
        <f>=VLOOKUP(D480,'2025期功能研发汇总表'!E:S,8,FALSE)</f>
        <v>0</v>
      </c>
      <c r="K480" s="183">
        <f>=VLOOKUP(D480,'2025期功能研发汇总表'!E:S,9,FALSE)</f>
        <v>0</v>
      </c>
    </row>
    <row r="481" spans="1:11">
      <c r="A481" s="234" t="s"/>
      <c r="B481" s="234" t="s"/>
      <c r="C481" s="238" t="s">
        <v>831</v>
      </c>
      <c r="D481" s="238" t="s">
        <v>832</v>
      </c>
      <c r="E481" s="230" t="s">
        <v>2322</v>
      </c>
      <c r="F481" s="236" t="str">
        <f>=VLOOKUP(D481,'2025期功能研发汇总表'!E:S,10,FALSE)</f>
        <v>V3.7.0(20260312)</v>
      </c>
      <c r="G481" s="237" t="s"/>
      <c r="H481" s="27">
        <f>=VLOOKUP(D481,'2025期功能研发汇总表'!E:S,6,FALSE)</f>
        <v>46091</v>
      </c>
      <c r="I481" s="27" t="str">
        <f>=VLOOKUP(D481,'2025期功能研发汇总表'!E:S,7,FALSE)</f>
        <v>运营·深耕/弱口令与扫描管理/设备规划管理</v>
      </c>
      <c r="J481" s="183">
        <f>=VLOOKUP(D481,'2025期功能研发汇总表'!E:S,8,FALSE)</f>
        <v>0</v>
      </c>
      <c r="K481" s="183" t="str">
        <f>=VLOOKUP(D481,'2025期功能研发汇总表'!E:S,9,FALSE)</f>
        <v>["https://docimg9.docs.qq.com/image/AgAABqoC77f1893je55Jgbk9JcbwOGAX.png?w=1911&amp;h=887",400,185]</v>
      </c>
    </row>
    <row r="482" spans="1:11">
      <c r="A482" s="234" t="s"/>
      <c r="B482" s="234" t="s"/>
      <c r="C482" s="234" t="s"/>
      <c r="D482" s="238" t="s">
        <v>835</v>
      </c>
      <c r="E482" s="230" t="s">
        <v>2322</v>
      </c>
      <c r="F482" s="236" t="str">
        <f>=VLOOKUP(D482,'2025期功能研发汇总表'!E:S,10,FALSE)</f>
        <v>V3.7.0(20260312)</v>
      </c>
      <c r="G482" s="237" t="s"/>
      <c r="H482" s="27">
        <f>=VLOOKUP(D482,'2025期功能研发汇总表'!E:S,6,FALSE)</f>
        <v>46091</v>
      </c>
      <c r="I482" s="27" t="str">
        <f>=VLOOKUP(D482,'2025期功能研发汇总表'!E:S,7,FALSE)</f>
        <v>运营·深耕/弱口令与扫描管理/设备规划管理</v>
      </c>
      <c r="J482" s="183">
        <f>=VLOOKUP(D482,'2025期功能研发汇总表'!E:S,8,FALSE)</f>
        <v>0</v>
      </c>
      <c r="K482" s="183">
        <f>=VLOOKUP(D482,'2025期功能研发汇总表'!E:S,9,FALSE)</f>
        <v>0</v>
      </c>
    </row>
    <row r="483" spans="1:11">
      <c r="A483" s="234" t="s"/>
      <c r="B483" s="234" t="s"/>
      <c r="C483" s="234" t="s"/>
      <c r="D483" s="238" t="s">
        <v>836</v>
      </c>
      <c r="E483" s="230" t="s">
        <v>2323</v>
      </c>
      <c r="F483" s="236" t="str">
        <f>=VLOOKUP(D483,'2025期功能研发汇总表'!E:S,10,FALSE)</f>
        <v>V3.7.0(20260312)</v>
      </c>
      <c r="G483" s="237" t="s"/>
      <c r="H483" s="27">
        <f>=VLOOKUP(D483,'2025期功能研发汇总表'!E:S,6,FALSE)</f>
        <v>46091</v>
      </c>
      <c r="I483" s="27" t="str">
        <f>=VLOOKUP(D483,'2025期功能研发汇总表'!E:S,7,FALSE)</f>
        <v>运营·深耕/弱口令与扫描管理/设备规划管理</v>
      </c>
      <c r="J483" s="183">
        <f>=VLOOKUP(D483,'2025期功能研发汇总表'!E:S,8,FALSE)</f>
        <v>0</v>
      </c>
      <c r="K483" s="183">
        <f>=VLOOKUP(D483,'2025期功能研发汇总表'!E:S,9,FALSE)</f>
        <v>0</v>
      </c>
    </row>
    <row r="484" spans="1:11">
      <c r="A484" s="234" t="s"/>
      <c r="B484" s="234" t="s"/>
      <c r="C484" s="234" t="s"/>
      <c r="D484" s="238" t="s">
        <v>837</v>
      </c>
      <c r="E484" s="230" t="s">
        <v>2323</v>
      </c>
      <c r="F484" s="236" t="str">
        <f>=VLOOKUP(D484,'2025期功能研发汇总表'!E:S,10,FALSE)</f>
        <v>V3.7.0(20260312)</v>
      </c>
      <c r="G484" s="237" t="s"/>
      <c r="H484" s="27">
        <f>=VLOOKUP(D484,'2025期功能研发汇总表'!E:S,6,FALSE)</f>
        <v>46091</v>
      </c>
      <c r="I484" s="27" t="str">
        <f>=VLOOKUP(D484,'2025期功能研发汇总表'!E:S,7,FALSE)</f>
        <v>运营·深耕/弱口令与扫描管理/设备规划管理</v>
      </c>
      <c r="J484" s="183">
        <f>=VLOOKUP(D484,'2025期功能研发汇总表'!E:S,8,FALSE)</f>
        <v>0</v>
      </c>
      <c r="K484" s="183">
        <f>=VLOOKUP(D484,'2025期功能研发汇总表'!E:S,9,FALSE)</f>
        <v>0</v>
      </c>
    </row>
    <row r="485" spans="1:11">
      <c r="A485" s="234" t="s"/>
      <c r="B485" s="234" t="s"/>
      <c r="C485" s="234" t="s"/>
      <c r="D485" s="238" t="s">
        <v>838</v>
      </c>
      <c r="E485" s="230" t="s">
        <v>2323</v>
      </c>
      <c r="F485" s="236" t="str">
        <f>=VLOOKUP(D485,'2025期功能研发汇总表'!E:S,10,FALSE)</f>
        <v>V3.7.0(20260312)</v>
      </c>
      <c r="G485" s="237" t="s"/>
      <c r="H485" s="27">
        <f>=VLOOKUP(D485,'2025期功能研发汇总表'!E:S,6,FALSE)</f>
        <v>46091</v>
      </c>
      <c r="I485" s="27" t="str">
        <f>=VLOOKUP(D485,'2025期功能研发汇总表'!E:S,7,FALSE)</f>
        <v>运营·深耕/弱口令与扫描管理/设备规划管理</v>
      </c>
      <c r="J485" s="183">
        <f>=VLOOKUP(D485,'2025期功能研发汇总表'!E:S,8,FALSE)</f>
        <v>0</v>
      </c>
      <c r="K485" s="183">
        <f>=VLOOKUP(D485,'2025期功能研发汇总表'!E:S,9,FALSE)</f>
        <v>0</v>
      </c>
    </row>
    <row r="486" spans="1:11">
      <c r="A486" s="234" t="s"/>
      <c r="B486" s="234" t="s"/>
      <c r="C486" s="234" t="s"/>
      <c r="D486" s="238" t="s">
        <v>839</v>
      </c>
      <c r="E486" s="230" t="s">
        <v>2323</v>
      </c>
      <c r="F486" s="236" t="str">
        <f>=VLOOKUP(D486,'2025期功能研发汇总表'!E:S,10,FALSE)</f>
        <v>V3.7.0(20260312)</v>
      </c>
      <c r="G486" s="237" t="s"/>
      <c r="H486" s="27">
        <f>=VLOOKUP(D486,'2025期功能研发汇总表'!E:S,6,FALSE)</f>
        <v>46091</v>
      </c>
      <c r="I486" s="27" t="str">
        <f>=VLOOKUP(D486,'2025期功能研发汇总表'!E:S,7,FALSE)</f>
        <v>运营·深耕/弱口令与扫描管理/设备规划管理</v>
      </c>
      <c r="J486" s="183">
        <f>=VLOOKUP(D486,'2025期功能研发汇总表'!E:S,8,FALSE)</f>
        <v>0</v>
      </c>
      <c r="K486" s="183">
        <f>=VLOOKUP(D486,'2025期功能研发汇总表'!E:S,9,FALSE)</f>
        <v>0</v>
      </c>
    </row>
    <row r="487" spans="1:11">
      <c r="A487" s="234" t="s"/>
      <c r="B487" s="234" t="s"/>
      <c r="C487" s="238" t="s">
        <v>840</v>
      </c>
      <c r="D487" s="238" t="s">
        <v>841</v>
      </c>
      <c r="E487" s="230" t="s">
        <v>2322</v>
      </c>
      <c r="F487" s="236" t="str">
        <f>=VLOOKUP(D487,'2025期功能研发汇总表'!E:S,10,FALSE)</f>
        <v>V3.7.0(20260312)</v>
      </c>
      <c r="G487" s="237" t="s"/>
      <c r="H487" s="27">
        <f>=VLOOKUP(D487,'2025期功能研发汇总表'!E:S,6,FALSE)</f>
        <v>46091</v>
      </c>
      <c r="I487" s="27" t="str">
        <f>=VLOOKUP(D487,'2025期功能研发汇总表'!E:S,7,FALSE)</f>
        <v>运营·深耕/弱口令与扫描管理/设备规划管理</v>
      </c>
      <c r="J487" s="183">
        <f>=VLOOKUP(D487,'2025期功能研发汇总表'!E:S,8,FALSE)</f>
        <v>0</v>
      </c>
      <c r="K487" s="183" t="str">
        <f>=VLOOKUP(D487,'2025期功能研发汇总表'!E:S,9,FALSE)</f>
        <v>["https://docimg4.docs.qq.com/image/AgAABqoC77ejVakm2R5DiItq4tp6b5xw.png?w=1919&amp;h=889",400,185]</v>
      </c>
    </row>
    <row r="488" spans="1:11">
      <c r="A488" s="234" t="s"/>
      <c r="B488" s="234" t="s"/>
      <c r="C488" s="234" t="s"/>
      <c r="D488" s="238" t="s">
        <v>843</v>
      </c>
      <c r="E488" s="230" t="s">
        <v>2322</v>
      </c>
      <c r="F488" s="236" t="str">
        <f>=VLOOKUP(D488,'2025期功能研发汇总表'!E:S,10,FALSE)</f>
        <v>V3.7.0(20260312)</v>
      </c>
      <c r="G488" s="237" t="s"/>
      <c r="H488" s="27">
        <f>=VLOOKUP(D488,'2025期功能研发汇总表'!E:S,6,FALSE)</f>
        <v>46091</v>
      </c>
      <c r="I488" s="27" t="str">
        <f>=VLOOKUP(D488,'2025期功能研发汇总表'!E:S,7,FALSE)</f>
        <v>运营·深耕/弱口令与扫描管理/设备规划管理</v>
      </c>
      <c r="J488" s="183">
        <f>=VLOOKUP(D488,'2025期功能研发汇总表'!E:S,8,FALSE)</f>
        <v>0</v>
      </c>
      <c r="K488" s="183">
        <f>=VLOOKUP(D488,'2025期功能研发汇总表'!E:S,9,FALSE)</f>
        <v>0</v>
      </c>
    </row>
    <row r="489" spans="1:11">
      <c r="A489" s="234" t="s"/>
      <c r="B489" s="234" t="s"/>
      <c r="C489" s="234" t="s"/>
      <c r="D489" s="238" t="s">
        <v>844</v>
      </c>
      <c r="E489" s="230" t="s">
        <v>2323</v>
      </c>
      <c r="F489" s="236" t="str">
        <f>=VLOOKUP(D489,'2025期功能研发汇总表'!E:S,10,FALSE)</f>
        <v>V3.7.0(20260312)</v>
      </c>
      <c r="G489" s="237" t="s"/>
      <c r="H489" s="27">
        <f>=VLOOKUP(D489,'2025期功能研发汇总表'!E:S,6,FALSE)</f>
        <v>46091</v>
      </c>
      <c r="I489" s="27" t="str">
        <f>=VLOOKUP(D489,'2025期功能研发汇总表'!E:S,7,FALSE)</f>
        <v>运营·深耕/弱口令与扫描管理/设备规划管理</v>
      </c>
      <c r="J489" s="183">
        <f>=VLOOKUP(D489,'2025期功能研发汇总表'!E:S,8,FALSE)</f>
        <v>0</v>
      </c>
      <c r="K489" s="183">
        <f>=VLOOKUP(D489,'2025期功能研发汇总表'!E:S,9,FALSE)</f>
        <v>0</v>
      </c>
    </row>
    <row r="490" spans="1:11">
      <c r="A490" s="234" t="s"/>
      <c r="B490" s="234" t="s"/>
      <c r="C490" s="234" t="s"/>
      <c r="D490" s="238" t="s">
        <v>845</v>
      </c>
      <c r="E490" s="230" t="s">
        <v>2323</v>
      </c>
      <c r="F490" s="236" t="str">
        <f>=VLOOKUP(D490,'2025期功能研发汇总表'!E:S,10,FALSE)</f>
        <v>V3.7.0(20260312)</v>
      </c>
      <c r="G490" s="237" t="s"/>
      <c r="H490" s="27">
        <f>=VLOOKUP(D490,'2025期功能研发汇总表'!E:S,6,FALSE)</f>
        <v>46091</v>
      </c>
      <c r="I490" s="27" t="str">
        <f>=VLOOKUP(D490,'2025期功能研发汇总表'!E:S,7,FALSE)</f>
        <v>运营·深耕/弱口令与扫描管理/设备规划管理</v>
      </c>
      <c r="J490" s="183">
        <f>=VLOOKUP(D490,'2025期功能研发汇总表'!E:S,8,FALSE)</f>
        <v>0</v>
      </c>
      <c r="K490" s="183">
        <f>=VLOOKUP(D490,'2025期功能研发汇总表'!E:S,9,FALSE)</f>
        <v>0</v>
      </c>
    </row>
    <row r="491" spans="1:11">
      <c r="A491" s="234" t="s"/>
      <c r="B491" s="234" t="s"/>
      <c r="C491" s="234" t="s"/>
      <c r="D491" s="238" t="s">
        <v>846</v>
      </c>
      <c r="E491" s="230" t="s">
        <v>2323</v>
      </c>
      <c r="F491" s="236" t="str">
        <f>=VLOOKUP(D491,'2025期功能研发汇总表'!E:S,10,FALSE)</f>
        <v>V3.7.0(20260312)</v>
      </c>
      <c r="G491" s="237" t="s"/>
      <c r="H491" s="27">
        <f>=VLOOKUP(D491,'2025期功能研发汇总表'!E:S,6,FALSE)</f>
        <v>46091</v>
      </c>
      <c r="I491" s="27" t="str">
        <f>=VLOOKUP(D491,'2025期功能研发汇总表'!E:S,7,FALSE)</f>
        <v>运营·深耕/弱口令与扫描管理/设备规划管理</v>
      </c>
      <c r="J491" s="183">
        <f>=VLOOKUP(D491,'2025期功能研发汇总表'!E:S,8,FALSE)</f>
        <v>0</v>
      </c>
      <c r="K491" s="183">
        <f>=VLOOKUP(D491,'2025期功能研发汇总表'!E:S,9,FALSE)</f>
        <v>0</v>
      </c>
    </row>
    <row r="492" spans="1:11">
      <c r="A492" s="234" t="s"/>
      <c r="B492" s="234" t="s"/>
      <c r="C492" s="234" t="s"/>
      <c r="D492" s="238" t="s">
        <v>847</v>
      </c>
      <c r="E492" s="230" t="s">
        <v>2323</v>
      </c>
      <c r="F492" s="236" t="str">
        <f>=VLOOKUP(D492,'2025期功能研发汇总表'!E:S,10,FALSE)</f>
        <v>V3.7.0(20260312)</v>
      </c>
      <c r="G492" s="237" t="s"/>
      <c r="H492" s="27">
        <f>=VLOOKUP(D492,'2025期功能研发汇总表'!E:S,6,FALSE)</f>
        <v>46091</v>
      </c>
      <c r="I492" s="27" t="str">
        <f>=VLOOKUP(D492,'2025期功能研发汇总表'!E:S,7,FALSE)</f>
        <v>运营·深耕/弱口令与扫描管理/设备规划管理</v>
      </c>
      <c r="J492" s="183">
        <f>=VLOOKUP(D492,'2025期功能研发汇总表'!E:S,8,FALSE)</f>
        <v>0</v>
      </c>
      <c r="K492" s="183">
        <f>=VLOOKUP(D492,'2025期功能研发汇总表'!E:S,9,FALSE)</f>
        <v>0</v>
      </c>
    </row>
    <row r="493" spans="1:11">
      <c r="A493" s="239" t="s">
        <v>876</v>
      </c>
      <c r="B493" s="238" t="s">
        <v>877</v>
      </c>
      <c r="C493" s="238" t="s">
        <v>878</v>
      </c>
      <c r="D493" s="238" t="s">
        <v>879</v>
      </c>
      <c r="E493" s="230" t="s">
        <v>2323</v>
      </c>
      <c r="F493" s="236" t="str">
        <f>=VLOOKUP(D493,'2025期功能研发汇总表'!E:S,10,FALSE)</f>
        <v>V3.7.0(20260312)</v>
      </c>
      <c r="G493" s="237" t="s"/>
      <c r="H493" s="27">
        <f>=VLOOKUP(D493,'2025期功能研发汇总表'!E:S,6,FALSE)</f>
        <v>46091</v>
      </c>
      <c r="I493" s="27" t="str">
        <f>=VLOOKUP(D493,'2025期功能研发汇总表'!E:S,7,FALSE)</f>
        <v>运营·深耕/任务监控与协同/任务自动化分配管理</v>
      </c>
      <c r="J493" s="183" t="str">
        <f>=VLOOKUP(D493,'2025期功能研发汇总表'!E:S,8,FALSE)</f>
        <v>新增按钮</v>
      </c>
      <c r="K493" s="183">
        <f>=VLOOKUP(D493,'2025期功能研发汇总表'!E:S,9,FALSE)</f>
        <v>0</v>
      </c>
    </row>
    <row r="494" spans="1:11">
      <c r="A494" s="27" t="s"/>
      <c r="B494" s="27" t="s"/>
      <c r="C494" s="27" t="s"/>
      <c r="D494" s="238" t="s">
        <v>882</v>
      </c>
      <c r="E494" s="230" t="s">
        <v>2322</v>
      </c>
      <c r="F494" s="236" t="str">
        <f>=VLOOKUP(D494,'2025期功能研发汇总表'!E:S,10,FALSE)</f>
        <v>V3.7.0(20260312)</v>
      </c>
      <c r="G494" s="215" t="s"/>
      <c r="H494" s="183">
        <f>=VLOOKUP(D494,'2025期功能研发汇总表'!E:S,6,FALSE)</f>
        <v>46091</v>
      </c>
      <c r="I494" s="183" t="str">
        <f>=VLOOKUP(D494,'2025期功能研发汇总表'!E:S,7,FALSE)</f>
        <v>运营·深耕/任务监控与协同/任务自动化分配管理</v>
      </c>
      <c r="J494" s="183" t="str">
        <f>=VLOOKUP(D494,'2025期功能研发汇总表'!E:S,8,FALSE)</f>
        <v>查询按钮</v>
      </c>
      <c r="K494" s="183">
        <f>=VLOOKUP(D494,'2025期功能研发汇总表'!E:S,9,FALSE)</f>
        <v>0</v>
      </c>
    </row>
    <row r="495" spans="1:11">
      <c r="A495" s="27" t="s"/>
      <c r="B495" s="27" t="s"/>
      <c r="C495" s="27" t="s"/>
      <c r="D495" s="238" t="s">
        <v>883</v>
      </c>
      <c r="E495" s="230" t="s">
        <v>2323</v>
      </c>
      <c r="F495" s="236" t="str">
        <f>=VLOOKUP(D495,'2025期功能研发汇总表'!E:S,10,FALSE)</f>
        <v>V3.7.0(20260312)</v>
      </c>
      <c r="G495" s="215" t="s"/>
      <c r="H495" s="183">
        <f>=VLOOKUP(D495,'2025期功能研发汇总表'!E:S,6,FALSE)</f>
        <v>46091</v>
      </c>
      <c r="I495" s="183" t="str">
        <f>=VLOOKUP(D495,'2025期功能研发汇总表'!E:S,7,FALSE)</f>
        <v>运营·深耕/任务监控与协同/任务自动化分配管理</v>
      </c>
      <c r="J495" s="183" t="str">
        <f>=VLOOKUP(D495,'2025期功能研发汇总表'!E:S,8,FALSE)</f>
        <v>修改按钮</v>
      </c>
      <c r="K495" s="183">
        <f>=VLOOKUP(D495,'2025期功能研发汇总表'!E:S,9,FALSE)</f>
        <v>0</v>
      </c>
    </row>
    <row r="496" spans="1:11">
      <c r="A496" s="27" t="s"/>
      <c r="B496" s="27" t="s"/>
      <c r="C496" s="27" t="s"/>
      <c r="D496" s="238" t="s">
        <v>884</v>
      </c>
      <c r="E496" s="230" t="s">
        <v>2323</v>
      </c>
      <c r="F496" s="236" t="str">
        <f>=VLOOKUP(D496,'2025期功能研发汇总表'!E:S,10,FALSE)</f>
        <v>V3.7.0(20260312)</v>
      </c>
      <c r="G496" s="215" t="s"/>
      <c r="H496" s="183">
        <f>=VLOOKUP(D496,'2025期功能研发汇总表'!E:S,6,FALSE)</f>
        <v>46091</v>
      </c>
      <c r="I496" s="183" t="str">
        <f>=VLOOKUP(D496,'2025期功能研发汇总表'!E:S,7,FALSE)</f>
        <v>运营·深耕/任务监控与协同/任务自动化分配管理</v>
      </c>
      <c r="J496" s="183" t="str">
        <f>=VLOOKUP(D496,'2025期功能研发汇总表'!E:S,8,FALSE)</f>
        <v>删除按钮</v>
      </c>
      <c r="K496" s="183">
        <f>=VLOOKUP(D496,'2025期功能研发汇总表'!E:S,9,FALSE)</f>
        <v>0</v>
      </c>
    </row>
    <row r="497" spans="1:11">
      <c r="A497" s="27" t="s"/>
      <c r="B497" s="27" t="s"/>
      <c r="C497" s="27" t="s"/>
      <c r="D497" s="238" t="s">
        <v>885</v>
      </c>
      <c r="E497" s="230" t="s">
        <v>2323</v>
      </c>
      <c r="F497" s="236" t="str">
        <f>=VLOOKUP(D497,'2025期功能研发汇总表'!E:S,10,FALSE)</f>
        <v>V3.7.0(20260312)</v>
      </c>
      <c r="G497" s="215" t="s"/>
      <c r="H497" s="183">
        <f>=VLOOKUP(D497,'2025期功能研发汇总表'!E:S,6,FALSE)</f>
        <v>46091</v>
      </c>
      <c r="I497" s="183" t="str">
        <f>=VLOOKUP(D497,'2025期功能研发汇总表'!E:S,7,FALSE)</f>
        <v>运营·深耕/任务监控与协同/扫描日志管理</v>
      </c>
      <c r="J497" s="183" t="str">
        <f>=VLOOKUP(D497,'2025期功能研发汇总表'!E:S,8,FALSE)</f>
        <v>存储日志</v>
      </c>
      <c r="K497" s="183">
        <f>=VLOOKUP(D497,'2025期功能研发汇总表'!E:S,9,FALSE)</f>
        <v>0</v>
      </c>
    </row>
    <row r="498" spans="1:11">
      <c r="A498" s="27" t="s"/>
      <c r="B498" s="27" t="s"/>
      <c r="C498" s="27" t="s"/>
      <c r="D498" s="238" t="s">
        <v>890</v>
      </c>
      <c r="E498" s="230" t="s">
        <v>2323</v>
      </c>
      <c r="F498" s="236" t="str">
        <f>=VLOOKUP(D498,'2025期功能研发汇总表'!E:S,10,FALSE)</f>
        <v>V3.7.0(20260312)</v>
      </c>
      <c r="G498" s="215" t="s"/>
      <c r="H498" s="183">
        <f>=VLOOKUP(D498,'2025期功能研发汇总表'!E:S,6,FALSE)</f>
        <v>46091</v>
      </c>
      <c r="I498" s="183" t="str">
        <f>=VLOOKUP(D498,'2025期功能研发汇总表'!E:S,7,FALSE)</f>
        <v>运营·深耕/任务监控与协同/任务自动化分配管理</v>
      </c>
      <c r="J498" s="183" t="str">
        <f>=VLOOKUP(D498,'2025期功能研发汇总表'!E:S,8,FALSE)</f>
        <v>后台程序默认执行</v>
      </c>
      <c r="K498" s="183">
        <f>=VLOOKUP(D498,'2025期功能研发汇总表'!E:S,9,FALSE)</f>
        <v>0</v>
      </c>
    </row>
    <row r="499" spans="1:11">
      <c r="A499" s="27" t="s"/>
      <c r="B499" s="27" t="s"/>
      <c r="C499" s="238" t="s">
        <v>892</v>
      </c>
      <c r="D499" s="238" t="s">
        <v>893</v>
      </c>
      <c r="E499" s="230" t="s">
        <v>2323</v>
      </c>
      <c r="F499" s="236" t="str">
        <f>=VLOOKUP(D499,'2025期功能研发汇总表'!E:S,10,FALSE)</f>
        <v>V3.7.0(20260312)</v>
      </c>
      <c r="G499" s="215" t="s"/>
      <c r="H499" s="183">
        <f>=VLOOKUP(D499,'2025期功能研发汇总表'!E:S,6,FALSE)</f>
        <v>46091</v>
      </c>
      <c r="I499" s="183" t="str">
        <f>=VLOOKUP(D499,'2025期功能研发汇总表'!E:S,7,FALSE)</f>
        <v>运营·深耕/任务监控与协同/任务执行流程自动化</v>
      </c>
      <c r="J499" s="183" t="str">
        <f>=VLOOKUP(D499,'2025期功能研发汇总表'!E:S,8,FALSE)</f>
        <v>修改按钮</v>
      </c>
      <c r="K499" s="183">
        <f>=VLOOKUP(D499,'2025期功能研发汇总表'!E:S,9,FALSE)</f>
        <v>0</v>
      </c>
    </row>
    <row r="500" spans="1:11">
      <c r="A500" s="27" t="s"/>
      <c r="B500" s="27" t="s"/>
      <c r="C500" s="27" t="s"/>
      <c r="D500" s="238" t="s">
        <v>896</v>
      </c>
      <c r="E500" s="230" t="s">
        <v>2323</v>
      </c>
      <c r="F500" s="236" t="str">
        <f>=VLOOKUP(D500,'2025期功能研发汇总表'!E:S,10,FALSE)</f>
        <v>V3.7.0(20260312)</v>
      </c>
      <c r="G500" s="215" t="s"/>
      <c r="H500" s="183">
        <f>=VLOOKUP(D500,'2025期功能研发汇总表'!E:S,6,FALSE)</f>
        <v>46091</v>
      </c>
      <c r="I500" s="183" t="str">
        <f>=VLOOKUP(D500,'2025期功能研发汇总表'!E:S,7,FALSE)</f>
        <v>运营·深耕/任务监控与协同/任务执行流程自动化</v>
      </c>
      <c r="J500" s="183" t="str">
        <f>=VLOOKUP(D500,'2025期功能研发汇总表'!E:S,8,FALSE)</f>
        <v>删除按钮</v>
      </c>
      <c r="K500" s="183">
        <f>=VLOOKUP(D500,'2025期功能研发汇总表'!E:S,9,FALSE)</f>
        <v>0</v>
      </c>
    </row>
    <row r="501" spans="1:11">
      <c r="A501" s="27" t="s"/>
      <c r="B501" s="27" t="s"/>
      <c r="C501" s="27" t="s"/>
      <c r="D501" s="238" t="s">
        <v>897</v>
      </c>
      <c r="E501" s="230" t="s">
        <v>2323</v>
      </c>
      <c r="F501" s="236" t="str">
        <f>=VLOOKUP(D501,'2025期功能研发汇总表'!E:S,10,FALSE)</f>
        <v>V3.7.0(20260312)</v>
      </c>
      <c r="G501" s="215" t="s"/>
      <c r="H501" s="183">
        <f>=VLOOKUP(D501,'2025期功能研发汇总表'!E:S,6,FALSE)</f>
        <v>46091</v>
      </c>
      <c r="I501" s="183" t="str">
        <f>=VLOOKUP(D501,'2025期功能研发汇总表'!E:S,7,FALSE)</f>
        <v>运营·深耕/任务监控与协同/任务执行流程自动化</v>
      </c>
      <c r="J501" s="183" t="str">
        <f>=VLOOKUP(D501,'2025期功能研发汇总表'!E:S,8,FALSE)</f>
        <v>新增按钮</v>
      </c>
      <c r="K501" s="183">
        <f>=VLOOKUP(D501,'2025期功能研发汇总表'!E:S,9,FALSE)</f>
        <v>0</v>
      </c>
    </row>
    <row r="502" spans="1:11">
      <c r="A502" s="27" t="s"/>
      <c r="B502" s="27" t="s"/>
      <c r="C502" s="27" t="s"/>
      <c r="D502" s="238" t="s">
        <v>898</v>
      </c>
      <c r="E502" s="230" t="s">
        <v>2322</v>
      </c>
      <c r="F502" s="236" t="str">
        <f>=VLOOKUP(D502,'2025期功能研发汇总表'!E:S,10,FALSE)</f>
        <v>V3.7.0(20260312)</v>
      </c>
      <c r="G502" s="215" t="s"/>
      <c r="H502" s="183">
        <f>=VLOOKUP(D502,'2025期功能研发汇总表'!E:S,6,FALSE)</f>
        <v>46091</v>
      </c>
      <c r="I502" s="183" t="str">
        <f>=VLOOKUP(D502,'2025期功能研发汇总表'!E:S,7,FALSE)</f>
        <v>运营·深耕/任务监控与协同/任务执行流程自动化</v>
      </c>
      <c r="J502" s="183" t="str">
        <f>=VLOOKUP(D502,'2025期功能研发汇总表'!E:S,8,FALSE)</f>
        <v>查询按钮</v>
      </c>
      <c r="K502" s="183">
        <f>=VLOOKUP(D502,'2025期功能研发汇总表'!E:S,9,FALSE)</f>
        <v>0</v>
      </c>
    </row>
    <row r="503" spans="1:11">
      <c r="A503" s="27" t="s"/>
      <c r="B503" s="238" t="s">
        <v>899</v>
      </c>
      <c r="C503" s="238" t="s">
        <v>900</v>
      </c>
      <c r="D503" s="238" t="s">
        <v>901</v>
      </c>
      <c r="E503" s="82" t="s">
        <v>2324</v>
      </c>
      <c r="F503" s="236" t="str">
        <f>=VLOOKUP(D503,'2025期功能研发汇总表'!E:S,10,FALSE)</f>
        <v>V3.7.0(20260312)</v>
      </c>
      <c r="G503" s="215" t="s"/>
      <c r="H503" s="183">
        <f>=VLOOKUP(D503,'2025期功能研发汇总表'!E:S,6,FALSE)</f>
        <v>46091</v>
      </c>
      <c r="I503" s="183" t="str">
        <f>=VLOOKUP(D503,'2025期功能研发汇总表'!E:S,7,FALSE)</f>
        <v>运营·深耕/任务监控与协同/实时监控记录</v>
      </c>
      <c r="J503" s="183" t="str">
        <f>=VLOOKUP(D503,'2025期功能研发汇总表'!E:S,8,FALSE)</f>
        <v>后台脚本触发</v>
      </c>
      <c r="K503" s="183" t="str">
        <f>=VLOOKUP(D503,'2025期功能研发汇总表'!E:S,9,FALSE)</f>
        <v>["https://docimg10.docs.qq.com/image/AgAABqoC77dYpHB4QfNIqoVEg-L3aERW.png?w=1920&amp;h=919",400,191]</v>
      </c>
    </row>
    <row r="504" spans="1:11">
      <c r="A504" s="27" t="s"/>
      <c r="B504" s="27" t="s"/>
      <c r="C504" s="27" t="s"/>
      <c r="D504" s="238" t="s">
        <v>905</v>
      </c>
      <c r="E504" s="82" t="s">
        <v>2324</v>
      </c>
      <c r="F504" s="236" t="str">
        <f>=VLOOKUP(D504,'2025期功能研发汇总表'!E:S,10,FALSE)</f>
        <v>V3.7.0(20260312)</v>
      </c>
      <c r="G504" s="215" t="s"/>
      <c r="H504" s="183">
        <f>=VLOOKUP(D504,'2025期功能研发汇总表'!E:S,6,FALSE)</f>
        <v>46091</v>
      </c>
      <c r="I504" s="183" t="str">
        <f>=VLOOKUP(D504,'2025期功能研发汇总表'!E:S,7,FALSE)</f>
        <v>运营·深耕/任务监控与协同/实时监控记录</v>
      </c>
      <c r="J504" s="183" t="str">
        <f>=VLOOKUP(D504,'2025期功能研发汇总表'!E:S,8,FALSE)</f>
        <v>后台脚本触发</v>
      </c>
      <c r="K504" s="183">
        <f>=VLOOKUP(D504,'2025期功能研发汇总表'!E:S,9,FALSE)</f>
        <v>0</v>
      </c>
    </row>
    <row r="505" spans="1:11">
      <c r="A505" s="27" t="s"/>
      <c r="B505" s="27" t="s"/>
      <c r="C505" s="27" t="s"/>
      <c r="D505" s="238" t="s">
        <v>906</v>
      </c>
      <c r="E505" s="82" t="s">
        <v>2323</v>
      </c>
      <c r="F505" s="236" t="str">
        <f>=VLOOKUP(D505,'2025期功能研发汇总表'!E:S,10,FALSE)</f>
        <v>V3.7.0(20260312)</v>
      </c>
      <c r="G505" s="215" t="s"/>
      <c r="H505" s="183">
        <f>=VLOOKUP(D505,'2025期功能研发汇总表'!E:S,6,FALSE)</f>
        <v>46091</v>
      </c>
      <c r="I505" s="183" t="str">
        <f>=VLOOKUP(D505,'2025期功能研发汇总表'!E:S,7,FALSE)</f>
        <v>运营·深耕/任务监控与协同/实时监控记录</v>
      </c>
      <c r="J505" s="183">
        <f>=VLOOKUP(D505,'2025期功能研发汇总表'!E:S,8,FALSE)</f>
        <v>0</v>
      </c>
      <c r="K505" s="183">
        <f>=VLOOKUP(D505,'2025期功能研发汇总表'!E:S,9,FALSE)</f>
        <v>0</v>
      </c>
    </row>
    <row r="506" spans="1:11">
      <c r="A506" s="27" t="s"/>
      <c r="B506" s="27" t="s"/>
      <c r="C506" s="27" t="s"/>
      <c r="D506" s="238" t="s">
        <v>907</v>
      </c>
      <c r="E506" s="82" t="s">
        <v>2322</v>
      </c>
      <c r="F506" s="236" t="str">
        <f>=VLOOKUP(D506,'2025期功能研发汇总表'!E:S,10,FALSE)</f>
        <v>V3.7.0(20260312)</v>
      </c>
      <c r="G506" s="215" t="s"/>
      <c r="H506" s="183">
        <f>=VLOOKUP(D506,'2025期功能研发汇总表'!E:S,6,FALSE)</f>
        <v>46091</v>
      </c>
      <c r="I506" s="183" t="str">
        <f>=VLOOKUP(D506,'2025期功能研发汇总表'!E:S,7,FALSE)</f>
        <v>运营·深耕/任务监控与协同/实时监控记录</v>
      </c>
      <c r="J506" s="183">
        <f>=VLOOKUP(D506,'2025期功能研发汇总表'!E:S,8,FALSE)</f>
        <v>0</v>
      </c>
      <c r="K506" s="183">
        <f>=VLOOKUP(D506,'2025期功能研发汇总表'!E:S,9,FALSE)</f>
        <v>0</v>
      </c>
    </row>
    <row r="507" spans="1:11">
      <c r="A507" s="27" t="s"/>
      <c r="B507" s="27" t="s"/>
      <c r="C507" s="27" t="s"/>
      <c r="D507" s="238" t="s">
        <v>908</v>
      </c>
      <c r="E507" s="82" t="s">
        <v>2322</v>
      </c>
      <c r="F507" s="236" t="str">
        <f>=VLOOKUP(D507,'2025期功能研发汇总表'!E:S,10,FALSE)</f>
        <v>V3.7.0(20260312)</v>
      </c>
      <c r="G507" s="215" t="s"/>
      <c r="H507" s="183">
        <f>=VLOOKUP(D507,'2025期功能研发汇总表'!E:S,6,FALSE)</f>
        <v>46091</v>
      </c>
      <c r="I507" s="183" t="str">
        <f>=VLOOKUP(D507,'2025期功能研发汇总表'!E:S,7,FALSE)</f>
        <v>运营·深耕/任务监控与协同/实时监控记录</v>
      </c>
      <c r="J507" s="183">
        <f>=VLOOKUP(D507,'2025期功能研发汇总表'!E:S,8,FALSE)</f>
        <v>0</v>
      </c>
      <c r="K507" s="183">
        <f>=VLOOKUP(D507,'2025期功能研发汇总表'!E:S,9,FALSE)</f>
        <v>0</v>
      </c>
    </row>
    <row r="508" spans="1:11">
      <c r="A508" s="27" t="s"/>
      <c r="B508" s="27" t="s"/>
      <c r="C508" s="238" t="s">
        <v>909</v>
      </c>
      <c r="D508" s="238" t="s">
        <v>910</v>
      </c>
      <c r="E508" s="82" t="s">
        <v>2324</v>
      </c>
      <c r="F508" s="236" t="str">
        <f>=VLOOKUP(D508,'2025期功能研发汇总表'!E:S,10,FALSE)</f>
        <v>未发版</v>
      </c>
      <c r="G508" s="215" t="s"/>
      <c r="H508" s="183">
        <f>=VLOOKUP(D508,'2025期功能研发汇总表'!E:S,6,FALSE)</f>
        <v>0</v>
      </c>
      <c r="I508" s="183" t="str">
        <f>=VLOOKUP(D508,'2025期功能研发汇总表'!E:S,7,FALSE)</f>
        <v>运营·深耕/任务监控与协同/异常情况捕捉</v>
      </c>
      <c r="J508" s="183">
        <f>=VLOOKUP(D508,'2025期功能研发汇总表'!E:S,8,FALSE)</f>
        <v>0</v>
      </c>
      <c r="K508" s="183">
        <f>=VLOOKUP(D508,'2025期功能研发汇总表'!E:S,9,FALSE)</f>
        <v>0</v>
      </c>
    </row>
    <row r="509" spans="1:11">
      <c r="A509" s="27" t="s"/>
      <c r="B509" s="27" t="s"/>
      <c r="C509" s="27" t="s"/>
      <c r="D509" s="238" t="s">
        <v>912</v>
      </c>
      <c r="E509" s="82" t="s">
        <v>2324</v>
      </c>
      <c r="F509" s="236" t="str">
        <f>=VLOOKUP(D509,'2025期功能研发汇总表'!E:S,10,FALSE)</f>
        <v>未发版</v>
      </c>
      <c r="G509" s="215" t="s"/>
      <c r="H509" s="183">
        <f>=VLOOKUP(D509,'2025期功能研发汇总表'!E:S,6,FALSE)</f>
        <v>0</v>
      </c>
      <c r="I509" s="183" t="str">
        <f>=VLOOKUP(D509,'2025期功能研发汇总表'!E:S,7,FALSE)</f>
        <v>运营·深耕/任务监控与协同/异常情况捕捉</v>
      </c>
      <c r="J509" s="183">
        <f>=VLOOKUP(D509,'2025期功能研发汇总表'!E:S,8,FALSE)</f>
        <v>0</v>
      </c>
      <c r="K509" s="183">
        <f>=VLOOKUP(D509,'2025期功能研发汇总表'!E:S,9,FALSE)</f>
        <v>0</v>
      </c>
    </row>
    <row r="510" spans="1:11">
      <c r="A510" s="27" t="s"/>
      <c r="B510" s="27" t="s"/>
      <c r="C510" s="27" t="s"/>
      <c r="D510" s="238" t="s">
        <v>913</v>
      </c>
      <c r="E510" s="82" t="s">
        <v>2322</v>
      </c>
      <c r="F510" s="236" t="str">
        <f>=VLOOKUP(D510,'2025期功能研发汇总表'!E:S,10,FALSE)</f>
        <v>未发版</v>
      </c>
      <c r="G510" s="215" t="s"/>
      <c r="H510" s="183">
        <f>=VLOOKUP(D510,'2025期功能研发汇总表'!E:S,6,FALSE)</f>
        <v>0</v>
      </c>
      <c r="I510" s="183" t="str">
        <f>=VLOOKUP(D510,'2025期功能研发汇总表'!E:S,7,FALSE)</f>
        <v>运营·深耕/任务监控与协同/异常情况捕捉</v>
      </c>
      <c r="J510" s="183" t="str">
        <f>=VLOOKUP(D510,'2025期功能研发汇总表'!E:S,8,FALSE)</f>
        <v>这个应该是查看详情吧，看能不能解释过来</v>
      </c>
      <c r="K510" s="183">
        <f>=VLOOKUP(D510,'2025期功能研发汇总表'!E:S,9,FALSE)</f>
        <v>0</v>
      </c>
    </row>
    <row r="511" spans="1:11">
      <c r="A511" s="27" t="s"/>
      <c r="B511" s="238" t="s">
        <v>915</v>
      </c>
      <c r="C511" s="238" t="s">
        <v>916</v>
      </c>
      <c r="D511" s="238" t="s">
        <v>917</v>
      </c>
      <c r="E511" s="82" t="s">
        <v>2324</v>
      </c>
      <c r="F511" s="236" t="str">
        <f>=VLOOKUP(D511,'2025期功能研发汇总表'!E:S,10,FALSE)</f>
        <v>V3.7.0(20260312)</v>
      </c>
      <c r="G511" s="215" t="s"/>
      <c r="H511" s="183">
        <f>=VLOOKUP(D511,'2025期功能研发汇总表'!E:S,6,FALSE)</f>
        <v>0</v>
      </c>
      <c r="I511" s="183" t="str">
        <f>=VLOOKUP(D511,'2025期功能研发汇总表'!E:S,7,FALSE)</f>
        <v>运营·深耕/任务监控与协同/分批结果上报管理</v>
      </c>
      <c r="J511" s="183">
        <f>=VLOOKUP(D511,'2025期功能研发汇总表'!E:S,8,FALSE)</f>
        <v>0</v>
      </c>
      <c r="K511" s="183">
        <f>=VLOOKUP(D511,'2025期功能研发汇总表'!E:S,9,FALSE)</f>
        <v>0</v>
      </c>
    </row>
    <row r="512" spans="1:11">
      <c r="A512" s="27" t="s"/>
      <c r="B512" s="27" t="s"/>
      <c r="C512" s="27" t="s"/>
      <c r="D512" s="238" t="s">
        <v>920</v>
      </c>
      <c r="E512" s="82" t="s">
        <v>2324</v>
      </c>
      <c r="F512" s="236" t="str">
        <f>=VLOOKUP(D512,'2025期功能研发汇总表'!E:S,10,FALSE)</f>
        <v>V3.7.0(20260312)</v>
      </c>
      <c r="G512" s="215" t="s"/>
      <c r="H512" s="183">
        <f>=VLOOKUP(D512,'2025期功能研发汇总表'!E:S,6,FALSE)</f>
        <v>46091</v>
      </c>
      <c r="I512" s="183" t="str">
        <f>=VLOOKUP(D512,'2025期功能研发汇总表'!E:S,7,FALSE)</f>
        <v>运营·深耕/任务监控与协同/分批结果上报管理</v>
      </c>
      <c r="J512" s="183">
        <f>=VLOOKUP(D512,'2025期功能研发汇总表'!E:S,8,FALSE)</f>
        <v>0</v>
      </c>
      <c r="K512" s="183" t="str">
        <f>=VLOOKUP(D512,'2025期功能研发汇总表'!E:S,9,FALSE)</f>
        <v>["https://docimg2.docs.qq.com/image/AgAABqoC77dWCTRlAs9OwJkN3qCglCx5.png?w=1920&amp;h=919",400,191]</v>
      </c>
    </row>
    <row r="513" spans="1:11">
      <c r="A513" s="27" t="s"/>
      <c r="B513" s="27" t="s"/>
      <c r="C513" s="27" t="s"/>
      <c r="D513" s="238" t="s">
        <v>921</v>
      </c>
      <c r="E513" s="82" t="s">
        <v>2324</v>
      </c>
      <c r="F513" s="236" t="str">
        <f>=VLOOKUP(D513,'2025期功能研发汇总表'!E:S,10,FALSE)</f>
        <v>V3.7.0(20260312)</v>
      </c>
      <c r="G513" s="215" t="s"/>
      <c r="H513" s="183">
        <f>=VLOOKUP(D513,'2025期功能研发汇总表'!E:S,6,FALSE)</f>
        <v>46091</v>
      </c>
      <c r="I513" s="183" t="str">
        <f>=VLOOKUP(D513,'2025期功能研发汇总表'!E:S,7,FALSE)</f>
        <v>运营·深耕/任务监控与协同/分批结果上报管理</v>
      </c>
      <c r="J513" s="183">
        <f>=VLOOKUP(D513,'2025期功能研发汇总表'!E:S,8,FALSE)</f>
        <v>0</v>
      </c>
      <c r="K513" s="183">
        <f>=VLOOKUP(D513,'2025期功能研发汇总表'!E:S,9,FALSE)</f>
        <v>0</v>
      </c>
    </row>
    <row r="514" spans="1:11">
      <c r="A514" s="27" t="s"/>
      <c r="B514" s="27" t="s"/>
      <c r="C514" s="27" t="s"/>
      <c r="D514" s="238" t="s">
        <v>922</v>
      </c>
      <c r="E514" s="82" t="s">
        <v>2324</v>
      </c>
      <c r="F514" s="236" t="str">
        <f>=VLOOKUP(D514,'2025期功能研发汇总表'!E:S,10,FALSE)</f>
        <v>V3.7.0(20260312)</v>
      </c>
      <c r="G514" s="215" t="s"/>
      <c r="H514" s="183">
        <f>=VLOOKUP(D514,'2025期功能研发汇总表'!E:S,6,FALSE)</f>
        <v>46091</v>
      </c>
      <c r="I514" s="183" t="str">
        <f>=VLOOKUP(D514,'2025期功能研发汇总表'!E:S,7,FALSE)</f>
        <v>运营·深耕/任务监控与协同/分批结果上报管理</v>
      </c>
      <c r="J514" s="183">
        <f>=VLOOKUP(D514,'2025期功能研发汇总表'!E:S,8,FALSE)</f>
        <v>0</v>
      </c>
      <c r="K514" s="183">
        <f>=VLOOKUP(D514,'2025期功能研发汇总表'!E:S,9,FALSE)</f>
        <v>0</v>
      </c>
    </row>
    <row r="515" spans="1:11">
      <c r="A515" s="27" t="s"/>
      <c r="B515" s="27" t="s"/>
      <c r="C515" s="27" t="s"/>
      <c r="D515" s="238" t="s">
        <v>923</v>
      </c>
      <c r="E515" s="82" t="s">
        <v>2323</v>
      </c>
      <c r="F515" s="236" t="str">
        <f>=VLOOKUP(D515,'2025期功能研发汇总表'!E:S,10,FALSE)</f>
        <v>V3.7.0(20260312)</v>
      </c>
      <c r="G515" s="215" t="s"/>
      <c r="H515" s="183">
        <f>=VLOOKUP(D515,'2025期功能研发汇总表'!E:S,6,FALSE)</f>
        <v>46091</v>
      </c>
      <c r="I515" s="183" t="str">
        <f>=VLOOKUP(D515,'2025期功能研发汇总表'!E:S,7,FALSE)</f>
        <v>运营·深耕/任务监控与协同/分批结果上报管理</v>
      </c>
      <c r="J515" s="183">
        <f>=VLOOKUP(D515,'2025期功能研发汇总表'!E:S,8,FALSE)</f>
        <v>0</v>
      </c>
      <c r="K515" s="183">
        <f>=VLOOKUP(D515,'2025期功能研发汇总表'!E:S,9,FALSE)</f>
        <v>0</v>
      </c>
    </row>
    <row r="516" spans="1:11">
      <c r="A516" s="27" t="s"/>
      <c r="B516" s="27" t="s"/>
      <c r="C516" s="27" t="s"/>
      <c r="D516" s="238" t="s">
        <v>924</v>
      </c>
      <c r="E516" s="82" t="s">
        <v>2324</v>
      </c>
      <c r="F516" s="236" t="str">
        <f>=VLOOKUP(D516,'2025期功能研发汇总表'!E:S,10,FALSE)</f>
        <v>V3.7.0(20260312)</v>
      </c>
      <c r="G516" s="215" t="s"/>
      <c r="H516" s="183">
        <f>=VLOOKUP(D516,'2025期功能研发汇总表'!E:S,6,FALSE)</f>
        <v>46091</v>
      </c>
      <c r="I516" s="183" t="str">
        <f>=VLOOKUP(D516,'2025期功能研发汇总表'!E:S,7,FALSE)</f>
        <v>运营·深耕/任务监控与协同/分批结果上报管理</v>
      </c>
      <c r="J516" s="183">
        <f>=VLOOKUP(D516,'2025期功能研发汇总表'!E:S,8,FALSE)</f>
        <v>0</v>
      </c>
      <c r="K516" s="183">
        <f>=VLOOKUP(D516,'2025期功能研发汇总表'!E:S,9,FALSE)</f>
        <v>0</v>
      </c>
    </row>
    <row r="517" spans="1:11">
      <c r="A517" s="27" t="s"/>
      <c r="B517" s="27" t="s"/>
      <c r="C517" s="27" t="s"/>
      <c r="D517" s="238" t="s">
        <v>926</v>
      </c>
      <c r="E517" s="82" t="s">
        <v>2322</v>
      </c>
      <c r="F517" s="236" t="str">
        <f>=VLOOKUP(D517,'2025期功能研发汇总表'!E:S,10,FALSE)</f>
        <v>V3.7.0(20260312)</v>
      </c>
      <c r="G517" s="215" t="s"/>
      <c r="H517" s="183">
        <f>=VLOOKUP(D517,'2025期功能研发汇总表'!E:S,6,FALSE)</f>
        <v>0</v>
      </c>
      <c r="I517" s="183">
        <f>=VLOOKUP(D517,'2025期功能研发汇总表'!E:S,7,FALSE)</f>
        <v>0</v>
      </c>
      <c r="J517" s="183">
        <f>=VLOOKUP(D517,'2025期功能研发汇总表'!E:S,8,FALSE)</f>
        <v>0</v>
      </c>
      <c r="K517" s="183">
        <f>=VLOOKUP(D517,'2025期功能研发汇总表'!E:S,9,FALSE)</f>
        <v>0</v>
      </c>
    </row>
    <row r="518" spans="1:11">
      <c r="A518" s="27" t="s"/>
      <c r="B518" s="27" t="s"/>
      <c r="C518" s="27" t="s"/>
      <c r="D518" s="238" t="s">
        <v>927</v>
      </c>
      <c r="E518" s="82" t="s">
        <v>2322</v>
      </c>
      <c r="F518" s="236" t="str">
        <f>=VLOOKUP(D518,'2025期功能研发汇总表'!E:S,10,FALSE)</f>
        <v>V3.7.0(20260312)</v>
      </c>
      <c r="G518" s="215" t="s"/>
      <c r="H518" s="183">
        <f>=VLOOKUP(D518,'2025期功能研发汇总表'!E:S,6,FALSE)</f>
        <v>46091</v>
      </c>
      <c r="I518" s="183" t="str">
        <f>=VLOOKUP(D518,'2025期功能研发汇总表'!E:S,7,FALSE)</f>
        <v>运营·深耕/任务监控与协同/分批结果上报管理</v>
      </c>
      <c r="J518" s="183">
        <f>=VLOOKUP(D518,'2025期功能研发汇总表'!E:S,8,FALSE)</f>
        <v>0</v>
      </c>
      <c r="K518" s="183">
        <f>=VLOOKUP(D518,'2025期功能研发汇总表'!E:S,9,FALSE)</f>
        <v>0</v>
      </c>
    </row>
    <row r="519" spans="1:11">
      <c r="A519" s="27" t="s"/>
      <c r="B519" s="27" t="s"/>
      <c r="C519" s="235" t="s">
        <v>928</v>
      </c>
      <c r="D519" s="238" t="s">
        <v>931</v>
      </c>
      <c r="E519" s="82" t="s">
        <v>2322</v>
      </c>
      <c r="F519" s="236" t="str">
        <f>=VLOOKUP(D519,'2025期功能研发汇总表'!E:S,10,FALSE)</f>
        <v>V3.8.0-beat.1</v>
      </c>
      <c r="G519" s="215" t="s"/>
      <c r="H519" s="183">
        <f>=VLOOKUP(D519,'2025期功能研发汇总表'!E:S,6,FALSE)</f>
        <v>46107</v>
      </c>
      <c r="I519" s="183" t="str">
        <f>=VLOOKUP(D519,'2025期功能研发汇总表'!E:S,7,FALSE)</f>
        <v>运营·深耕/任务监控与协同/上报记录查询</v>
      </c>
      <c r="J519" s="183">
        <f>=VLOOKUP(D519,'2025期功能研发汇总表'!E:S,8,FALSE)</f>
        <v>0</v>
      </c>
      <c r="K519" s="183">
        <f>=VLOOKUP(D519,'2025期功能研发汇总表'!E:S,9,FALSE)</f>
        <v>0</v>
      </c>
    </row>
    <row r="520" spans="1:11">
      <c r="A520" s="27" t="s"/>
      <c r="B520" s="27" t="s"/>
      <c r="C520" s="27" t="s"/>
      <c r="D520" s="238" t="s">
        <v>933</v>
      </c>
      <c r="E520" s="82" t="s">
        <v>2322</v>
      </c>
      <c r="F520" s="236" t="str">
        <f>=VLOOKUP(D520,'2025期功能研发汇总表'!E:S,10,FALSE)</f>
        <v>V3.8.0-beat.1</v>
      </c>
      <c r="G520" s="215" t="s"/>
      <c r="H520" s="183">
        <f>=VLOOKUP(D520,'2025期功能研发汇总表'!E:S,6,FALSE)</f>
        <v>46107</v>
      </c>
      <c r="I520" s="183" t="str">
        <f>=VLOOKUP(D520,'2025期功能研发汇总表'!E:S,7,FALSE)</f>
        <v>运营·深耕/任务监控与协同/上报记录查询</v>
      </c>
      <c r="J520" s="183">
        <f>=VLOOKUP(D520,'2025期功能研发汇总表'!E:S,8,FALSE)</f>
        <v>0</v>
      </c>
      <c r="K520" s="183">
        <f>=VLOOKUP(D520,'2025期功能研发汇总表'!E:S,9,FALSE)</f>
        <v>0</v>
      </c>
    </row>
  </sheetData>
  <autoFilter ref="A1:K520">
    <sortState ref="A2:K520"/>
  </autoFilter>
  <mergeCells count="123">
    <mergeCell ref="A2:A54"/>
    <mergeCell ref="B2:B8"/>
    <mergeCell ref="C2:C7"/>
    <mergeCell ref="B9:B23"/>
    <mergeCell ref="C9:C16"/>
    <mergeCell ref="C17:C22"/>
    <mergeCell ref="B24:B31"/>
    <mergeCell ref="C24:C28"/>
    <mergeCell ref="C29:C31"/>
    <mergeCell ref="B32:B54"/>
    <mergeCell ref="C32:C36"/>
    <mergeCell ref="C37:C41"/>
    <mergeCell ref="C42:C44"/>
    <mergeCell ref="C45:C47"/>
    <mergeCell ref="C48:C52"/>
    <mergeCell ref="C53:C54"/>
    <mergeCell ref="A55:A96"/>
    <mergeCell ref="B55:B96"/>
    <mergeCell ref="C55:C69"/>
    <mergeCell ref="C70:C73"/>
    <mergeCell ref="C74:C77"/>
    <mergeCell ref="C78:C81"/>
    <mergeCell ref="C82:C88"/>
    <mergeCell ref="C89:C92"/>
    <mergeCell ref="C93:C96"/>
    <mergeCell ref="A97:A107"/>
    <mergeCell ref="B97:B99"/>
    <mergeCell ref="C97:C99"/>
    <mergeCell ref="B100:B103"/>
    <mergeCell ref="C100:C103"/>
    <mergeCell ref="B104:B107"/>
    <mergeCell ref="C104:C107"/>
    <mergeCell ref="A108:A183"/>
    <mergeCell ref="B108:B183"/>
    <mergeCell ref="C108:C113"/>
    <mergeCell ref="C114:C121"/>
    <mergeCell ref="C122:C133"/>
    <mergeCell ref="C134:C145"/>
    <mergeCell ref="C146:C161"/>
    <mergeCell ref="C162:C168"/>
    <mergeCell ref="C169:C173"/>
    <mergeCell ref="C174:C178"/>
    <mergeCell ref="C179:C183"/>
    <mergeCell ref="A184:A292"/>
    <mergeCell ref="B184:B201"/>
    <mergeCell ref="C184:C190"/>
    <mergeCell ref="C192:C194"/>
    <mergeCell ref="C195:C201"/>
    <mergeCell ref="B202:B206"/>
    <mergeCell ref="C202:C204"/>
    <mergeCell ref="C205:C206"/>
    <mergeCell ref="B207:B281"/>
    <mergeCell ref="C207:C210"/>
    <mergeCell ref="C211:C281"/>
    <mergeCell ref="B282:B292"/>
    <mergeCell ref="C282:C285"/>
    <mergeCell ref="C286:C290"/>
    <mergeCell ref="C291:C292"/>
    <mergeCell ref="A293:A337"/>
    <mergeCell ref="B293:B300"/>
    <mergeCell ref="C295:C300"/>
    <mergeCell ref="B301:B320"/>
    <mergeCell ref="C301:C313"/>
    <mergeCell ref="C314:C315"/>
    <mergeCell ref="C316:C318"/>
    <mergeCell ref="C319:C320"/>
    <mergeCell ref="B321:B328"/>
    <mergeCell ref="C321:C325"/>
    <mergeCell ref="C327:C328"/>
    <mergeCell ref="B329:B334"/>
    <mergeCell ref="C329:C331"/>
    <mergeCell ref="C333:C334"/>
    <mergeCell ref="B335:B337"/>
    <mergeCell ref="C335:C337"/>
    <mergeCell ref="A338:A381"/>
    <mergeCell ref="B338:B381"/>
    <mergeCell ref="C338:C344"/>
    <mergeCell ref="C347:C363"/>
    <mergeCell ref="C364:C381"/>
    <mergeCell ref="A382:A396"/>
    <mergeCell ref="B382:B396"/>
    <mergeCell ref="C382:C385"/>
    <mergeCell ref="C386:C388"/>
    <mergeCell ref="C389:C390"/>
    <mergeCell ref="C391:C393"/>
    <mergeCell ref="C394:C396"/>
    <mergeCell ref="A397:A474"/>
    <mergeCell ref="B397:B420"/>
    <mergeCell ref="C397:C404"/>
    <mergeCell ref="C405:C412"/>
    <mergeCell ref="C413:C420"/>
    <mergeCell ref="B421:B474"/>
    <mergeCell ref="C421:C424"/>
    <mergeCell ref="C425:C427"/>
    <mergeCell ref="C428:C431"/>
    <mergeCell ref="C432:C434"/>
    <mergeCell ref="C435:C441"/>
    <mergeCell ref="C442:C444"/>
    <mergeCell ref="C445:C447"/>
    <mergeCell ref="C448:C450"/>
    <mergeCell ref="C451:C453"/>
    <mergeCell ref="C454:C456"/>
    <mergeCell ref="C457:C459"/>
    <mergeCell ref="C460:C462"/>
    <mergeCell ref="C463:C465"/>
    <mergeCell ref="C466:C468"/>
    <mergeCell ref="C469:C471"/>
    <mergeCell ref="C472:C474"/>
    <mergeCell ref="A475:A492"/>
    <mergeCell ref="B475:B492"/>
    <mergeCell ref="C475:C480"/>
    <mergeCell ref="C481:C486"/>
    <mergeCell ref="C487:C492"/>
    <mergeCell ref="A493:A520"/>
    <mergeCell ref="B493:B502"/>
    <mergeCell ref="C493:C498"/>
    <mergeCell ref="C499:C502"/>
    <mergeCell ref="B503:B510"/>
    <mergeCell ref="C503:C507"/>
    <mergeCell ref="C508:C510"/>
    <mergeCell ref="B511:B520"/>
    <mergeCell ref="C511:C518"/>
    <mergeCell ref="C519:C520"/>
  </mergeCells>
  <dataValidations>
    <dataValidation type="list" errorStyle="stop" allowBlank="1" showDropDown="0" showInputMessage="1" showErrorMessage="1" prompt="" sqref="F2:F1048576">
      <formula1>"交付情况,已部署,已接收,已确认,已交付,"</formula1>
    </dataValidation>
    <dataValidation type="list" operator="between" showInputMessage="1" showErrorMessage="1" sqref="E2:E8">
      <formula1>"ILF,EIF,EI,EO,EQ"</formula1>
      <formula2/>
    </dataValidation>
    <dataValidation type="list" operator="between" showInputMessage="1" showErrorMessage="1" sqref="E24:E89">
      <formula1>"ILF,EIF,EI,EO,EQ"</formula1>
      <formula2/>
    </dataValidation>
    <dataValidation type="list" operator="between" showInputMessage="1" showErrorMessage="1" sqref="E91:E96">
      <formula1>"ILF,EIF,EI,EO,EQ"</formula1>
      <formula2/>
    </dataValidation>
    <dataValidation type="list" operator="between" showInputMessage="1" showErrorMessage="1" sqref="E100:E183">
      <formula1>"ILF,EIF,EI,EO,EQ"</formula1>
      <formula2/>
    </dataValidation>
    <dataValidation type="list" operator="between" showInputMessage="1" showErrorMessage="1" sqref="E293:E502">
      <formula1>"ILF,EIF,EI,EO,EQ"</formula1>
      <formula2/>
    </dataValidation>
    <dataValidation type="list" errorStyle="stop" allowBlank="1" showDropDown="0" showInputMessage="1" showErrorMessage="1" prompt="" sqref="G2:G520">
      <formula1>"交付情况,已部署,已接收,已确认,已交付,"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2026-07-01T15:26:04Z</dcterms:created>
  <dcterms:modified xsi:type="dcterms:W3CDTF">2026-07-01T15:26:04Z</dcterms:modified>
</cp:coreProperties>
</file>