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RC Snubber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4" i="1" l="1"/>
  <c r="I5" i="1" s="1"/>
  <c r="I6" i="1"/>
  <c r="K11" i="1" s="1"/>
  <c r="I8" i="1" l="1"/>
  <c r="K13" i="1" s="1"/>
  <c r="I7" i="1"/>
  <c r="K12" i="1" s="1"/>
</calcChain>
</file>

<file path=xl/sharedStrings.xml><?xml version="1.0" encoding="utf-8"?>
<sst xmlns="http://schemas.openxmlformats.org/spreadsheetml/2006/main" count="59" uniqueCount="50">
  <si>
    <t xml:space="preserve">Non−Repetitive Peak Reverse Voltage </t>
  </si>
  <si>
    <t xml:space="preserve">RMS On−State Current </t>
  </si>
  <si>
    <t>di/dt</t>
  </si>
  <si>
    <t xml:space="preserve">Rate of Change of On−State Current </t>
  </si>
  <si>
    <t>Peak Surge (Non−Repetitive) On−State Current,</t>
  </si>
  <si>
    <t>Vpeak</t>
  </si>
  <si>
    <t>Peak Voltage</t>
  </si>
  <si>
    <t>Supply RMS Voltage</t>
  </si>
  <si>
    <t>L</t>
  </si>
  <si>
    <t>ignore di/dt if Motor Load</t>
  </si>
  <si>
    <t xml:space="preserve">Inductor </t>
  </si>
  <si>
    <t>Load Resistance</t>
  </si>
  <si>
    <t>dv/dt</t>
  </si>
  <si>
    <t>Critical Rate of Rise of Off−State Current</t>
  </si>
  <si>
    <t>C</t>
  </si>
  <si>
    <t>Cs</t>
  </si>
  <si>
    <t>Snubber Capacitance</t>
  </si>
  <si>
    <t>Load Current</t>
  </si>
  <si>
    <t>Rs</t>
  </si>
  <si>
    <t>Snubber Resistance</t>
  </si>
  <si>
    <t>P</t>
  </si>
  <si>
    <t>V</t>
  </si>
  <si>
    <t>A</t>
  </si>
  <si>
    <t>uH</t>
  </si>
  <si>
    <t>Ohm</t>
  </si>
  <si>
    <t>A/uSec</t>
  </si>
  <si>
    <t>V/uSec</t>
  </si>
  <si>
    <t>W</t>
  </si>
  <si>
    <t>Power Calculation for Resistance wattage</t>
  </si>
  <si>
    <t>Steps</t>
  </si>
  <si>
    <t>Values</t>
  </si>
  <si>
    <t>Unit</t>
  </si>
  <si>
    <t>Symbol</t>
  </si>
  <si>
    <t>Parameters</t>
  </si>
  <si>
    <t>uF</t>
  </si>
  <si>
    <t>Remarks</t>
  </si>
  <si>
    <r>
      <t>V</t>
    </r>
    <r>
      <rPr>
        <sz val="8"/>
        <color theme="1"/>
        <rFont val="Arial"/>
        <family val="2"/>
      </rPr>
      <t>DRM</t>
    </r>
  </si>
  <si>
    <r>
      <t>I</t>
    </r>
    <r>
      <rPr>
        <sz val="8"/>
        <color theme="1"/>
        <rFont val="Arial"/>
        <family val="2"/>
      </rPr>
      <t>T(RMS)</t>
    </r>
  </si>
  <si>
    <r>
      <t>V</t>
    </r>
    <r>
      <rPr>
        <sz val="8"/>
        <color theme="1"/>
        <rFont val="Arial"/>
        <family val="2"/>
      </rPr>
      <t>RMS</t>
    </r>
  </si>
  <si>
    <r>
      <t>R</t>
    </r>
    <r>
      <rPr>
        <sz val="10"/>
        <color theme="1"/>
        <rFont val="Arial"/>
        <family val="2"/>
      </rPr>
      <t>L</t>
    </r>
  </si>
  <si>
    <r>
      <t>I</t>
    </r>
    <r>
      <rPr>
        <sz val="9"/>
        <color theme="1"/>
        <rFont val="Arial"/>
        <family val="2"/>
      </rPr>
      <t>load (Peak)</t>
    </r>
  </si>
  <si>
    <r>
      <t>I</t>
    </r>
    <r>
      <rPr>
        <sz val="8"/>
        <color theme="3" tint="-0.499984740745262"/>
        <rFont val="Arial"/>
        <family val="2"/>
      </rPr>
      <t>TSM</t>
    </r>
  </si>
  <si>
    <t>Snubber Design (RC)</t>
  </si>
  <si>
    <t>ENTER Values</t>
  </si>
  <si>
    <t>Result Values</t>
  </si>
  <si>
    <t>AC</t>
  </si>
  <si>
    <t xml:space="preserve">Load Resistance </t>
  </si>
  <si>
    <t>if Not Given take ITSM</t>
  </si>
  <si>
    <t>Load A</t>
  </si>
  <si>
    <t>600V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</si>
</sst>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3" tint="-0.499984740745262"/>
      <name val="Calibri"/>
      <family val="2"/>
      <scheme val="minor"/>
    </font>
    <font>
      <sz val="12"/>
      <color theme="3" tint="-0.499984740745262"/>
      <name val="Arial"/>
      <family val="2"/>
    </font>
    <font>
      <sz val="8"/>
      <color theme="3" tint="-0.499984740745262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2"/>
      <color rgb="FFFF0000"/>
      <name val="Arial"/>
      <family val="2"/>
    </font>
    <font>
      <b/>
      <sz val="12"/>
      <name val="Arial"/>
      <family val="2"/>
    </font>
    <font>
      <sz val="2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" fillId="0" borderId="16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1" fillId="0" borderId="15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8" xfId="0" applyFont="1" applyFill="1" applyBorder="1" applyAlignment="1">
      <alignment vertical="center"/>
    </xf>
    <xf numFmtId="0" fontId="7" fillId="3" borderId="19" xfId="0" applyFont="1" applyFill="1" applyBorder="1" applyAlignment="1">
      <alignment vertical="center"/>
    </xf>
    <xf numFmtId="0" fontId="8" fillId="2" borderId="15" xfId="0" applyFont="1" applyFill="1" applyBorder="1" applyAlignment="1">
      <alignment vertical="center"/>
    </xf>
    <xf numFmtId="0" fontId="8" fillId="2" borderId="18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13" fillId="3" borderId="25" xfId="0" applyFont="1" applyFill="1" applyBorder="1" applyAlignment="1">
      <alignment vertical="center"/>
    </xf>
    <xf numFmtId="0" fontId="13" fillId="3" borderId="31" xfId="0" applyFont="1" applyFill="1" applyBorder="1" applyAlignment="1">
      <alignment vertical="center"/>
    </xf>
    <xf numFmtId="0" fontId="12" fillId="3" borderId="33" xfId="0" applyFont="1" applyFill="1" applyBorder="1" applyAlignment="1">
      <alignment vertical="center"/>
    </xf>
    <xf numFmtId="2" fontId="12" fillId="3" borderId="34" xfId="0" applyNumberFormat="1" applyFont="1" applyFill="1" applyBorder="1" applyAlignment="1">
      <alignment vertical="center"/>
    </xf>
    <xf numFmtId="2" fontId="12" fillId="3" borderId="33" xfId="0" applyNumberFormat="1" applyFont="1" applyFill="1" applyBorder="1" applyAlignment="1">
      <alignment vertical="center"/>
    </xf>
    <xf numFmtId="2" fontId="11" fillId="0" borderId="32" xfId="0" applyNumberFormat="1" applyFont="1" applyBorder="1" applyAlignment="1">
      <alignment vertical="center"/>
    </xf>
    <xf numFmtId="0" fontId="14" fillId="0" borderId="30" xfId="0" applyFont="1" applyBorder="1" applyAlignment="1">
      <alignment vertical="center"/>
    </xf>
    <xf numFmtId="2" fontId="11" fillId="0" borderId="33" xfId="0" applyNumberFormat="1" applyFont="1" applyBorder="1" applyAlignment="1">
      <alignment vertical="center"/>
    </xf>
    <xf numFmtId="0" fontId="14" fillId="0" borderId="25" xfId="0" applyFont="1" applyBorder="1" applyAlignment="1">
      <alignment vertical="center"/>
    </xf>
    <xf numFmtId="0" fontId="1" fillId="0" borderId="15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/>
    </xf>
    <xf numFmtId="0" fontId="7" fillId="3" borderId="23" xfId="0" applyFont="1" applyFill="1" applyBorder="1" applyAlignment="1">
      <alignment vertical="center"/>
    </xf>
    <xf numFmtId="0" fontId="7" fillId="3" borderId="24" xfId="0" applyFont="1" applyFill="1" applyBorder="1" applyAlignment="1">
      <alignment vertical="center"/>
    </xf>
    <xf numFmtId="0" fontId="7" fillId="3" borderId="29" xfId="0" applyFont="1" applyFill="1" applyBorder="1" applyAlignment="1">
      <alignment vertical="center"/>
    </xf>
    <xf numFmtId="0" fontId="7" fillId="3" borderId="16" xfId="0" applyFont="1" applyFill="1" applyBorder="1" applyAlignment="1">
      <alignment vertical="center"/>
    </xf>
    <xf numFmtId="2" fontId="12" fillId="3" borderId="14" xfId="0" applyNumberFormat="1" applyFont="1" applyFill="1" applyBorder="1" applyAlignment="1">
      <alignment vertical="center"/>
    </xf>
    <xf numFmtId="0" fontId="13" fillId="3" borderId="15" xfId="0" applyFont="1" applyFill="1" applyBorder="1" applyAlignment="1">
      <alignment vertical="center"/>
    </xf>
    <xf numFmtId="0" fontId="12" fillId="3" borderId="2" xfId="0" applyFont="1" applyFill="1" applyBorder="1" applyAlignment="1">
      <alignment vertical="center"/>
    </xf>
    <xf numFmtId="0" fontId="13" fillId="3" borderId="6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6" fillId="0" borderId="19" xfId="0" applyFont="1" applyBorder="1" applyAlignment="1"/>
    <xf numFmtId="0" fontId="9" fillId="4" borderId="18" xfId="0" applyFont="1" applyFill="1" applyBorder="1" applyAlignment="1">
      <alignment horizontal="left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wrapText="1"/>
    </xf>
    <xf numFmtId="0" fontId="18" fillId="0" borderId="22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8" fillId="0" borderId="8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2" fontId="17" fillId="0" borderId="17" xfId="0" applyNumberFormat="1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15" fillId="5" borderId="0" xfId="0" applyFont="1" applyFill="1" applyBorder="1" applyAlignment="1">
      <alignment horizontal="center" vertical="center"/>
    </xf>
    <xf numFmtId="0" fontId="16" fillId="5" borderId="0" xfId="0" applyFont="1" applyFill="1" applyBorder="1" applyAlignment="1">
      <alignment horizontal="center" vertical="center"/>
    </xf>
    <xf numFmtId="0" fontId="16" fillId="5" borderId="35" xfId="0" applyFont="1" applyFill="1" applyBorder="1" applyAlignment="1">
      <alignment horizontal="center" vertical="center"/>
    </xf>
    <xf numFmtId="0" fontId="18" fillId="0" borderId="8" xfId="0" applyFont="1" applyBorder="1" applyAlignment="1">
      <alignment horizontal="center" vertical="top" wrapText="1"/>
    </xf>
    <xf numFmtId="0" fontId="18" fillId="0" borderId="10" xfId="0" applyFont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0" fontId="19" fillId="2" borderId="36" xfId="0" applyFont="1" applyFill="1" applyBorder="1" applyAlignment="1">
      <alignment horizontal="center" vertical="center"/>
    </xf>
    <xf numFmtId="0" fontId="19" fillId="6" borderId="36" xfId="0" applyFont="1" applyFill="1" applyBorder="1" applyAlignment="1">
      <alignment horizontal="center"/>
    </xf>
    <xf numFmtId="0" fontId="7" fillId="3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219076</xdr:colOff>
      <xdr:row>8</xdr:row>
      <xdr:rowOff>38100</xdr:rowOff>
    </xdr:from>
    <xdr:to>
      <xdr:col>10</xdr:col>
      <xdr:colOff>19051</xdr:colOff>
      <xdr:row>17</xdr:row>
      <xdr:rowOff>117268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6" y="2152650"/>
          <a:ext cx="1657350" cy="2622343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28576</xdr:colOff>
      <xdr:row>8</xdr:row>
      <xdr:rowOff>180975</xdr:rowOff>
    </xdr:from>
    <xdr:to>
      <xdr:col>16</xdr:col>
      <xdr:colOff>1</xdr:colOff>
      <xdr:row>16</xdr:row>
      <xdr:rowOff>180975</xdr:rowOff>
    </xdr:to>
    <xdr:sp macro="" textlink="">
      <xdr:nvSpPr>
        <xdr:cNvPr id="3" name="Rectangle 2"/>
        <xdr:cNvSpPr/>
      </xdr:nvSpPr>
      <xdr:spPr>
        <a:xfrm>
          <a:off x="9086851" y="2295525"/>
          <a:ext cx="1905000" cy="2324100"/>
        </a:xfrm>
        <a:prstGeom prst="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L14" sqref="L14"/>
    </sheetView>
  </sheetViews>
  <sheetFormatPr defaultRowHeight="15" x14ac:dyDescent="0.25"/>
  <cols>
    <col min="1" max="1" width="8.7109375" customWidth="1"/>
    <col min="2" max="3" width="8.28515625" customWidth="1"/>
    <col min="4" max="4" width="10.42578125" customWidth="1"/>
    <col min="5" max="5" width="30.28515625" customWidth="1"/>
    <col min="7" max="7" width="6.5703125" customWidth="1"/>
    <col min="8" max="8" width="2.85546875" customWidth="1"/>
    <col min="9" max="9" width="15.42578125" customWidth="1"/>
    <col min="11" max="11" width="9.5703125" customWidth="1"/>
    <col min="13" max="13" width="8" customWidth="1"/>
    <col min="16" max="16" width="10.7109375" customWidth="1"/>
    <col min="18" max="18" width="4.28515625" customWidth="1"/>
  </cols>
  <sheetData>
    <row r="1" spans="1:16" x14ac:dyDescent="0.25">
      <c r="E1" s="75" t="s">
        <v>42</v>
      </c>
      <c r="F1" s="76"/>
      <c r="G1" s="76"/>
      <c r="H1" s="76"/>
      <c r="I1" s="76"/>
      <c r="J1" s="76"/>
      <c r="K1" s="76"/>
      <c r="L1" s="76"/>
    </row>
    <row r="2" spans="1:16" x14ac:dyDescent="0.25">
      <c r="E2" s="77"/>
      <c r="F2" s="77"/>
      <c r="G2" s="77"/>
      <c r="H2" s="77"/>
      <c r="I2" s="77"/>
      <c r="J2" s="77"/>
      <c r="K2" s="77"/>
      <c r="L2" s="77"/>
    </row>
    <row r="3" spans="1:16" ht="18.75" customHeight="1" thickBot="1" x14ac:dyDescent="0.4">
      <c r="A3" s="82" t="s">
        <v>43</v>
      </c>
      <c r="B3" s="82"/>
      <c r="C3" s="82"/>
      <c r="D3" s="82"/>
      <c r="E3" s="82"/>
      <c r="I3" s="83" t="s">
        <v>44</v>
      </c>
      <c r="J3" s="83"/>
      <c r="K3" s="83"/>
      <c r="L3" s="83"/>
      <c r="M3" s="83"/>
      <c r="N3" s="83"/>
    </row>
    <row r="4" spans="1:16" ht="19.5" thickBot="1" x14ac:dyDescent="0.35">
      <c r="A4" s="2" t="s">
        <v>29</v>
      </c>
      <c r="B4" s="3" t="s">
        <v>30</v>
      </c>
      <c r="C4" s="4" t="s">
        <v>31</v>
      </c>
      <c r="D4" s="3" t="s">
        <v>32</v>
      </c>
      <c r="E4" s="5" t="s">
        <v>33</v>
      </c>
      <c r="F4" s="59" t="s">
        <v>35</v>
      </c>
      <c r="G4" s="60"/>
      <c r="I4" s="27">
        <f>B11*1.414</f>
        <v>325.21999999999997</v>
      </c>
      <c r="J4" s="28" t="s">
        <v>21</v>
      </c>
      <c r="K4" s="10" t="s">
        <v>5</v>
      </c>
      <c r="L4" s="10" t="s">
        <v>6</v>
      </c>
      <c r="M4" s="10"/>
      <c r="N4" s="70"/>
      <c r="O4" s="71"/>
      <c r="P4" s="72"/>
    </row>
    <row r="5" spans="1:16" ht="30.75" x14ac:dyDescent="0.25">
      <c r="A5" s="53">
        <v>1</v>
      </c>
      <c r="B5" s="19">
        <v>600</v>
      </c>
      <c r="C5" s="31" t="s">
        <v>21</v>
      </c>
      <c r="D5" s="11" t="s">
        <v>36</v>
      </c>
      <c r="E5" s="6" t="s">
        <v>0</v>
      </c>
      <c r="F5" s="55"/>
      <c r="G5" s="56"/>
      <c r="I5" s="29">
        <f>I4/B9</f>
        <v>1.6260999999999999</v>
      </c>
      <c r="J5" s="30" t="s">
        <v>23</v>
      </c>
      <c r="K5" s="15" t="s">
        <v>8</v>
      </c>
      <c r="L5" s="15" t="s">
        <v>10</v>
      </c>
      <c r="M5" s="67" t="s">
        <v>9</v>
      </c>
      <c r="N5" s="68"/>
      <c r="O5" s="68"/>
      <c r="P5" s="69"/>
    </row>
    <row r="6" spans="1:16" ht="19.5" thickBot="1" x14ac:dyDescent="0.3">
      <c r="A6" s="54"/>
      <c r="B6" s="20">
        <v>5</v>
      </c>
      <c r="C6" s="32" t="s">
        <v>22</v>
      </c>
      <c r="D6" s="12" t="s">
        <v>37</v>
      </c>
      <c r="E6" s="7" t="s">
        <v>1</v>
      </c>
      <c r="F6" s="57"/>
      <c r="G6" s="58"/>
      <c r="I6" s="24">
        <f>B5/(B13*B14)</f>
        <v>0.1</v>
      </c>
      <c r="J6" s="22" t="s">
        <v>34</v>
      </c>
      <c r="K6" s="16" t="s">
        <v>15</v>
      </c>
      <c r="L6" s="16" t="s">
        <v>16</v>
      </c>
      <c r="M6" s="16"/>
      <c r="N6" s="16"/>
      <c r="O6" s="73"/>
      <c r="P6" s="74"/>
    </row>
    <row r="7" spans="1:16" ht="19.5" thickBot="1" x14ac:dyDescent="0.3">
      <c r="A7" s="35"/>
      <c r="B7" s="36"/>
      <c r="C7" s="33"/>
      <c r="D7" s="13"/>
      <c r="E7" s="8"/>
      <c r="I7" s="26">
        <f>10*I4/(B9-B16)</f>
        <v>16.938541666666666</v>
      </c>
      <c r="J7" s="22" t="s">
        <v>24</v>
      </c>
      <c r="K7" s="16" t="s">
        <v>18</v>
      </c>
      <c r="L7" s="16" t="s">
        <v>19</v>
      </c>
      <c r="M7" s="38"/>
      <c r="N7" s="39"/>
      <c r="O7" s="39"/>
      <c r="P7" s="40"/>
    </row>
    <row r="8" spans="1:16" ht="30.75" customHeight="1" thickBot="1" x14ac:dyDescent="0.3">
      <c r="A8" s="53">
        <v>2</v>
      </c>
      <c r="B8" s="19">
        <v>200</v>
      </c>
      <c r="C8" s="31" t="s">
        <v>25</v>
      </c>
      <c r="D8" s="11" t="s">
        <v>2</v>
      </c>
      <c r="E8" s="6" t="s">
        <v>3</v>
      </c>
      <c r="F8" s="78" t="s">
        <v>47</v>
      </c>
      <c r="G8" s="79"/>
      <c r="I8" s="25">
        <f>(I6*I4*I4*1000)/1000000</f>
        <v>10.576804839999998</v>
      </c>
      <c r="J8" s="23" t="s">
        <v>27</v>
      </c>
      <c r="K8" s="17" t="s">
        <v>20</v>
      </c>
      <c r="L8" s="17" t="s">
        <v>28</v>
      </c>
      <c r="M8" s="17"/>
      <c r="N8" s="17"/>
      <c r="O8" s="17"/>
      <c r="P8" s="18"/>
    </row>
    <row r="9" spans="1:16" ht="34.5" customHeight="1" thickBot="1" x14ac:dyDescent="0.3">
      <c r="A9" s="54"/>
      <c r="B9" s="20">
        <v>200</v>
      </c>
      <c r="C9" s="48" t="s">
        <v>22</v>
      </c>
      <c r="D9" s="49" t="s">
        <v>41</v>
      </c>
      <c r="E9" s="50" t="s">
        <v>4</v>
      </c>
      <c r="F9" s="80"/>
      <c r="G9" s="81"/>
    </row>
    <row r="10" spans="1:16" ht="19.5" thickBot="1" x14ac:dyDescent="0.3">
      <c r="A10" s="35"/>
      <c r="B10" s="36"/>
      <c r="C10" s="37"/>
      <c r="D10" s="13"/>
      <c r="E10" s="8"/>
      <c r="L10" s="84" t="s">
        <v>49</v>
      </c>
    </row>
    <row r="11" spans="1:16" ht="19.5" thickBot="1" x14ac:dyDescent="0.35">
      <c r="A11" s="1">
        <v>3</v>
      </c>
      <c r="B11" s="21">
        <v>230</v>
      </c>
      <c r="C11" s="34" t="s">
        <v>21</v>
      </c>
      <c r="D11" s="14" t="s">
        <v>38</v>
      </c>
      <c r="E11" s="9" t="s">
        <v>7</v>
      </c>
      <c r="F11" s="59" t="s">
        <v>45</v>
      </c>
      <c r="G11" s="60"/>
      <c r="K11" s="44">
        <f>I6</f>
        <v>0.1</v>
      </c>
      <c r="L11" s="45" t="s">
        <v>34</v>
      </c>
      <c r="M11" s="46" t="s">
        <v>14</v>
      </c>
    </row>
    <row r="12" spans="1:16" ht="19.5" thickBot="1" x14ac:dyDescent="0.3">
      <c r="A12" s="35"/>
      <c r="B12" s="36"/>
      <c r="C12" s="33"/>
      <c r="D12" s="13"/>
      <c r="E12" s="8"/>
      <c r="K12" s="42">
        <f>I7</f>
        <v>16.938541666666666</v>
      </c>
      <c r="L12" s="43" t="s">
        <v>24</v>
      </c>
      <c r="M12" s="41" t="s">
        <v>18</v>
      </c>
    </row>
    <row r="13" spans="1:16" ht="19.5" thickBot="1" x14ac:dyDescent="0.35">
      <c r="A13" s="53">
        <v>4</v>
      </c>
      <c r="B13" s="19">
        <v>24</v>
      </c>
      <c r="C13" s="31" t="s">
        <v>24</v>
      </c>
      <c r="D13" s="11" t="s">
        <v>39</v>
      </c>
      <c r="E13" s="6" t="s">
        <v>11</v>
      </c>
      <c r="F13" s="61" t="s">
        <v>46</v>
      </c>
      <c r="G13" s="62"/>
      <c r="K13" s="65">
        <f>I8</f>
        <v>10.576804839999998</v>
      </c>
      <c r="L13" s="66"/>
      <c r="M13" s="47" t="s">
        <v>27</v>
      </c>
    </row>
    <row r="14" spans="1:16" ht="31.5" thickBot="1" x14ac:dyDescent="0.3">
      <c r="A14" s="54"/>
      <c r="B14" s="20">
        <v>250</v>
      </c>
      <c r="C14" s="32" t="s">
        <v>26</v>
      </c>
      <c r="D14" s="12" t="s">
        <v>12</v>
      </c>
      <c r="E14" s="7" t="s">
        <v>13</v>
      </c>
      <c r="F14" s="63"/>
      <c r="G14" s="64"/>
    </row>
    <row r="15" spans="1:16" ht="19.5" thickBot="1" x14ac:dyDescent="0.3">
      <c r="A15" s="35"/>
      <c r="B15" s="36"/>
      <c r="C15" s="33"/>
      <c r="D15" s="13"/>
      <c r="E15" s="8"/>
    </row>
    <row r="16" spans="1:16" ht="21.75" thickBot="1" x14ac:dyDescent="0.3">
      <c r="A16" s="1">
        <v>5</v>
      </c>
      <c r="B16" s="21">
        <v>8</v>
      </c>
      <c r="C16" s="34" t="s">
        <v>22</v>
      </c>
      <c r="D16" s="14" t="s">
        <v>40</v>
      </c>
      <c r="E16" s="9" t="s">
        <v>17</v>
      </c>
      <c r="F16" s="51" t="s">
        <v>48</v>
      </c>
      <c r="G16" s="52"/>
    </row>
  </sheetData>
  <mergeCells count="16">
    <mergeCell ref="K13:L13"/>
    <mergeCell ref="M5:P5"/>
    <mergeCell ref="N4:P4"/>
    <mergeCell ref="O6:P6"/>
    <mergeCell ref="E1:L2"/>
    <mergeCell ref="F8:G9"/>
    <mergeCell ref="F4:G4"/>
    <mergeCell ref="A3:E3"/>
    <mergeCell ref="I3:N3"/>
    <mergeCell ref="F16:G16"/>
    <mergeCell ref="A5:A6"/>
    <mergeCell ref="A8:A9"/>
    <mergeCell ref="A13:A14"/>
    <mergeCell ref="F5:G6"/>
    <mergeCell ref="F11:G11"/>
    <mergeCell ref="F13:G14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RC Snubber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test1</dc:creator>
  <cp:lastModifiedBy>dillu</cp:lastModifiedBy>
  <dcterms:created xsi:type="dcterms:W3CDTF">2017-12-27T05:58:17Z</dcterms:created>
  <dcterms:modified xsi:type="dcterms:W3CDTF">2017-12-31T09:49:39Z</dcterms:modified>
</cp:coreProperties>
</file>