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30" windowWidth="20730" windowHeight="10050" activeTab="1"/>
  </bookViews>
  <sheets>
    <sheet name="About" sheetId="4" r:id="rId1"/>
    <sheet name="RC Snubber Calculator" sheetId="5" r:id="rId2"/>
  </sheets>
  <externalReferences>
    <externalReference r:id="rId3"/>
  </externalReferences>
  <definedNames>
    <definedName name="Beta">'[1]R Given'!$B$12</definedName>
    <definedName name="fmax">'[1]Noise Analysis'!$G$28</definedName>
    <definedName name="Frequency">'[1]Noise Analysis'!$A$37:$A$197</definedName>
    <definedName name="m">'[1]Noise Analysis'!$B$35</definedName>
    <definedName name="Rcol">'[1]R Given'!$B$8</definedName>
    <definedName name="Rf">'[1]R Given'!$B$6</definedName>
    <definedName name="VCC">'[1]R Given'!$B$10</definedName>
  </definedNames>
  <calcPr calcId="145621"/>
</workbook>
</file>

<file path=xl/calcChain.xml><?xml version="1.0" encoding="utf-8"?>
<calcChain xmlns="http://schemas.openxmlformats.org/spreadsheetml/2006/main">
  <c r="F6" i="5"/>
  <c r="F8" s="1"/>
  <c r="F12" s="1"/>
  <c r="F14" s="1"/>
  <c r="F16" s="1"/>
</calcChain>
</file>

<file path=xl/sharedStrings.xml><?xml version="1.0" encoding="utf-8"?>
<sst xmlns="http://schemas.openxmlformats.org/spreadsheetml/2006/main" count="36" uniqueCount="31">
  <si>
    <t>Rs</t>
  </si>
  <si>
    <t>10 % Standard Resistor Values (decade multiples also available)</t>
  </si>
  <si>
    <t>W</t>
  </si>
  <si>
    <t>INPUTS</t>
  </si>
  <si>
    <t>Hz</t>
  </si>
  <si>
    <t>F</t>
  </si>
  <si>
    <t>Input values in Green</t>
  </si>
  <si>
    <t>Output values in Orange</t>
  </si>
  <si>
    <r>
      <rPr>
        <b/>
        <sz val="14"/>
        <color rgb="FFFF0000"/>
        <rFont val="Calibri"/>
        <family val="2"/>
        <scheme val="minor"/>
      </rPr>
      <t>LEGAL NOTICE</t>
    </r>
    <r>
      <rPr>
        <sz val="14"/>
        <rFont val="Calibri"/>
        <family val="2"/>
        <scheme val="minor"/>
      </rPr>
      <t xml:space="preserve">
This spreadsheet is provided free of charge and with absolutely no warranties. In other words, you get what you paid for; not much more. Use at your own risk. If you find any mistakes or have suggestions for improvement, please contact the author at feedback@paulorenato.com. Complaints should be sent to black.hole@paulorenato.com.
The author  further does not warrant the accuracy or completeness of the information, text, graphics, links or other items contained within these materials. The author may make changes to these materials, or to the products described therein, at any time without notice. Author makes no commitment to update the Materials. In other words, if you mess it up, you’re on your own.
This disclaimer does not cover misuse, lightning, flood, tornado, tsunami, volcanic eruption, earthquake, hurricanes, gamma ray bursts, supernovas, neglect, damage from improper reading, incorrect line voltage, improper or unauthorized use,  electromagnetic radiation from nuclear blasts, asteroid collision, viruses, mass exctintion or the rapture.</t>
    </r>
  </si>
  <si>
    <r>
      <t>C</t>
    </r>
    <r>
      <rPr>
        <sz val="8"/>
        <color theme="1"/>
        <rFont val="Calibri"/>
        <family val="2"/>
        <scheme val="minor"/>
      </rPr>
      <t>TEST</t>
    </r>
  </si>
  <si>
    <r>
      <t>f</t>
    </r>
    <r>
      <rPr>
        <sz val="8"/>
        <color theme="1"/>
        <rFont val="Calibri"/>
        <family val="2"/>
        <scheme val="minor"/>
      </rPr>
      <t>TEST</t>
    </r>
  </si>
  <si>
    <r>
      <t>f</t>
    </r>
    <r>
      <rPr>
        <sz val="8"/>
        <color theme="1"/>
        <rFont val="Calibri"/>
        <family val="2"/>
        <scheme val="minor"/>
      </rPr>
      <t>RING</t>
    </r>
  </si>
  <si>
    <t>RESULTS</t>
  </si>
  <si>
    <r>
      <t>C</t>
    </r>
    <r>
      <rPr>
        <sz val="8"/>
        <color theme="1"/>
        <rFont val="Calibri"/>
        <family val="2"/>
        <scheme val="minor"/>
      </rPr>
      <t>P</t>
    </r>
  </si>
  <si>
    <r>
      <t>L</t>
    </r>
    <r>
      <rPr>
        <sz val="8"/>
        <color theme="1"/>
        <rFont val="Calibri"/>
        <family val="2"/>
        <scheme val="minor"/>
      </rPr>
      <t>P</t>
    </r>
  </si>
  <si>
    <t>H</t>
  </si>
  <si>
    <r>
      <t xml:space="preserve"> </t>
    </r>
    <r>
      <rPr>
        <sz val="11"/>
        <color theme="1"/>
        <rFont val="Symbol"/>
        <family val="1"/>
        <charset val="2"/>
      </rPr>
      <t>x</t>
    </r>
  </si>
  <si>
    <t>(damping factor)</t>
  </si>
  <si>
    <t>Cs</t>
  </si>
  <si>
    <t>5 % Standard  Values (decade multiples also available)</t>
  </si>
  <si>
    <t>1 % Standard Values (decade multiples also available)</t>
  </si>
  <si>
    <t>RC Snubber Calculator                                                                                                                                                                                          paulorenato.com</t>
  </si>
  <si>
    <t>RC Snubber Calculator, Revision 2, May 2016, by Paulo Oliveira.
For additional instructions/tutorial please go to the paulorenato.com website:
http://paulorenato.com/index.php/197</t>
  </si>
  <si>
    <r>
      <t>V</t>
    </r>
    <r>
      <rPr>
        <sz val="8"/>
        <color theme="1"/>
        <rFont val="Calibri"/>
        <family val="2"/>
        <scheme val="minor"/>
      </rPr>
      <t>S</t>
    </r>
  </si>
  <si>
    <r>
      <t>f</t>
    </r>
    <r>
      <rPr>
        <sz val="8"/>
        <color theme="1"/>
        <rFont val="Calibri"/>
        <family val="2"/>
        <scheme val="minor"/>
      </rPr>
      <t>S</t>
    </r>
  </si>
  <si>
    <t>(Supply Voltage)</t>
  </si>
  <si>
    <t>(Switching Freq)</t>
  </si>
  <si>
    <t>V</t>
  </si>
  <si>
    <t>Pdiss</t>
  </si>
  <si>
    <t>Power in Rs (approx.)</t>
  </si>
  <si>
    <t>RC Snubber Calculator                                                                                                                                      paulorenato.com</t>
  </si>
</sst>
</file>

<file path=xl/styles.xml><?xml version="1.0" encoding="utf-8"?>
<styleSheet xmlns="http://schemas.openxmlformats.org/spreadsheetml/2006/main">
  <numFmts count="3">
    <numFmt numFmtId="164" formatCode="0.0"/>
    <numFmt numFmtId="165" formatCode="##0.00E+0"/>
    <numFmt numFmtId="166" formatCode="##0E+0"/>
  </numFmts>
  <fonts count="15">
    <font>
      <sz val="11"/>
      <color theme="1"/>
      <name val="Calibri"/>
      <family val="2"/>
      <scheme val="minor"/>
    </font>
    <font>
      <b/>
      <sz val="10"/>
      <name val="Arial"/>
      <family val="2"/>
    </font>
    <font>
      <b/>
      <sz val="10"/>
      <name val="Arial Narrow"/>
      <family val="2"/>
    </font>
    <font>
      <sz val="11"/>
      <color theme="6" tint="-0.499984740745262"/>
      <name val="Calibri"/>
      <family val="2"/>
      <scheme val="minor"/>
    </font>
    <font>
      <b/>
      <sz val="14"/>
      <color theme="0"/>
      <name val="Arial"/>
      <family val="2"/>
    </font>
    <font>
      <b/>
      <sz val="14"/>
      <color theme="0"/>
      <name val="Arial Narrow"/>
      <family val="2"/>
    </font>
    <font>
      <sz val="11"/>
      <color theme="9" tint="-0.249977111117893"/>
      <name val="Calibri"/>
      <family val="2"/>
      <scheme val="minor"/>
    </font>
    <font>
      <sz val="11"/>
      <color theme="0" tint="-0.499984740745262"/>
      <name val="Calibri"/>
      <family val="2"/>
      <scheme val="minor"/>
    </font>
    <font>
      <sz val="10"/>
      <name val="Arial"/>
      <family val="2"/>
    </font>
    <font>
      <sz val="14"/>
      <name val="Calibri"/>
      <family val="2"/>
      <scheme val="minor"/>
    </font>
    <font>
      <sz val="10"/>
      <name val="Arial"/>
      <family val="2"/>
    </font>
    <font>
      <b/>
      <sz val="14"/>
      <color rgb="FFFF0000"/>
      <name val="Calibri"/>
      <family val="2"/>
      <scheme val="minor"/>
    </font>
    <font>
      <sz val="8"/>
      <color theme="1"/>
      <name val="Calibri"/>
      <family val="2"/>
      <scheme val="minor"/>
    </font>
    <font>
      <sz val="11"/>
      <color theme="1"/>
      <name val="Symbol"/>
      <family val="1"/>
      <charset val="2"/>
    </font>
    <font>
      <sz val="11"/>
      <color theme="6" tint="-0.499984740745262"/>
      <name val="Symbol"/>
      <family val="1"/>
      <charset val="2"/>
    </font>
  </fonts>
  <fills count="8">
    <fill>
      <patternFill patternType="none"/>
    </fill>
    <fill>
      <patternFill patternType="gray125"/>
    </fill>
    <fill>
      <patternFill patternType="solid">
        <fgColor theme="6"/>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3"/>
        <bgColor indexed="64"/>
      </patternFill>
    </fill>
    <fill>
      <patternFill patternType="solid">
        <fgColor theme="9"/>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2">
    <xf numFmtId="0" fontId="0" fillId="0" borderId="0"/>
    <xf numFmtId="0" fontId="8" fillId="0" borderId="0"/>
  </cellStyleXfs>
  <cellXfs count="26">
    <xf numFmtId="0" fontId="0" fillId="0" borderId="0" xfId="0"/>
    <xf numFmtId="0" fontId="0" fillId="2" borderId="0" xfId="0" applyFill="1"/>
    <xf numFmtId="48" fontId="0" fillId="0" borderId="0" xfId="0" applyNumberFormat="1"/>
    <xf numFmtId="0" fontId="1" fillId="4" borderId="0" xfId="0" applyFont="1" applyFill="1" applyAlignment="1">
      <alignment horizontal="center"/>
    </xf>
    <xf numFmtId="0" fontId="2" fillId="4" borderId="0" xfId="0" applyFont="1" applyFill="1" applyAlignment="1">
      <alignment horizontal="center"/>
    </xf>
    <xf numFmtId="0" fontId="3" fillId="0" borderId="0" xfId="0" applyFont="1"/>
    <xf numFmtId="0" fontId="4" fillId="5" borderId="0" xfId="0" applyFont="1" applyFill="1"/>
    <xf numFmtId="0" fontId="5" fillId="5" borderId="0" xfId="0" applyFont="1" applyFill="1"/>
    <xf numFmtId="0" fontId="0" fillId="2" borderId="1" xfId="0" applyFill="1" applyBorder="1"/>
    <xf numFmtId="0" fontId="0" fillId="6" borderId="0" xfId="0" applyFill="1"/>
    <xf numFmtId="0" fontId="0" fillId="6" borderId="1" xfId="0" applyFill="1" applyBorder="1"/>
    <xf numFmtId="0" fontId="6" fillId="0" borderId="0" xfId="0" applyFont="1"/>
    <xf numFmtId="164" fontId="0" fillId="0" borderId="0" xfId="0" applyNumberFormat="1"/>
    <xf numFmtId="165" fontId="0" fillId="0" borderId="0" xfId="0" applyNumberFormat="1"/>
    <xf numFmtId="166" fontId="0" fillId="0" borderId="0" xfId="0" applyNumberFormat="1"/>
    <xf numFmtId="0" fontId="1" fillId="3" borderId="0" xfId="0" applyFont="1" applyFill="1" applyAlignment="1"/>
    <xf numFmtId="0" fontId="4" fillId="5" borderId="0" xfId="1" applyFont="1" applyFill="1"/>
    <xf numFmtId="0" fontId="5" fillId="5" borderId="0" xfId="1" applyFont="1" applyFill="1"/>
    <xf numFmtId="0" fontId="8" fillId="0" borderId="0" xfId="1"/>
    <xf numFmtId="0" fontId="1" fillId="0" borderId="0" xfId="1" applyFont="1"/>
    <xf numFmtId="0" fontId="10" fillId="0" borderId="0" xfId="1" applyFont="1"/>
    <xf numFmtId="0" fontId="0" fillId="7" borderId="0" xfId="0" applyFill="1"/>
    <xf numFmtId="0" fontId="7" fillId="0" borderId="0" xfId="0" applyFont="1"/>
    <xf numFmtId="0" fontId="14" fillId="0" borderId="0" xfId="0" applyFont="1"/>
    <xf numFmtId="0" fontId="9" fillId="0" borderId="0" xfId="1" applyFont="1" applyAlignment="1">
      <alignment horizontal="left" vertical="top" wrapText="1"/>
    </xf>
    <xf numFmtId="0" fontId="9" fillId="0" borderId="0" xfId="1" applyFont="1" applyAlignment="1">
      <alignment horizontal="left"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273844</xdr:colOff>
      <xdr:row>1</xdr:row>
      <xdr:rowOff>171450</xdr:rowOff>
    </xdr:from>
    <xdr:to>
      <xdr:col>18</xdr:col>
      <xdr:colOff>85725</xdr:colOff>
      <xdr:row>24</xdr:row>
      <xdr:rowOff>28575</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360444" y="400050"/>
          <a:ext cx="5298281" cy="4238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o\Documents\Electronics\Transistor%20Amplifier%20Spreadsheet\TransistorAmplifierCalculatorRev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bout"/>
      <sheetName val="Bias Given"/>
      <sheetName val="R Given"/>
      <sheetName val="Noise Analysis"/>
    </sheetNames>
    <sheetDataSet>
      <sheetData sheetId="0" refreshError="1"/>
      <sheetData sheetId="1" refreshError="1"/>
      <sheetData sheetId="2">
        <row r="6">
          <cell r="B6">
            <v>2200000</v>
          </cell>
        </row>
        <row r="8">
          <cell r="B8">
            <v>6800</v>
          </cell>
        </row>
        <row r="10">
          <cell r="B10">
            <v>5</v>
          </cell>
        </row>
        <row r="12">
          <cell r="B12">
            <v>500</v>
          </cell>
        </row>
      </sheetData>
      <sheetData sheetId="3">
        <row r="28">
          <cell r="G28">
            <v>20000</v>
          </cell>
        </row>
        <row r="35">
          <cell r="B35">
            <v>1.1220184543019636</v>
          </cell>
        </row>
        <row r="37">
          <cell r="A37">
            <v>1</v>
          </cell>
        </row>
        <row r="38">
          <cell r="A38">
            <v>1.1220184543019636</v>
          </cell>
        </row>
        <row r="39">
          <cell r="A39">
            <v>1.2589254117941675</v>
          </cell>
        </row>
        <row r="40">
          <cell r="A40">
            <v>1.4125375446227548</v>
          </cell>
        </row>
        <row r="41">
          <cell r="A41">
            <v>1.5848931924611143</v>
          </cell>
        </row>
        <row r="42">
          <cell r="A42">
            <v>1.7782794100389239</v>
          </cell>
        </row>
        <row r="43">
          <cell r="A43">
            <v>1.9952623149688811</v>
          </cell>
        </row>
        <row r="44">
          <cell r="A44">
            <v>2.2387211385683417</v>
          </cell>
        </row>
        <row r="45">
          <cell r="A45">
            <v>2.5118864315095828</v>
          </cell>
        </row>
        <row r="46">
          <cell r="A46">
            <v>2.8183829312644573</v>
          </cell>
        </row>
        <row r="47">
          <cell r="A47">
            <v>3.1622776601683835</v>
          </cell>
        </row>
        <row r="48">
          <cell r="A48">
            <v>3.5481338923357595</v>
          </cell>
        </row>
        <row r="49">
          <cell r="A49">
            <v>3.9810717055349785</v>
          </cell>
        </row>
        <row r="50">
          <cell r="A50">
            <v>4.466835921509638</v>
          </cell>
        </row>
        <row r="51">
          <cell r="A51">
            <v>5.0118723362727309</v>
          </cell>
        </row>
        <row r="52">
          <cell r="A52">
            <v>5.6234132519035001</v>
          </cell>
        </row>
        <row r="53">
          <cell r="A53">
            <v>6.3095734448019432</v>
          </cell>
        </row>
        <row r="54">
          <cell r="A54">
            <v>7.079457843841392</v>
          </cell>
        </row>
        <row r="55">
          <cell r="A55">
            <v>7.94328234724283</v>
          </cell>
        </row>
        <row r="56">
          <cell r="A56">
            <v>8.9125093813374736</v>
          </cell>
        </row>
        <row r="57">
          <cell r="A57">
            <v>10.000000000000021</v>
          </cell>
        </row>
        <row r="58">
          <cell r="A58">
            <v>11.220184543019659</v>
          </cell>
        </row>
        <row r="59">
          <cell r="A59">
            <v>12.589254117941701</v>
          </cell>
        </row>
        <row r="60">
          <cell r="A60">
            <v>14.125375446227578</v>
          </cell>
        </row>
        <row r="61">
          <cell r="A61">
            <v>15.848931924611176</v>
          </cell>
        </row>
        <row r="62">
          <cell r="A62">
            <v>17.782794100389275</v>
          </cell>
        </row>
        <row r="63">
          <cell r="A63">
            <v>19.952623149688851</v>
          </cell>
        </row>
        <row r="64">
          <cell r="A64">
            <v>22.387211385683461</v>
          </cell>
        </row>
        <row r="65">
          <cell r="A65">
            <v>25.118864315095877</v>
          </cell>
        </row>
        <row r="66">
          <cell r="A66">
            <v>28.183829312644626</v>
          </cell>
        </row>
        <row r="67">
          <cell r="A67">
            <v>31.622776601683896</v>
          </cell>
        </row>
        <row r="68">
          <cell r="A68">
            <v>35.481338923357661</v>
          </cell>
        </row>
        <row r="69">
          <cell r="A69">
            <v>39.810717055349862</v>
          </cell>
        </row>
        <row r="70">
          <cell r="A70">
            <v>44.668359215096473</v>
          </cell>
        </row>
        <row r="71">
          <cell r="A71">
            <v>50.118723362727415</v>
          </cell>
        </row>
        <row r="72">
          <cell r="A72">
            <v>56.234132519035121</v>
          </cell>
        </row>
        <row r="73">
          <cell r="A73">
            <v>63.09573444801957</v>
          </cell>
        </row>
        <row r="74">
          <cell r="A74">
            <v>70.794578438414078</v>
          </cell>
        </row>
        <row r="75">
          <cell r="A75">
            <v>79.432823472428481</v>
          </cell>
        </row>
        <row r="76">
          <cell r="A76">
            <v>89.125093813374932</v>
          </cell>
        </row>
        <row r="77">
          <cell r="A77">
            <v>100.00000000000044</v>
          </cell>
        </row>
        <row r="78">
          <cell r="A78">
            <v>112.20184543019685</v>
          </cell>
        </row>
        <row r="79">
          <cell r="A79">
            <v>125.89254117941731</v>
          </cell>
        </row>
        <row r="80">
          <cell r="A80">
            <v>141.25375446227611</v>
          </cell>
        </row>
        <row r="81">
          <cell r="A81">
            <v>158.48931924611213</v>
          </cell>
        </row>
        <row r="82">
          <cell r="A82">
            <v>177.82794100389319</v>
          </cell>
        </row>
        <row r="83">
          <cell r="A83">
            <v>199.52623149688901</v>
          </cell>
        </row>
        <row r="84">
          <cell r="A84">
            <v>223.87211385683517</v>
          </cell>
        </row>
        <row r="85">
          <cell r="A85">
            <v>251.18864315095939</v>
          </cell>
        </row>
        <row r="86">
          <cell r="A86">
            <v>281.83829312644696</v>
          </cell>
        </row>
        <row r="87">
          <cell r="A87">
            <v>316.22776601683972</v>
          </cell>
        </row>
        <row r="88">
          <cell r="A88">
            <v>354.81338923357748</v>
          </cell>
        </row>
        <row r="89">
          <cell r="A89">
            <v>398.10717055349954</v>
          </cell>
        </row>
        <row r="90">
          <cell r="A90">
            <v>446.68359215096575</v>
          </cell>
        </row>
        <row r="91">
          <cell r="A91">
            <v>501.1872336272753</v>
          </cell>
        </row>
        <row r="92">
          <cell r="A92">
            <v>562.34132519035256</v>
          </cell>
        </row>
        <row r="93">
          <cell r="A93">
            <v>630.95734448019721</v>
          </cell>
        </row>
        <row r="94">
          <cell r="A94">
            <v>707.94578438414248</v>
          </cell>
        </row>
        <row r="95">
          <cell r="A95">
            <v>794.32823472428674</v>
          </cell>
        </row>
        <row r="96">
          <cell r="A96">
            <v>891.25093813375156</v>
          </cell>
        </row>
        <row r="97">
          <cell r="A97">
            <v>1000.0000000000069</v>
          </cell>
        </row>
        <row r="98">
          <cell r="A98">
            <v>1122.0184543019714</v>
          </cell>
        </row>
        <row r="99">
          <cell r="A99">
            <v>1258.9254117941762</v>
          </cell>
        </row>
        <row r="100">
          <cell r="A100">
            <v>1412.5375446227645</v>
          </cell>
        </row>
        <row r="101">
          <cell r="A101">
            <v>1584.8931924611252</v>
          </cell>
        </row>
        <row r="102">
          <cell r="A102">
            <v>1778.279410038936</v>
          </cell>
        </row>
        <row r="103">
          <cell r="A103">
            <v>1995.2623149688948</v>
          </cell>
        </row>
        <row r="104">
          <cell r="A104">
            <v>2238.7211385683568</v>
          </cell>
        </row>
        <row r="105">
          <cell r="A105">
            <v>2511.8864315095998</v>
          </cell>
        </row>
        <row r="106">
          <cell r="A106">
            <v>2818.3829312644762</v>
          </cell>
        </row>
        <row r="107">
          <cell r="A107">
            <v>3162.277660168405</v>
          </cell>
        </row>
        <row r="108">
          <cell r="A108">
            <v>3548.1338923357839</v>
          </cell>
        </row>
        <row r="109">
          <cell r="A109">
            <v>3981.071705535006</v>
          </cell>
        </row>
        <row r="110">
          <cell r="A110">
            <v>4466.8359215096689</v>
          </cell>
        </row>
        <row r="111">
          <cell r="A111">
            <v>5011.872336272766</v>
          </cell>
        </row>
        <row r="112">
          <cell r="A112">
            <v>5623.4132519035402</v>
          </cell>
        </row>
        <row r="113">
          <cell r="A113">
            <v>6309.5734448019884</v>
          </cell>
        </row>
        <row r="114">
          <cell r="A114">
            <v>7079.4578438414428</v>
          </cell>
        </row>
        <row r="115">
          <cell r="A115">
            <v>7943.2823472428872</v>
          </cell>
        </row>
        <row r="116">
          <cell r="A116">
            <v>8912.509381337537</v>
          </cell>
        </row>
        <row r="117">
          <cell r="A117">
            <v>10000.000000000093</v>
          </cell>
        </row>
        <row r="118">
          <cell r="A118">
            <v>11220.184543019739</v>
          </cell>
        </row>
        <row r="119">
          <cell r="A119">
            <v>12589.254117941791</v>
          </cell>
        </row>
        <row r="120">
          <cell r="A120">
            <v>14125.375446227677</v>
          </cell>
        </row>
        <row r="121">
          <cell r="A121">
            <v>15848.931924611288</v>
          </cell>
        </row>
        <row r="122">
          <cell r="A122">
            <v>17782.794100389401</v>
          </cell>
        </row>
        <row r="123">
          <cell r="A123">
            <v>19952.623149688992</v>
          </cell>
        </row>
        <row r="124">
          <cell r="A124">
            <v>22387.211385683619</v>
          </cell>
        </row>
        <row r="125">
          <cell r="A125">
            <v>25118.864315096052</v>
          </cell>
        </row>
        <row r="126">
          <cell r="A126">
            <v>28183.829312644822</v>
          </cell>
        </row>
        <row r="127">
          <cell r="A127">
            <v>31622.776601684116</v>
          </cell>
        </row>
        <row r="128">
          <cell r="A128">
            <v>35481.338923357915</v>
          </cell>
        </row>
        <row r="129">
          <cell r="A129">
            <v>39810.717055350142</v>
          </cell>
        </row>
        <row r="130">
          <cell r="A130">
            <v>44668.359215096782</v>
          </cell>
        </row>
        <row r="131">
          <cell r="A131">
            <v>50118.72336272776</v>
          </cell>
        </row>
        <row r="132">
          <cell r="A132">
            <v>56234.132519035513</v>
          </cell>
        </row>
        <row r="133">
          <cell r="A133">
            <v>63095.734448020012</v>
          </cell>
        </row>
        <row r="134">
          <cell r="A134">
            <v>70794.578438414566</v>
          </cell>
        </row>
        <row r="135">
          <cell r="A135">
            <v>79432.823472429023</v>
          </cell>
        </row>
        <row r="136">
          <cell r="A136">
            <v>89125.093813375541</v>
          </cell>
        </row>
        <row r="137">
          <cell r="A137">
            <v>100000.00000000112</v>
          </cell>
        </row>
        <row r="138">
          <cell r="A138">
            <v>112201.84543019762</v>
          </cell>
        </row>
        <row r="139">
          <cell r="A139">
            <v>125892.54117941816</v>
          </cell>
        </row>
        <row r="140">
          <cell r="A140">
            <v>141253.75446227705</v>
          </cell>
        </row>
        <row r="141">
          <cell r="A141">
            <v>158489.31924611318</v>
          </cell>
        </row>
        <row r="142">
          <cell r="A142">
            <v>177827.94100389435</v>
          </cell>
        </row>
        <row r="143">
          <cell r="A143">
            <v>199526.23149689031</v>
          </cell>
        </row>
        <row r="144">
          <cell r="A144">
            <v>223872.11385683663</v>
          </cell>
        </row>
        <row r="145">
          <cell r="A145">
            <v>251188.64315096103</v>
          </cell>
        </row>
        <row r="146">
          <cell r="A146">
            <v>281838.29312644881</v>
          </cell>
        </row>
        <row r="147">
          <cell r="A147">
            <v>316227.76601684181</v>
          </cell>
        </row>
        <row r="148">
          <cell r="A148">
            <v>354813.38923357986</v>
          </cell>
        </row>
        <row r="149">
          <cell r="A149">
            <v>398107.17055350222</v>
          </cell>
        </row>
        <row r="150">
          <cell r="A150">
            <v>446683.59215096873</v>
          </cell>
        </row>
        <row r="151">
          <cell r="A151">
            <v>501187.23362727865</v>
          </cell>
        </row>
        <row r="152">
          <cell r="A152">
            <v>562341.32519035623</v>
          </cell>
        </row>
        <row r="153">
          <cell r="A153">
            <v>630957.34448020137</v>
          </cell>
        </row>
        <row r="154">
          <cell r="A154">
            <v>707945.78438414715</v>
          </cell>
        </row>
        <row r="155">
          <cell r="A155">
            <v>794328.23472429195</v>
          </cell>
        </row>
        <row r="156">
          <cell r="A156">
            <v>891250.93813375733</v>
          </cell>
        </row>
        <row r="157">
          <cell r="A157">
            <v>1000000.0000000134</v>
          </cell>
        </row>
        <row r="158">
          <cell r="A158">
            <v>1122018.4543019787</v>
          </cell>
        </row>
        <row r="159">
          <cell r="A159">
            <v>1258925.4117941845</v>
          </cell>
        </row>
        <row r="160">
          <cell r="A160">
            <v>1412537.5446227738</v>
          </cell>
        </row>
        <row r="161">
          <cell r="A161">
            <v>1584893.1924611356</v>
          </cell>
        </row>
        <row r="162">
          <cell r="A162">
            <v>1778279.4100389478</v>
          </cell>
        </row>
        <row r="163">
          <cell r="A163">
            <v>1995262.314968908</v>
          </cell>
        </row>
        <row r="164">
          <cell r="A164">
            <v>2238721.1385683715</v>
          </cell>
        </row>
        <row r="165">
          <cell r="A165">
            <v>2511886.4315096163</v>
          </cell>
        </row>
        <row r="166">
          <cell r="A166">
            <v>2818382.9312644945</v>
          </cell>
        </row>
        <row r="167">
          <cell r="A167">
            <v>3162277.6601684252</v>
          </cell>
        </row>
        <row r="168">
          <cell r="A168">
            <v>3548133.8923358065</v>
          </cell>
        </row>
        <row r="169">
          <cell r="A169">
            <v>3981071.7055350314</v>
          </cell>
        </row>
        <row r="170">
          <cell r="A170">
            <v>4466835.921509698</v>
          </cell>
        </row>
        <row r="171">
          <cell r="A171">
            <v>5011872.3362727985</v>
          </cell>
        </row>
        <row r="172">
          <cell r="A172">
            <v>5623413.2519035758</v>
          </cell>
        </row>
        <row r="173">
          <cell r="A173">
            <v>6309573.4448020291</v>
          </cell>
        </row>
        <row r="174">
          <cell r="A174">
            <v>7079457.8438414885</v>
          </cell>
        </row>
        <row r="175">
          <cell r="A175">
            <v>7943282.3472429384</v>
          </cell>
        </row>
        <row r="176">
          <cell r="A176">
            <v>8912509.3813375942</v>
          </cell>
        </row>
        <row r="177">
          <cell r="A177">
            <v>10000000.000000156</v>
          </cell>
        </row>
        <row r="178">
          <cell r="A178">
            <v>11220184.543019811</v>
          </cell>
        </row>
        <row r="179">
          <cell r="A179">
            <v>12589254.117941871</v>
          </cell>
        </row>
        <row r="180">
          <cell r="A180">
            <v>14125375.446227768</v>
          </cell>
        </row>
        <row r="181">
          <cell r="A181">
            <v>15848931.92461139</v>
          </cell>
        </row>
        <row r="182">
          <cell r="A182">
            <v>17782794.100389514</v>
          </cell>
        </row>
        <row r="183">
          <cell r="A183">
            <v>19952623.149689119</v>
          </cell>
        </row>
        <row r="184">
          <cell r="A184">
            <v>22387211.38568376</v>
          </cell>
        </row>
        <row r="185">
          <cell r="A185">
            <v>25118864.315096211</v>
          </cell>
        </row>
        <row r="186">
          <cell r="A186">
            <v>28183829.312644999</v>
          </cell>
        </row>
        <row r="187">
          <cell r="A187">
            <v>31622776.601684313</v>
          </cell>
        </row>
        <row r="188">
          <cell r="A188">
            <v>35481338.923358135</v>
          </cell>
        </row>
        <row r="189">
          <cell r="A189">
            <v>39810717.055350393</v>
          </cell>
        </row>
        <row r="190">
          <cell r="A190">
            <v>44668359.21509707</v>
          </cell>
        </row>
        <row r="191">
          <cell r="A191">
            <v>50118723.362728082</v>
          </cell>
        </row>
        <row r="192">
          <cell r="A192">
            <v>56234132.519035868</v>
          </cell>
        </row>
        <row r="193">
          <cell r="A193">
            <v>63095734.448020406</v>
          </cell>
        </row>
        <row r="194">
          <cell r="A194">
            <v>70794578.438415006</v>
          </cell>
        </row>
        <row r="195">
          <cell r="A195">
            <v>79432823.472429529</v>
          </cell>
        </row>
        <row r="196">
          <cell r="A196">
            <v>89125093.813376114</v>
          </cell>
        </row>
        <row r="197">
          <cell r="A197">
            <v>100000000.00000176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35"/>
  <sheetViews>
    <sheetView showGridLines="0" zoomScale="90" zoomScaleNormal="90" workbookViewId="0">
      <selection activeCell="I36" sqref="I36"/>
    </sheetView>
  </sheetViews>
  <sheetFormatPr defaultRowHeight="12.75"/>
  <cols>
    <col min="1" max="1" width="9.140625" style="18"/>
    <col min="2" max="2" width="15.85546875" style="18" customWidth="1"/>
    <col min="3" max="3" width="9.42578125" style="18" customWidth="1"/>
    <col min="4" max="14" width="9.140625" style="18"/>
    <col min="15" max="15" width="24" style="18" customWidth="1"/>
    <col min="16" max="16384" width="9.140625" style="18"/>
  </cols>
  <sheetData>
    <row r="1" spans="1:15" ht="18">
      <c r="A1" s="16" t="s">
        <v>30</v>
      </c>
      <c r="B1" s="16"/>
      <c r="C1" s="16"/>
      <c r="D1" s="17"/>
      <c r="E1" s="16"/>
      <c r="F1" s="16"/>
      <c r="G1" s="16"/>
      <c r="H1" s="16"/>
      <c r="I1" s="17"/>
      <c r="J1" s="16"/>
      <c r="K1" s="16"/>
      <c r="L1" s="16"/>
      <c r="M1" s="16"/>
      <c r="N1" s="16"/>
      <c r="O1" s="16"/>
    </row>
    <row r="3" spans="1:15">
      <c r="A3" s="24" t="s">
        <v>22</v>
      </c>
      <c r="B3" s="25"/>
      <c r="C3" s="25"/>
      <c r="D3" s="25"/>
      <c r="E3" s="25"/>
      <c r="F3" s="25"/>
      <c r="G3" s="25"/>
      <c r="H3" s="25"/>
      <c r="I3" s="25"/>
      <c r="J3" s="25"/>
      <c r="K3" s="25"/>
      <c r="L3" s="25"/>
      <c r="M3" s="25"/>
      <c r="N3" s="25"/>
      <c r="O3" s="25"/>
    </row>
    <row r="4" spans="1:15">
      <c r="A4" s="25"/>
      <c r="B4" s="25"/>
      <c r="C4" s="25"/>
      <c r="D4" s="25"/>
      <c r="E4" s="25"/>
      <c r="F4" s="25"/>
      <c r="G4" s="25"/>
      <c r="H4" s="25"/>
      <c r="I4" s="25"/>
      <c r="J4" s="25"/>
      <c r="K4" s="25"/>
      <c r="L4" s="25"/>
      <c r="M4" s="25"/>
      <c r="N4" s="25"/>
      <c r="O4" s="25"/>
    </row>
    <row r="5" spans="1:15">
      <c r="A5" s="25"/>
      <c r="B5" s="25"/>
      <c r="C5" s="25"/>
      <c r="D5" s="25"/>
      <c r="E5" s="25"/>
      <c r="F5" s="25"/>
      <c r="G5" s="25"/>
      <c r="H5" s="25"/>
      <c r="I5" s="25"/>
      <c r="J5" s="25"/>
      <c r="K5" s="25"/>
      <c r="L5" s="25"/>
      <c r="M5" s="25"/>
      <c r="N5" s="25"/>
      <c r="O5" s="25"/>
    </row>
    <row r="6" spans="1:15">
      <c r="A6" s="25"/>
      <c r="B6" s="25"/>
      <c r="C6" s="25"/>
      <c r="D6" s="25"/>
      <c r="E6" s="25"/>
      <c r="F6" s="25"/>
      <c r="G6" s="25"/>
      <c r="H6" s="25"/>
      <c r="I6" s="25"/>
      <c r="J6" s="25"/>
      <c r="K6" s="25"/>
      <c r="L6" s="25"/>
      <c r="M6" s="25"/>
      <c r="N6" s="25"/>
      <c r="O6" s="25"/>
    </row>
    <row r="7" spans="1:15">
      <c r="A7" s="25"/>
      <c r="B7" s="25"/>
      <c r="C7" s="25"/>
      <c r="D7" s="25"/>
      <c r="E7" s="25"/>
      <c r="F7" s="25"/>
      <c r="G7" s="25"/>
      <c r="H7" s="25"/>
      <c r="I7" s="25"/>
      <c r="J7" s="25"/>
      <c r="K7" s="25"/>
      <c r="L7" s="25"/>
      <c r="M7" s="25"/>
      <c r="N7" s="25"/>
      <c r="O7" s="25"/>
    </row>
    <row r="10" spans="1:15" s="20" customFormat="1" ht="15">
      <c r="A10" s="19" t="s">
        <v>6</v>
      </c>
      <c r="B10" s="19"/>
      <c r="C10" s="1"/>
    </row>
    <row r="11" spans="1:15" s="20" customFormat="1">
      <c r="A11" s="19"/>
      <c r="B11" s="19"/>
      <c r="C11" s="19"/>
    </row>
    <row r="12" spans="1:15" ht="15">
      <c r="A12" s="19" t="s">
        <v>7</v>
      </c>
      <c r="B12" s="19"/>
      <c r="C12" s="9"/>
    </row>
    <row r="14" spans="1:15" ht="12.75" customHeight="1">
      <c r="A14" s="24" t="s">
        <v>8</v>
      </c>
      <c r="B14" s="24"/>
      <c r="C14" s="24"/>
      <c r="D14" s="24"/>
      <c r="E14" s="24"/>
      <c r="F14" s="24"/>
      <c r="G14" s="24"/>
      <c r="H14" s="24"/>
      <c r="I14" s="24"/>
      <c r="J14" s="24"/>
      <c r="K14" s="24"/>
      <c r="L14" s="24"/>
      <c r="M14" s="24"/>
      <c r="N14" s="24"/>
      <c r="O14" s="24"/>
    </row>
    <row r="15" spans="1:15" ht="12.75" customHeight="1">
      <c r="A15" s="24"/>
      <c r="B15" s="24"/>
      <c r="C15" s="24"/>
      <c r="D15" s="24"/>
      <c r="E15" s="24"/>
      <c r="F15" s="24"/>
      <c r="G15" s="24"/>
      <c r="H15" s="24"/>
      <c r="I15" s="24"/>
      <c r="J15" s="24"/>
      <c r="K15" s="24"/>
      <c r="L15" s="24"/>
      <c r="M15" s="24"/>
      <c r="N15" s="24"/>
      <c r="O15" s="24"/>
    </row>
    <row r="16" spans="1:15" ht="12.75" customHeight="1">
      <c r="A16" s="24"/>
      <c r="B16" s="24"/>
      <c r="C16" s="24"/>
      <c r="D16" s="24"/>
      <c r="E16" s="24"/>
      <c r="F16" s="24"/>
      <c r="G16" s="24"/>
      <c r="H16" s="24"/>
      <c r="I16" s="24"/>
      <c r="J16" s="24"/>
      <c r="K16" s="24"/>
      <c r="L16" s="24"/>
      <c r="M16" s="24"/>
      <c r="N16" s="24"/>
      <c r="O16" s="24"/>
    </row>
    <row r="17" spans="1:15" ht="12.75" customHeight="1">
      <c r="A17" s="24"/>
      <c r="B17" s="24"/>
      <c r="C17" s="24"/>
      <c r="D17" s="24"/>
      <c r="E17" s="24"/>
      <c r="F17" s="24"/>
      <c r="G17" s="24"/>
      <c r="H17" s="24"/>
      <c r="I17" s="24"/>
      <c r="J17" s="24"/>
      <c r="K17" s="24"/>
      <c r="L17" s="24"/>
      <c r="M17" s="24"/>
      <c r="N17" s="24"/>
      <c r="O17" s="24"/>
    </row>
    <row r="18" spans="1:15" ht="12.75" customHeight="1">
      <c r="A18" s="24"/>
      <c r="B18" s="24"/>
      <c r="C18" s="24"/>
      <c r="D18" s="24"/>
      <c r="E18" s="24"/>
      <c r="F18" s="24"/>
      <c r="G18" s="24"/>
      <c r="H18" s="24"/>
      <c r="I18" s="24"/>
      <c r="J18" s="24"/>
      <c r="K18" s="24"/>
      <c r="L18" s="24"/>
      <c r="M18" s="24"/>
      <c r="N18" s="24"/>
      <c r="O18" s="24"/>
    </row>
    <row r="19" spans="1:15">
      <c r="A19" s="24"/>
      <c r="B19" s="24"/>
      <c r="C19" s="24"/>
      <c r="D19" s="24"/>
      <c r="E19" s="24"/>
      <c r="F19" s="24"/>
      <c r="G19" s="24"/>
      <c r="H19" s="24"/>
      <c r="I19" s="24"/>
      <c r="J19" s="24"/>
      <c r="K19" s="24"/>
      <c r="L19" s="24"/>
      <c r="M19" s="24"/>
      <c r="N19" s="24"/>
      <c r="O19" s="24"/>
    </row>
    <row r="20" spans="1:15">
      <c r="A20" s="24"/>
      <c r="B20" s="24"/>
      <c r="C20" s="24"/>
      <c r="D20" s="24"/>
      <c r="E20" s="24"/>
      <c r="F20" s="24"/>
      <c r="G20" s="24"/>
      <c r="H20" s="24"/>
      <c r="I20" s="24"/>
      <c r="J20" s="24"/>
      <c r="K20" s="24"/>
      <c r="L20" s="24"/>
      <c r="M20" s="24"/>
      <c r="N20" s="24"/>
      <c r="O20" s="24"/>
    </row>
    <row r="21" spans="1:15">
      <c r="A21" s="24"/>
      <c r="B21" s="24"/>
      <c r="C21" s="24"/>
      <c r="D21" s="24"/>
      <c r="E21" s="24"/>
      <c r="F21" s="24"/>
      <c r="G21" s="24"/>
      <c r="H21" s="24"/>
      <c r="I21" s="24"/>
      <c r="J21" s="24"/>
      <c r="K21" s="24"/>
      <c r="L21" s="24"/>
      <c r="M21" s="24"/>
      <c r="N21" s="24"/>
      <c r="O21" s="24"/>
    </row>
    <row r="22" spans="1:15">
      <c r="A22" s="24"/>
      <c r="B22" s="24"/>
      <c r="C22" s="24"/>
      <c r="D22" s="24"/>
      <c r="E22" s="24"/>
      <c r="F22" s="24"/>
      <c r="G22" s="24"/>
      <c r="H22" s="24"/>
      <c r="I22" s="24"/>
      <c r="J22" s="24"/>
      <c r="K22" s="24"/>
      <c r="L22" s="24"/>
      <c r="M22" s="24"/>
      <c r="N22" s="24"/>
      <c r="O22" s="24"/>
    </row>
    <row r="23" spans="1:15">
      <c r="A23" s="24"/>
      <c r="B23" s="24"/>
      <c r="C23" s="24"/>
      <c r="D23" s="24"/>
      <c r="E23" s="24"/>
      <c r="F23" s="24"/>
      <c r="G23" s="24"/>
      <c r="H23" s="24"/>
      <c r="I23" s="24"/>
      <c r="J23" s="24"/>
      <c r="K23" s="24"/>
      <c r="L23" s="24"/>
      <c r="M23" s="24"/>
      <c r="N23" s="24"/>
      <c r="O23" s="24"/>
    </row>
    <row r="24" spans="1:15">
      <c r="A24" s="24"/>
      <c r="B24" s="24"/>
      <c r="C24" s="24"/>
      <c r="D24" s="24"/>
      <c r="E24" s="24"/>
      <c r="F24" s="24"/>
      <c r="G24" s="24"/>
      <c r="H24" s="24"/>
      <c r="I24" s="24"/>
      <c r="J24" s="24"/>
      <c r="K24" s="24"/>
      <c r="L24" s="24"/>
      <c r="M24" s="24"/>
      <c r="N24" s="24"/>
      <c r="O24" s="24"/>
    </row>
    <row r="25" spans="1:15">
      <c r="A25" s="24"/>
      <c r="B25" s="24"/>
      <c r="C25" s="24"/>
      <c r="D25" s="24"/>
      <c r="E25" s="24"/>
      <c r="F25" s="24"/>
      <c r="G25" s="24"/>
      <c r="H25" s="24"/>
      <c r="I25" s="24"/>
      <c r="J25" s="24"/>
      <c r="K25" s="24"/>
      <c r="L25" s="24"/>
      <c r="M25" s="24"/>
      <c r="N25" s="24"/>
      <c r="O25" s="24"/>
    </row>
    <row r="26" spans="1:15">
      <c r="A26" s="24"/>
      <c r="B26" s="24"/>
      <c r="C26" s="24"/>
      <c r="D26" s="24"/>
      <c r="E26" s="24"/>
      <c r="F26" s="24"/>
      <c r="G26" s="24"/>
      <c r="H26" s="24"/>
      <c r="I26" s="24"/>
      <c r="J26" s="24"/>
      <c r="K26" s="24"/>
      <c r="L26" s="24"/>
      <c r="M26" s="24"/>
      <c r="N26" s="24"/>
      <c r="O26" s="24"/>
    </row>
    <row r="27" spans="1:15">
      <c r="A27" s="24"/>
      <c r="B27" s="24"/>
      <c r="C27" s="24"/>
      <c r="D27" s="24"/>
      <c r="E27" s="24"/>
      <c r="F27" s="24"/>
      <c r="G27" s="24"/>
      <c r="H27" s="24"/>
      <c r="I27" s="24"/>
      <c r="J27" s="24"/>
      <c r="K27" s="24"/>
      <c r="L27" s="24"/>
      <c r="M27" s="24"/>
      <c r="N27" s="24"/>
      <c r="O27" s="24"/>
    </row>
    <row r="28" spans="1:15">
      <c r="A28" s="24"/>
      <c r="B28" s="24"/>
      <c r="C28" s="24"/>
      <c r="D28" s="24"/>
      <c r="E28" s="24"/>
      <c r="F28" s="24"/>
      <c r="G28" s="24"/>
      <c r="H28" s="24"/>
      <c r="I28" s="24"/>
      <c r="J28" s="24"/>
      <c r="K28" s="24"/>
      <c r="L28" s="24"/>
      <c r="M28" s="24"/>
      <c r="N28" s="24"/>
      <c r="O28" s="24"/>
    </row>
    <row r="29" spans="1:15">
      <c r="A29" s="24"/>
      <c r="B29" s="24"/>
      <c r="C29" s="24"/>
      <c r="D29" s="24"/>
      <c r="E29" s="24"/>
      <c r="F29" s="24"/>
      <c r="G29" s="24"/>
      <c r="H29" s="24"/>
      <c r="I29" s="24"/>
      <c r="J29" s="24"/>
      <c r="K29" s="24"/>
      <c r="L29" s="24"/>
      <c r="M29" s="24"/>
      <c r="N29" s="24"/>
      <c r="O29" s="24"/>
    </row>
    <row r="30" spans="1:15">
      <c r="A30" s="24"/>
      <c r="B30" s="24"/>
      <c r="C30" s="24"/>
      <c r="D30" s="24"/>
      <c r="E30" s="24"/>
      <c r="F30" s="24"/>
      <c r="G30" s="24"/>
      <c r="H30" s="24"/>
      <c r="I30" s="24"/>
      <c r="J30" s="24"/>
      <c r="K30" s="24"/>
      <c r="L30" s="24"/>
      <c r="M30" s="24"/>
      <c r="N30" s="24"/>
      <c r="O30" s="24"/>
    </row>
    <row r="31" spans="1:15">
      <c r="A31" s="24"/>
      <c r="B31" s="24"/>
      <c r="C31" s="24"/>
      <c r="D31" s="24"/>
      <c r="E31" s="24"/>
      <c r="F31" s="24"/>
      <c r="G31" s="24"/>
      <c r="H31" s="24"/>
      <c r="I31" s="24"/>
      <c r="J31" s="24"/>
      <c r="K31" s="24"/>
      <c r="L31" s="24"/>
      <c r="M31" s="24"/>
      <c r="N31" s="24"/>
      <c r="O31" s="24"/>
    </row>
    <row r="32" spans="1:15">
      <c r="A32" s="24"/>
      <c r="B32" s="24"/>
      <c r="C32" s="24"/>
      <c r="D32" s="24"/>
      <c r="E32" s="24"/>
      <c r="F32" s="24"/>
      <c r="G32" s="24"/>
      <c r="H32" s="24"/>
      <c r="I32" s="24"/>
      <c r="J32" s="24"/>
      <c r="K32" s="24"/>
      <c r="L32" s="24"/>
      <c r="M32" s="24"/>
      <c r="N32" s="24"/>
      <c r="O32" s="24"/>
    </row>
    <row r="33" spans="1:15">
      <c r="A33" s="24"/>
      <c r="B33" s="24"/>
      <c r="C33" s="24"/>
      <c r="D33" s="24"/>
      <c r="E33" s="24"/>
      <c r="F33" s="24"/>
      <c r="G33" s="24"/>
      <c r="H33" s="24"/>
      <c r="I33" s="24"/>
      <c r="J33" s="24"/>
      <c r="K33" s="24"/>
      <c r="L33" s="24"/>
      <c r="M33" s="24"/>
      <c r="N33" s="24"/>
      <c r="O33" s="24"/>
    </row>
    <row r="34" spans="1:15">
      <c r="A34" s="24"/>
      <c r="B34" s="24"/>
      <c r="C34" s="24"/>
      <c r="D34" s="24"/>
      <c r="E34" s="24"/>
      <c r="F34" s="24"/>
      <c r="G34" s="24"/>
      <c r="H34" s="24"/>
      <c r="I34" s="24"/>
      <c r="J34" s="24"/>
      <c r="K34" s="24"/>
      <c r="L34" s="24"/>
      <c r="M34" s="24"/>
      <c r="N34" s="24"/>
      <c r="O34" s="24"/>
    </row>
    <row r="35" spans="1:15">
      <c r="A35" s="24"/>
      <c r="B35" s="24"/>
      <c r="C35" s="24"/>
      <c r="D35" s="24"/>
      <c r="E35" s="24"/>
      <c r="F35" s="24"/>
      <c r="G35" s="24"/>
      <c r="H35" s="24"/>
      <c r="I35" s="24"/>
      <c r="J35" s="24"/>
      <c r="K35" s="24"/>
      <c r="L35" s="24"/>
      <c r="M35" s="24"/>
      <c r="N35" s="24"/>
      <c r="O35" s="24"/>
    </row>
  </sheetData>
  <mergeCells count="2">
    <mergeCell ref="A3:O7"/>
    <mergeCell ref="A14:O3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42"/>
  <sheetViews>
    <sheetView tabSelected="1" topLeftCell="A25" workbookViewId="0">
      <selection activeCell="B13" sqref="B13"/>
    </sheetView>
  </sheetViews>
  <sheetFormatPr defaultRowHeight="15"/>
  <cols>
    <col min="1" max="1" width="16.5703125" customWidth="1"/>
    <col min="4" max="4" width="9.42578125" customWidth="1"/>
    <col min="5" max="5" width="21.5703125" customWidth="1"/>
    <col min="6" max="6" width="13" customWidth="1"/>
  </cols>
  <sheetData>
    <row r="1" spans="1:18" ht="18">
      <c r="A1" s="6" t="s">
        <v>21</v>
      </c>
      <c r="B1" s="6"/>
      <c r="C1" s="6"/>
      <c r="D1" s="7"/>
      <c r="E1" s="7"/>
      <c r="F1" s="6"/>
      <c r="G1" s="6"/>
      <c r="H1" s="6"/>
      <c r="I1" s="6"/>
      <c r="J1" s="6"/>
      <c r="K1" s="6"/>
      <c r="L1" s="6"/>
      <c r="M1" s="6"/>
      <c r="N1" s="6"/>
      <c r="O1" s="6"/>
      <c r="P1" s="6"/>
      <c r="Q1" s="6"/>
      <c r="R1" s="6"/>
    </row>
    <row r="3" spans="1:18">
      <c r="A3" s="8" t="s">
        <v>3</v>
      </c>
      <c r="B3" s="8"/>
      <c r="C3" s="8"/>
      <c r="E3" s="10" t="s">
        <v>12</v>
      </c>
      <c r="F3" s="10"/>
      <c r="G3" s="10"/>
    </row>
    <row r="4" spans="1:18">
      <c r="A4" s="1" t="s">
        <v>11</v>
      </c>
      <c r="B4" s="2">
        <v>8300000</v>
      </c>
      <c r="C4" s="5" t="s">
        <v>4</v>
      </c>
    </row>
    <row r="5" spans="1:18">
      <c r="C5" s="5"/>
    </row>
    <row r="6" spans="1:18">
      <c r="A6" s="1" t="s">
        <v>10</v>
      </c>
      <c r="B6" s="2">
        <v>6390000</v>
      </c>
      <c r="C6" s="5" t="s">
        <v>4</v>
      </c>
      <c r="E6" s="21" t="s">
        <v>13</v>
      </c>
      <c r="F6" s="14">
        <f>B8/((B4/B6)^2-1)</f>
        <v>2.4594231571143943E-9</v>
      </c>
      <c r="G6" s="5" t="s">
        <v>5</v>
      </c>
    </row>
    <row r="7" spans="1:18">
      <c r="C7" s="5"/>
      <c r="G7" s="22"/>
    </row>
    <row r="8" spans="1:18">
      <c r="A8" s="1" t="s">
        <v>9</v>
      </c>
      <c r="B8" s="13">
        <v>1.69E-9</v>
      </c>
      <c r="C8" s="5" t="s">
        <v>5</v>
      </c>
      <c r="E8" s="21" t="s">
        <v>14</v>
      </c>
      <c r="F8" s="14">
        <f>1/(F6*(2*3.14159*B4)^2)</f>
        <v>1.4950356689856161E-7</v>
      </c>
      <c r="G8" s="5" t="s">
        <v>15</v>
      </c>
    </row>
    <row r="10" spans="1:18">
      <c r="A10" s="1" t="s">
        <v>16</v>
      </c>
      <c r="B10">
        <v>1</v>
      </c>
    </row>
    <row r="11" spans="1:18">
      <c r="A11" t="s">
        <v>17</v>
      </c>
    </row>
    <row r="12" spans="1:18">
      <c r="E12" s="9" t="s">
        <v>0</v>
      </c>
      <c r="F12" s="12">
        <f>1/(2*B10)*SQRT(F8/F6)</f>
        <v>3.8983349590826735</v>
      </c>
      <c r="G12" s="23" t="s">
        <v>2</v>
      </c>
    </row>
    <row r="13" spans="1:18">
      <c r="A13" s="1" t="s">
        <v>23</v>
      </c>
      <c r="B13">
        <v>20</v>
      </c>
      <c r="C13" s="5" t="s">
        <v>27</v>
      </c>
    </row>
    <row r="14" spans="1:18">
      <c r="A14" t="s">
        <v>25</v>
      </c>
      <c r="C14" s="5"/>
      <c r="E14" s="9" t="s">
        <v>18</v>
      </c>
      <c r="F14" s="2">
        <f>1/(2*3.14159*F12*B4)</f>
        <v>4.9188463142287885E-9</v>
      </c>
      <c r="G14" s="5" t="s">
        <v>5</v>
      </c>
    </row>
    <row r="15" spans="1:18">
      <c r="A15" s="1" t="s">
        <v>24</v>
      </c>
      <c r="B15" s="13">
        <v>8000</v>
      </c>
      <c r="C15" s="5" t="s">
        <v>4</v>
      </c>
      <c r="F15" s="2"/>
      <c r="G15" s="11"/>
    </row>
    <row r="16" spans="1:18">
      <c r="A16" t="s">
        <v>26</v>
      </c>
      <c r="E16" s="9" t="s">
        <v>28</v>
      </c>
      <c r="F16" s="2">
        <f>F14*B13^2*B15</f>
        <v>1.5740308205532121E-2</v>
      </c>
      <c r="G16" s="5" t="s">
        <v>2</v>
      </c>
    </row>
    <row r="17" spans="1:11">
      <c r="E17" t="s">
        <v>29</v>
      </c>
    </row>
    <row r="21" spans="1:11">
      <c r="A21" s="15" t="s">
        <v>1</v>
      </c>
      <c r="B21" s="15"/>
      <c r="C21" s="15"/>
      <c r="D21" s="15"/>
      <c r="E21" s="15"/>
      <c r="F21" s="15"/>
      <c r="G21" s="15"/>
      <c r="H21" s="15"/>
      <c r="I21" s="15"/>
    </row>
    <row r="22" spans="1:11">
      <c r="A22" s="3">
        <v>10</v>
      </c>
      <c r="B22" s="3">
        <v>12</v>
      </c>
      <c r="C22" s="3">
        <v>15</v>
      </c>
      <c r="D22" s="4">
        <v>18</v>
      </c>
      <c r="E22" s="3">
        <v>22</v>
      </c>
      <c r="F22" s="3">
        <v>27</v>
      </c>
      <c r="G22" s="3">
        <v>33</v>
      </c>
      <c r="H22" s="3">
        <v>39</v>
      </c>
      <c r="I22" s="3">
        <v>47</v>
      </c>
    </row>
    <row r="23" spans="1:11">
      <c r="A23" s="3">
        <v>56</v>
      </c>
      <c r="B23" s="3">
        <v>68</v>
      </c>
      <c r="C23" s="3">
        <v>82</v>
      </c>
      <c r="D23" s="4"/>
      <c r="E23" s="3"/>
      <c r="F23" s="3"/>
      <c r="G23" s="3"/>
      <c r="H23" s="3"/>
      <c r="I23" s="3"/>
    </row>
    <row r="26" spans="1:11">
      <c r="A26" s="15" t="s">
        <v>19</v>
      </c>
      <c r="B26" s="15"/>
      <c r="C26" s="15"/>
      <c r="D26" s="15"/>
      <c r="E26" s="15"/>
      <c r="F26" s="15"/>
      <c r="G26" s="15"/>
      <c r="H26" s="15"/>
      <c r="I26" s="15"/>
    </row>
    <row r="27" spans="1:11">
      <c r="A27" s="3">
        <v>10</v>
      </c>
      <c r="B27" s="3">
        <v>11</v>
      </c>
      <c r="C27" s="3">
        <v>12</v>
      </c>
      <c r="D27" s="3">
        <v>13</v>
      </c>
      <c r="E27" s="3">
        <v>15</v>
      </c>
      <c r="F27" s="3">
        <v>16</v>
      </c>
      <c r="G27" s="3">
        <v>18</v>
      </c>
      <c r="H27" s="3">
        <v>20</v>
      </c>
      <c r="I27" s="3">
        <v>22</v>
      </c>
    </row>
    <row r="28" spans="1:11">
      <c r="A28" s="3">
        <v>24</v>
      </c>
      <c r="B28" s="3">
        <v>27</v>
      </c>
      <c r="C28" s="3">
        <v>30</v>
      </c>
      <c r="D28" s="3">
        <v>33</v>
      </c>
      <c r="E28" s="3">
        <v>36</v>
      </c>
      <c r="F28" s="3">
        <v>39</v>
      </c>
      <c r="G28" s="3">
        <v>43</v>
      </c>
      <c r="H28" s="3">
        <v>47</v>
      </c>
      <c r="I28" s="3">
        <v>51</v>
      </c>
    </row>
    <row r="29" spans="1:11">
      <c r="A29" s="3">
        <v>56</v>
      </c>
      <c r="B29" s="3">
        <v>62</v>
      </c>
      <c r="C29" s="3">
        <v>68</v>
      </c>
      <c r="D29" s="3">
        <v>75</v>
      </c>
      <c r="E29" s="3">
        <v>82</v>
      </c>
      <c r="F29" s="3">
        <v>91</v>
      </c>
      <c r="K29" s="2"/>
    </row>
    <row r="31" spans="1:11">
      <c r="A31" s="15" t="s">
        <v>20</v>
      </c>
      <c r="B31" s="15"/>
      <c r="C31" s="15"/>
      <c r="D31" s="15"/>
      <c r="E31" s="15"/>
      <c r="F31" s="15"/>
      <c r="G31" s="15"/>
      <c r="H31" s="15"/>
      <c r="I31" s="15"/>
    </row>
    <row r="32" spans="1:11">
      <c r="A32" s="3">
        <v>10</v>
      </c>
      <c r="B32" s="3">
        <v>10.199999999999999</v>
      </c>
      <c r="C32" s="3">
        <v>10.5</v>
      </c>
      <c r="D32" s="3">
        <v>10.7</v>
      </c>
      <c r="E32" s="3">
        <v>11</v>
      </c>
      <c r="F32" s="3">
        <v>11.3</v>
      </c>
      <c r="G32" s="3">
        <v>11.5</v>
      </c>
      <c r="H32" s="3">
        <v>11.8</v>
      </c>
      <c r="I32" s="3">
        <v>12.1</v>
      </c>
    </row>
    <row r="33" spans="1:9">
      <c r="A33" s="3">
        <v>12.4</v>
      </c>
      <c r="B33" s="3">
        <v>12.7</v>
      </c>
      <c r="C33" s="3">
        <v>13</v>
      </c>
      <c r="D33" s="3">
        <v>13.3</v>
      </c>
      <c r="E33" s="3">
        <v>13.7</v>
      </c>
      <c r="F33" s="3">
        <v>14</v>
      </c>
      <c r="G33" s="3">
        <v>14.3</v>
      </c>
      <c r="H33" s="3">
        <v>14.7</v>
      </c>
      <c r="I33" s="3">
        <v>15</v>
      </c>
    </row>
    <row r="34" spans="1:9">
      <c r="A34" s="3">
        <v>15.4</v>
      </c>
      <c r="B34" s="3">
        <v>15.8</v>
      </c>
      <c r="C34" s="3">
        <v>16.2</v>
      </c>
      <c r="D34" s="3">
        <v>16.5</v>
      </c>
      <c r="E34" s="3">
        <v>16.899999999999999</v>
      </c>
      <c r="F34" s="3">
        <v>17.399999999999999</v>
      </c>
      <c r="G34" s="3">
        <v>17.8</v>
      </c>
      <c r="H34" s="3">
        <v>18.2</v>
      </c>
      <c r="I34" s="3">
        <v>18.7</v>
      </c>
    </row>
    <row r="35" spans="1:9">
      <c r="A35" s="3">
        <v>19.100000000000001</v>
      </c>
      <c r="B35" s="3">
        <v>19.600000000000001</v>
      </c>
      <c r="C35" s="3">
        <v>20</v>
      </c>
      <c r="D35" s="3">
        <v>20.5</v>
      </c>
      <c r="E35" s="3">
        <v>21</v>
      </c>
      <c r="F35" s="3">
        <v>21.5</v>
      </c>
      <c r="G35" s="3">
        <v>22.1</v>
      </c>
      <c r="H35" s="3">
        <v>22.6</v>
      </c>
      <c r="I35" s="3">
        <v>23.2</v>
      </c>
    </row>
    <row r="36" spans="1:9">
      <c r="A36" s="3">
        <v>23.7</v>
      </c>
      <c r="B36" s="3">
        <v>24.3</v>
      </c>
      <c r="C36" s="3">
        <v>24.9</v>
      </c>
      <c r="D36" s="3">
        <v>25.5</v>
      </c>
      <c r="E36" s="3">
        <v>26.1</v>
      </c>
      <c r="F36" s="3">
        <v>26.7</v>
      </c>
      <c r="G36" s="3">
        <v>27.4</v>
      </c>
      <c r="H36" s="3">
        <v>28</v>
      </c>
      <c r="I36" s="3">
        <v>28.7</v>
      </c>
    </row>
    <row r="37" spans="1:9">
      <c r="A37" s="3">
        <v>29.4</v>
      </c>
      <c r="B37" s="3">
        <v>30.1</v>
      </c>
      <c r="C37" s="3">
        <v>30.9</v>
      </c>
      <c r="D37" s="3">
        <v>31.6</v>
      </c>
      <c r="E37" s="3">
        <v>32.4</v>
      </c>
      <c r="F37" s="3">
        <v>33.200000000000003</v>
      </c>
      <c r="G37" s="3">
        <v>34</v>
      </c>
      <c r="H37" s="3">
        <v>34.799999999999997</v>
      </c>
      <c r="I37" s="3">
        <v>35.700000000000003</v>
      </c>
    </row>
    <row r="38" spans="1:9">
      <c r="A38" s="3">
        <v>36.5</v>
      </c>
      <c r="B38" s="3">
        <v>37.4</v>
      </c>
      <c r="C38" s="3">
        <v>38.299999999999997</v>
      </c>
      <c r="D38" s="3">
        <v>39.200000000000003</v>
      </c>
      <c r="E38" s="3">
        <v>40.200000000000003</v>
      </c>
      <c r="F38" s="3">
        <v>41.2</v>
      </c>
      <c r="G38" s="3">
        <v>42.2</v>
      </c>
      <c r="H38" s="3">
        <v>43.2</v>
      </c>
      <c r="I38" s="3">
        <v>44.2</v>
      </c>
    </row>
    <row r="39" spans="1:9">
      <c r="A39" s="3">
        <v>45.3</v>
      </c>
      <c r="B39" s="3">
        <v>46.4</v>
      </c>
      <c r="C39" s="3">
        <v>47.5</v>
      </c>
      <c r="D39" s="3">
        <v>48.7</v>
      </c>
      <c r="E39" s="3">
        <v>49.9</v>
      </c>
      <c r="F39" s="3">
        <v>51.1</v>
      </c>
      <c r="G39" s="3">
        <v>52.3</v>
      </c>
      <c r="H39" s="3">
        <v>53.6</v>
      </c>
      <c r="I39" s="3">
        <v>54.9</v>
      </c>
    </row>
    <row r="40" spans="1:9">
      <c r="A40" s="3">
        <v>56.2</v>
      </c>
      <c r="B40" s="3">
        <v>57.6</v>
      </c>
      <c r="C40" s="3">
        <v>59</v>
      </c>
      <c r="D40" s="3">
        <v>60.4</v>
      </c>
      <c r="E40" s="3">
        <v>61.9</v>
      </c>
      <c r="F40" s="3">
        <v>63.4</v>
      </c>
      <c r="G40" s="3">
        <v>64.900000000000006</v>
      </c>
      <c r="H40" s="3">
        <v>66.5</v>
      </c>
      <c r="I40" s="3">
        <v>68.099999999999994</v>
      </c>
    </row>
    <row r="41" spans="1:9">
      <c r="A41" s="3">
        <v>69.8</v>
      </c>
      <c r="B41" s="3">
        <v>71.5</v>
      </c>
      <c r="C41" s="3">
        <v>73.2</v>
      </c>
      <c r="D41" s="3">
        <v>75</v>
      </c>
      <c r="E41" s="3">
        <v>76.8</v>
      </c>
      <c r="F41" s="3">
        <v>78.7</v>
      </c>
      <c r="G41" s="3">
        <v>80.599999999999994</v>
      </c>
      <c r="H41" s="3">
        <v>82.5</v>
      </c>
      <c r="I41" s="3">
        <v>84.5</v>
      </c>
    </row>
    <row r="42" spans="1:9">
      <c r="A42" s="3">
        <v>86.6</v>
      </c>
      <c r="B42" s="3">
        <v>88.7</v>
      </c>
      <c r="C42" s="3">
        <v>90.9</v>
      </c>
      <c r="D42" s="3">
        <v>93.1</v>
      </c>
      <c r="E42" s="3">
        <v>95.3</v>
      </c>
      <c r="F42" s="3">
        <v>97.6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RC Snubber Calculator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Paulo</dc:creator>
  <cp:lastModifiedBy>Sefik Ceric</cp:lastModifiedBy>
  <dcterms:created xsi:type="dcterms:W3CDTF">2013-12-14T22:02:06Z</dcterms:created>
  <dcterms:modified xsi:type="dcterms:W3CDTF">2019-10-12T20:37:35Z</dcterms:modified>
</cp:coreProperties>
</file>