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sfurlan/Dropbox (Kean Lab)/AWS/Scott/FinalAnalysis/Published/Scripts_BTGVHD/data/"/>
    </mc:Choice>
  </mc:AlternateContent>
  <bookViews>
    <workbookView xWindow="220" yWindow="460" windowWidth="28580" windowHeight="16060" tabRatio="500"/>
  </bookViews>
  <sheets>
    <sheet name="Final" sheetId="6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6" l="1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" i="6"/>
  <c r="D21" i="6"/>
  <c r="M21" i="6"/>
  <c r="B21" i="6"/>
  <c r="D13" i="6"/>
  <c r="M13" i="6"/>
  <c r="B13" i="6"/>
  <c r="D20" i="6"/>
  <c r="M20" i="6"/>
  <c r="B20" i="6"/>
  <c r="D22" i="6"/>
  <c r="M22" i="6"/>
  <c r="B22" i="6"/>
  <c r="D17" i="6"/>
  <c r="M17" i="6"/>
  <c r="B17" i="6"/>
  <c r="D19" i="6"/>
  <c r="M19" i="6"/>
  <c r="B19" i="6"/>
  <c r="D18" i="6"/>
  <c r="M18" i="6"/>
  <c r="B18" i="6"/>
  <c r="D24" i="6"/>
  <c r="M24" i="6"/>
  <c r="B24" i="6"/>
  <c r="D14" i="6"/>
  <c r="M14" i="6"/>
  <c r="B14" i="6"/>
  <c r="D23" i="6"/>
  <c r="M23" i="6"/>
  <c r="B23" i="6"/>
  <c r="D11" i="6"/>
  <c r="M11" i="6"/>
  <c r="B11" i="6"/>
  <c r="D3" i="6"/>
  <c r="M3" i="6"/>
  <c r="B3" i="6"/>
  <c r="D9" i="6"/>
  <c r="M9" i="6"/>
  <c r="B9" i="6"/>
  <c r="D15" i="6"/>
  <c r="M15" i="6"/>
  <c r="B15" i="6"/>
  <c r="D8" i="6"/>
  <c r="M8" i="6"/>
  <c r="B8" i="6"/>
  <c r="D4" i="6"/>
  <c r="M4" i="6"/>
  <c r="B4" i="6"/>
  <c r="D7" i="6"/>
  <c r="M7" i="6"/>
  <c r="B7" i="6"/>
  <c r="D10" i="6"/>
  <c r="M10" i="6"/>
  <c r="B10" i="6"/>
  <c r="D16" i="6"/>
  <c r="M16" i="6"/>
  <c r="B16" i="6"/>
  <c r="D6" i="6"/>
  <c r="M6" i="6"/>
  <c r="B6" i="6"/>
  <c r="D12" i="6"/>
  <c r="M12" i="6"/>
  <c r="B12" i="6"/>
  <c r="D5" i="6"/>
  <c r="M5" i="6"/>
  <c r="B5" i="6"/>
  <c r="D2" i="6"/>
  <c r="M2" i="6"/>
  <c r="B2" i="6"/>
</calcChain>
</file>

<file path=xl/sharedStrings.xml><?xml version="1.0" encoding="utf-8"?>
<sst xmlns="http://schemas.openxmlformats.org/spreadsheetml/2006/main" count="223" uniqueCount="93">
  <si>
    <t>UM1</t>
  </si>
  <si>
    <t>UM2</t>
  </si>
  <si>
    <t>UM3</t>
  </si>
  <si>
    <t>UM4</t>
  </si>
  <si>
    <t>UM5</t>
  </si>
  <si>
    <t>UM6</t>
  </si>
  <si>
    <t>UM7</t>
  </si>
  <si>
    <t>UM8</t>
  </si>
  <si>
    <t>UM9</t>
  </si>
  <si>
    <t>UM10</t>
  </si>
  <si>
    <t>UM11</t>
  </si>
  <si>
    <t>UM12</t>
  </si>
  <si>
    <t>UM13</t>
  </si>
  <si>
    <t>UM14</t>
  </si>
  <si>
    <t>UM15</t>
  </si>
  <si>
    <t>UM16</t>
  </si>
  <si>
    <t>UM17</t>
  </si>
  <si>
    <t>UM18</t>
  </si>
  <si>
    <t>UM19</t>
  </si>
  <si>
    <t>UM20</t>
  </si>
  <si>
    <t>Yes</t>
  </si>
  <si>
    <t>No</t>
  </si>
  <si>
    <t>001A_11H1_UM1_618LK.CEL</t>
  </si>
  <si>
    <t>004A_11H1_UM9_618LK.CEL</t>
  </si>
  <si>
    <t>006A_11H1_UM3_618LK.CEL</t>
  </si>
  <si>
    <t>007A_11H1_ETC3_618LK.CEL</t>
  </si>
  <si>
    <t>008A_11H1_UM7_618LK.CEL</t>
  </si>
  <si>
    <t>010A_11H1_UM4_618LK.CEL</t>
  </si>
  <si>
    <t>011A_21H1_FTC6_618LK.CEL</t>
  </si>
  <si>
    <t>012A_11H1_UM5_618LK.CEL</t>
  </si>
  <si>
    <t>014A_11H1_ETC1_618LK.CEL</t>
  </si>
  <si>
    <t>015A_11H1_UM6_618LK.CEL</t>
  </si>
  <si>
    <t>017A_11H1_UM10_618LK.CEL</t>
  </si>
  <si>
    <t>018A_11H1_UM8_618LK.CEL</t>
  </si>
  <si>
    <t>019A_11H1_UM18_618LK.CEL</t>
  </si>
  <si>
    <t>021A_11H1_UM20_618LK.CEL</t>
  </si>
  <si>
    <t>022A_11H1_UM19_618LK.CEL</t>
  </si>
  <si>
    <t>024A_11H1_UM13_618LK.CEL</t>
  </si>
  <si>
    <t>026A_11H1_UM14_618LK.CEL</t>
  </si>
  <si>
    <t>027A_11H1_UM12_618LK.CEL</t>
  </si>
  <si>
    <t>028A_21H1_UM17_618LK.CEL</t>
  </si>
  <si>
    <t>029A_11H1_UM15_618LK.CEL</t>
  </si>
  <si>
    <t>030A_11H1_UM11_618LK.CEL</t>
  </si>
  <si>
    <t>GVHD</t>
  </si>
  <si>
    <t>002C_11H1_UM2_618LK.CEL</t>
  </si>
  <si>
    <t>031B_11H1_UM16_618LK.CEL</t>
  </si>
  <si>
    <t>GVHD.1</t>
  </si>
  <si>
    <t>GVHD.2</t>
  </si>
  <si>
    <t>GVHD.3</t>
  </si>
  <si>
    <t>GVHD.4</t>
  </si>
  <si>
    <t>GVHD.5</t>
  </si>
  <si>
    <t>GVHD.6</t>
  </si>
  <si>
    <t>GVHD.7</t>
  </si>
  <si>
    <t>GVHD.8</t>
  </si>
  <si>
    <t>GVHD.9</t>
  </si>
  <si>
    <t>GVHD.10</t>
  </si>
  <si>
    <t>GVHD.11</t>
  </si>
  <si>
    <t>No.GVHD.1</t>
  </si>
  <si>
    <t>No.GVHD.2</t>
  </si>
  <si>
    <t>No.GVHD.3</t>
  </si>
  <si>
    <t>No.GVHD.4</t>
  </si>
  <si>
    <t>No.GVHD.5</t>
  </si>
  <si>
    <t>No.GVHD.6</t>
  </si>
  <si>
    <t>No.GVHD.7</t>
  </si>
  <si>
    <t>No.GVHD.8</t>
  </si>
  <si>
    <t>No.GVHD.9</t>
  </si>
  <si>
    <t>No.GVHD.10</t>
  </si>
  <si>
    <t>No.GVHD.12</t>
  </si>
  <si>
    <t>No.GVHD.13</t>
  </si>
  <si>
    <t>title</t>
  </si>
  <si>
    <t>Sample name</t>
  </si>
  <si>
    <t>CEL File</t>
  </si>
  <si>
    <t>source name</t>
  </si>
  <si>
    <t>organism</t>
  </si>
  <si>
    <t>characteristics: batch</t>
  </si>
  <si>
    <t>characteristics: day_post_HCT</t>
  </si>
  <si>
    <t>characteristics: patientID</t>
  </si>
  <si>
    <t>characteristics: group</t>
  </si>
  <si>
    <t>molecules</t>
  </si>
  <si>
    <t>label</t>
  </si>
  <si>
    <t>Total_RNA</t>
  </si>
  <si>
    <t>Biotin</t>
  </si>
  <si>
    <t>description</t>
  </si>
  <si>
    <t>chipname</t>
  </si>
  <si>
    <t>GPL17585</t>
  </si>
  <si>
    <t>homo sapiens</t>
  </si>
  <si>
    <t>characteristics: Hx_of_GVHD</t>
  </si>
  <si>
    <t>ABA-001-001</t>
  </si>
  <si>
    <t>ABA-001-002</t>
  </si>
  <si>
    <t>ABA-001-008</t>
  </si>
  <si>
    <t>No.GVHD</t>
  </si>
  <si>
    <t>group2</t>
  </si>
  <si>
    <t>GVHD-60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</si>
</sst>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Fill="1"/>
  </cellXfs>
  <cellStyles count="13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Normal" xfId="0" builtinId="0"/>
    <cellStyle name="Normal 2" xf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I17" sqref="I17"/>
    </sheetView>
  </sheetViews>
  <sheetFormatPr baseColWidth="10" defaultRowHeight="16" x14ac:dyDescent="0.2"/>
  <cols>
    <col min="2" max="2" width="37.33203125" customWidth="1"/>
    <col min="3" max="3" width="26.83203125" customWidth="1"/>
    <col min="4" max="4" width="44.1640625" customWidth="1"/>
    <col min="5" max="5" width="13" customWidth="1"/>
    <col min="6" max="6" width="10.5" customWidth="1"/>
    <col min="7" max="7" width="13.5" customWidth="1"/>
    <col min="8" max="8" width="13" customWidth="1"/>
    <col min="9" max="9" width="13.83203125" customWidth="1"/>
    <col min="10" max="10" width="18.5" customWidth="1"/>
    <col min="12" max="12" width="7.1640625" customWidth="1"/>
    <col min="13" max="13" width="88.1640625" customWidth="1"/>
  </cols>
  <sheetData>
    <row r="1" spans="1:15" ht="32" x14ac:dyDescent="0.2">
      <c r="A1" s="1" t="s">
        <v>70</v>
      </c>
      <c r="B1" s="1" t="s">
        <v>69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86</v>
      </c>
      <c r="J1" s="1" t="s">
        <v>77</v>
      </c>
      <c r="K1" s="1" t="s">
        <v>78</v>
      </c>
      <c r="L1" s="1" t="s">
        <v>79</v>
      </c>
      <c r="M1" s="1" t="s">
        <v>82</v>
      </c>
      <c r="N1" s="1" t="s">
        <v>83</v>
      </c>
      <c r="O1" s="1" t="s">
        <v>91</v>
      </c>
    </row>
    <row r="2" spans="1:15" x14ac:dyDescent="0.2">
      <c r="A2" s="2" t="s">
        <v>46</v>
      </c>
      <c r="B2" s="2" t="str">
        <f t="shared" ref="B2:B24" si="0">CONCATENATE("PBMC CD4&amp;CD8 T cells-",J2)</f>
        <v>PBMC CD4&amp;CD8 T cells-GVHD</v>
      </c>
      <c r="C2" s="2" t="s">
        <v>22</v>
      </c>
      <c r="D2" s="2" t="str">
        <f t="shared" ref="D2:D14" si="1">CONCATENATE("PBMC CD4&amp;CD8 T cells from patient with ", J2)</f>
        <v>PBMC CD4&amp;CD8 T cells from patient with GVHD</v>
      </c>
      <c r="E2" s="2" t="s">
        <v>85</v>
      </c>
      <c r="F2" s="2">
        <v>1</v>
      </c>
      <c r="G2" s="2">
        <v>28</v>
      </c>
      <c r="H2" s="2" t="s">
        <v>0</v>
      </c>
      <c r="I2" s="2" t="s">
        <v>20</v>
      </c>
      <c r="J2" s="2" t="s">
        <v>43</v>
      </c>
      <c r="K2" s="2" t="s">
        <v>80</v>
      </c>
      <c r="L2" s="2" t="s">
        <v>81</v>
      </c>
      <c r="M2" s="2" t="str">
        <f t="shared" ref="M2:M24" si="2">CONCATENATE(D2, " Day ", G2, " post transplant")</f>
        <v>PBMC CD4&amp;CD8 T cells from patient with GVHD Day 28 post transplant</v>
      </c>
      <c r="N2" s="2" t="s">
        <v>84</v>
      </c>
      <c r="O2" t="str">
        <f>CONCATENATE(J2,"-", G2)</f>
        <v>GVHD-28</v>
      </c>
    </row>
    <row r="3" spans="1:15" x14ac:dyDescent="0.2">
      <c r="A3" s="2" t="s">
        <v>55</v>
      </c>
      <c r="B3" s="2" t="str">
        <f t="shared" si="0"/>
        <v>PBMC CD4&amp;CD8 T cells-GVHD</v>
      </c>
      <c r="C3" s="2" t="s">
        <v>32</v>
      </c>
      <c r="D3" s="2" t="str">
        <f t="shared" si="1"/>
        <v>PBMC CD4&amp;CD8 T cells from patient with GVHD</v>
      </c>
      <c r="E3" s="2" t="s">
        <v>85</v>
      </c>
      <c r="F3" s="2">
        <v>1</v>
      </c>
      <c r="G3" s="2">
        <v>28</v>
      </c>
      <c r="H3" s="2" t="s">
        <v>9</v>
      </c>
      <c r="I3" s="2" t="s">
        <v>20</v>
      </c>
      <c r="J3" s="2" t="s">
        <v>43</v>
      </c>
      <c r="K3" s="2" t="s">
        <v>80</v>
      </c>
      <c r="L3" s="2" t="s">
        <v>81</v>
      </c>
      <c r="M3" s="2" t="str">
        <f t="shared" si="2"/>
        <v>PBMC CD4&amp;CD8 T cells from patient with GVHD Day 28 post transplant</v>
      </c>
      <c r="N3" s="2" t="s">
        <v>84</v>
      </c>
      <c r="O3" t="str">
        <f>CONCATENATE(J3,"-", G3)</f>
        <v>GVHD-28</v>
      </c>
    </row>
    <row r="4" spans="1:15" x14ac:dyDescent="0.2">
      <c r="A4" s="2" t="s">
        <v>56</v>
      </c>
      <c r="B4" s="2" t="str">
        <f t="shared" si="0"/>
        <v>PBMC CD4&amp;CD8 T cells-GVHD</v>
      </c>
      <c r="C4" s="2" t="s">
        <v>28</v>
      </c>
      <c r="D4" s="2" t="str">
        <f t="shared" si="1"/>
        <v>PBMC CD4&amp;CD8 T cells from patient with GVHD</v>
      </c>
      <c r="E4" s="2" t="s">
        <v>85</v>
      </c>
      <c r="F4" s="2">
        <v>2</v>
      </c>
      <c r="G4" s="2">
        <v>83</v>
      </c>
      <c r="H4" s="2" t="s">
        <v>89</v>
      </c>
      <c r="I4" s="2" t="s">
        <v>20</v>
      </c>
      <c r="J4" s="2" t="s">
        <v>43</v>
      </c>
      <c r="K4" s="2" t="s">
        <v>80</v>
      </c>
      <c r="L4" s="2" t="s">
        <v>81</v>
      </c>
      <c r="M4" s="2" t="str">
        <f t="shared" si="2"/>
        <v>PBMC CD4&amp;CD8 T cells from patient with GVHD Day 83 post transplant</v>
      </c>
      <c r="N4" s="2" t="s">
        <v>84</v>
      </c>
      <c r="O4" t="s">
        <v>92</v>
      </c>
    </row>
    <row r="5" spans="1:15" x14ac:dyDescent="0.2">
      <c r="A5" s="2" t="s">
        <v>47</v>
      </c>
      <c r="B5" s="2" t="str">
        <f t="shared" si="0"/>
        <v>PBMC CD4&amp;CD8 T cells-GVHD</v>
      </c>
      <c r="C5" s="2" t="s">
        <v>44</v>
      </c>
      <c r="D5" s="2" t="str">
        <f t="shared" si="1"/>
        <v>PBMC CD4&amp;CD8 T cells from patient with GVHD</v>
      </c>
      <c r="E5" s="2" t="s">
        <v>85</v>
      </c>
      <c r="F5" s="2">
        <v>3</v>
      </c>
      <c r="G5" s="2">
        <v>28</v>
      </c>
      <c r="H5" s="2" t="s">
        <v>1</v>
      </c>
      <c r="I5" s="2" t="s">
        <v>20</v>
      </c>
      <c r="J5" s="2" t="s">
        <v>43</v>
      </c>
      <c r="K5" s="2" t="s">
        <v>80</v>
      </c>
      <c r="L5" s="2" t="s">
        <v>81</v>
      </c>
      <c r="M5" s="2" t="str">
        <f t="shared" si="2"/>
        <v>PBMC CD4&amp;CD8 T cells from patient with GVHD Day 28 post transplant</v>
      </c>
      <c r="N5" s="2" t="s">
        <v>84</v>
      </c>
      <c r="O5" t="str">
        <f t="shared" ref="O5:O24" si="3">CONCATENATE(J5,"-", G5)</f>
        <v>GVHD-28</v>
      </c>
    </row>
    <row r="6" spans="1:15" x14ac:dyDescent="0.2">
      <c r="A6" s="2" t="s">
        <v>48</v>
      </c>
      <c r="B6" s="2" t="str">
        <f t="shared" si="0"/>
        <v>PBMC CD4&amp;CD8 T cells-GVHD</v>
      </c>
      <c r="C6" s="2" t="s">
        <v>24</v>
      </c>
      <c r="D6" s="2" t="str">
        <f t="shared" si="1"/>
        <v>PBMC CD4&amp;CD8 T cells from patient with GVHD</v>
      </c>
      <c r="E6" s="2" t="s">
        <v>85</v>
      </c>
      <c r="F6" s="2">
        <v>1</v>
      </c>
      <c r="G6" s="2">
        <v>60</v>
      </c>
      <c r="H6" s="2" t="s">
        <v>2</v>
      </c>
      <c r="I6" s="2" t="s">
        <v>20</v>
      </c>
      <c r="J6" s="2" t="s">
        <v>43</v>
      </c>
      <c r="K6" s="2" t="s">
        <v>80</v>
      </c>
      <c r="L6" s="2" t="s">
        <v>81</v>
      </c>
      <c r="M6" s="2" t="str">
        <f t="shared" si="2"/>
        <v>PBMC CD4&amp;CD8 T cells from patient with GVHD Day 60 post transplant</v>
      </c>
      <c r="N6" s="2" t="s">
        <v>84</v>
      </c>
      <c r="O6" t="str">
        <f t="shared" si="3"/>
        <v>GVHD-60</v>
      </c>
    </row>
    <row r="7" spans="1:15" x14ac:dyDescent="0.2">
      <c r="A7" s="2" t="s">
        <v>49</v>
      </c>
      <c r="B7" s="2" t="str">
        <f t="shared" si="0"/>
        <v>PBMC CD4&amp;CD8 T cells-GVHD</v>
      </c>
      <c r="C7" s="2" t="s">
        <v>27</v>
      </c>
      <c r="D7" s="2" t="str">
        <f t="shared" si="1"/>
        <v>PBMC CD4&amp;CD8 T cells from patient with GVHD</v>
      </c>
      <c r="E7" s="2" t="s">
        <v>85</v>
      </c>
      <c r="F7" s="2">
        <v>1</v>
      </c>
      <c r="G7" s="2">
        <v>60</v>
      </c>
      <c r="H7" s="2" t="s">
        <v>3</v>
      </c>
      <c r="I7" s="2" t="s">
        <v>20</v>
      </c>
      <c r="J7" s="2" t="s">
        <v>43</v>
      </c>
      <c r="K7" s="2" t="s">
        <v>80</v>
      </c>
      <c r="L7" s="2" t="s">
        <v>81</v>
      </c>
      <c r="M7" s="2" t="str">
        <f t="shared" si="2"/>
        <v>PBMC CD4&amp;CD8 T cells from patient with GVHD Day 60 post transplant</v>
      </c>
      <c r="N7" s="2" t="s">
        <v>84</v>
      </c>
      <c r="O7" t="str">
        <f t="shared" si="3"/>
        <v>GVHD-60</v>
      </c>
    </row>
    <row r="8" spans="1:15" x14ac:dyDescent="0.2">
      <c r="A8" s="2" t="s">
        <v>50</v>
      </c>
      <c r="B8" s="2" t="str">
        <f t="shared" si="0"/>
        <v>PBMC CD4&amp;CD8 T cells-GVHD</v>
      </c>
      <c r="C8" s="2" t="s">
        <v>29</v>
      </c>
      <c r="D8" s="2" t="str">
        <f t="shared" si="1"/>
        <v>PBMC CD4&amp;CD8 T cells from patient with GVHD</v>
      </c>
      <c r="E8" s="2" t="s">
        <v>85</v>
      </c>
      <c r="F8" s="2">
        <v>1</v>
      </c>
      <c r="G8" s="2">
        <v>28</v>
      </c>
      <c r="H8" s="2" t="s">
        <v>4</v>
      </c>
      <c r="I8" s="2" t="s">
        <v>20</v>
      </c>
      <c r="J8" s="2" t="s">
        <v>43</v>
      </c>
      <c r="K8" s="2" t="s">
        <v>80</v>
      </c>
      <c r="L8" s="2" t="s">
        <v>81</v>
      </c>
      <c r="M8" s="2" t="str">
        <f t="shared" si="2"/>
        <v>PBMC CD4&amp;CD8 T cells from patient with GVHD Day 28 post transplant</v>
      </c>
      <c r="N8" s="2" t="s">
        <v>84</v>
      </c>
      <c r="O8" t="str">
        <f t="shared" si="3"/>
        <v>GVHD-28</v>
      </c>
    </row>
    <row r="9" spans="1:15" x14ac:dyDescent="0.2">
      <c r="A9" s="2" t="s">
        <v>51</v>
      </c>
      <c r="B9" s="2" t="str">
        <f t="shared" si="0"/>
        <v>PBMC CD4&amp;CD8 T cells-GVHD</v>
      </c>
      <c r="C9" s="2" t="s">
        <v>31</v>
      </c>
      <c r="D9" s="2" t="str">
        <f t="shared" si="1"/>
        <v>PBMC CD4&amp;CD8 T cells from patient with GVHD</v>
      </c>
      <c r="E9" s="2" t="s">
        <v>85</v>
      </c>
      <c r="F9" s="2">
        <v>1</v>
      </c>
      <c r="G9" s="2">
        <v>60</v>
      </c>
      <c r="H9" s="2" t="s">
        <v>5</v>
      </c>
      <c r="I9" s="2" t="s">
        <v>20</v>
      </c>
      <c r="J9" s="2" t="s">
        <v>43</v>
      </c>
      <c r="K9" s="2" t="s">
        <v>80</v>
      </c>
      <c r="L9" s="2" t="s">
        <v>81</v>
      </c>
      <c r="M9" s="2" t="str">
        <f t="shared" si="2"/>
        <v>PBMC CD4&amp;CD8 T cells from patient with GVHD Day 60 post transplant</v>
      </c>
      <c r="N9" s="2" t="s">
        <v>84</v>
      </c>
      <c r="O9" t="str">
        <f t="shared" si="3"/>
        <v>GVHD-60</v>
      </c>
    </row>
    <row r="10" spans="1:15" x14ac:dyDescent="0.2">
      <c r="A10" s="2" t="s">
        <v>52</v>
      </c>
      <c r="B10" s="2" t="str">
        <f t="shared" si="0"/>
        <v>PBMC CD4&amp;CD8 T cells-GVHD</v>
      </c>
      <c r="C10" s="2" t="s">
        <v>26</v>
      </c>
      <c r="D10" s="2" t="str">
        <f t="shared" si="1"/>
        <v>PBMC CD4&amp;CD8 T cells from patient with GVHD</v>
      </c>
      <c r="E10" s="2" t="s">
        <v>85</v>
      </c>
      <c r="F10" s="2">
        <v>1</v>
      </c>
      <c r="G10" s="2">
        <v>28</v>
      </c>
      <c r="H10" s="2" t="s">
        <v>6</v>
      </c>
      <c r="I10" s="2" t="s">
        <v>20</v>
      </c>
      <c r="J10" s="2" t="s">
        <v>43</v>
      </c>
      <c r="K10" s="2" t="s">
        <v>80</v>
      </c>
      <c r="L10" s="2" t="s">
        <v>81</v>
      </c>
      <c r="M10" s="2" t="str">
        <f t="shared" si="2"/>
        <v>PBMC CD4&amp;CD8 T cells from patient with GVHD Day 28 post transplant</v>
      </c>
      <c r="N10" s="2" t="s">
        <v>84</v>
      </c>
      <c r="O10" t="str">
        <f t="shared" si="3"/>
        <v>GVHD-28</v>
      </c>
    </row>
    <row r="11" spans="1:15" x14ac:dyDescent="0.2">
      <c r="A11" s="2" t="s">
        <v>53</v>
      </c>
      <c r="B11" s="2" t="str">
        <f t="shared" si="0"/>
        <v>PBMC CD4&amp;CD8 T cells-GVHD</v>
      </c>
      <c r="C11" s="2" t="s">
        <v>33</v>
      </c>
      <c r="D11" s="2" t="str">
        <f t="shared" si="1"/>
        <v>PBMC CD4&amp;CD8 T cells from patient with GVHD</v>
      </c>
      <c r="E11" s="2" t="s">
        <v>85</v>
      </c>
      <c r="F11" s="2">
        <v>1</v>
      </c>
      <c r="G11" s="2">
        <v>28</v>
      </c>
      <c r="H11" s="2" t="s">
        <v>7</v>
      </c>
      <c r="I11" s="2" t="s">
        <v>20</v>
      </c>
      <c r="J11" s="2" t="s">
        <v>43</v>
      </c>
      <c r="K11" s="2" t="s">
        <v>80</v>
      </c>
      <c r="L11" s="2" t="s">
        <v>81</v>
      </c>
      <c r="M11" s="2" t="str">
        <f t="shared" si="2"/>
        <v>PBMC CD4&amp;CD8 T cells from patient with GVHD Day 28 post transplant</v>
      </c>
      <c r="N11" s="2" t="s">
        <v>84</v>
      </c>
      <c r="O11" t="str">
        <f t="shared" si="3"/>
        <v>GVHD-28</v>
      </c>
    </row>
    <row r="12" spans="1:15" x14ac:dyDescent="0.2">
      <c r="A12" s="2" t="s">
        <v>54</v>
      </c>
      <c r="B12" s="2" t="str">
        <f t="shared" si="0"/>
        <v>PBMC CD4&amp;CD8 T cells-GVHD</v>
      </c>
      <c r="C12" s="2" t="s">
        <v>23</v>
      </c>
      <c r="D12" s="2" t="str">
        <f t="shared" si="1"/>
        <v>PBMC CD4&amp;CD8 T cells from patient with GVHD</v>
      </c>
      <c r="E12" s="2" t="s">
        <v>85</v>
      </c>
      <c r="F12" s="2">
        <v>1</v>
      </c>
      <c r="G12" s="2">
        <v>60</v>
      </c>
      <c r="H12" s="2" t="s">
        <v>8</v>
      </c>
      <c r="I12" s="2" t="s">
        <v>20</v>
      </c>
      <c r="J12" s="2" t="s">
        <v>43</v>
      </c>
      <c r="K12" s="2" t="s">
        <v>80</v>
      </c>
      <c r="L12" s="2" t="s">
        <v>81</v>
      </c>
      <c r="M12" s="2" t="str">
        <f t="shared" si="2"/>
        <v>PBMC CD4&amp;CD8 T cells from patient with GVHD Day 60 post transplant</v>
      </c>
      <c r="N12" s="2" t="s">
        <v>84</v>
      </c>
      <c r="O12" t="str">
        <f t="shared" si="3"/>
        <v>GVHD-60</v>
      </c>
    </row>
    <row r="13" spans="1:15" x14ac:dyDescent="0.2">
      <c r="A13" s="2" t="s">
        <v>57</v>
      </c>
      <c r="B13" s="2" t="str">
        <f t="shared" si="0"/>
        <v>PBMC CD4&amp;CD8 T cells-No.GVHD</v>
      </c>
      <c r="C13" s="2" t="s">
        <v>42</v>
      </c>
      <c r="D13" s="2" t="str">
        <f t="shared" si="1"/>
        <v>PBMC CD4&amp;CD8 T cells from patient with No.GVHD</v>
      </c>
      <c r="E13" s="2" t="s">
        <v>85</v>
      </c>
      <c r="F13" s="2">
        <v>1</v>
      </c>
      <c r="G13" s="2">
        <v>28</v>
      </c>
      <c r="H13" s="2" t="s">
        <v>10</v>
      </c>
      <c r="I13" s="2" t="s">
        <v>21</v>
      </c>
      <c r="J13" s="2" t="s">
        <v>90</v>
      </c>
      <c r="K13" s="2" t="s">
        <v>80</v>
      </c>
      <c r="L13" s="2" t="s">
        <v>81</v>
      </c>
      <c r="M13" s="2" t="str">
        <f t="shared" si="2"/>
        <v>PBMC CD4&amp;CD8 T cells from patient with No.GVHD Day 28 post transplant</v>
      </c>
      <c r="N13" s="2" t="s">
        <v>84</v>
      </c>
      <c r="O13" t="str">
        <f t="shared" si="3"/>
        <v>No.GVHD-28</v>
      </c>
    </row>
    <row r="14" spans="1:15" x14ac:dyDescent="0.2">
      <c r="A14" s="2" t="s">
        <v>66</v>
      </c>
      <c r="B14" s="2" t="str">
        <f t="shared" si="0"/>
        <v>PBMC CD4&amp;CD8 T cells-No.GVHD</v>
      </c>
      <c r="C14" s="2" t="s">
        <v>35</v>
      </c>
      <c r="D14" s="2" t="str">
        <f t="shared" si="1"/>
        <v>PBMC CD4&amp;CD8 T cells from patient with No.GVHD</v>
      </c>
      <c r="E14" s="2" t="s">
        <v>85</v>
      </c>
      <c r="F14" s="2">
        <v>1</v>
      </c>
      <c r="G14" s="2">
        <v>28</v>
      </c>
      <c r="H14" s="2" t="s">
        <v>19</v>
      </c>
      <c r="I14" s="2" t="s">
        <v>21</v>
      </c>
      <c r="J14" s="2" t="s">
        <v>90</v>
      </c>
      <c r="K14" s="2" t="s">
        <v>80</v>
      </c>
      <c r="L14" s="2" t="s">
        <v>81</v>
      </c>
      <c r="M14" s="2" t="str">
        <f t="shared" si="2"/>
        <v>PBMC CD4&amp;CD8 T cells from patient with No.GVHD Day 28 post transplant</v>
      </c>
      <c r="N14" s="2" t="s">
        <v>84</v>
      </c>
      <c r="O14" t="str">
        <f t="shared" si="3"/>
        <v>No.GVHD-28</v>
      </c>
    </row>
    <row r="15" spans="1:15" x14ac:dyDescent="0.2">
      <c r="A15" s="2" t="s">
        <v>67</v>
      </c>
      <c r="B15" s="2" t="str">
        <f t="shared" si="0"/>
        <v>PBMC CD4&amp;CD8 T cells-No.GVHD</v>
      </c>
      <c r="C15" s="2" t="s">
        <v>30</v>
      </c>
      <c r="D15" s="2" t="str">
        <f>CONCATENATE("PBMC CD4&amp;CD8 T cells from Patient with ", J15)</f>
        <v>PBMC CD4&amp;CD8 T cells from Patient with No.GVHD</v>
      </c>
      <c r="E15" s="2" t="s">
        <v>85</v>
      </c>
      <c r="F15" s="2">
        <v>1</v>
      </c>
      <c r="G15" s="2">
        <v>28</v>
      </c>
      <c r="H15" s="2" t="s">
        <v>87</v>
      </c>
      <c r="I15" s="2" t="s">
        <v>21</v>
      </c>
      <c r="J15" s="2" t="s">
        <v>90</v>
      </c>
      <c r="K15" s="2" t="s">
        <v>80</v>
      </c>
      <c r="L15" s="2" t="s">
        <v>81</v>
      </c>
      <c r="M15" s="2" t="str">
        <f t="shared" si="2"/>
        <v>PBMC CD4&amp;CD8 T cells from Patient with No.GVHD Day 28 post transplant</v>
      </c>
      <c r="N15" s="2" t="s">
        <v>84</v>
      </c>
      <c r="O15" t="str">
        <f t="shared" si="3"/>
        <v>No.GVHD-28</v>
      </c>
    </row>
    <row r="16" spans="1:15" x14ac:dyDescent="0.2">
      <c r="A16" s="2" t="s">
        <v>68</v>
      </c>
      <c r="B16" s="2" t="str">
        <f t="shared" si="0"/>
        <v>PBMC CD4&amp;CD8 T cells-No.GVHD</v>
      </c>
      <c r="C16" s="2" t="s">
        <v>25</v>
      </c>
      <c r="D16" s="2" t="str">
        <f>CONCATENATE("PBMC CD4&amp;CD8 T cells from Patient with ", J16)</f>
        <v>PBMC CD4&amp;CD8 T cells from Patient with No.GVHD</v>
      </c>
      <c r="E16" s="2" t="s">
        <v>85</v>
      </c>
      <c r="F16" s="2">
        <v>1</v>
      </c>
      <c r="G16" s="2">
        <v>28</v>
      </c>
      <c r="H16" s="2" t="s">
        <v>88</v>
      </c>
      <c r="I16" s="2" t="s">
        <v>21</v>
      </c>
      <c r="J16" s="2" t="s">
        <v>90</v>
      </c>
      <c r="K16" s="2" t="s">
        <v>80</v>
      </c>
      <c r="L16" s="2" t="s">
        <v>81</v>
      </c>
      <c r="M16" s="2" t="str">
        <f t="shared" si="2"/>
        <v>PBMC CD4&amp;CD8 T cells from Patient with No.GVHD Day 28 post transplant</v>
      </c>
      <c r="N16" s="2" t="s">
        <v>84</v>
      </c>
      <c r="O16" t="str">
        <f t="shared" si="3"/>
        <v>No.GVHD-28</v>
      </c>
    </row>
    <row r="17" spans="1:15" x14ac:dyDescent="0.2">
      <c r="A17" s="2" t="s">
        <v>58</v>
      </c>
      <c r="B17" s="2" t="str">
        <f t="shared" si="0"/>
        <v>PBMC CD4&amp;CD8 T cells-GVHD</v>
      </c>
      <c r="C17" s="2" t="s">
        <v>39</v>
      </c>
      <c r="D17" s="2" t="str">
        <f t="shared" ref="D17:D24" si="4">CONCATENATE("PBMC CD4&amp;CD8 T cells from patient with ", J17)</f>
        <v>PBMC CD4&amp;CD8 T cells from patient with GVHD</v>
      </c>
      <c r="E17" s="2" t="s">
        <v>85</v>
      </c>
      <c r="F17" s="2">
        <v>1</v>
      </c>
      <c r="G17" s="2">
        <v>28</v>
      </c>
      <c r="H17" s="2" t="s">
        <v>11</v>
      </c>
      <c r="I17" s="2" t="s">
        <v>20</v>
      </c>
      <c r="J17" s="2" t="s">
        <v>43</v>
      </c>
      <c r="K17" s="2" t="s">
        <v>80</v>
      </c>
      <c r="L17" s="2" t="s">
        <v>81</v>
      </c>
      <c r="M17" s="2" t="str">
        <f t="shared" si="2"/>
        <v>PBMC CD4&amp;CD8 T cells from patient with GVHD Day 28 post transplant</v>
      </c>
      <c r="N17" s="2" t="s">
        <v>84</v>
      </c>
      <c r="O17" t="str">
        <f t="shared" si="3"/>
        <v>GVHD-28</v>
      </c>
    </row>
    <row r="18" spans="1:15" x14ac:dyDescent="0.2">
      <c r="A18" s="2" t="s">
        <v>59</v>
      </c>
      <c r="B18" s="2" t="str">
        <f t="shared" si="0"/>
        <v>PBMC CD4&amp;CD8 T cells-No.GVHD</v>
      </c>
      <c r="C18" s="2" t="s">
        <v>37</v>
      </c>
      <c r="D18" s="2" t="str">
        <f t="shared" si="4"/>
        <v>PBMC CD4&amp;CD8 T cells from patient with No.GVHD</v>
      </c>
      <c r="E18" s="2" t="s">
        <v>85</v>
      </c>
      <c r="F18" s="2">
        <v>1</v>
      </c>
      <c r="G18" s="2">
        <v>60</v>
      </c>
      <c r="H18" s="2" t="s">
        <v>12</v>
      </c>
      <c r="I18" s="2" t="s">
        <v>21</v>
      </c>
      <c r="J18" s="2" t="s">
        <v>90</v>
      </c>
      <c r="K18" s="2" t="s">
        <v>80</v>
      </c>
      <c r="L18" s="2" t="s">
        <v>81</v>
      </c>
      <c r="M18" s="2" t="str">
        <f t="shared" si="2"/>
        <v>PBMC CD4&amp;CD8 T cells from patient with No.GVHD Day 60 post transplant</v>
      </c>
      <c r="N18" s="2" t="s">
        <v>84</v>
      </c>
      <c r="O18" t="str">
        <f t="shared" si="3"/>
        <v>No.GVHD-60</v>
      </c>
    </row>
    <row r="19" spans="1:15" x14ac:dyDescent="0.2">
      <c r="A19" s="2" t="s">
        <v>60</v>
      </c>
      <c r="B19" s="2" t="str">
        <f t="shared" si="0"/>
        <v>PBMC CD4&amp;CD8 T cells-No.GVHD</v>
      </c>
      <c r="C19" s="2" t="s">
        <v>38</v>
      </c>
      <c r="D19" s="2" t="str">
        <f t="shared" si="4"/>
        <v>PBMC CD4&amp;CD8 T cells from patient with No.GVHD</v>
      </c>
      <c r="E19" s="2" t="s">
        <v>85</v>
      </c>
      <c r="F19" s="2">
        <v>1</v>
      </c>
      <c r="G19" s="2">
        <v>60</v>
      </c>
      <c r="H19" s="2" t="s">
        <v>13</v>
      </c>
      <c r="I19" s="2" t="s">
        <v>21</v>
      </c>
      <c r="J19" s="2" t="s">
        <v>90</v>
      </c>
      <c r="K19" s="2" t="s">
        <v>80</v>
      </c>
      <c r="L19" s="2" t="s">
        <v>81</v>
      </c>
      <c r="M19" s="2" t="str">
        <f t="shared" si="2"/>
        <v>PBMC CD4&amp;CD8 T cells from patient with No.GVHD Day 60 post transplant</v>
      </c>
      <c r="N19" s="2" t="s">
        <v>84</v>
      </c>
      <c r="O19" t="str">
        <f t="shared" si="3"/>
        <v>No.GVHD-60</v>
      </c>
    </row>
    <row r="20" spans="1:15" x14ac:dyDescent="0.2">
      <c r="A20" s="2" t="s">
        <v>61</v>
      </c>
      <c r="B20" s="2" t="str">
        <f t="shared" si="0"/>
        <v>PBMC CD4&amp;CD8 T cells-No.GVHD</v>
      </c>
      <c r="C20" s="2" t="s">
        <v>41</v>
      </c>
      <c r="D20" s="2" t="str">
        <f t="shared" si="4"/>
        <v>PBMC CD4&amp;CD8 T cells from patient with No.GVHD</v>
      </c>
      <c r="E20" s="2" t="s">
        <v>85</v>
      </c>
      <c r="F20" s="2">
        <v>1</v>
      </c>
      <c r="G20" s="2">
        <v>28</v>
      </c>
      <c r="H20" s="2" t="s">
        <v>14</v>
      </c>
      <c r="I20" s="2" t="s">
        <v>21</v>
      </c>
      <c r="J20" s="2" t="s">
        <v>90</v>
      </c>
      <c r="K20" s="2" t="s">
        <v>80</v>
      </c>
      <c r="L20" s="2" t="s">
        <v>81</v>
      </c>
      <c r="M20" s="2" t="str">
        <f t="shared" si="2"/>
        <v>PBMC CD4&amp;CD8 T cells from patient with No.GVHD Day 28 post transplant</v>
      </c>
      <c r="N20" s="2" t="s">
        <v>84</v>
      </c>
      <c r="O20" t="str">
        <f t="shared" si="3"/>
        <v>No.GVHD-28</v>
      </c>
    </row>
    <row r="21" spans="1:15" x14ac:dyDescent="0.2">
      <c r="A21" s="2" t="s">
        <v>62</v>
      </c>
      <c r="B21" s="2" t="str">
        <f t="shared" si="0"/>
        <v>PBMC CD4&amp;CD8 T cells-No.GVHD</v>
      </c>
      <c r="C21" s="2" t="s">
        <v>45</v>
      </c>
      <c r="D21" s="2" t="str">
        <f t="shared" si="4"/>
        <v>PBMC CD4&amp;CD8 T cells from patient with No.GVHD</v>
      </c>
      <c r="E21" s="2" t="s">
        <v>85</v>
      </c>
      <c r="F21" s="2">
        <v>3</v>
      </c>
      <c r="G21" s="2">
        <v>60</v>
      </c>
      <c r="H21" s="2" t="s">
        <v>15</v>
      </c>
      <c r="I21" s="2" t="s">
        <v>21</v>
      </c>
      <c r="J21" s="2" t="s">
        <v>90</v>
      </c>
      <c r="K21" s="2" t="s">
        <v>80</v>
      </c>
      <c r="L21" s="2" t="s">
        <v>81</v>
      </c>
      <c r="M21" s="2" t="str">
        <f t="shared" si="2"/>
        <v>PBMC CD4&amp;CD8 T cells from patient with No.GVHD Day 60 post transplant</v>
      </c>
      <c r="N21" s="2" t="s">
        <v>84</v>
      </c>
      <c r="O21" t="str">
        <f t="shared" si="3"/>
        <v>No.GVHD-60</v>
      </c>
    </row>
    <row r="22" spans="1:15" x14ac:dyDescent="0.2">
      <c r="A22" s="2" t="s">
        <v>63</v>
      </c>
      <c r="B22" s="2" t="str">
        <f t="shared" si="0"/>
        <v>PBMC CD4&amp;CD8 T cells-No.GVHD</v>
      </c>
      <c r="C22" s="2" t="s">
        <v>40</v>
      </c>
      <c r="D22" s="2" t="str">
        <f t="shared" si="4"/>
        <v>PBMC CD4&amp;CD8 T cells from patient with No.GVHD</v>
      </c>
      <c r="E22" s="2" t="s">
        <v>85</v>
      </c>
      <c r="F22" s="2">
        <v>2</v>
      </c>
      <c r="G22" s="2">
        <v>28</v>
      </c>
      <c r="H22" s="2" t="s">
        <v>16</v>
      </c>
      <c r="I22" s="2" t="s">
        <v>21</v>
      </c>
      <c r="J22" s="2" t="s">
        <v>90</v>
      </c>
      <c r="K22" s="2" t="s">
        <v>80</v>
      </c>
      <c r="L22" s="2" t="s">
        <v>81</v>
      </c>
      <c r="M22" s="2" t="str">
        <f t="shared" si="2"/>
        <v>PBMC CD4&amp;CD8 T cells from patient with No.GVHD Day 28 post transplant</v>
      </c>
      <c r="N22" s="2" t="s">
        <v>84</v>
      </c>
      <c r="O22" t="str">
        <f t="shared" si="3"/>
        <v>No.GVHD-28</v>
      </c>
    </row>
    <row r="23" spans="1:15" x14ac:dyDescent="0.2">
      <c r="A23" s="2" t="s">
        <v>64</v>
      </c>
      <c r="B23" s="2" t="str">
        <f t="shared" si="0"/>
        <v>PBMC CD4&amp;CD8 T cells-No.GVHD</v>
      </c>
      <c r="C23" s="2" t="s">
        <v>34</v>
      </c>
      <c r="D23" s="2" t="str">
        <f t="shared" si="4"/>
        <v>PBMC CD4&amp;CD8 T cells from patient with No.GVHD</v>
      </c>
      <c r="E23" s="2" t="s">
        <v>85</v>
      </c>
      <c r="F23" s="2">
        <v>1</v>
      </c>
      <c r="G23" s="2">
        <v>28</v>
      </c>
      <c r="H23" s="2" t="s">
        <v>17</v>
      </c>
      <c r="I23" s="2" t="s">
        <v>21</v>
      </c>
      <c r="J23" s="2" t="s">
        <v>90</v>
      </c>
      <c r="K23" s="2" t="s">
        <v>80</v>
      </c>
      <c r="L23" s="2" t="s">
        <v>81</v>
      </c>
      <c r="M23" s="2" t="str">
        <f t="shared" si="2"/>
        <v>PBMC CD4&amp;CD8 T cells from patient with No.GVHD Day 28 post transplant</v>
      </c>
      <c r="N23" s="2" t="s">
        <v>84</v>
      </c>
      <c r="O23" t="str">
        <f t="shared" si="3"/>
        <v>No.GVHD-28</v>
      </c>
    </row>
    <row r="24" spans="1:15" x14ac:dyDescent="0.2">
      <c r="A24" s="2" t="s">
        <v>65</v>
      </c>
      <c r="B24" s="2" t="str">
        <f t="shared" si="0"/>
        <v>PBMC CD4&amp;CD8 T cells-No.GVHD</v>
      </c>
      <c r="C24" s="2" t="s">
        <v>36</v>
      </c>
      <c r="D24" s="2" t="str">
        <f t="shared" si="4"/>
        <v>PBMC CD4&amp;CD8 T cells from patient with No.GVHD</v>
      </c>
      <c r="E24" s="2" t="s">
        <v>85</v>
      </c>
      <c r="F24" s="2">
        <v>1</v>
      </c>
      <c r="G24" s="2">
        <v>60</v>
      </c>
      <c r="H24" s="2" t="s">
        <v>18</v>
      </c>
      <c r="I24" s="2" t="s">
        <v>21</v>
      </c>
      <c r="J24" s="2" t="s">
        <v>90</v>
      </c>
      <c r="K24" s="2" t="s">
        <v>80</v>
      </c>
      <c r="L24" s="2" t="s">
        <v>81</v>
      </c>
      <c r="M24" s="2" t="str">
        <f t="shared" si="2"/>
        <v>PBMC CD4&amp;CD8 T cells from patient with No.GVHD Day 60 post transplant</v>
      </c>
      <c r="N24" s="2" t="s">
        <v>84</v>
      </c>
      <c r="O24" t="str">
        <f t="shared" si="3"/>
        <v>No.GVHD-60</v>
      </c>
    </row>
  </sheetData>
  <sortState ref="A2:N25">
    <sortCondition ref="A2:A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Furlan</dc:creator>
  <cp:lastModifiedBy>Scott Furlan</cp:lastModifiedBy>
  <dcterms:created xsi:type="dcterms:W3CDTF">2015-04-02T19:20:32Z</dcterms:created>
  <dcterms:modified xsi:type="dcterms:W3CDTF">2016-10-08T06:40:16Z</dcterms:modified>
</cp:coreProperties>
</file>